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StaryPC\Dokumenty\MAP I OP JAK\Strategický rámec\2025\Aktualizace č. 2\Vlastní aktualizace\"/>
    </mc:Choice>
  </mc:AlternateContent>
  <xr:revisionPtr revIDLastSave="0" documentId="13_ncr:1_{48001F03-1AE3-48A8-A4C0-0DBC91ABA9C6}" xr6:coauthVersionLast="36" xr6:coauthVersionMax="36" xr10:uidLastSave="{00000000-0000-0000-0000-000000000000}"/>
  <bookViews>
    <workbookView xWindow="0" yWindow="0" windowWidth="24045" windowHeight="930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M73" i="7" l="1"/>
  <c r="M72" i="7"/>
  <c r="M71" i="7"/>
  <c r="M70" i="7"/>
  <c r="M69" i="7"/>
  <c r="M75" i="6" l="1"/>
  <c r="M102" i="7" l="1"/>
  <c r="M99" i="7"/>
  <c r="M85" i="6" l="1"/>
  <c r="M53" i="6" l="1"/>
  <c r="M50" i="6"/>
  <c r="M45" i="6"/>
  <c r="M44" i="6"/>
  <c r="M28" i="6"/>
  <c r="M130" i="7" l="1"/>
  <c r="M129" i="7"/>
  <c r="M147" i="7" l="1"/>
  <c r="M146" i="7"/>
  <c r="M145" i="7"/>
  <c r="M144" i="7"/>
  <c r="M143" i="7"/>
  <c r="L12" i="8" l="1"/>
  <c r="L11" i="8"/>
  <c r="L10" i="8"/>
  <c r="L9" i="8"/>
  <c r="L8" i="8"/>
  <c r="M52" i="6" l="1"/>
  <c r="M49" i="6"/>
  <c r="M14" i="6"/>
  <c r="M13" i="6"/>
  <c r="M10" i="6"/>
  <c r="M9" i="6"/>
  <c r="M8" i="6"/>
  <c r="M117" i="6" l="1"/>
  <c r="M104" i="7" l="1"/>
  <c r="M100" i="7"/>
  <c r="M92" i="7"/>
  <c r="M90" i="7"/>
  <c r="M89" i="7"/>
  <c r="M88" i="7"/>
  <c r="M87" i="7"/>
  <c r="M6" i="6" l="1"/>
  <c r="M125" i="6" l="1"/>
  <c r="M124" i="6"/>
  <c r="M93" i="6" l="1"/>
  <c r="M48" i="7" l="1"/>
  <c r="M43" i="6" l="1"/>
  <c r="M31" i="6"/>
  <c r="M116" i="6" l="1"/>
  <c r="M77" i="6" l="1"/>
  <c r="L6" i="8" l="1"/>
  <c r="M166" i="7"/>
  <c r="M163" i="7"/>
  <c r="M162" i="7"/>
  <c r="M161" i="7"/>
  <c r="M156" i="7"/>
  <c r="M153" i="7"/>
  <c r="M151" i="7"/>
  <c r="M150" i="7"/>
  <c r="M141" i="7"/>
  <c r="M140" i="7"/>
  <c r="M138" i="7"/>
  <c r="M137" i="7"/>
  <c r="M136" i="7"/>
  <c r="M135" i="7"/>
  <c r="M133" i="7"/>
  <c r="M131" i="7"/>
  <c r="M128" i="7"/>
  <c r="M127" i="7"/>
  <c r="M125" i="7"/>
  <c r="M124" i="7"/>
  <c r="M122" i="7"/>
  <c r="M120" i="7"/>
  <c r="M85" i="7"/>
  <c r="M84" i="7"/>
  <c r="M82" i="7"/>
  <c r="M81" i="7"/>
  <c r="M78" i="7"/>
  <c r="M76" i="7"/>
  <c r="M75" i="7"/>
  <c r="M67" i="7"/>
  <c r="M65" i="7"/>
  <c r="M64" i="7"/>
  <c r="M63" i="7"/>
  <c r="M61" i="7"/>
  <c r="M47" i="7"/>
  <c r="M46" i="7"/>
  <c r="M45" i="7"/>
  <c r="M44" i="7"/>
  <c r="M43" i="7"/>
  <c r="M42" i="7"/>
  <c r="M38" i="7"/>
  <c r="M37" i="7"/>
  <c r="M35" i="7"/>
  <c r="M34" i="7"/>
  <c r="M27" i="7"/>
  <c r="M10" i="7"/>
  <c r="M8" i="7"/>
  <c r="M7" i="7"/>
  <c r="A7" i="7"/>
  <c r="M6" i="7"/>
  <c r="M127" i="6"/>
  <c r="M118" i="6"/>
  <c r="M115" i="6"/>
  <c r="M112" i="6"/>
  <c r="M111" i="6"/>
  <c r="M110" i="6"/>
  <c r="M109" i="6"/>
  <c r="M108" i="6"/>
  <c r="M106" i="6"/>
  <c r="M102" i="6"/>
  <c r="M99" i="6"/>
  <c r="M98" i="6"/>
  <c r="M97" i="6"/>
  <c r="M96" i="6"/>
  <c r="M95" i="6"/>
  <c r="M94" i="6"/>
  <c r="M92" i="6"/>
  <c r="M91" i="6"/>
  <c r="M90" i="6"/>
  <c r="M88" i="6"/>
  <c r="M86" i="6"/>
  <c r="M82" i="6"/>
  <c r="M78" i="6"/>
  <c r="M76" i="6"/>
  <c r="M74" i="6"/>
  <c r="M73" i="6"/>
  <c r="M72" i="6"/>
  <c r="M71" i="6"/>
  <c r="M70" i="6"/>
  <c r="M57" i="6"/>
  <c r="M56" i="6"/>
  <c r="M55" i="6"/>
  <c r="M54" i="6"/>
  <c r="M51" i="6"/>
  <c r="M48" i="6"/>
  <c r="M47" i="6"/>
  <c r="M46" i="6"/>
  <c r="M42" i="6"/>
  <c r="M41" i="6"/>
  <c r="M40" i="6"/>
  <c r="M39" i="6"/>
  <c r="M38" i="6"/>
  <c r="M37" i="6"/>
  <c r="M36" i="6"/>
  <c r="M35" i="6"/>
  <c r="M34" i="6"/>
  <c r="M33" i="6"/>
  <c r="M30" i="6"/>
  <c r="M29" i="6"/>
  <c r="M27" i="6"/>
  <c r="M26" i="6"/>
  <c r="M25" i="6"/>
  <c r="M24" i="6"/>
  <c r="M22" i="6"/>
  <c r="M20" i="6"/>
  <c r="M19" i="6"/>
  <c r="M17" i="6"/>
  <c r="M16" i="6"/>
  <c r="M12" i="6"/>
  <c r="M5" i="6"/>
  <c r="A5" i="6"/>
  <c r="M4" i="6"/>
</calcChain>
</file>

<file path=xl/sharedStrings.xml><?xml version="1.0" encoding="utf-8"?>
<sst xmlns="http://schemas.openxmlformats.org/spreadsheetml/2006/main" count="3448" uniqueCount="933">
  <si>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</si>
  <si>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</si>
  <si>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</si>
  <si>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</si>
  <si>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</si>
  <si>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</si>
  <si>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</si>
  <si>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</si>
  <si>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</si>
  <si>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</si>
  <si>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</si>
  <si>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</si>
  <si>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</si>
  <si>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</si>
  <si>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</si>
  <si>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</si>
  <si>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</si>
  <si>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</si>
  <si>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</si>
  <si>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</si>
  <si>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</si>
  <si>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</si>
  <si>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</si>
  <si>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</si>
  <si>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</si>
  <si>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</si>
  <si>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</si>
  <si>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</si>
  <si>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</si>
  <si>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</si>
  <si>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</si>
  <si>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</si>
  <si>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</si>
  <si>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</si>
  <si>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</si>
  <si>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</si>
  <si>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</si>
  <si>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</si>
  <si>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</si>
  <si>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</si>
  <si>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</si>
  <si>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</si>
  <si>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</si>
  <si>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</si>
  <si>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</si>
  <si>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</si>
  <si>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</si>
  <si>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</si>
  <si>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</si>
  <si>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</si>
  <si>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</si>
  <si>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</si>
  <si>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</si>
  <si>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</si>
  <si>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</si>
  <si>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</si>
  <si>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</si>
  <si>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</si>
  <si>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</si>
  <si>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</si>
  <si>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</si>
  <si>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</si>
  <si>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</si>
  <si>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</si>
  <si>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</si>
  <si>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</si>
  <si>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</si>
  <si>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</si>
  <si>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</si>
  <si>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</si>
  <si>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</si>
  <si>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</si>
  <si>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1. základní škola Plzeň, Západní 18, příspěvková organizace</t>
  </si>
  <si>
    <t>město Plzeň</t>
  </si>
  <si>
    <t>Vybavení pro výuku přírodních věd na 1. stupni</t>
  </si>
  <si>
    <t>ne</t>
  </si>
  <si>
    <t>X</t>
  </si>
  <si>
    <t>Vybavení a rekonstrukce prostor pro zájmové vzdělávání a akce školního parlamentu</t>
  </si>
  <si>
    <t>2. základní škola Plzeň, Schwarzova 20, příspěvková organizace</t>
  </si>
  <si>
    <t>ano</t>
  </si>
  <si>
    <t>studie</t>
  </si>
  <si>
    <t xml:space="preserve">Vybudování žákovských šaten  a skladu  </t>
  </si>
  <si>
    <t>Rekonstrukce kuchyně</t>
  </si>
  <si>
    <t xml:space="preserve">Kompletní rekonstrukce kuchyně </t>
  </si>
  <si>
    <t>Rekonstrukce střechy stávající tělocvičny</t>
  </si>
  <si>
    <t>Zkvalitnění výchovné práce v MŠ, podpora podnětného vnitřního prostředí školy  –  vybavení učeben  včetně bezbariérového řešení</t>
  </si>
  <si>
    <t xml:space="preserve">7. základní škola a mateřská škola Plzeň, Brněnská 36, příspěvková organizace - část MŠ </t>
  </si>
  <si>
    <t>Benešova základní škola a mateřská škola Plzeň, Doudlevecká 35, příspěvková organizace</t>
  </si>
  <si>
    <t xml:space="preserve">Vybavení odborné učebny fyziky a chemie </t>
  </si>
  <si>
    <t>11. základní škola Plzeň, Baarova 31, příspěvková organizace</t>
  </si>
  <si>
    <t>Masarykova základní škola Plzeň, Jiráskovo náměstí 10, příspěvková organizace</t>
  </si>
  <si>
    <t>Půdní vestavba školy – vybudování odborných učeben fyziky, robotiky, přírodopisu, zeměpisu, jazykové učebny včetně zázemí, vybavení a bezbariérového řešení</t>
  </si>
  <si>
    <t xml:space="preserve">Jazyková učebna pro vedení výuky cizích jazyků za pomoci speciálního SW </t>
  </si>
  <si>
    <t>13. základní škola Plzeň, Habrmannova 45, příspěvková organizace</t>
  </si>
  <si>
    <t>projektová dokumentace</t>
  </si>
  <si>
    <t>15. základní škola Plzeň, Terezie Brzkové 33-35, příspěvková organizace</t>
  </si>
  <si>
    <t>Vybavení  učebny výpočetní techniky</t>
  </si>
  <si>
    <t>17. základní škola a mateřská škola Plzeň, Malická 1, příspěvková organizace - část MŠ</t>
  </si>
  <si>
    <t>Zkvalitnění výchovné práce v MŠ, podpora podnětného vnitřního prostředí školy  –  vybavení učeben a nákup kompenzačních pomůcek včetně bezbariérového řešení</t>
  </si>
  <si>
    <t>Zateplení objektu odloučeného pracoviště mateřské školy Bílá Hora</t>
  </si>
  <si>
    <t>21. základní škola Plzeň, Slovanská alej 13, příspěvková organizace</t>
  </si>
  <si>
    <t>Nástavba školy -  vybudování odborných učeben pracovních činností, cizích jazyků včetně  vybavení, zázemí a bezbariérového řešení</t>
  </si>
  <si>
    <t>Obnova vybavení odborné učebny fyziky včetně bezbariérového řešení</t>
  </si>
  <si>
    <t>Obnova vybavení odborné učebny chemie včetně bezbariérového řešení</t>
  </si>
  <si>
    <t>Obnova vybavení odborné učebny zeměpisu a přírodopisu včetně bezbariérového řešení</t>
  </si>
  <si>
    <t>Výměna oken, zateplení budovy a rekuperace vzduchu vzduchu a výtah pro hlavní budovu</t>
  </si>
  <si>
    <t>Vybavení odborné učebny výpočetní techniky</t>
  </si>
  <si>
    <t>22. základní škola Plzeň, Na Dlouhých 49, příspěvková organizace</t>
  </si>
  <si>
    <t>Vybavení  odborné učebny fyziky, chemie, přírodopisu a zeměpisu</t>
  </si>
  <si>
    <t>Vybavení odborné učebny dřevo a elektro dílny</t>
  </si>
  <si>
    <t>26. základní škola Plzeň, Skupova 22, příspěvková organizace</t>
  </si>
  <si>
    <t>Tablety pro vedení výuky – škola Litice</t>
  </si>
  <si>
    <t>Tablety pro vedení výuky cizích jazyků škola Litice</t>
  </si>
  <si>
    <t>Přístavba budovy školy – vybudování 6 odborných učeben</t>
  </si>
  <si>
    <t>Vybavení odborných učeben zeměpisu a dějepisu</t>
  </si>
  <si>
    <t>31. základní škola Plzeň, E. Krásnohorské 10, příspěvková organizace</t>
  </si>
  <si>
    <t>Vybudování multifunkční auly v atriu školy propojené s hlavní budovou</t>
  </si>
  <si>
    <t>33. základní škola Plzeň, T. Brzkové 31, příspěvková organizace</t>
  </si>
  <si>
    <t>Vybavení odborné učebny přírodopisu a fyziky včetně bezbariérového řešení</t>
  </si>
  <si>
    <t xml:space="preserve">Vybavení učebny výpočetní techniky </t>
  </si>
  <si>
    <t>Rekonstrukce vstupních teras – bezbariérový přístup do školy</t>
  </si>
  <si>
    <t>Vybavení učeben cizích jazyků a přírodních věd interaktivními panely</t>
  </si>
  <si>
    <t>Základní škola a mateřská škola Plzeň-Božkov, Vřesinská 17, příspěvková organizace</t>
  </si>
  <si>
    <t>Tyršova základní škola a mateřská škola Plzeň, U Školy 7, příspěvková organizace</t>
  </si>
  <si>
    <t>Obnova vybavení odborné učebny informatiky</t>
  </si>
  <si>
    <t xml:space="preserve">Přestavba stávající terasy v MŠ na učebnu polytechnického vzdělávání </t>
  </si>
  <si>
    <t>37. mateřská škola Plzeň, Barvínkova 18, příspěvková organizace</t>
  </si>
  <si>
    <t>Výstavba mateřské školy</t>
  </si>
  <si>
    <t>22. mateřská škola Plzeň, Z. Wintra 19, příspěvková organizace</t>
  </si>
  <si>
    <t xml:space="preserve">Hrajeme si a učíme se spolu </t>
  </si>
  <si>
    <t>24. mateřská škola Plzeň, Schwarzova 4, příspěvková organizace</t>
  </si>
  <si>
    <t>32. mateřská škola Plzeň, Resslova 22, příspěvková organizace</t>
  </si>
  <si>
    <t>44. mateřská škola Plzeň, Tomanova 3,5, příspěvková organizace</t>
  </si>
  <si>
    <t>49. mateřská škola Plzeň, Puškinova 5, příspěvková organizace</t>
  </si>
  <si>
    <t>Mateřská škola čtyřlístek – Tvoříme v prostoru</t>
  </si>
  <si>
    <t>55. mateřská škola, Mandlova 6, příspěvková organizace</t>
  </si>
  <si>
    <t>Vybudování dvou učeben pro experimenty dětí a učení pomocí vlastní zkušenosti (čtenářská a matematická pregramotnost, polytechnická a environmentální výchova a digitální dovednosti)</t>
  </si>
  <si>
    <t>63. mateřská škola, Lábkova 30, příspěvková organizace</t>
  </si>
  <si>
    <t>Zvýšení kvality a dostupnosti infrastruktury pro vzdělávání a celoživotní učení</t>
  </si>
  <si>
    <t>Výstavba odloučeného pracoviště Vlacha</t>
  </si>
  <si>
    <t>Statutární město Plzeň, náměstí Republiky 1</t>
  </si>
  <si>
    <t>64. mateřská škola Plzeň, Pod Chlumem 3, příspěvková organizace</t>
  </si>
  <si>
    <t>Vybudování výtahů pro zajištění bezbariérovosti všech pavilonů MŠ a nákup didaktických a kompenzačních pomůcek pro děti se SVP</t>
  </si>
  <si>
    <t>Vybavení na podporu podnětného vnitřního prostředí školy, např. čtenářské koutky, prostor pro rozvoj jednotlivých pregramotností, polytechnických dovedností</t>
  </si>
  <si>
    <t>54. mateřská škola Plzeň, Staniční 72, příspěvková organizace</t>
  </si>
  <si>
    <t>Vybudování výtahů pro zajištění bezbariérovosti všech pavilonů v MŠ a nákup didaktických a kompenzačních pomůcek pro děti se SVP</t>
  </si>
  <si>
    <t>50. mateřská škola Plzeň, ul. Družby 4, příspěvková organizace</t>
  </si>
  <si>
    <t>6. mateřská škola Plzeň, Republikánská 25, příspěvková organizace</t>
  </si>
  <si>
    <t>33. mateřská škola Plzeň, Kyšická 51, příspěvková organizace</t>
  </si>
  <si>
    <t>Vybavení na podporu podnětného vnitřního prostředí školy, např. čtenářské koutky, prostor pro rozvoj jednotlivých pregramotností, polytechnických dovedností a nákup didaktických a kompenzačních pomůcek pro děti se SVP</t>
  </si>
  <si>
    <t xml:space="preserve">57. mateřská škola Plzeň Nad Dalmatinkou 1, příspěvková </t>
  </si>
  <si>
    <t>Mateřská škola Plzeň-Křimice, Vochovská 25, příspěvková organizace</t>
  </si>
  <si>
    <t>Výstavba nové tělocvičny</t>
  </si>
  <si>
    <t>56. mateřská škola Plzeň, Budilovo náměstí 72, příspěvková organizace</t>
  </si>
  <si>
    <t>Vybudování technického zázemí na terase MŠ, vybavení pomůckami pro polytechnickou a environmentální výchovu, vybavení tříd didaktickými pomůckami</t>
  </si>
  <si>
    <t>Vybudování čtenářského koutku pro rozvoj čtenářské pregramotnosti a se zaměřením na logopedickou prevenci</t>
  </si>
  <si>
    <t>91. mateřská škola  Plzeň Jesenická 11, příspěvková organizace</t>
  </si>
  <si>
    <t>Vybavení pro rozvoj digitálních dovedností s podporou všech pregramotností a jazykových kompetencí</t>
  </si>
  <si>
    <t>Vybavení na podporu podnětného prostředí mateřské školy  - pomůcky pro experimentování, polytechnickou a environmentální výchovu s podporou všech gramotností</t>
  </si>
  <si>
    <t>obec Nezvěstice</t>
  </si>
  <si>
    <t>Mateřská  škola Nezvěstice, příspěvková organizace, Nezvěstice 105</t>
  </si>
  <si>
    <t>Základní škola Starý Plzenec, Masarykovo náměstí 54</t>
  </si>
  <si>
    <t>město Starý Plzenec</t>
  </si>
  <si>
    <t>Rekonstrukce odborné učebny dílen včetně vybavení</t>
  </si>
  <si>
    <t>Přístavba budovy školy a stavba sportovní haly – vybudování 4 kmenových učeben a odborných učeben dílen, fyziky, chemie a informatiky včetně zázemí, školní kuchyně s jídelnou a šaten včetně zázemí a vybavení uvedených prostor</t>
  </si>
  <si>
    <t>Vybavení odborné učebny fyziky a chemie</t>
  </si>
  <si>
    <t>Vybudování odborné učebny informatiky včetně vybavení</t>
  </si>
  <si>
    <t>Základní umělecká škola Starý Plzenec, příspěvková organizace, Raisova 2</t>
  </si>
  <si>
    <t>Půdní vestavba ZUŠ Starý Plzenec-rozšíření výukových programů a koncertní sál (počítačová grafika, počítačové zpracování zvuku</t>
  </si>
  <si>
    <t>Základní škola Chrást, okres Plzeň-město, příspěvková organizace, nám. Čsl. Legií 26</t>
  </si>
  <si>
    <t>Vybavení moderní učebny ICT</t>
  </si>
  <si>
    <t>Navýšení kapacity učeben včetně kompletní bezbariérové úpravy</t>
  </si>
  <si>
    <t>obec Chrást</t>
  </si>
  <si>
    <t>Úprava školní zahrady včetně oplocení a opěrné zdi</t>
  </si>
  <si>
    <t>Rekonstrukce kotelny v budově školy</t>
  </si>
  <si>
    <t>Základní škola a mateřská škola Chválenice, příspěvková organizace, Chválenice 31</t>
  </si>
  <si>
    <t>obec Chválenice</t>
  </si>
  <si>
    <t>Mateřská škola Losiná, okres Plzeň-město, příspěvková organizace</t>
  </si>
  <si>
    <t>obec Losiná</t>
  </si>
  <si>
    <t>Zateplení pláště budovy a střechy</t>
  </si>
  <si>
    <t xml:space="preserve">Úprava školní zahrady </t>
  </si>
  <si>
    <t>Gymnázium Františka Křižíka a základní škola, s.r.o., Plzeň, Sokolovská 1165</t>
  </si>
  <si>
    <t>Modernizace vybavení učeben základní školy</t>
  </si>
  <si>
    <t xml:space="preserve">Církevní základní škola a střední škola </t>
  </si>
  <si>
    <t>Biskupství Plzeňské</t>
  </si>
  <si>
    <t>Mateřská škola Thed’s friends, o.p.s.</t>
  </si>
  <si>
    <t>Výstavba nové budovy mateřské školy</t>
  </si>
  <si>
    <t xml:space="preserve">Obnova vybavení stávajících tříd MŠ </t>
  </si>
  <si>
    <t>Vybudování  školního hřiště včetně vybavení</t>
  </si>
  <si>
    <t>Úprava a vybavení tříd na podporu polytechnického vzdělávání, jazykového vzdělávání, čtenářské a matematické pregramotnosti</t>
  </si>
  <si>
    <t>Stavební úpravy a rekonstrukce tělocvičny včetně vybavení</t>
  </si>
  <si>
    <t>Středisko volného času Radovánek Plzeň</t>
  </si>
  <si>
    <t>Plzeňský kraj</t>
  </si>
  <si>
    <t>Junák-český skaut, středisko střela Plzeň, z.s.</t>
  </si>
  <si>
    <t>Rekonstrukce a přístavba vzdělávacího centra České údolí</t>
  </si>
  <si>
    <t>Základní škola a Mateřská škola generála Pattona Dýšina, příspěvková organizace,  Školní 229</t>
  </si>
  <si>
    <t>Vybudování venkovní odborné učebny přírodních věd a pracovních činností včetně zázemí a vybavení</t>
  </si>
  <si>
    <t>Rekonstrukce odborné učebny keramiky a cizích jazyků včetně vybavení PŘIDÁNA KLÍČOVÁ KOMPETENCE TECHN. A ŘEMESL.OBORY</t>
  </si>
  <si>
    <t>Vybudování odborných učeben pro výuku s moderními technologiemi</t>
  </si>
  <si>
    <t>Půdní vestavba školy – vybudování odborných učeben a výtahu</t>
  </si>
  <si>
    <t>Rekonstrukce stávající tělocvičny a vybudování zázemí - výtah</t>
  </si>
  <si>
    <t>Vybudování nové sportovní haly ZŠ</t>
  </si>
  <si>
    <t>Zabezpečovací a čipový systém školy</t>
  </si>
  <si>
    <t>Vybudování venkovní učebny MŠ včetně zázemí a vybavení</t>
  </si>
  <si>
    <t>Úprava zahrady mateřské školy a základní školy, doplnění hracích a výukových prvků</t>
  </si>
  <si>
    <t>Mateřská škola Letkov, příspěvková organizace, Plzeňská 51</t>
  </si>
  <si>
    <t>obec Letkov</t>
  </si>
  <si>
    <t>:691011150</t>
  </si>
  <si>
    <t>Rekonstrukce venkovní učebny včetně  zateplení zázemí a vybavení</t>
  </si>
  <si>
    <t>Na dvorku“ z.s., Koterovská náves 5/5, 326 00 Plzeň</t>
  </si>
  <si>
    <t>Vybudování malotřídní základní školy zaměřené na jazyky, přírodní vědy a řemesla</t>
  </si>
  <si>
    <t>Montessori mateřská škola Pampeliška s.r.o.</t>
  </si>
  <si>
    <t>Vybudování bezbariérové učebny</t>
  </si>
  <si>
    <t>Rozšíření části zahrady a její úprava  s přidáním dalších herních a učebních prvků</t>
  </si>
  <si>
    <t>Mateřská škola Plzeň – Lhota, Ke Křížku 19</t>
  </si>
  <si>
    <t>Základní škola Montessori Plzeň</t>
  </si>
  <si>
    <t>Základní škola Šťáhlavy, Komenského 126, Šťáhlavy</t>
  </si>
  <si>
    <t>obec Šťáhlavy</t>
  </si>
  <si>
    <t>Renovace školní zahrady: vytvoření naučné geologické stezky, vznik volejbalového hřiště s umělým povrchem a zóny s hracími prvky, výsadba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</si>
  <si>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</si>
  <si>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</si>
  <si>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</si>
  <si>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</si>
  <si>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Navýšení kapacity ZŠ pro nové kmenové třídy nástavbou hlavní budovy, navýšení kapacity školní jídelny přístavbou a vytvoření bezbariérového přístupu do všech pater školy</t>
  </si>
  <si>
    <t>Projektové vzdělávací centrum - škola Lomnička(vybudování odborného centra výuky, přístavba, projektové vzdělávací  rekonstrukce, stavební a technické úpravy, pořízení vybavení za účelem zvýšení kvality vzdělávání ve vazbě na budoucí uplatnění na trhu práce v klíčových kompetencích.</t>
  </si>
  <si>
    <t>Junák - český skaut, z. s.</t>
  </si>
  <si>
    <t>"Na dvorku" z.s.</t>
  </si>
  <si>
    <t>JAN GABIN KOTEK</t>
  </si>
  <si>
    <t>WALDORF PLZEŇ z. s.</t>
  </si>
  <si>
    <t>Montessori Plzeň, spolek</t>
  </si>
  <si>
    <t>Plzeňský</t>
  </si>
  <si>
    <t>Plzeň</t>
  </si>
  <si>
    <t>Nezvěstice</t>
  </si>
  <si>
    <t>Chválenice</t>
  </si>
  <si>
    <t>Losiná</t>
  </si>
  <si>
    <t>Letkov</t>
  </si>
  <si>
    <t>Starý Plzenec</t>
  </si>
  <si>
    <t>Chrást</t>
  </si>
  <si>
    <t>Šťáhlavy</t>
  </si>
  <si>
    <t>28. základní škola Plzeň, Rodinná 39, příspěvková organizace</t>
  </si>
  <si>
    <t>Zateplení objektu a instalace větrání s rekuperací</t>
  </si>
  <si>
    <t>Tablety pro vedení výuky v 2 učebnách cizích jazyků a chemicko-fyzikální učebně. Včetně dobíjecí skříně</t>
  </si>
  <si>
    <t>Vybavení odborné chemicko-fyzikální učebny</t>
  </si>
  <si>
    <t>Vybavení a navýšení kapacity odborné učebny vaření – Cvičná kuchyňka</t>
  </si>
  <si>
    <t xml:space="preserve">Dotykové LCD panely jako interaktivní tabule vč. pojezdu a tabulových křídel a PC do odborné učebny přírodních věd, cizích jazyků </t>
  </si>
  <si>
    <t>Přístavba školy – vybudování učeben polytechnického vzdělávání vč.   vybavení a učeben školní družiny</t>
  </si>
  <si>
    <t>Digitální vybavení pro on – line vzdělávání a porady zaměstnanců MŠ</t>
  </si>
  <si>
    <t>x</t>
  </si>
  <si>
    <t>Rekonstrukce sociálního zařízení, pavilon  B</t>
  </si>
  <si>
    <t>27. mateřská škola Plzeň, Dvořákova 4, příspěvková organizace</t>
  </si>
  <si>
    <t>: 600069354</t>
  </si>
  <si>
    <t>Rekonstrukce střechy a zateplení 27. MŠ, Dvořákova</t>
  </si>
  <si>
    <t>Instalace pitných fontán</t>
  </si>
  <si>
    <t>Obnova fasády Z. Wintra</t>
  </si>
  <si>
    <t>Oprava plotů – nátěry a oprava podezdívek</t>
  </si>
  <si>
    <t>Rekonstrukce střechy 32. MŠ, Resslova</t>
  </si>
  <si>
    <t>Nátěry dveří a zárubní</t>
  </si>
  <si>
    <t>Zateplení 63. MŠ Lábkova, Plzeň</t>
  </si>
  <si>
    <t>Oprava plotů – nátěry a opravy podezdívek</t>
  </si>
  <si>
    <t>61. mateřská škola Plzeň, Nade Mží 3, příspěvková organizace</t>
  </si>
  <si>
    <t>Zateplení budovy Na Průhonu 9</t>
  </si>
  <si>
    <t>70. mateřská škola Plzeň, Waltrova 26, příspěvková organizace</t>
  </si>
  <si>
    <t>Mateřská škola Šťáhlavy, Smetanova 539, Šťáhlavy</t>
  </si>
  <si>
    <t>Strategický rámec MAP - seznam investičních priorit MŠ (2021 - 2027) - pro území ORP Plzeň</t>
  </si>
  <si>
    <t>46. mateřská škola Plzeň, Fibichova 4, příspěvková organizace</t>
  </si>
  <si>
    <t>Rozšíření kapacity MŠ – vybudování nástavby( 2 třídy + soc. zařízení)</t>
  </si>
  <si>
    <t>16. mateřská škola</t>
  </si>
  <si>
    <t>Vybudování nové třídy v rámci rekonstrukce bytového domu Korandova 11.</t>
  </si>
  <si>
    <t>Výstavba mateřské školy - zelený trojúhelník</t>
  </si>
  <si>
    <t>Výstavba nové budovy MŠ v Újezdě</t>
  </si>
  <si>
    <t>Rozvoj infrastruktury – vybudování relaxačních zón pro žáky, ozelenění střechy pergoly na nádvoří – výuka přírodních věd</t>
  </si>
  <si>
    <t>Nový pavilon základní školy</t>
  </si>
  <si>
    <t xml:space="preserve"> Kompletní rekonstrukce kuchyně</t>
  </si>
  <si>
    <t>Zateplení budov a instalace větrání s rekuperací</t>
  </si>
  <si>
    <t>Základní škola Martina Luthera, Školní nám. 1, 318 00 Plzeň</t>
  </si>
  <si>
    <t>Přístavba tělocvičny ZŠ Martina Luthera, Plzeň Skvrňany</t>
  </si>
  <si>
    <t>Základní škola Martina Luthera, s.r.o.</t>
  </si>
  <si>
    <t>projektová idea</t>
  </si>
  <si>
    <t>Základní škola Martina Luthera, s. r. o.</t>
  </si>
  <si>
    <t>Projektová idea</t>
  </si>
  <si>
    <t xml:space="preserve">Distanční vzdělávání v podmínkách ZŠ Martina Luthera </t>
  </si>
  <si>
    <t xml:space="preserve">Zateplení hlavního objektu budovy školy </t>
  </si>
  <si>
    <t xml:space="preserve">Výměna oken a venkovních dveří hlavní budovy školy </t>
  </si>
  <si>
    <t xml:space="preserve">Rekonstrukce sociálního zařízení  v hlavním objektu školy </t>
  </si>
  <si>
    <t xml:space="preserve">Rekonstrukce WC a umýváren v hlavní budově školy </t>
  </si>
  <si>
    <t>Rekonstrukce venkovního sportovního hřiště pro pohybové aktivity žáků</t>
  </si>
  <si>
    <t>Instalace hracích a výukových prvků do venkovních prostor školy za účelem zbudování sportovně-relaxačně-výukové zóny</t>
  </si>
  <si>
    <t xml:space="preserve">Instalace skluzavky, horolezecké stěny a překážkových prvků ve venkovním areálu školy, úprava terénu a zbudování venkovní třídy pro výuku žáků </t>
  </si>
  <si>
    <t>87. mateřská škola Plzeň, Komenského 46, příspěvková organizace</t>
  </si>
  <si>
    <t>Vybudování venkovní učebny MŠ včetně zázemí a vybavení se zaměřením na polytechniku a environmentální výchovu</t>
  </si>
  <si>
    <t>Výstavba nového pavilonu 81. MŠ, Břeclavská 12</t>
  </si>
  <si>
    <t>Rekonstrukce a modernizace prostor v podkroví budovy Pallova 52/19, Plzeň 30100 pro vzdělávací, speciální učebny - badatelské, výzkumné a laboratoře pro nadané a talentované žáky z Plzeňského kraje</t>
  </si>
  <si>
    <t>NE</t>
  </si>
  <si>
    <t>Vybavení a modernizace stávajících odborných výukových a vzdělávacích učeben v rámci zájmového vzdělávání</t>
  </si>
  <si>
    <t>není potřeba</t>
  </si>
  <si>
    <t>akce je zrealizována</t>
  </si>
  <si>
    <t>14. základní škola Plzeň, Zábělská 25, příspěvková organizace</t>
  </si>
  <si>
    <t>Rekonstrukce vzduchotechnického zařízení ve varně včetně souvisejících prací</t>
  </si>
  <si>
    <t>Kompletní rekonstrukce VZT zařízení v kuchyni školy s rekuperací vč. přeskupení spotřebičů a výměny osvětlení</t>
  </si>
  <si>
    <t>zpracována projektová dokumentace v 12/2020</t>
  </si>
  <si>
    <t>Rekonstrukce žákovské cvičné kuchyňky</t>
  </si>
  <si>
    <t>Rekonstrukce kuchyňky - vybourání příček, zazdění dveří, nová dlažba, nové obklady, nové rozvody ZTI a elektro, výměna části osvětlení, osazení 5 ks kuchyňských linek s vestavnými sporáky a digestořemi, mobiliář (myčka, lednička, skříňky, …)</t>
  </si>
  <si>
    <t>projektová dokumentace začne být zpracovávána na konci 1/2022, dokončení v 3-4/2022</t>
  </si>
  <si>
    <t>ANO</t>
  </si>
  <si>
    <t>25. základní škola Plzeň, Chválenická 17, příspěvková organizace</t>
  </si>
  <si>
    <t>Obnova počítačové učebny PC3</t>
  </si>
  <si>
    <t>Obnova počítačové učebny PC3 s dvaceti pracovními místy - podlahová krytina, malování, nábytek, projekce</t>
  </si>
  <si>
    <t>Obnova počítačové učebny PC2</t>
  </si>
  <si>
    <t>Obnova počítačové učebny PC2 - nákup a instalace dotykové tabule s propojením k počítači</t>
  </si>
  <si>
    <t>Obnova projekční a zvukové techniky v koncertním sále</t>
  </si>
  <si>
    <t>Rekonstrukce kabinetu přírodopisu - vybudování kabinetu informatiky a přírodopisu</t>
  </si>
  <si>
    <t>Rekonstrukce kabinetu přírodopisu - vybudování kabinetu informatiky a přírodopisu - zázemí pro digitální učební pomůcky (nábytek s úložným a nabíjecím prostorem pro tablety a další pomůcky pro výuku robotiky a programování) + nové úložné prostory na pomůcky pro přírodopis + podlahová krytina, malování</t>
  </si>
  <si>
    <t>Rekonstrukce kabinetu výchovného poradce</t>
  </si>
  <si>
    <t xml:space="preserve">"Mateřská škola Čtyřlístek -moderní dětský nábytek  pro všechny"  -Moderní vybavení podporující kreativní rozvoj potenciálu účastníků vzdělávání a pružně reagující na nové potřeby společnosti  </t>
  </si>
  <si>
    <t>Rekonstrukce sociálního zařízení, pavilon  B - realizováno</t>
  </si>
  <si>
    <t>doplnění klimatizace</t>
  </si>
  <si>
    <t>doplnění klimatizace do tříd</t>
  </si>
  <si>
    <t>2022   realizováno</t>
  </si>
  <si>
    <t>Mateřská škola čtyřlístek – Tvoříme v prostoru  zrealizováno</t>
  </si>
  <si>
    <t>2022 realizováno</t>
  </si>
  <si>
    <t>Vybavení mateřské školy pomůckami pro rozvoj  fyzických, psychických dovedností dětí a pro digitální dovednosti</t>
  </si>
  <si>
    <t xml:space="preserve">Mateřská škola Klubíčko </t>
  </si>
  <si>
    <t>Lenka Švarcová</t>
  </si>
  <si>
    <t>Vybavení třech tříd digitálními technologiemi</t>
  </si>
  <si>
    <t>Vybavení třech tříd digitálními technologiemi (interaktivní tabule a výukové programy)</t>
  </si>
  <si>
    <t>Vybavení školní zahrady</t>
  </si>
  <si>
    <t>Vybavení MŠ pro rozvoj tvořivosti</t>
  </si>
  <si>
    <t>Vybavení tříd pomůckami  k vytvoření podnětného prostředí školy</t>
  </si>
  <si>
    <t>Vybavení dvou tříd nábytkem</t>
  </si>
  <si>
    <t>Vybavení dvou tříd nábytkem (stoly)</t>
  </si>
  <si>
    <t>Tělocvična kromě MŠ bude využita kluby i veřejností, rozměry hřiště na florbal 3 +1 a další běžné míčové hry.</t>
  </si>
  <si>
    <t>Vybudování zastřešené přírodní učebny s polytechnickými prvky na podporu vzdělávání v oblasti polytechnické a environmentální výchovy</t>
  </si>
  <si>
    <t>modernizace vybavení a nezbytně nutného příslušenství proběhne ve stávajících učebnách, kde je vybavení zcela nevyhovující a zastaralé</t>
  </si>
  <si>
    <r>
      <t xml:space="preserve">2021  </t>
    </r>
    <r>
      <rPr>
        <sz val="9"/>
        <rFont val="Calibri"/>
        <family val="2"/>
        <charset val="238"/>
        <scheme val="minor"/>
      </rPr>
      <t>2022</t>
    </r>
  </si>
  <si>
    <t>Přístavba a rekonstrukce budovy školy – vybudování nových učeben ZŠ a MŠ včetně zázemí  a pořízení interiérového vybavení, vybudování školního hřiště vč. vybavení</t>
  </si>
  <si>
    <t>Kompletní výměna topné soustavy - budova Mánesova 67</t>
  </si>
  <si>
    <r>
      <t>2022</t>
    </r>
    <r>
      <rPr>
        <sz val="9"/>
        <rFont val="Calibri"/>
        <family val="2"/>
        <charset val="238"/>
        <scheme val="minor"/>
      </rPr>
      <t xml:space="preserve">   2023</t>
    </r>
  </si>
  <si>
    <t>zpracovává se</t>
  </si>
  <si>
    <t>72  100 000</t>
  </si>
  <si>
    <t>2022   2023</t>
  </si>
  <si>
    <t>2023  2025</t>
  </si>
  <si>
    <t>DUR, SP</t>
  </si>
  <si>
    <t>1600000  3700000</t>
  </si>
  <si>
    <t>2022  2023</t>
  </si>
  <si>
    <t>Obnova zahradních prvků, výměna za nové</t>
  </si>
  <si>
    <t>4. základní škola Plzeň, Kralovická 12, příspěvková organizace</t>
  </si>
  <si>
    <t>Modernizace a vybavení odborných učeben - cizí jazyky</t>
  </si>
  <si>
    <t>Rekonstrukce školní kuchyňky včetně vybavení</t>
  </si>
  <si>
    <t>Kompletní rekonstrukce místnosti včetně rozvodů vody a elektřiny, instalace 4 kusů kuchyňských linek s vestavěnými spotřebiči, pořízení kuchyňského nábytku, instalace ostatních spotřebičů - myčka, lednice, nákup potřebného nádobí</t>
  </si>
  <si>
    <t>Vytvoření zázemí pro pedagogické pracovníky - kabinety</t>
  </si>
  <si>
    <t>7.základní a mateřská škola Plzeň, Brněnská 36,</t>
  </si>
  <si>
    <t>Rekonstrukce kuchyně a výdejny jídel</t>
  </si>
  <si>
    <t>Přístavba patra nad šatny 1.stupně - vznik oddělení pro družinu včetně zázemí a vybavení</t>
  </si>
  <si>
    <t>Přístavba patra nad šatny 1.stupně - vznik oddělení ŠD včetně zázemí a vybavení</t>
  </si>
  <si>
    <t>Bolevecká základní škola, nám. Odboje 18, příspěvková organizace</t>
  </si>
  <si>
    <t>Kompletní rekonstrukce vnitřního sportovního areálu</t>
  </si>
  <si>
    <t>Kompletní rekonstrukce školní kuchyně</t>
  </si>
  <si>
    <t>Rekonstrukce prostor školní kuchyně, vybavení přístroji</t>
  </si>
  <si>
    <t>Rekonstrukce kabinetu a učebny zeměpisu, obnova vybavení  učebny zeměpisu a cizích jazyků</t>
  </si>
  <si>
    <t>Vytvoření relaxační zóny pro žáky a obnova vybavení venkovní učebny</t>
  </si>
  <si>
    <t xml:space="preserve">Půdní vestavba 22. MŠ Mánesova </t>
  </si>
  <si>
    <t xml:space="preserve"> Výstavba pergoly v 44. MŠ</t>
  </si>
  <si>
    <t>Výměna vstupních dveří do administrativní budovy , včetně hospodářského pavilonu</t>
  </si>
  <si>
    <t>Zastřešení teras - 2ks</t>
  </si>
  <si>
    <t>Rekonstrukce elektrorozvodů</t>
  </si>
  <si>
    <t>Výměna vstupních dveří do administrativní budovy - 2ks</t>
  </si>
  <si>
    <t>Celková oprava plotu - Nade Mží 3</t>
  </si>
  <si>
    <t>Klimatizaci do IV. třídy v patře Nade Mží</t>
  </si>
  <si>
    <t>Rekonstrukce sociálního zařízení - pracoviště MŠ Lábkova.</t>
  </si>
  <si>
    <t>63. mateřská škola, Lábkova 30, a K. Steinera 27, příspěvková organizace</t>
  </si>
  <si>
    <t>Výměna osvětlení na obou pracovištích MŠ</t>
  </si>
  <si>
    <t>Oprava rozvodů vody</t>
  </si>
  <si>
    <t>Výměna osvětlení na MŠ</t>
  </si>
  <si>
    <t>Výměna osvětlení  pracovištích MŠ</t>
  </si>
  <si>
    <t>Výměna dveří - 70ks</t>
  </si>
  <si>
    <t>Půdní vestavba, rozšíření kapacity, vybudování učeben pro jazykové a digitální vzdělávání, zázemí, rekonstrukce gastroprovozu, interiérové vybavení a zajištění bezbariérovosti, fotovoltaické panely</t>
  </si>
  <si>
    <t>Montessori Plzeň, spolek, č.p. 304, 330 13 Trnová</t>
  </si>
  <si>
    <t>Vybavení odborných učeben školy</t>
  </si>
  <si>
    <t>Definice základního projektového záměru, průzkum trhu, příprava SP.</t>
  </si>
  <si>
    <t>NE - nerelevantní, záměr nepodléhá stavebnímu řízení.</t>
  </si>
  <si>
    <t>Techmania Science Center o.p.s., U Planetária 2969/1, 301  Plzeň</t>
  </si>
  <si>
    <t>Digitální projekční systémy pro vzdělávání, popularizaci a komunikaci vědy</t>
  </si>
  <si>
    <t>Pořízení nových projekčních technologií do budovy Planetária</t>
  </si>
  <si>
    <t>proběhlo srovnání konkurenčních nabídek, příprava VZ</t>
  </si>
  <si>
    <t>bez stav.povolení</t>
  </si>
  <si>
    <t>Expozice "Kolonizace Marsu 5.0"</t>
  </si>
  <si>
    <t>Realizace unikátní interaktivní expozice „Kolonizace Marsu 5.0“ v prostorách Techmania Science Center</t>
  </si>
  <si>
    <t>zpracován designový návrh a výrobní dokumentace, před zahájením výroby</t>
  </si>
  <si>
    <t>2022</t>
  </si>
  <si>
    <t>Zkvalitnění výchovné práce v MŠ, podpora podnětného vnitřního prostředí školy  –  vybavení učeben  včetně bezbariérového řešení -                                  PŘÍLEŽITOST</t>
  </si>
  <si>
    <t>Zkvalitnění výchovné práce v MŠ, podpora podnětného vnitřního prostředí školy  –  vybavení učeben a nákup kompenzačních pomůcek včetně bezbariérového řešení -  PŘÍLEŽITOST</t>
  </si>
  <si>
    <t>Vybavení pro rozvoj digitálních dovedností s podporou všech pregramotností a jazykových kompetencí  - PŘÍLEŽITOST</t>
  </si>
  <si>
    <t>Vybavení na podporu podnětného prostředí mateřské školy  - pomůcky pro experimentování, polytechnickou a environmentální výchovu s podporou všech gramotností - PŘÍLEŽITOST</t>
  </si>
  <si>
    <t>Vybavení mateřské školy pomůckami pro rozvoj  fyzických, psychických dovedností dětí a pro rozvoj hrubé a jemné motoriky  - PŘÍLEŽITOST</t>
  </si>
  <si>
    <t>Výstavba odloučeného pracoviště Valcha  - PŘÍLEŽITOST</t>
  </si>
  <si>
    <t>Vybavení tříd moderním dětským nábytkem- snadná dostupnost k hračkám a didaktickým pomůckám všem dětem, snadná manipulace, podpora samostatného rozhodování a kreativity dětí, rozvíjení osobnosti dítěte, orientace v prostoru, základy pracovních návyků - PŘÍLEŽITOST</t>
  </si>
  <si>
    <t>Vybudování dvou učeben pro experimenty dětí a učení pomocí vlastní zkušenosti (čtenářská a matematická pregramotnost, polytechnická a environmentální výchova a digitální dovednosti)  - PŘÍLEŽITOST</t>
  </si>
  <si>
    <t>Vestavba mateřské školy a chráněného bydlení pro seniory do prostor bývalého KD v Červeném Hrádku vč. bezbariérového prostředí  - PŘÍLEŽITOST</t>
  </si>
  <si>
    <t>Vybudování nové MŠ, kapacita 4 třídy včetně atria, zahrady a zázemí pro MŠ. - PŘÍLEŽITOST</t>
  </si>
  <si>
    <t>Vybudování výtahů pro zajištění bezbariérovosti všech pavilonů MŠ a nákup didaktických a kompenzačních pomůcek pro děti se SVP  - PŘÍLEŽITOST</t>
  </si>
  <si>
    <t>Vybavení na podporu podnětného vnitřního prostředí školy, např. čtenářské koutky, prostor pro rozvoj jednotlivých pregramotností, polytechnických dovedností - PŘÍLEŽITOST</t>
  </si>
  <si>
    <t>Vybudování výtahů pro zajištění bezbariérovosti všech pavilonů v MŠ a nákup didaktických a kompenzačních pomůcek pro děti se SVP - PŘÍLEŽITOST</t>
  </si>
  <si>
    <t>Vybavení na podporu podnětného vnitřního prostředí školy, např. čtenářské koutky, prostor pro rozvoj jednotlivých pregramotností, polytechnických dovedností a nákup didaktických a kompenzačních pomůcek pro děti se SVP - PŘÍLEŽITOST</t>
  </si>
  <si>
    <t>Nástavba objektu stávající MŠ. Možnost rozšíření až o dvě třídy, přístavba venkovního únikového schodiště a osobního výtahu - PŘÍLEŽITOST</t>
  </si>
  <si>
    <t>Rozšíření kapacity MŠ – vybudování nástavby( 2 třídy + soc. zařízení) - PŘÍLEŽITOST</t>
  </si>
  <si>
    <t>Vybudování čtenářského koutku pro rozvoj čtenářské pregramotnosti a se zaměřením na logopedickou prevenci - PŘÍLEŽITOST</t>
  </si>
  <si>
    <t>Přebudování objektu v areálu MŠ na učebnu mateřské školy  - PŘÍLEŽITOST</t>
  </si>
  <si>
    <t>Vybudování bezbariérové učebny - PŘÍLEŽITOST</t>
  </si>
  <si>
    <t>Vybudování nové třídy v rámci rekonstrukce bytového domu Korandova 11 - PŘÍLEŽITOST</t>
  </si>
  <si>
    <t>Přístavba mateřské školy a stavební úpravy, propojení stávající a nové budovy, interiérové vybavení, zajištění bezbariérovosti, fotovoltaické panely - PŘÍLEŽITOST</t>
  </si>
  <si>
    <t>Vybavení školní zahrady (herní prvky, vzdělávací tabule, sportovní pomůcky, zahradnický koutek, mlhoviště) PŘÍLEŽITOST</t>
  </si>
  <si>
    <t>Vytvoření relaxačních zón pro žáky a  venkovní učebny pro přírodní vědy  - PŘÍLEŽITOST</t>
  </si>
  <si>
    <t>Přístavba školy – vybudování odborných učeben  a TV včetně zázemí, vybavení a bezbariérového řešení - PŘÍLEŽITOST</t>
  </si>
  <si>
    <t>Pořízení vybavení kabinetů (2) nábytkem vzhledem k nutné přítomnosti zvyšujícího se počtu asistentů pedagoga - PŘÍLEŽITOST</t>
  </si>
  <si>
    <t>Půdní vestavba školy – vybudování odborných učeben fyziky, robotiky, přírodopisu, zeměpisu, jazykové učebny včetně zázemí, vybavení a bezbariérového řešení  - PŘÍLEŽITOST</t>
  </si>
  <si>
    <t>Nástavba pavilonu dolní budovy – vybudování odborných učeben přírodních věd, dřevo a elektro dílny a cizích jazyků vč. zázemí - PŘÍLEŽITOST</t>
  </si>
  <si>
    <t>Vybavení odborných učeben přírodovědných předmětů</t>
  </si>
  <si>
    <t>Vybudování a vybavení odborné učebny dřevo a elektro dílny a školní kuchyňky</t>
  </si>
  <si>
    <t>Vybavení  odborné učebny cizích jazyků</t>
  </si>
  <si>
    <t>Rekonstrukce WC, sprch, šaten, výměna oken v tělocvičnách - PŘÍLEŽITOST</t>
  </si>
  <si>
    <t>Nástavba školy -  vybudování odborných učeben pracovních činností, cizích jazyků včetně  vybavení, zázemí a bezbariérového řešení  - PŘÍLEŽITOST</t>
  </si>
  <si>
    <t>Obnova vybavení odborné učebny fyziky včetně bezbariérového řešení  - PŘÍLEŽITOST</t>
  </si>
  <si>
    <t>Obnova vybavení odborné učebny chemie včetně bezbariérového řešení - PŘÍLEŽITOST</t>
  </si>
  <si>
    <t>Obnova vybavení odborné učebny zeměpisu a přírodopisu včetně bezbariérového řešení - PŘÍLEŽITOST</t>
  </si>
  <si>
    <t>Rekonstrukce kabinetu výchovného poradce - podlahová krytina, malování, nový nábytek (úložný prostor, pracovní stůl, prostor pro jednání s žáky, rodiči a pedagogy) - PŘÍLEŽITOST</t>
  </si>
  <si>
    <t>Vybudování multifunkční auly v atriu školy propojené s hlavní budovou - PŘÍLEŽITOST</t>
  </si>
  <si>
    <t>Rekonstrukce vstupních teras – bezbariérový přístup do školy - PŘÍLEŽITOST</t>
  </si>
  <si>
    <t>Přístavba školy – vybudování učeben polytechnického vzdělávání vč.   vybavení a učeben školní družiny - PŘÍLEŽITOST</t>
  </si>
  <si>
    <t>Rekonstrukce odborné učebny dílen včetně vybavení - PŘÍLEŽITOST</t>
  </si>
  <si>
    <t>Půdní vestavba, rozšíření kapacity, vybudování učeben pro jazykové a digitální vzdělávání, zázemí, rekonstrukce gastroprovozu, interiérové vybavení a zajištění bezbariérovosti, fotovoltaické panely - PŘÍLEŽITOST</t>
  </si>
  <si>
    <t>Půdní vestavba ZUŠ Starý Plzenec-rozšíření výukových programů a koncertní sál (počítačová grafika, počítačové zpracování zvuku - PŘÍLEŽITOST</t>
  </si>
  <si>
    <t>Navýšení kapacity učeben včetně kompletní bezbariérové úpravy - PŘÍLEŽITOST</t>
  </si>
  <si>
    <t>Přístavba a rekonstrukce budovy školy – vybudování nových učeben ZŠ a MŠ včetně zázemí  a pořízení interiérového vybavení, vybudování školního hřiště vč. vybavení - PŘÍLEŽITOST</t>
  </si>
  <si>
    <t>Nový pavilon základní školy včetně odborných učeben - PŘÍLEŽITOST</t>
  </si>
  <si>
    <t xml:space="preserve"> Technické a přírodovědné vzdělávání v Dobromysli – II. + III. etapa</t>
  </si>
  <si>
    <t>Rekonstrukce odborné učebny keramiky a cizích jazyků včetně vybavení PŘIDÁNA KLÍČOVÁ KOMPETENCE TECHN. A ŘEMESL.OBORY - PŘÍLEŽITOST</t>
  </si>
  <si>
    <t>Rekonstrukce stávající tělocvičny a vybudování zázemí - výtah  - PŘÍLEŽITOST</t>
  </si>
  <si>
    <t>Nákup, pořízení vybavení odborných učeben školy (chemie, fyzika, polytechnická dílna) za účelem zvýšení kvality vzdělávání v klíčových kompetencích a oblastech rozvoje práce s digitálními technologiemi - PŘÍLEŽITOST</t>
  </si>
  <si>
    <t>Výstavba víceúčelové sportovní haly a její zpřístupnění žákům školy a veřejnosti - PŘÍLEŽITOST</t>
  </si>
  <si>
    <t>Rekonstrukce pískového hřiště a zbudování jeho umělého povrchu s ochrannými prvky pro pohybové aktivity žáků školy  - PŘÍLEŽITOST</t>
  </si>
  <si>
    <t>Vybavení a modernizace stávajících odborných výukových a vzdělávacích učeben v rámci zájmového vzdělávání pro práci s mimořádně nadanými a talentovanými dětmi a žáky. Inovace v oblasti výuky jazyků se zaměřením na posílení konverzačních schopností a dovedností, dále oblasti přírodních věd, polytechniky a práce s digitálními technologiemi - PŘÍLEŽITOST</t>
  </si>
  <si>
    <t>V připravených podkrovních prostorách budovy Pallova 52/19, Plzeň 30100, kde je již připravená infrastruktura bude SVČ realizovat vzdělávací, výukové a badatelské učebny pro zájmové a neformální vzdělávání. V rámci záměru je nutné vybudovat kompletní prostory v připravených podkrovních prostorách, které vznikly při rekonstrukci budovy. Zaměřeno na přírodní vědy, polytechnické vzdělávání, využití digitálních technologií a jazykové vzdělávání. Projektová dokumentace je připravena pro zahájení realizace - PŘÍLEŽITOST</t>
  </si>
  <si>
    <t>Rekonstrukce a přístavba vzdělávacího centra České údolí - PŘÍLEŽITOST</t>
  </si>
  <si>
    <t>Základní škola a mateřská škola Starý Plzenec - Sedlec</t>
  </si>
  <si>
    <r>
      <t xml:space="preserve">Výdaje projektu </t>
    </r>
    <r>
      <rPr>
        <sz val="9"/>
        <rFont val="Calibri"/>
        <family val="2"/>
        <charset val="238"/>
        <scheme val="minor"/>
      </rPr>
      <t xml:space="preserve">v Kč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</si>
  <si>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</si>
  <si>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</si>
  <si>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</si>
  <si>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</si>
  <si>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 xml:space="preserve">Hrajeme si a učíme se spolu - vybudování zastínění hrací plochy a zprovoznění terasových dveří ze tříd na terasu školy.  </t>
    </r>
    <r>
      <rPr>
        <sz val="9"/>
        <rFont val="Calibri"/>
        <family val="2"/>
        <charset val="238"/>
        <scheme val="minor"/>
      </rPr>
      <t>Vybudování venkovní učebny a zprovoznění terasových dveří ze tříd na terasu školy</t>
    </r>
    <r>
      <rPr>
        <strike/>
        <sz val="9"/>
        <rFont val="Calibri"/>
        <family val="2"/>
        <charset val="238"/>
        <scheme val="minor"/>
      </rPr>
      <t xml:space="preserve"> - </t>
    </r>
    <r>
      <rPr>
        <sz val="9"/>
        <rFont val="Calibri"/>
        <family val="2"/>
        <charset val="238"/>
        <scheme val="minor"/>
      </rPr>
      <t>PŘÍLEŽITOST</t>
    </r>
  </si>
  <si>
    <r>
      <t xml:space="preserve">2023    </t>
    </r>
    <r>
      <rPr>
        <sz val="9"/>
        <rFont val="Calibri"/>
        <family val="2"/>
        <charset val="238"/>
        <scheme val="minor"/>
      </rPr>
      <t>2024</t>
    </r>
  </si>
  <si>
    <r>
      <t xml:space="preserve">2021   </t>
    </r>
    <r>
      <rPr>
        <sz val="9"/>
        <rFont val="Calibri"/>
        <family val="2"/>
        <charset val="238"/>
        <scheme val="minor"/>
      </rPr>
      <t>realizováno</t>
    </r>
  </si>
  <si>
    <r>
      <t xml:space="preserve">2022 </t>
    </r>
    <r>
      <rPr>
        <sz val="9"/>
        <rFont val="Calibri"/>
        <family val="2"/>
        <charset val="238"/>
        <scheme val="minor"/>
      </rPr>
      <t>realizováno</t>
    </r>
  </si>
  <si>
    <r>
      <t xml:space="preserve">2023  </t>
    </r>
    <r>
      <rPr>
        <sz val="9"/>
        <rFont val="Calibri"/>
        <family val="2"/>
        <charset val="238"/>
        <scheme val="minor"/>
      </rPr>
      <t>realizováno</t>
    </r>
  </si>
  <si>
    <r>
      <t xml:space="preserve">2023,    </t>
    </r>
    <r>
      <rPr>
        <sz val="9"/>
        <rFont val="Calibri"/>
        <family val="2"/>
        <charset val="238"/>
        <scheme val="minor"/>
      </rPr>
      <t>2025</t>
    </r>
  </si>
  <si>
    <r>
      <rPr>
        <strike/>
        <sz val="9"/>
        <rFont val="Calibri"/>
        <family val="2"/>
        <charset val="238"/>
        <scheme val="minor"/>
      </rPr>
      <t xml:space="preserve">25000000          </t>
    </r>
    <r>
      <rPr>
        <sz val="9"/>
        <rFont val="Calibri"/>
        <family val="2"/>
        <charset val="238"/>
        <scheme val="minor"/>
      </rPr>
      <t>28 500 000</t>
    </r>
  </si>
  <si>
    <r>
      <t xml:space="preserve">600000             </t>
    </r>
    <r>
      <rPr>
        <sz val="9"/>
        <rFont val="Calibri"/>
        <family val="2"/>
        <charset val="238"/>
        <scheme val="minor"/>
      </rPr>
      <t>800 000</t>
    </r>
  </si>
  <si>
    <r>
      <t xml:space="preserve">2021   </t>
    </r>
    <r>
      <rPr>
        <sz val="9"/>
        <rFont val="Calibri"/>
        <family val="2"/>
        <charset val="238"/>
        <scheme val="minor"/>
      </rPr>
      <t>2022</t>
    </r>
  </si>
  <si>
    <r>
      <t xml:space="preserve">Rozšíření kapacity MŠ – vybudování </t>
    </r>
    <r>
      <rPr>
        <strike/>
        <sz val="9"/>
        <rFont val="Calibri"/>
        <family val="2"/>
        <charset val="238"/>
        <scheme val="minor"/>
      </rPr>
      <t xml:space="preserve">nové učebny, </t>
    </r>
    <r>
      <rPr>
        <sz val="9"/>
        <rFont val="Calibri"/>
        <family val="2"/>
        <charset val="238"/>
        <scheme val="minor"/>
      </rPr>
      <t>dvou nových učeben  MŠ (součást  projektu víceúčelové budovy)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</si>
  <si>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</si>
  <si>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</si>
  <si>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</si>
  <si>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</si>
  <si>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</si>
  <si>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</si>
  <si>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</si>
  <si>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Přístavba školy – vybudování odborných učeben  a TV včetně zázemí, vybavení a bezbariérového řešení a rekonstrukce střechy stávající tělocvičny</t>
  </si>
  <si>
    <t>Rekonstrukce kotelny na žákovské šatny a sklad - realizováno</t>
  </si>
  <si>
    <r>
      <rPr>
        <strike/>
        <sz val="9"/>
        <rFont val="Calibri"/>
        <family val="2"/>
        <scheme val="minor"/>
      </rPr>
      <t xml:space="preserve">3000000                </t>
    </r>
    <r>
      <rPr>
        <sz val="9"/>
        <rFont val="Calibri"/>
        <family val="2"/>
        <scheme val="minor"/>
      </rPr>
      <t>5 000 000</t>
    </r>
  </si>
  <si>
    <r>
      <t xml:space="preserve"> </t>
    </r>
    <r>
      <rPr>
        <sz val="9"/>
        <rFont val="Calibri"/>
        <family val="2"/>
        <scheme val="minor"/>
      </rPr>
      <t>Chemická laboratoř</t>
    </r>
  </si>
  <si>
    <r>
      <t xml:space="preserve">2021  </t>
    </r>
    <r>
      <rPr>
        <sz val="9"/>
        <rFont val="Calibri"/>
        <family val="2"/>
        <scheme val="minor"/>
      </rPr>
      <t>2022</t>
    </r>
  </si>
  <si>
    <r>
      <rPr>
        <strike/>
        <sz val="9"/>
        <rFont val="Calibri"/>
        <family val="2"/>
        <scheme val="minor"/>
      </rPr>
      <t xml:space="preserve">2021  </t>
    </r>
    <r>
      <rPr>
        <sz val="9"/>
        <rFont val="Calibri"/>
        <family val="2"/>
        <scheme val="minor"/>
      </rPr>
      <t>2022</t>
    </r>
  </si>
  <si>
    <r>
      <t xml:space="preserve">Rozvoj a modernizace školy pro výuku 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přírodních věd na GFK - základní škola</t>
    </r>
  </si>
  <si>
    <r>
      <t xml:space="preserve">30000000             </t>
    </r>
    <r>
      <rPr>
        <sz val="9"/>
        <rFont val="Calibri"/>
        <family val="2"/>
        <scheme val="minor"/>
      </rPr>
      <t>20 000 000</t>
    </r>
  </si>
  <si>
    <r>
      <t xml:space="preserve">projektový záměr, </t>
    </r>
    <r>
      <rPr>
        <strike/>
        <sz val="9"/>
        <rFont val="Calibri"/>
        <family val="2"/>
        <scheme val="minor"/>
      </rPr>
      <t>PD;</t>
    </r>
    <r>
      <rPr>
        <sz val="9"/>
        <rFont val="Calibri"/>
        <family val="2"/>
        <scheme val="minor"/>
      </rPr>
      <t xml:space="preserve"> projektová dokumentace</t>
    </r>
  </si>
  <si>
    <r>
      <t xml:space="preserve">Vybudování vnitřní </t>
    </r>
    <r>
      <rPr>
        <strike/>
        <sz val="9"/>
        <rFont val="Calibri"/>
        <family val="2"/>
        <scheme val="minor"/>
      </rPr>
      <t>rekreační</t>
    </r>
    <r>
      <rPr>
        <sz val="9"/>
        <rFont val="Calibri"/>
        <family val="2"/>
        <scheme val="minor"/>
      </rPr>
      <t xml:space="preserve"> relaxační zóny pro žáky školy</t>
    </r>
  </si>
  <si>
    <t>Projektová idea; plán postupu modernizace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</si>
  <si>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</si>
  <si>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</si>
  <si>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výběr dodavatele</t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</si>
  <si>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</si>
  <si>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Přístavba školy – vybudování odborných učeben dílen včetně vybavení, zázemí  - PŘÍLEŽITOST</t>
  </si>
  <si>
    <t>3  500 000</t>
  </si>
  <si>
    <t>34. základní škola Plzeň, Gerská 32</t>
  </si>
  <si>
    <t>Modernizace učebny pro výuku přírodních věd na 1. stupni</t>
  </si>
  <si>
    <t xml:space="preserve">Plzeňský </t>
  </si>
  <si>
    <t>Revitalizace zahrady v areálu MŠ, vytvoření externího didaktického komunikačního systému s veřejností</t>
  </si>
  <si>
    <t>Vybudování výtahu pro zajištění bezbariérovosti všech pavilonů v areálu MŠ a nákup didaktických a Kompenzační pomůcky pro děti se SVP</t>
  </si>
  <si>
    <t>Vybudování výtahu pro zajištění bezbariérovosti všech pavilonů v areálu MŠ a nákup didaktických a Kompenzační pomůcky pro děti se SVP  - PŘÍLEŽITOST</t>
  </si>
  <si>
    <t xml:space="preserve">Přístavba a stavební úpravy Mateřské školy Nezvěstice       </t>
  </si>
  <si>
    <t>Modernizace topné soustavy včetně zdroje vytápění</t>
  </si>
  <si>
    <t>Modernizace topné soustavy včetně zdroje vytápění, solární panely</t>
  </si>
  <si>
    <t>Rekonstrukce vnitřní instalací a podlah</t>
  </si>
  <si>
    <t>na učebnu cizích jazyků ano</t>
  </si>
  <si>
    <t>Rekonstrukce cvičné školní kuchyňky včetně vybavení</t>
  </si>
  <si>
    <t>Rekonstrukce a zařízení kabinetu speciálního pedagoga</t>
  </si>
  <si>
    <t>Rekonstrukce kabinetu speciálního pedagoga - podlahová krytina, malování, nový nábytek (úložný prostor, pracovní stůl, prostor pro jednání s žáky, rodiči a pedagogy) - PŘÍLEŽITOST</t>
  </si>
  <si>
    <t xml:space="preserve">            67  500 000</t>
  </si>
  <si>
    <t>17. základní škola a mateřská škola Plzeň, Malická 1</t>
  </si>
  <si>
    <t xml:space="preserve">Zabezpečovací systém a čipový systém </t>
  </si>
  <si>
    <t>Zabezpečovací systém pro budovu Křížkova ulice (ZŠ a MŠ), zabezpečovací systém pro budovu Zručská cesta (MŠ) a čipový systém pro základní školu</t>
  </si>
  <si>
    <t xml:space="preserve">Výstavba nové mateřské školy v areálu Nová Papírna </t>
  </si>
  <si>
    <t>20. základní škola Plzeň, Brojova 13, příspěvková organizace</t>
  </si>
  <si>
    <t>Venkovní učebna</t>
  </si>
  <si>
    <t>Vnitřní konektivita</t>
  </si>
  <si>
    <t>Zasíťování budovy Wi-Fi - Mikrotik</t>
  </si>
  <si>
    <t>Přístavba budovy školy - vybudování učeben, oddělení ŠD vč. zázemí a víceúčelového sálku</t>
  </si>
  <si>
    <t>10. základní škola Plzeň, nám. Míru 6</t>
  </si>
  <si>
    <t>ověřovací studie</t>
  </si>
  <si>
    <t>2023   2025</t>
  </si>
  <si>
    <t>Přístavba školy</t>
  </si>
  <si>
    <t>Rekonstrukce vstupních schodů u pavilonu B na bezbariérový přístup</t>
  </si>
  <si>
    <t>16. mateřská škola Plzeň, Korandova 11</t>
  </si>
  <si>
    <t>Vybudování nové mateřské školy na Valše a její sloučení s MŠ ve Lhotě</t>
  </si>
  <si>
    <t>Vybudování nové mateřské školky v Zátiší</t>
  </si>
  <si>
    <t>Vybudování nové školky na Zátiší - PŘÍLEŽITOST</t>
  </si>
  <si>
    <t>Vybudování nové mateřské školky v Zadních Skvrňanech</t>
  </si>
  <si>
    <t>Vybudování nové školky v Zadních Skvrňanech PŘÍLEŽITOST</t>
  </si>
  <si>
    <t>2026+</t>
  </si>
  <si>
    <t>Půdní vestavba a vybudování  nové učebny MŠ  Vybudování odloučeného pracoviště</t>
  </si>
  <si>
    <t>Půdní vestavba a vybudování  nové učebny MŠ Vzniknou  až 4 učebny v prostoru bývalého Litického dvora včetně zahrady</t>
  </si>
  <si>
    <t>25000000           70 000 000</t>
  </si>
  <si>
    <t>2023  2024</t>
  </si>
  <si>
    <t>2024  2025</t>
  </si>
  <si>
    <t>Výstavba budovy nové Mateřské školy-Plzeň Litice</t>
  </si>
  <si>
    <t>Vybavení mateřské školy pomůckami pro rozvoj  fyzických, psychických dovedností dětí a pro rozvoj digitálních dovedností, rozvody datových sítí do druhého patra školy, instalace 2 ks zatahovacích dřevěných dveří do umýváren - PŘÍLEŽITOST</t>
  </si>
  <si>
    <t>Nátěry dveří a zárubní, rekonstrukce stropu kuchyně ŠJ MŠ a zabudování klimatizace</t>
  </si>
  <si>
    <r>
      <t xml:space="preserve">Oprava plotů – 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výměna plotu podél chodníku, havarijní stav. Pracoviště MŠ K. Steinera 27 - ZREALIZOVÁNO. Dokončit rekonstrukci části plotu, která se neprovedla, ponechat v harmonogramu oprav. Pracoviště Lábkova 30 - ještě zrealizovat, ponechat v harmonogramu oprav.</t>
    </r>
  </si>
  <si>
    <t>Vybavení na podporu podnětného vnitřního prostředí školy, např. čtenářské koutky, prostor pro rozvoj jednotlivých pregramotností, polytechnických dovedností, umělá inteligence</t>
  </si>
  <si>
    <t>Vybavení na podporu podnětného vnitřního prostředí školy, např. čtenářské koutky, prostor pro rozvoj jednotlivých pregramotností, polytechnických dovedností, umělá inteligence  - PŘÍLEŽITOST</t>
  </si>
  <si>
    <r>
      <rPr>
        <strike/>
        <sz val="9"/>
        <rFont val="Calibri"/>
        <family val="2"/>
        <charset val="238"/>
        <scheme val="minor"/>
      </rPr>
      <t xml:space="preserve">4000000  </t>
    </r>
    <r>
      <rPr>
        <sz val="9"/>
        <rFont val="Calibri"/>
        <family val="2"/>
        <charset val="238"/>
        <scheme val="minor"/>
      </rPr>
      <t xml:space="preserve"> 6 000 000</t>
    </r>
  </si>
  <si>
    <r>
      <rPr>
        <strike/>
        <sz val="9"/>
        <rFont val="Calibri"/>
        <family val="2"/>
        <scheme val="minor"/>
      </rPr>
      <t xml:space="preserve">1 800 00  </t>
    </r>
    <r>
      <rPr>
        <sz val="9"/>
        <rFont val="Calibri"/>
        <family val="2"/>
        <scheme val="minor"/>
      </rPr>
      <t xml:space="preserve">              2 500 000</t>
    </r>
  </si>
  <si>
    <r>
      <rPr>
        <strike/>
        <sz val="9"/>
        <rFont val="Calibri"/>
        <family val="2"/>
        <scheme val="minor"/>
      </rPr>
      <t xml:space="preserve">2024  </t>
    </r>
    <r>
      <rPr>
        <sz val="9"/>
        <rFont val="Calibri"/>
        <family val="2"/>
        <scheme val="minor"/>
      </rPr>
      <t xml:space="preserve">  2025</t>
    </r>
  </si>
  <si>
    <r>
      <rPr>
        <strike/>
        <sz val="9"/>
        <rFont val="Calibri"/>
        <family val="2"/>
        <scheme val="minor"/>
      </rPr>
      <t>ne,</t>
    </r>
    <r>
      <rPr>
        <sz val="9"/>
        <rFont val="Calibri"/>
        <family val="2"/>
        <scheme val="minor"/>
      </rPr>
      <t xml:space="preserve">  ano</t>
    </r>
  </si>
  <si>
    <r>
      <t xml:space="preserve">1 500 000   </t>
    </r>
    <r>
      <rPr>
        <sz val="9"/>
        <rFont val="Calibri"/>
        <family val="2"/>
        <scheme val="minor"/>
      </rPr>
      <t>500 000</t>
    </r>
  </si>
  <si>
    <r>
      <rPr>
        <strike/>
        <sz val="9"/>
        <rFont val="Calibri"/>
        <family val="2"/>
        <scheme val="minor"/>
      </rPr>
      <t xml:space="preserve">2025    </t>
    </r>
    <r>
      <rPr>
        <sz val="9"/>
        <rFont val="Calibri"/>
        <family val="2"/>
        <scheme val="minor"/>
      </rPr>
      <t>2026</t>
    </r>
  </si>
  <si>
    <t>16. ZŠ a MŠ Plzeň, Americká třída 30, příspěvková organizace</t>
  </si>
  <si>
    <t>PD-zpracována, stavební a projektový dohled-dojednán</t>
  </si>
  <si>
    <t>kabinet AJ - vybudování pracovního zázemí</t>
  </si>
  <si>
    <t>2023     2025</t>
  </si>
  <si>
    <t>2025     2027</t>
  </si>
  <si>
    <t xml:space="preserve"> I. etapa:  Rozšíření kapacity  MŠ – výstavba nové budovy vč. vybavení, nové varny, zázemí pro zaměstnance, víceúčelového suterénu, výtahu (bezbariérovost), fotovoltaické elektrárny, propojení nové a stávající budovy v úrovni II. NP,  rozšíření a modernizace zahrady.                                                                                      II.etapa: Rekonstrukce a modernizace stávající budovy.</t>
  </si>
  <si>
    <t>Navýšení kapacity ZŠ pro 2 nové kmenové třídy přístavbou hlavní budovy a vytvoření bezbariérového přístupu do všech pater školy (výtah + rampy)</t>
  </si>
  <si>
    <t>PD stupně DSP + prováděcí dok., vysoutěženo, probíhá stavba</t>
  </si>
  <si>
    <t>Poptávka po PD v realizaci.</t>
  </si>
  <si>
    <t>Expozice "Energetika"</t>
  </si>
  <si>
    <t>Realizace unikátní interaktivní expozice „Energetika“ v prostorách Techmania Science Center</t>
  </si>
  <si>
    <t>záměr</t>
  </si>
  <si>
    <t>Expozice "Malá věda"</t>
  </si>
  <si>
    <t>Realizace unikátní interaktivní expozice „Malá věda“ v prostorách Techmania Science Center</t>
  </si>
  <si>
    <t>Expozice "Chytrá doprava"</t>
  </si>
  <si>
    <t>Realizace unikátní interaktivní expozice „Chytrá doprava“ v prostorách Techmania Science Center</t>
  </si>
  <si>
    <t>Výukové prostory STEAM</t>
  </si>
  <si>
    <t xml:space="preserve">Modernizace a vybavení výukových prostor pro STEAM </t>
  </si>
  <si>
    <t>Modernizace projekčních systémů pro komunikaci vědy</t>
  </si>
  <si>
    <t>Modernizace projekčních technologií 3D Cinema a Science On a Sphere</t>
  </si>
  <si>
    <t>Základní škola Tymákov</t>
  </si>
  <si>
    <t>Obec Tymákov</t>
  </si>
  <si>
    <t>Půdní vestavba - odborná učebna</t>
  </si>
  <si>
    <t>Tymákov</t>
  </si>
  <si>
    <t>2023    2024</t>
  </si>
  <si>
    <t>výstavba nové budovy MŠ v Újezdě</t>
  </si>
  <si>
    <t>stavební povolení</t>
  </si>
  <si>
    <t>2022    2023</t>
  </si>
  <si>
    <t>2023    2025</t>
  </si>
  <si>
    <t>Statutární město Plzeň, Městský obvod Plzeň 1</t>
  </si>
  <si>
    <t>Nástavba pavilonu 60. MŠ včetně instalace FVE, Manětínská 37, Plzeň</t>
  </si>
  <si>
    <t>Nástavba pavilonu 78. MŠ, včetně instalace FVE, Sokolovská 30, Plzeň</t>
  </si>
  <si>
    <t>200000               700 000</t>
  </si>
  <si>
    <t xml:space="preserve">Bezpečnost žáků a pracovníků školy je pro nás prioritou </t>
  </si>
  <si>
    <t>Zvýšení bezpečnosti žáků a pracovníků školy před vnějšími vlivy; bezpečnostní dveře, kamerový systém, elektronický vstup do budovy a areálu školy</t>
  </si>
  <si>
    <t>2022    2024</t>
  </si>
  <si>
    <t>Rekonstrukce školní kuchyně včetně vybavení</t>
  </si>
  <si>
    <t>Kompletní rekonstrukce školní kuchyně včetně vybavení</t>
  </si>
  <si>
    <t>Renovace  odborných učeben CH, PŘ, Fy</t>
  </si>
  <si>
    <t>Rekonstrukce a vybavení stávajících prostor pro zájmové vzdělávání</t>
  </si>
  <si>
    <t>Rekonstrukce (podlahy, stěny, rozvody) a vybavení stávajících prostor pro zájmové vzdělávání</t>
  </si>
  <si>
    <t>Vybavení nových učeben pro zájmové vzdělávání a kabinetů po přístavbě a nástavbě školy</t>
  </si>
  <si>
    <t>Vybavení nových učeben ŠD a kabinetů po přístavbě a nástavbě školy</t>
  </si>
  <si>
    <t>Obnova fasády a zateplení budovy</t>
  </si>
  <si>
    <t>Obnovení  fasády a zateplení budovy včetně souvisejících prvků jako okapy, venkovní parapety atd.</t>
  </si>
  <si>
    <t>Vzduchotechnika ve třídách orientovaných na jih</t>
  </si>
  <si>
    <t>Třídy orientované na jih se potýkají v posledních letech  s horkem a navíc početné třídy mají problém s výměnou vzduchu</t>
  </si>
  <si>
    <t>Vytvoření relaxační zóny pro žáky a  vybavení venkovní učebny</t>
  </si>
  <si>
    <t>Klimatizace v kabinetech k jihu a rekonstrukce jednoho kabinetu</t>
  </si>
  <si>
    <t>Zhotovení klimatizace do kabinetů, které jsou orientovány na jih včetně rekonstrukce jednoho</t>
  </si>
  <si>
    <t>Vybavení pro výuku přírodních věd na 2. stupni</t>
  </si>
  <si>
    <r>
      <rPr>
        <strike/>
        <sz val="9"/>
        <rFont val="Calibri"/>
        <family val="2"/>
        <charset val="238"/>
        <scheme val="minor"/>
      </rPr>
      <t xml:space="preserve">2022 </t>
    </r>
    <r>
      <rPr>
        <sz val="9"/>
        <rFont val="Calibri"/>
        <family val="2"/>
        <scheme val="minor"/>
      </rPr>
      <t xml:space="preserve"> 2023</t>
    </r>
  </si>
  <si>
    <t xml:space="preserve">technická zpráva </t>
  </si>
  <si>
    <t xml:space="preserve">Oprava střechy -1. stupeň </t>
  </si>
  <si>
    <t xml:space="preserve">Výměna jednotek vzduchotechniky </t>
  </si>
  <si>
    <t xml:space="preserve">Rekonstrukce odrazové  stěny </t>
  </si>
  <si>
    <t>Výstavba nové budovy MŠ - Bílá Hora, navýšení kapacita o 50 dětí</t>
  </si>
  <si>
    <t>Zázemí pro školní poradenské pracoviště a pro práci s žáky s SVP</t>
  </si>
  <si>
    <t>Sanace a oprava fasády budovy na adrese Malická 1 a Křížkova 2 (ZŠ, MŠ)</t>
  </si>
  <si>
    <t>Zázemí pro pedagogické i nepedagogické pracovníky školy vedoucí k vyšší kvalitě vzdělávání</t>
  </si>
  <si>
    <t>Modernizace zázemí pro pedagogické pracovníky</t>
  </si>
  <si>
    <t>Budova školy Litice - izolace suterénu-odstranění vlhkosti  + související terénní úpravy</t>
  </si>
  <si>
    <t xml:space="preserve">bude zpracována </t>
  </si>
  <si>
    <t>Nový povrch venkovního hřiště - rekonstrukce</t>
  </si>
  <si>
    <t>Budova školy Bory: nový povrch venkovního hřiště - rekonstrukce</t>
  </si>
  <si>
    <t>Výměna plotu podél školního pozemku</t>
  </si>
  <si>
    <t>Budova školy Bory: výměna plotu podél školního pozemku</t>
  </si>
  <si>
    <t>Vybavení  dvou jižních křídel školy venkovními žaluziemi - stínící systém</t>
  </si>
  <si>
    <t>Budova školy Bory: vybavení  dvou jižních křídel školy venkovními žaluziemi - stínící systém</t>
  </si>
  <si>
    <t xml:space="preserve">Rekonstrukce 2. NP budovy ZŠ Litice - PŘÍLEŽITOST                                                                </t>
  </si>
  <si>
    <t>Vybavení multifukční učebny cizích jazyků</t>
  </si>
  <si>
    <t xml:space="preserve">Obnova fasády Z. Wintra </t>
  </si>
  <si>
    <t>Celková rekonstrukce 22. MŠ, Zikmunda Wintra 19</t>
  </si>
  <si>
    <t>Rekonstrukce 27. MŠ, Dvořákova 18</t>
  </si>
  <si>
    <t>aktuálně se zpracovává PD</t>
  </si>
  <si>
    <t>Rekonstrukce 63.MŠ, Karla Steinera 27</t>
  </si>
  <si>
    <t>Kompletní rekonstrukce vnitřků všech pavilonů</t>
  </si>
  <si>
    <t>aktuálně probíhá výběrové řízení na projektanta</t>
  </si>
  <si>
    <t>město Plzeň - MO 5</t>
  </si>
  <si>
    <t>Výstavba nové budovy ZŠ pro žáky OP 15.ZŠ v Křimicích</t>
  </si>
  <si>
    <t>PD ke SP se zpracovává</t>
  </si>
  <si>
    <t xml:space="preserve">Mateřská škola Malý svět </t>
  </si>
  <si>
    <t>Jana Linhartová</t>
  </si>
  <si>
    <t xml:space="preserve">Vybavení školní zahrady ( nové herní prvky, vzdělávací tabule, sportovní pomůcky, mlhoviště) </t>
  </si>
  <si>
    <t xml:space="preserve">Vybavení jedné třídy digitálními technologiemi </t>
  </si>
  <si>
    <t xml:space="preserve">Vybavení třídy předškoláků digitálními technologiemi (interaktivní tabule a výukové programy) </t>
  </si>
  <si>
    <t xml:space="preserve">Výbava jedné třídy nábytkem </t>
  </si>
  <si>
    <t>Vybavení jedné třídy nábytkem (nové skříně)</t>
  </si>
  <si>
    <t>Vybudování – rozšíření stávající kapacity předškolního zařízení  (Dětská skupina)</t>
  </si>
  <si>
    <t>Vybudování – rozšíření stávající kapacity předškolního zařízení  (Dětská skupina s kapacitou 6 dětí - rozšíření na 12 dětí</t>
  </si>
  <si>
    <t xml:space="preserve">Vybudování předškolního zařízení   </t>
  </si>
  <si>
    <t>Vybudování předškolního zařízení   zaměřeného na pohyb, pobyt v přírodě, jazyky a přírodní vědy</t>
  </si>
  <si>
    <t>Vybudování centra zájmového a neformálního vzdělávání</t>
  </si>
  <si>
    <t>2021      2025</t>
  </si>
  <si>
    <t>Základní škola a mateřská škola Starý Plzenec, Sedlec 81, příspěvková organizace</t>
  </si>
  <si>
    <t>Rekonstrukce půdních prostor, vybudování zázemí pro družinu a pedagogy</t>
  </si>
  <si>
    <t>Sedlec</t>
  </si>
  <si>
    <t>Rekonstrukce půdních prostor, vybudování zázemí pro družinu, prostor pro pedagogy</t>
  </si>
  <si>
    <t>Mateřská škola Starý Plzenec, příspěvková organizace</t>
  </si>
  <si>
    <t>ne, studie</t>
  </si>
  <si>
    <t>Přístavba mateřské školy</t>
  </si>
  <si>
    <t xml:space="preserve">              4 300 00</t>
  </si>
  <si>
    <t>v realizaci</t>
  </si>
  <si>
    <t>Vybavení nových učeben pro výuku jazyků, počítačové učebny a učeben přírodních věd</t>
  </si>
  <si>
    <t>Vybavení nových učeben pro výuku jazyků, počítačové učebny a učeben přírodních věd a obnova vybavení stávajících učeben ZŠ</t>
  </si>
  <si>
    <t>výběr dodavatele</t>
  </si>
  <si>
    <t>Vybudování a vybavení dílen pro technické vzdělávání</t>
  </si>
  <si>
    <t>Vybudování a vybavení prostor školní družiny</t>
  </si>
  <si>
    <t>Vybudování a vybavení prostor školní družiny, vč. zázemí</t>
  </si>
  <si>
    <t>Rekonstrukce šaten</t>
  </si>
  <si>
    <t>Rekonstrukce a modernizace vybavení šaten v suterénu školy</t>
  </si>
  <si>
    <t>Zbudování střešní zahrady</t>
  </si>
  <si>
    <t>Vybudování zahrady a výukových prostor na střeše přístavby školy, vč. výstavby výtahu</t>
  </si>
  <si>
    <t>zpracována studie, aktuálně probíhá výběrové řízení na projektanta</t>
  </si>
  <si>
    <t>Stavba nové mateřské školy v areálu Nová Papírna na Slovanech a vytvoření 4 tříd (96 dětí) z důvodu výstavby 1200 – 1500 bytů v tomto areálu, kde bude žít cca 3,5 tis. obyvatel.</t>
  </si>
  <si>
    <t>2022 realizován ve 3 třídách 2023- zbývá vybavit 1. třída Krtečci</t>
  </si>
  <si>
    <t>Digitalizace a modernizace MŠ -Vizualizace MŠ- Virtuální prohlídka</t>
  </si>
  <si>
    <t>Virtuální  3D prohlídka MŠ- webové stránky</t>
  </si>
  <si>
    <t>Rekonstrukce strukturované kabeláže po celé budově MŠ- zavedeni WI-FI, modernizace učeben</t>
  </si>
  <si>
    <t>Oprava kanalizační přípojky mezi sídlištěm a mateřskou školou. V případě velkých dešťů se vše ze sídliště dostává do odpadního potrubí mateřské školy</t>
  </si>
  <si>
    <t>Realizace Wi-Fi připojení pro vedení výuky za pomoci tabletů, připojení LAN/vnitřní datové sítě do 2 nových tříd</t>
  </si>
  <si>
    <t>Vybavení dvou pracovišť ve cvičné kuchyni pro žáky včetně spotřebičů</t>
  </si>
  <si>
    <t>Pořízení interaktivního displeje a pylonového pojezdu s křídly</t>
  </si>
  <si>
    <t>Gymnázium Františka Křižíka a základní škola, s.r.o.</t>
  </si>
  <si>
    <t xml:space="preserve">Vybavení dvou učeben technologií a interaktivními tabulemi, která umožní distančně vzdělávat žáky školy z prostředí kmenové třídy / odborné učebny se zaměřením především na smíšenou výuku matematiky a jazyků </t>
  </si>
  <si>
    <t>Pořízení interaktivních panelů (2 kusy) + instalace k výuce cizích jazyků s přihlédnutím na velké množství žáků s OMJ  - PŘÍLEŽITOST</t>
  </si>
  <si>
    <t>ZŠ Radčice - výměna krovu a střešní krytiny</t>
  </si>
  <si>
    <t>Demontáž stávajícího krovu a střešní krytiny, montáž nového krovu a střešní krytiny</t>
  </si>
  <si>
    <t>Vymalování, pokládka podlahové krytiny, kancelářské stoly, skříně, regály a další vybavení do kabinetu tělesné výchovy a anglického jazyka</t>
  </si>
  <si>
    <t>Výměna oken, zateplení budovy a rekuperace vzduchu  a výtah pro hlavní budovu</t>
  </si>
  <si>
    <t>Zvýšení kvality a dostupnosti infrastruktury pro vzdělávání a celoživotní učení - PŘÍLEŽITOST</t>
  </si>
  <si>
    <t>Vybudování nové mateřské školy  PŘÍLEŽITOST</t>
  </si>
  <si>
    <t>Vybudování 3-třídní mateřské školy (cca 75 dětí) a modulárních sálů v lokalitě Újezd - Jih - PŘÍLEŽITOST</t>
  </si>
  <si>
    <t>novostavba MŠ/ navýšení kapacity - PŘÍLEŽITOST</t>
  </si>
  <si>
    <t>Vybudování technického zázemí na terase MŠ, vybavení pomůckami pro polytechnickou a environmentální výchovu, vybavení tříd didaktickými pomůckami - PŘÍLEŽITOST</t>
  </si>
  <si>
    <t>Přístavba a rekonstrukce budovy školy – vybudování nových učeben ZŠ a MŠ včetně zázemí  a pořízení interiérového vybavení, vybudování školního hřiště vč. Vybavení PŘÍLEŽITOST</t>
  </si>
  <si>
    <t>Úprava a vybavení tříd na podporu polytechnického vzdělávání, jazykového vzdělávání, čtenářské a matematické pregramotnosti PŘÍLEŽITOST</t>
  </si>
  <si>
    <t>Navýšení kapacity MŠ o dvě třídy - vybudování dvoupodlažního pavilonu pro potřeby 81. MŠ Plzeň, Hodonínská 53 - pracoviště Břeclavská 12  PŘÍLEŽITOST</t>
  </si>
  <si>
    <t>Navýšení kapacity MŠ o jednu třídu - Nástavba stávajícího jednopodlažního pavilonu v areálu 78. MŠ, včetně realizace zelené střechy. Součástí projektu bude demontáž stávajících fotovoltaických panelů a zpětná montáž( případně umístění panelů nových při zjištění poklesu jejich výkonu). PŘÍLEŽITOST</t>
  </si>
  <si>
    <t>Vybavení MŠ pro rozvoj tvořivosti (keramická pec) PŘÍLEŽITOST</t>
  </si>
  <si>
    <t xml:space="preserve"> Vybudovat novou venkovní učebnu a část vyčlenit jako relaxační zónu s edukačními prvky PŘÍLEŽITOST</t>
  </si>
  <si>
    <t xml:space="preserve">Vybavení pro výuku přírodních věd na 2. stupni                  (12 žákovských souprav pro chemii)  PŘÍLEŽITOST
</t>
  </si>
  <si>
    <t>Přístavba budovy - vybudování učeben, učeben školní družiny, šaten, zázemí a tělocvičného sálku  PŘÍLEŽITOST</t>
  </si>
  <si>
    <t xml:space="preserve">Hydroizolace střešní konstrukce </t>
  </si>
  <si>
    <t>Odsávání par  ze sprch žáků</t>
  </si>
  <si>
    <t xml:space="preserve">Tréninková odrazová stěna na tělocvičně na trénink míčových her </t>
  </si>
  <si>
    <t>Vybudování kreativního prostoru na školním pozemku, který bude určen k výuce. V odpoledních hodinách bude využíván ŠD  PŘÍLEŽITOST</t>
  </si>
  <si>
    <t>Kompletní vybavení učebny - PŘÍLEŽITOST</t>
  </si>
  <si>
    <t>Zázemí pro školní poradenská pracoviště a pro práci se žáky s SVP  PŘÍLEŽITOST</t>
  </si>
  <si>
    <t>Vytvoření relaxačních zóny pro žáky a obnova vybavení venkovní učebny  PŘÍLEŽITOST</t>
  </si>
  <si>
    <t>Vybavení multifunkční učebny pro výuku cizích jazyků a předmětů v rámci bilingvní výuky v anglickém jazyce (výtvarná a hudební výchova) PŘÍLEŽITOST</t>
  </si>
  <si>
    <t>Vybudování kreativního prostoru na školním pozemku, který bude určen k výuce. V odpoledních hodinách bude využíván ŠD. PŘÍLEŽITOST</t>
  </si>
  <si>
    <t>Přístavba a nástavba školy</t>
  </si>
  <si>
    <t>Vybavení  odborné učebny fyziky, chemie, přírodopisu a zeměpisu PŘÍLEŽITOST</t>
  </si>
  <si>
    <t>Vybavení odborné učebny dřevo a elektro dílny PŘÍLEŽITOST</t>
  </si>
  <si>
    <t>Dotykové LCD panely jako interaktivní tabule vč. pojezdu a tabulových křídel a PC do odborné učebny přírodních věd, cizích jazyků PŘÍLEŽITOST</t>
  </si>
  <si>
    <t xml:space="preserve">ZŠ a MŠ Božkov - výstavba nové tělocvičny </t>
  </si>
  <si>
    <t>VE ZPRACOVÁNÍ</t>
  </si>
  <si>
    <t>Vybudování sportovní haly a dvou odborných učeben PŘÍLEŽITOST</t>
  </si>
  <si>
    <t>Vybudování multifunkční sportovní haly a 2 odborných učeben</t>
  </si>
  <si>
    <t>Nástavba pavilonu školní družiny</t>
  </si>
  <si>
    <t>Přestavba stávající terasy v MŠ na učebnu polytechnického vzdělávání  PŘÍLEŽITOST</t>
  </si>
  <si>
    <t>Přístavba budovy školy a stavba sportovní haly – vybudování 4 kmenových učeben a odborných učeben dílen, fyziky, chemie a informatiky včetně zázemí, školní kuchyně s jídelnou a šaten včetně zázemí a vybavení uvedených prostor PŘÍLEŽITOST</t>
  </si>
  <si>
    <t>Půdní vestavba - odborná učebna na PC a jazyky - PŘÍLEŽITOST</t>
  </si>
  <si>
    <t>Vybudování a vybavení dílen pro technické vzdělávání, vč. Zázemí PŘÍLEŽITOST</t>
  </si>
  <si>
    <t>Vybudování odborných učeben pro výuku s moderními technologiemi PŘÍLEŽITOST</t>
  </si>
  <si>
    <t>Rekonstrukce vnitřních instalací a podlah</t>
  </si>
  <si>
    <r>
      <rPr>
        <strike/>
        <sz val="9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 xml:space="preserve"> Rekonstrukcí půdních prostor vznikne volnočasová zóna pro specifickou skupinu žáků s využitím pro čtenářskou dílnu, školní družinu a výuku jazyků PŘÍLEŽITOST</t>
    </r>
  </si>
  <si>
    <t>Rekonstrukce venkovní učebny včetně  zateplení zázemí a vybavení PŘÍLEŽITOST</t>
  </si>
  <si>
    <t>Vybavení kabinetů, včetně IT.</t>
  </si>
  <si>
    <t>Vytvoření zázemí pro školské poradenské pracoviště</t>
  </si>
  <si>
    <t>Vybavení místnosti pro školního psychologa, včetně IT.</t>
  </si>
  <si>
    <t>Vybavení tříd pomůckami k vytvoření podnětného prostředí školy (didaktické pomůcky a hračky k rozvoji všech pregramotností a výchovné pomůcky k logopedické prevenci, pomůcky pro rozvoj jemné a hrubé motoriky) PŘÍLEŽITOST</t>
  </si>
  <si>
    <t>Dýšina</t>
  </si>
  <si>
    <t>obec Dýšina</t>
  </si>
  <si>
    <t>Rekonstrukce šaten ZŠ Dýšina</t>
  </si>
  <si>
    <t>Rekonstrukce šaten ZŠ Dýšina – 1. stupeň</t>
  </si>
  <si>
    <t>Projektové vzdělávací centrum - škola Lomnička(vybudování odborného centra výuky, přístavba, Projektové vzdělávací  rekonstrukce, stavební a technické úpravy, pořízení vybavení za účelem zvýšení kvality vzdělávání ve vazbě na budoucí uplatnění na trhu práce v klíčových kompetencích, dotčený objekt infrastruktury: pozemek st. p. 40, a související parc. zahrady č. 10/5,211/2, č. 211/3, č. 211/4, k.ú.Lomnička u Plas, okres Plzeň-sever - PŘÍLEŽITOST</t>
  </si>
  <si>
    <t xml:space="preserve">Mgr. et Mgr. Lucie Kantorová, předsedkyně ŘV MAP i OP JAK </t>
  </si>
  <si>
    <t>Výstavba nové budovy MŠ - Bílá Hora, navýšení kapacity o 50 dětí - PŘÍLEŹ+K77ITOST</t>
  </si>
  <si>
    <t xml:space="preserve">Zajistit, aby  při silnějším dešti kanalizace ze sídliště nepřetékala do odpadního potrubí mateřské školy. Obsah následně vytéká do areálu mateřské školy. </t>
  </si>
  <si>
    <t>Přístavba mateřské školy - rozšíření zázemí mateřské školy - PŘÍLEŽITOST</t>
  </si>
  <si>
    <t>Navýšení kapacity MŠ o jednu třídu - Nástavba stávajícího jednopodlažního pavilonu v areálu 60. MŠ, včetně realizace zelené střechy a umístění fotovoltaických panelů na střechu pavilonu. PŘÍLEŽITOST</t>
  </si>
  <si>
    <t>Výměna pracovních desek u žákovských stolů v odborných učebnách pro výuku CH, PŘ, F, modernizace vybavení odborných učeben - PŘÍLEŽITOST</t>
  </si>
  <si>
    <t>Kabinet AJ - vybudování pracovního zázemí</t>
  </si>
  <si>
    <t>Vybudování centra zájmového a neformálního vzdělávání – zaměřeno na pohybové aktivity,  jazyky, přírodní vědy a řemesla- výstavba, příp. nákup a rekonstrukce stávající nemovitosti</t>
  </si>
  <si>
    <t xml:space="preserve"> Ateliér ekologické a polytechnické výchovy - vybavení odborné učebny</t>
  </si>
  <si>
    <t>Zateplení objektu odloučeného pracoviště mateřské školy Bílá Hora (v případě, že nebude možná stavba nové budovy MŠ)</t>
  </si>
  <si>
    <t>Kompletní výměna topné soustavy  REALIZOVÁNO</t>
  </si>
  <si>
    <t>Instalace pitných fontán  REALIZOVÁNO</t>
  </si>
  <si>
    <t>Přístavba mateřské školy, vzniknou  až 3 učebny - PŘÍLEŽITOST</t>
  </si>
  <si>
    <t>Vybavení mateřské školy pomůckami pro rozvoj  fyzických, psychických dovedností dětí a pro rozvoj hrubé a jemné motoriky  REALIZOVÁNO</t>
  </si>
  <si>
    <t>Rekonstrukce střechy 32. MŠ, Resslova  REALIZOVÁNO</t>
  </si>
  <si>
    <t>Výměna vstupních dveří do administrativní budovy , včetně hospodářského pavilonu  REALIZOVÁNO</t>
  </si>
  <si>
    <t>Zastřešení teras - 2ks REALIZOVÁNO</t>
  </si>
  <si>
    <t>Digitalizace MŠ-Cil 1- Rozvoj digitálních dovedností-Rekonstrukce strukturované kabeláže REALIZOVÁNO</t>
  </si>
  <si>
    <t>Rekonstrukce elektrorozvodů   REALIZOVÁNO</t>
  </si>
  <si>
    <t>Výměna vstupních dveří do administrativní budovy - 2ks   REALIZOVÁNO</t>
  </si>
  <si>
    <t>Celková oprava plotu - Nade Mží 3 REALIZOVÁNO</t>
  </si>
  <si>
    <t>Klimatizaci do IV. třídy v patře Nade Mží REALIZOVÁNO</t>
  </si>
  <si>
    <t>Rekonstrukce vstupních schodů u pavilonu B na bezbariérový přístup REALIZOVÁNO</t>
  </si>
  <si>
    <t>Zateplení 63. MŠ Lábkova, Plzeň  REALIZOVÁNO</t>
  </si>
  <si>
    <t>Oprava rozvodů vody REALIZOVÁNO</t>
  </si>
  <si>
    <t>Vybudování nové třídy v rámci rekonstrukce bytového domu Korandova 11. REALIZOVÁNO</t>
  </si>
  <si>
    <t>Vybudování 4 nových pískovišť, vybudování dráhy na odrážedla a koloběžky</t>
  </si>
  <si>
    <t xml:space="preserve"> Nákup didaktických a kompenzačních pomůcek pro děti se SVP</t>
  </si>
  <si>
    <t>Instalace pitných fontán, doplnění klimatizace do tříd, úprava původních bytových prostor pro setkávání pedagogů, rodičů a možností odborných konzultací (individuální podpora dětí) PŘÍLEŽITOST</t>
  </si>
  <si>
    <t>Vybavení na podporu podnětného vnitřního prostředí školy, např. čtenářské koutky, prostor pro rozvoj jednotlivých pregramotností, polytechnických dovedností, badatelské a EVVO koutky pro samostatné aktivity dětí - PŘÍLEŽITOST</t>
  </si>
  <si>
    <t>Vytvoření únikových cest z horních pater budovy B a C.</t>
  </si>
  <si>
    <t>Obnova zahradních prvků, výměna za nové, instalace pitných fontán, připojení mlhovišť k vodnímu zdroji</t>
  </si>
  <si>
    <t>Nástavba mateřské školy  REALIZOVÁNO</t>
  </si>
  <si>
    <t>Vybudování polytechnického koutku na školní zahradě  a vybavení pomůckami na podporu vzdělávání v oblasti polytechnické a environmentální výchovy</t>
  </si>
  <si>
    <t>Vybudování polytechnického koutku na školní zahradě  a vybavení pomůckami na podporu vzdělávání v oblasti polytechnické a environmentální výchovy - PŘÍLEŽITOST</t>
  </si>
  <si>
    <t>Rozšíření kapacity MŠ přístavbou motýlkové třídy</t>
  </si>
  <si>
    <t>Rozšíření kapacity MŠ přístavbou motýlkové třídy na plnou kapacitu.</t>
  </si>
  <si>
    <t>Přístavba a nástavba mateřské školy a stavební úpravy</t>
  </si>
  <si>
    <t>Rekonstrukce kuchyně - realizováno</t>
  </si>
  <si>
    <t>Rekonstrukce střechy stávající tělocvičny - realizováno</t>
  </si>
  <si>
    <t xml:space="preserve">Rekonstrukce kuchyně a výdejny jídel, kompletní rekonstrukce školní kuchyně a výdejny jídel - výměna podlahy, gastrozařízení, vzduchotechniky...  </t>
  </si>
  <si>
    <t>Vybudování učeben a oddělení ŠD, zázemí pro pedagogické a nepedagogické pracovníky škol a víceúčelového sálku pro komunitní aktivity při základní škole PŘÍLEŽITOST</t>
  </si>
  <si>
    <t>11. základní škola Plzeň, Baarova 31, příspěvková organizaceB29:W30G28B29:V30B2B29:W32</t>
  </si>
  <si>
    <r>
      <t xml:space="preserve">Nástavba  a přístavba pavilonů školy – vybudování odborných </t>
    </r>
    <r>
      <rPr>
        <strike/>
        <sz val="9"/>
        <rFont val="Calibri"/>
        <family val="2"/>
        <scheme val="minor"/>
      </rPr>
      <t>a kmenových</t>
    </r>
    <r>
      <rPr>
        <sz val="9"/>
        <rFont val="Calibri"/>
        <family val="2"/>
        <scheme val="minor"/>
      </rPr>
      <t xml:space="preserve"> učeben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včetně vybavení, zázemí </t>
    </r>
    <r>
      <rPr>
        <strike/>
        <sz val="9"/>
        <rFont val="Calibri"/>
        <family val="2"/>
        <scheme val="minor"/>
      </rPr>
      <t>a bezbariérového řešení budovy školní družiny</t>
    </r>
    <r>
      <rPr>
        <sz val="9"/>
        <rFont val="Calibri"/>
        <family val="2"/>
        <scheme val="minor"/>
      </rPr>
      <t xml:space="preserve">  v realizaci</t>
    </r>
  </si>
  <si>
    <r>
      <t xml:space="preserve">Nástavba  a přístavba pavilonů školy – vybudování odborných </t>
    </r>
    <r>
      <rPr>
        <strike/>
        <sz val="9"/>
        <rFont val="Calibri"/>
        <family val="2"/>
        <scheme val="minor"/>
      </rPr>
      <t xml:space="preserve">a kmenových </t>
    </r>
    <r>
      <rPr>
        <sz val="9"/>
        <rFont val="Calibri"/>
        <family val="2"/>
        <scheme val="minor"/>
      </rPr>
      <t>učeben včetně vybavení, zázemí a</t>
    </r>
    <r>
      <rPr>
        <strike/>
        <sz val="9"/>
        <rFont val="Calibri"/>
        <family val="2"/>
        <scheme val="minor"/>
      </rPr>
      <t xml:space="preserve"> bezbariérového řešení budovy školní družiny  </t>
    </r>
    <r>
      <rPr>
        <sz val="9"/>
        <rFont val="Calibri"/>
        <family val="2"/>
        <scheme val="minor"/>
      </rPr>
      <t>pro žáky i pedagogy a pohybových sálků  - PŘÍLEŽITOST - v realizaci</t>
    </r>
  </si>
  <si>
    <t>15. ZŠ - nástavba pavilonu školy</t>
  </si>
  <si>
    <t>Ateliér ekologické a polytechnické výchovy - vybavení odborné učebny   PŘÍLEŽITOST</t>
  </si>
  <si>
    <t>Chemická laboratoř - PŘÍLEŽITOST</t>
  </si>
  <si>
    <t>Vybavení odborných učeben přírodovědných předmětů  PŘÍLEŽITOST</t>
  </si>
  <si>
    <r>
      <t xml:space="preserve">Vybudování a vybavení odborné učebny dřevo a elektro dílny 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a školní kuchyňky  PŘÍLEŽITOST</t>
    </r>
  </si>
  <si>
    <t>Vybavení  odborné učebny cizích jazyků  PŘÍLEŽITOST</t>
  </si>
  <si>
    <t>Vybavení  učebny výpočetní techniky a vybavení učeben interaktivními tabulemi  PŘÍLEŽITOST</t>
  </si>
  <si>
    <t>Rekonstrukce kabinetu a učebny zeměpisu, obnova vybavení učebny zeměpisu, rekonstrukce učebny cizích jazyků, obnova vybavení  PŘÍLEŽITOST</t>
  </si>
  <si>
    <t xml:space="preserve">Přístavba školy a  nástavba školy </t>
  </si>
  <si>
    <t>Přístavba školy a nástavba školy, vybudování odborných  učeben vč. zázemí, šaten a učeben školní družiny PŘÍLEŽITOST</t>
  </si>
  <si>
    <t>Přístavba budovy školy – vybudování 6 odborných učeben - PŘÍLEŽITOST V REALIZACI</t>
  </si>
  <si>
    <t xml:space="preserve">Rekonstrukce 2. NP budovy ZŠ Litice  HOTOVO </t>
  </si>
  <si>
    <t>Nástavba školy – vybudování odborné učebny informatiky  a učebny cizích jazyků vč. zázemí a bezbariérového řešení</t>
  </si>
  <si>
    <t>Nástavba školy – vybudování odborné učebny informatiky a učebny cizích jazyků vč. zázemí a bezbariérového řešení  - PŘÍLEŽITOST</t>
  </si>
  <si>
    <t>Modernizace učebny pro cizích jazyků</t>
  </si>
  <si>
    <t>Obnova interaktivních tabulí</t>
  </si>
  <si>
    <t>Obnova  interaktivních tabulí</t>
  </si>
  <si>
    <t>Přístavba školy a modernizace stávajících prostor - vybudování odborných učeben pro výuku jazyků, přírodních věd a digitálního vzdělávání, včetně jejich zázemí</t>
  </si>
  <si>
    <t>Waldorfská základní škola a střední škola Dobromysl z.ú., Plzeň, Husova 1126/43</t>
  </si>
  <si>
    <t>Technické a přírodovědné vzdělávání v Dobromysli – II. + III. etapa vč. bezbariérových opatření - rekonstrukce toalet, oprava střechy a vytvoření odborných učeben na rekonstruované půdě, bezbariérovost učeben (prodloužení výtahu na půdu)  - PŘÍLEŽITOST</t>
  </si>
  <si>
    <t>projekt v realizaci</t>
  </si>
  <si>
    <t>Vybudování a vybavení odborných učeben pro výuku přírodních oborů - Moderní výuka – vyšší kvalita a naděje pro budoucnost</t>
  </si>
  <si>
    <t>Vznik nových učeben pro výuku odborných předmětů/přírodních věd a cizích jazyků; rekonstrukce stávajících učeben pro výuku cizích jazyků a informatiky; doprovodnou aktivitu představuje vznik zázemí pro školní poradenské pracoviště</t>
  </si>
  <si>
    <t>Projektová idea; studie stavby; plán postupu modernizace, stavební povolení</t>
  </si>
  <si>
    <r>
      <rPr>
        <strike/>
        <sz val="9"/>
        <rFont val="Calibri"/>
        <family val="2"/>
        <scheme val="minor"/>
      </rPr>
      <t>ne</t>
    </r>
    <r>
      <rPr>
        <sz val="9"/>
        <rFont val="Calibri"/>
        <family val="2"/>
        <scheme val="minor"/>
      </rPr>
      <t xml:space="preserve">   ano</t>
    </r>
  </si>
  <si>
    <t>Úsporné a efektivní osvícení v ZŠ Martina Luthera - druhá etapa</t>
  </si>
  <si>
    <t>Obměna dosavadního, zastaralého osvětlení tříd a učeben za LED osvětlení, v druhé etapě výměna ostatních světel za úsporná</t>
  </si>
  <si>
    <r>
      <t xml:space="preserve">Projektová idea, </t>
    </r>
    <r>
      <rPr>
        <strike/>
        <sz val="9"/>
        <rFont val="Calibri"/>
        <family val="2"/>
        <scheme val="minor"/>
      </rPr>
      <t>možný</t>
    </r>
    <r>
      <rPr>
        <sz val="9"/>
        <rFont val="Calibri"/>
        <family val="2"/>
        <scheme val="minor"/>
      </rPr>
      <t xml:space="preserve"> dodavatel</t>
    </r>
  </si>
  <si>
    <t xml:space="preserve"> Přebudování objektu v areálu MŠ na učebnu mateřské školy se zázemím, rozšíření stávajících prostor MŠ</t>
  </si>
  <si>
    <r>
      <t xml:space="preserve">Výměna starších  závěsných toalet, na které již nejsou náhradní díly, </t>
    </r>
    <r>
      <rPr>
        <b/>
        <sz val="9"/>
        <color rgb="FFFF0000"/>
        <rFont val="Calibri"/>
        <family val="2"/>
        <charset val="238"/>
        <scheme val="minor"/>
      </rPr>
      <t>dokončení rekonst. plotů, elektr. Izolací</t>
    </r>
  </si>
  <si>
    <r>
      <rPr>
        <strike/>
        <sz val="9"/>
        <color rgb="FFFF0000"/>
        <rFont val="Calibri"/>
        <family val="2"/>
        <scheme val="minor"/>
      </rPr>
      <t>10000000</t>
    </r>
    <r>
      <rPr>
        <sz val="9"/>
        <color rgb="FFFF0000"/>
        <rFont val="Calibri"/>
        <family val="2"/>
        <scheme val="minor"/>
      </rPr>
      <t xml:space="preserve">                20 000 000</t>
    </r>
  </si>
  <si>
    <r>
      <rPr>
        <strike/>
        <sz val="9"/>
        <color rgb="FFFF0000"/>
        <rFont val="Calibri"/>
        <family val="2"/>
        <scheme val="minor"/>
      </rPr>
      <t>7000000</t>
    </r>
    <r>
      <rPr>
        <sz val="9"/>
        <color rgb="FFFF0000"/>
        <rFont val="Calibri"/>
        <family val="2"/>
        <scheme val="minor"/>
      </rPr>
      <t xml:space="preserve">                      14 000 000</t>
    </r>
  </si>
  <si>
    <r>
      <t xml:space="preserve">Přístavba školy – vybudování technologických učeben včetně vybavení, zázemí  - </t>
    </r>
    <r>
      <rPr>
        <sz val="9"/>
        <rFont val="Calibri"/>
        <family val="2"/>
        <charset val="238"/>
        <scheme val="minor"/>
      </rPr>
      <t>zrealizováno</t>
    </r>
  </si>
  <si>
    <r>
      <rPr>
        <strike/>
        <sz val="9"/>
        <color rgb="FFFF0000"/>
        <rFont val="Calibri"/>
        <family val="2"/>
        <scheme val="minor"/>
      </rPr>
      <t>2025</t>
    </r>
    <r>
      <rPr>
        <sz val="9"/>
        <color rgb="FFFF0000"/>
        <rFont val="Calibri"/>
        <family val="2"/>
        <scheme val="minor"/>
      </rPr>
      <t xml:space="preserve">   2026</t>
    </r>
  </si>
  <si>
    <r>
      <t xml:space="preserve">2025  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</si>
  <si>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2027      </t>
    </r>
    <r>
      <rPr>
        <sz val="9"/>
        <color rgb="FFFF0000"/>
        <rFont val="Calibri"/>
        <family val="2"/>
        <charset val="238"/>
        <scheme val="minor"/>
      </rPr>
      <t>2029</t>
    </r>
  </si>
  <si>
    <r>
      <t xml:space="preserve">2025       </t>
    </r>
    <r>
      <rPr>
        <sz val="9"/>
        <color rgb="FFFF0000"/>
        <rFont val="Calibri"/>
        <family val="2"/>
        <scheme val="minor"/>
      </rPr>
      <t xml:space="preserve"> 2026</t>
    </r>
  </si>
  <si>
    <r>
      <t xml:space="preserve">2026       </t>
    </r>
    <r>
      <rPr>
        <sz val="9"/>
        <color rgb="FFFF0000"/>
        <rFont val="Calibri"/>
        <family val="2"/>
        <scheme val="minor"/>
      </rPr>
      <t xml:space="preserve"> 2027</t>
    </r>
  </si>
  <si>
    <t>Rekonstrukce kabinetu školní družiny  včetně zázemí pro vychovatelky ŠD</t>
  </si>
  <si>
    <t>Modernizace kabinetů pro pedagogy</t>
  </si>
  <si>
    <t>Výměna starého nábytku</t>
  </si>
  <si>
    <t>Výměna umělého povrchu dvou venkovních hřišť</t>
  </si>
  <si>
    <t>Kompletní výměna umělého povrchu</t>
  </si>
  <si>
    <t>ano - projekt
ne - dodavatel</t>
  </si>
  <si>
    <t>Výměna oken na budově školy</t>
  </si>
  <si>
    <t>ne - pouze posudek o havarijním stavu oken</t>
  </si>
  <si>
    <r>
      <t xml:space="preserve">Biskupství Plzeňské </t>
    </r>
    <r>
      <rPr>
        <sz val="9"/>
        <color rgb="FFFF0000"/>
        <rFont val="Calibri"/>
        <family val="2"/>
        <scheme val="minor"/>
      </rPr>
      <t>Gymnázium Františka Křižíka a základní škola, s.r.o.</t>
    </r>
  </si>
  <si>
    <r>
      <rPr>
        <sz val="9"/>
        <color rgb="FFFF0000"/>
        <rFont val="Calibri"/>
        <family val="2"/>
        <charset val="238"/>
        <scheme val="minor"/>
      </rPr>
      <t>70940967</t>
    </r>
    <r>
      <rPr>
        <strike/>
        <sz val="9"/>
        <color rgb="FFFF0000"/>
        <rFont val="Calibri"/>
        <family val="2"/>
        <charset val="238"/>
        <scheme val="minor"/>
      </rPr>
      <t xml:space="preserve">    00075370</t>
    </r>
  </si>
  <si>
    <t>město Plzeň, městský obvod Plzeň 1</t>
  </si>
  <si>
    <r>
      <rPr>
        <sz val="9"/>
        <color rgb="FFFF0000"/>
        <rFont val="Calibri"/>
        <family val="2"/>
        <charset val="238"/>
        <scheme val="minor"/>
      </rPr>
      <t>81.mateřská škola Plzeň, Hodonínská 53, příspěvková organizace</t>
    </r>
    <r>
      <rPr>
        <strike/>
        <sz val="9"/>
        <color rgb="FFFF0000"/>
        <rFont val="Calibri"/>
        <family val="2"/>
        <charset val="238"/>
        <scheme val="minor"/>
      </rPr>
      <t xml:space="preserve">     Statutární město Plzeň, Městský obvod Plzeň 1</t>
    </r>
  </si>
  <si>
    <t>připravuje se výběr zhotovitele - rekonstrukce stropu kuchyně ŠJ MŠ a zabudování klimatizace</t>
  </si>
  <si>
    <r>
      <t xml:space="preserve"> Výstavba pergoly v 44. MŠ      </t>
    </r>
    <r>
      <rPr>
        <sz val="9"/>
        <color rgb="FFFF0000"/>
        <rFont val="Calibri"/>
        <family val="2"/>
        <charset val="238"/>
        <scheme val="minor"/>
      </rPr>
      <t>ZREALIZOVÁNO</t>
    </r>
  </si>
  <si>
    <t>připravuje se PD</t>
  </si>
  <si>
    <r>
      <t>Oprava plotů</t>
    </r>
    <r>
      <rPr>
        <strike/>
        <sz val="9"/>
        <color rgb="FFFF0000"/>
        <rFont val="Calibri"/>
        <family val="2"/>
        <charset val="238"/>
        <scheme val="minor"/>
      </rPr>
      <t xml:space="preserve"> – nátěry a oprava podezdívek </t>
    </r>
    <r>
      <rPr>
        <sz val="9"/>
        <color rgb="FFFF0000"/>
        <rFont val="Calibri"/>
        <family val="2"/>
        <charset val="238"/>
        <scheme val="minor"/>
      </rPr>
      <t>a rekonstrukce vnitrobloku</t>
    </r>
  </si>
  <si>
    <r>
      <t xml:space="preserve">Rekonstrukce sociálního zařízení - pracoviště MŠ Lábkova. - </t>
    </r>
    <r>
      <rPr>
        <sz val="9"/>
        <color rgb="FFFF0000"/>
        <rFont val="Calibri"/>
        <family val="2"/>
        <charset val="238"/>
        <scheme val="minor"/>
      </rPr>
      <t>probíhá realizace</t>
    </r>
  </si>
  <si>
    <r>
      <t xml:space="preserve">aktuálně probíhá </t>
    </r>
    <r>
      <rPr>
        <strike/>
        <sz val="9"/>
        <color rgb="FFFF0000"/>
        <rFont val="Calibri"/>
        <family val="2"/>
        <charset val="238"/>
        <scheme val="minor"/>
      </rPr>
      <t>výběrové řízení na projektanta</t>
    </r>
    <r>
      <rPr>
        <sz val="9"/>
        <color rgb="FFFF0000"/>
        <rFont val="Calibri"/>
        <family val="2"/>
        <charset val="238"/>
        <scheme val="minor"/>
      </rPr>
      <t xml:space="preserve"> projektová příprava</t>
    </r>
  </si>
  <si>
    <r>
      <t xml:space="preserve">Oprava rozvodů vody - </t>
    </r>
    <r>
      <rPr>
        <sz val="9"/>
        <color rgb="FFFF0000"/>
        <rFont val="Calibri"/>
        <family val="2"/>
        <charset val="238"/>
        <scheme val="minor"/>
      </rPr>
      <t>zrealizováno</t>
    </r>
  </si>
  <si>
    <t>Celková rekonstrukce budovy MŠ</t>
  </si>
  <si>
    <t>zpracovává se PD</t>
  </si>
  <si>
    <t>Oprava plotu podél vstupu do MŠ</t>
  </si>
  <si>
    <t>připravuje se výběr zhotovitele</t>
  </si>
  <si>
    <t>Oprava fasády budovy MŠ</t>
  </si>
  <si>
    <t>Probíhá výběr zhotovitele</t>
  </si>
  <si>
    <t>Výměna 3 ks jídelních výtahů</t>
  </si>
  <si>
    <t>Vybrán zhotovitel</t>
  </si>
  <si>
    <t>Rekonstrukce budovy Na Průhonu 9</t>
  </si>
  <si>
    <t>Příprava zadání PD</t>
  </si>
  <si>
    <t>Oprava chodníků v areálu MŠ</t>
  </si>
  <si>
    <t>Příprava výběru zhotovitele</t>
  </si>
  <si>
    <t>Celková rekonstrukce budovy MŠ, Dvořákova 4</t>
  </si>
  <si>
    <t>Probíhá projektová příprava</t>
  </si>
  <si>
    <t>Celková rekonstrukce budovy MŠ, Dvořákova 18</t>
  </si>
  <si>
    <t>Probíhá stavební řízení</t>
  </si>
  <si>
    <t xml:space="preserve">Rekonstrukce spojovací chodby (krčku) mezi pavilony areálu MŠ.                         </t>
  </si>
  <si>
    <t>Rekonstrukce spojovací chodby (krčku) mezi pavilony areálu MŠ - modernizace a ekonomické zhodnocení.                                                                Projekt se připravuje.</t>
  </si>
  <si>
    <t>probíhá předproj. příprava, studie proveditelnosti</t>
  </si>
  <si>
    <t>200000   250 000</t>
  </si>
  <si>
    <t>Vybavení školní zahrady (herní workoutové prvky, vzdělávací tabule, sportovní pomůcky, zahradnický koutek, interaktivní prvky).</t>
  </si>
  <si>
    <t>Vybudování výtahu pro zajištění  bezbariérového objektu o třech nadzemních podlažích a nákup didaktických a kompenzačních pomůcek pro děti se SVP Vybudování multifunkčního mlhoviště nebo hřiště</t>
  </si>
  <si>
    <t>Vybudování výtahu pro zajištění  bezbariérového objektu o třech nadzemních podlažích a nákup didaktických a kompenzačních pomůcek pro děti se SVP  Vybudování multifunkčního mlhoviště nebo hřiště</t>
  </si>
  <si>
    <t>3000000           500 000</t>
  </si>
  <si>
    <t>Byla opravena pískoviště a počet 4 snížen na 3, vybudování dráhy na odrážedla a koloběžky           HOTOVO</t>
  </si>
  <si>
    <t>Vybudování dráhy pro odrážedla</t>
  </si>
  <si>
    <t>Vybudování dráhy pro odrážedla - dodavatel již vybrán</t>
  </si>
  <si>
    <r>
      <rPr>
        <strike/>
        <sz val="9"/>
        <rFont val="Calibri"/>
        <family val="2"/>
        <charset val="238"/>
        <scheme val="minor"/>
      </rPr>
      <t xml:space="preserve">2022  </t>
    </r>
    <r>
      <rPr>
        <sz val="9"/>
        <rFont val="Calibri"/>
        <family val="2"/>
        <charset val="238"/>
        <scheme val="minor"/>
      </rPr>
      <t xml:space="preserve">  </t>
    </r>
    <r>
      <rPr>
        <strike/>
        <sz val="9"/>
        <color rgb="FFFF0000"/>
        <rFont val="Calibri"/>
        <family val="2"/>
        <charset val="238"/>
        <scheme val="minor"/>
      </rPr>
      <t xml:space="preserve"> 2023   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</si>
  <si>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rFont val="Calibri"/>
        <family val="2"/>
        <charset val="238"/>
        <scheme val="minor"/>
      </rPr>
      <t xml:space="preserve">2023      </t>
    </r>
    <r>
      <rPr>
        <strike/>
        <sz val="9"/>
        <color rgb="FFFF0000"/>
        <rFont val="Calibri"/>
        <family val="2"/>
        <charset val="238"/>
        <scheme val="minor"/>
      </rPr>
      <t xml:space="preserve">2024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</si>
  <si>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150000000     </t>
    </r>
    <r>
      <rPr>
        <sz val="9"/>
        <color rgb="FFFF0000"/>
        <rFont val="Calibri"/>
        <family val="2"/>
        <charset val="238"/>
        <scheme val="minor"/>
      </rPr>
      <t>250 000 000</t>
    </r>
  </si>
  <si>
    <r>
      <t xml:space="preserve">2025      </t>
    </r>
    <r>
      <rPr>
        <sz val="9"/>
        <color rgb="FFFF0000"/>
        <rFont val="Calibri"/>
        <family val="2"/>
        <charset val="238"/>
        <scheme val="minor"/>
      </rPr>
      <t>2027</t>
    </r>
  </si>
  <si>
    <r>
      <rPr>
        <strike/>
        <sz val="9"/>
        <rFont val="Calibri"/>
        <family val="2"/>
        <charset val="238"/>
        <scheme val="minor"/>
      </rPr>
      <t xml:space="preserve">2024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</si>
  <si>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r>
      <rPr>
        <strike/>
        <sz val="9"/>
        <rFont val="Calibri"/>
        <family val="2"/>
        <charset val="238"/>
        <scheme val="minor"/>
      </rPr>
      <t xml:space="preserve">2025 </t>
    </r>
    <r>
      <rPr>
        <sz val="9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2026</t>
    </r>
  </si>
  <si>
    <t>zadávání PD</t>
  </si>
  <si>
    <r>
      <rPr>
        <sz val="9"/>
        <color rgb="FFFF0000"/>
        <rFont val="Calibri"/>
        <family val="2"/>
        <charset val="238"/>
        <scheme val="minor"/>
      </rPr>
      <t>Přístavba</t>
    </r>
    <r>
      <rPr>
        <sz val="9"/>
        <rFont val="Calibri"/>
        <family val="2"/>
        <charset val="238"/>
        <scheme val="minor"/>
      </rPr>
      <t xml:space="preserve"> a vybavení technologického centra</t>
    </r>
  </si>
  <si>
    <r>
      <rPr>
        <sz val="9"/>
        <color rgb="FFFF0000"/>
        <rFont val="Calibri"/>
        <family val="2"/>
        <charset val="238"/>
        <scheme val="minor"/>
      </rPr>
      <t xml:space="preserve">Přístavba </t>
    </r>
    <r>
      <rPr>
        <sz val="9"/>
        <rFont val="Calibri"/>
        <family val="2"/>
        <scheme val="minor"/>
      </rPr>
      <t>a vybavení učebny výpočetní techniky - Technologické centrum</t>
    </r>
  </si>
  <si>
    <r>
      <rPr>
        <strike/>
        <sz val="9"/>
        <rFont val="Calibri"/>
        <family val="2"/>
        <scheme val="minor"/>
      </rPr>
      <t xml:space="preserve">900000                 </t>
    </r>
    <r>
      <rPr>
        <strike/>
        <sz val="9"/>
        <color theme="4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40 000 000</t>
    </r>
  </si>
  <si>
    <r>
      <rPr>
        <strike/>
        <sz val="9"/>
        <rFont val="Calibri"/>
        <family val="2"/>
        <scheme val="minor"/>
      </rPr>
      <t xml:space="preserve">2022  </t>
    </r>
    <r>
      <rPr>
        <strike/>
        <sz val="9"/>
        <color rgb="FFFF0000"/>
        <rFont val="Calibri"/>
        <family val="2"/>
        <charset val="238"/>
        <scheme val="minor"/>
      </rPr>
      <t xml:space="preserve"> 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</si>
  <si>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rFont val="Calibri"/>
        <family val="2"/>
        <scheme val="minor"/>
      </rPr>
      <t xml:space="preserve">2024     </t>
    </r>
    <r>
      <rPr>
        <strike/>
        <sz val="9"/>
        <color rgb="FFFF0000"/>
        <rFont val="Calibri"/>
        <family val="2"/>
        <charset val="238"/>
        <scheme val="minor"/>
      </rPr>
      <t xml:space="preserve">2025 </t>
    </r>
    <r>
      <rPr>
        <sz val="9"/>
        <color rgb="FFFF0000"/>
        <rFont val="Calibri"/>
        <family val="2"/>
        <charset val="238"/>
        <scheme val="minor"/>
      </rPr>
      <t>- 2027</t>
    </r>
  </si>
  <si>
    <r>
      <rPr>
        <strike/>
        <sz val="9"/>
        <rFont val="Calibri"/>
        <family val="2"/>
        <scheme val="minor"/>
      </rPr>
      <t xml:space="preserve">900000                 </t>
    </r>
    <r>
      <rPr>
        <strike/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2 500 000</t>
    </r>
  </si>
  <si>
    <r>
      <rPr>
        <strike/>
        <sz val="9"/>
        <rFont val="Calibri"/>
        <family val="2"/>
        <charset val="238"/>
        <scheme val="minor"/>
      </rPr>
      <t xml:space="preserve">2024 </t>
    </r>
    <r>
      <rPr>
        <sz val="9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</si>
  <si>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2025     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</si>
  <si>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2026  </t>
    </r>
    <r>
      <rPr>
        <sz val="9"/>
        <color rgb="FFFF0000"/>
        <rFont val="Calibri"/>
        <family val="2"/>
        <charset val="238"/>
        <scheme val="minor"/>
      </rPr>
      <t xml:space="preserve"> 2027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</si>
  <si>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7000000       </t>
    </r>
    <r>
      <rPr>
        <sz val="9"/>
        <color rgb="FFFF0000"/>
        <rFont val="Calibri"/>
        <family val="2"/>
        <charset val="238"/>
        <scheme val="minor"/>
      </rPr>
      <t>10 000 000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</si>
  <si>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</t>
    </r>
    <r>
      <rPr>
        <sz val="9"/>
        <color rgb="FFFF0000"/>
        <rFont val="Calibri"/>
        <family val="2"/>
        <charset val="238"/>
        <scheme val="minor"/>
      </rPr>
      <t xml:space="preserve">  2027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</si>
  <si>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1500000    </t>
    </r>
    <r>
      <rPr>
        <sz val="9"/>
        <color rgb="FFFF0000"/>
        <rFont val="Calibri"/>
        <family val="2"/>
        <charset val="238"/>
        <scheme val="minor"/>
      </rPr>
      <t xml:space="preserve"> 2 000 000</t>
    </r>
  </si>
  <si>
    <r>
      <t xml:space="preserve">1500000        </t>
    </r>
    <r>
      <rPr>
        <sz val="9"/>
        <color rgb="FFFF0000"/>
        <rFont val="Calibri"/>
        <family val="2"/>
        <charset val="238"/>
        <scheme val="minor"/>
      </rPr>
      <t xml:space="preserve"> 2 000 000</t>
    </r>
  </si>
  <si>
    <t>49 193 490</t>
  </si>
  <si>
    <t>64 353 290</t>
  </si>
  <si>
    <t>600 001 300</t>
  </si>
  <si>
    <t>Moderní výuka - vyšší kvalita a naděje pro budoucnost</t>
  </si>
  <si>
    <t>18 141 402</t>
  </si>
  <si>
    <t>12 698 981</t>
  </si>
  <si>
    <t>Projektová idea, studie modernizace, plán postupu modernizace</t>
  </si>
  <si>
    <r>
      <t xml:space="preserve">90000000         </t>
    </r>
    <r>
      <rPr>
        <sz val="9"/>
        <color rgb="FFFF0000"/>
        <rFont val="Calibri"/>
        <family val="2"/>
        <charset val="238"/>
        <scheme val="minor"/>
      </rPr>
      <t>120 000 000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</si>
  <si>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   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</si>
  <si>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rFont val="Calibri"/>
        <family val="2"/>
        <scheme val="minor"/>
      </rPr>
      <t xml:space="preserve">2025   </t>
    </r>
    <r>
      <rPr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2026      </t>
    </r>
    <r>
      <rPr>
        <sz val="9"/>
        <color rgb="FFFF0000"/>
        <rFont val="Calibri"/>
        <family val="2"/>
        <charset val="238"/>
        <scheme val="minor"/>
      </rPr>
      <t>2027</t>
    </r>
  </si>
  <si>
    <r>
      <rPr>
        <strike/>
        <sz val="9"/>
        <rFont val="Calibri"/>
        <family val="2"/>
        <scheme val="minor"/>
      </rPr>
      <t xml:space="preserve">2024   </t>
    </r>
    <r>
      <rPr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2025       </t>
    </r>
    <r>
      <rPr>
        <sz val="9"/>
        <color rgb="FFFF0000"/>
        <rFont val="Calibri"/>
        <family val="2"/>
        <charset val="238"/>
        <scheme val="minor"/>
      </rPr>
      <t>2026</t>
    </r>
  </si>
  <si>
    <t>vybudování 1 oddělení školní družiny</t>
  </si>
  <si>
    <r>
      <rPr>
        <strike/>
        <sz val="9"/>
        <color rgb="FFFF0000"/>
        <rFont val="Calibri"/>
        <family val="2"/>
        <charset val="238"/>
        <scheme val="minor"/>
      </rPr>
      <t xml:space="preserve">51300000       </t>
    </r>
    <r>
      <rPr>
        <sz val="9"/>
        <color rgb="FFFF0000"/>
        <rFont val="Calibri"/>
        <family val="2"/>
        <charset val="238"/>
        <scheme val="minor"/>
      </rPr>
      <t xml:space="preserve">  150 000 000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</si>
  <si>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2021     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</si>
  <si>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   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</si>
  <si>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100000000       </t>
    </r>
    <r>
      <rPr>
        <sz val="9"/>
        <color rgb="FFFF0000"/>
        <rFont val="Calibri"/>
        <family val="2"/>
        <charset val="238"/>
        <scheme val="minor"/>
      </rPr>
      <t>162 000 000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</si>
  <si>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6000000    </t>
    </r>
    <r>
      <rPr>
        <sz val="9"/>
        <color rgb="FFFF0000"/>
        <rFont val="Calibri"/>
        <family val="2"/>
        <charset val="238"/>
        <scheme val="minor"/>
      </rPr>
      <t>33 000 000</t>
    </r>
  </si>
  <si>
    <r>
      <t xml:space="preserve">Vybudování učeben vč.  zázemí, šaten, rozšíření školní jídelny  a vybudování multifunkčního sálku         </t>
    </r>
    <r>
      <rPr>
        <sz val="9"/>
        <color rgb="FFFF0000"/>
        <rFont val="Calibri"/>
        <family val="2"/>
        <charset val="238"/>
        <scheme val="minor"/>
      </rPr>
      <t>PŘÍLEŽITOST</t>
    </r>
  </si>
  <si>
    <t>Oprava venkovního víceúčelového hřiště</t>
  </si>
  <si>
    <t>Výměna povrchu velkého víceúčelového venkovního hřiště, včetně opravy skladby podkladové konstrukce a odvodnění</t>
  </si>
  <si>
    <t>Zastřešení předškolí</t>
  </si>
  <si>
    <t>Zastřešení prostoru před hlavním vstupem do objektu ZŠ</t>
  </si>
  <si>
    <t>Úsporné moderní osvětlení</t>
  </si>
  <si>
    <t>Modernizace osvětlení v budově ZŠ a v budově ŠD</t>
  </si>
  <si>
    <t>Rekonstrukce a modernizace WC</t>
  </si>
  <si>
    <t>Rekonstrukce a modernizace WC v budově ZŠ a v budově ŠD</t>
  </si>
  <si>
    <t>Rekonstrukce stoupacích rozvodů kanalizace</t>
  </si>
  <si>
    <t>Rekonstrukce stoupacích rozvodů kanalizace v budově ZŠ</t>
  </si>
  <si>
    <r>
      <rPr>
        <strike/>
        <sz val="9"/>
        <color rgb="FFFF0000"/>
        <rFont val="Calibri"/>
        <family val="2"/>
        <scheme val="minor"/>
      </rPr>
      <t xml:space="preserve"> Rekonstrukce dvora a pláště budovy</t>
    </r>
    <r>
      <rPr>
        <sz val="9"/>
        <color rgb="FFFF0000"/>
        <rFont val="Calibri"/>
        <family val="2"/>
        <scheme val="minor"/>
      </rPr>
      <t xml:space="preserve">
 Technické a přírodovědné vzdělávání v Dobromysli – IV. etapa</t>
    </r>
  </si>
  <si>
    <r>
      <rPr>
        <strike/>
        <sz val="9"/>
        <color rgb="FFFF0000"/>
        <rFont val="Calibri"/>
        <family val="2"/>
        <scheme val="minor"/>
      </rPr>
      <t>Oprava opadávající omítky budovy, výměna oken, odhlučnění, bezbariérový přístup na dvůr, využití dvora pro školu, školní družinu a komunitní aktivity vedoucí k inkluzi</t>
    </r>
    <r>
      <rPr>
        <sz val="9"/>
        <color rgb="FFFF0000"/>
        <rFont val="Calibri"/>
        <family val="2"/>
        <scheme val="minor"/>
      </rPr>
      <t xml:space="preserve">
Dokončení bezbariérových úprav, energetické úpravy (zateplení omítky budovy, výměna oken), modernizace odborných učeben, podpora ŠD, ŠK, ŠPP; konektivita</t>
    </r>
  </si>
  <si>
    <r>
      <rPr>
        <strike/>
        <sz val="9"/>
        <color rgb="FFFF0000"/>
        <rFont val="Calibri"/>
        <family val="2"/>
        <scheme val="minor"/>
      </rPr>
      <t>20 000 000</t>
    </r>
    <r>
      <rPr>
        <sz val="9"/>
        <color rgb="FFFF0000"/>
        <rFont val="Calibri"/>
        <family val="2"/>
        <scheme val="minor"/>
      </rPr>
      <t xml:space="preserve">
25 000 000</t>
    </r>
  </si>
  <si>
    <r>
      <rPr>
        <strike/>
        <sz val="9"/>
        <color rgb="FFFF0000"/>
        <rFont val="Calibri"/>
        <family val="2"/>
        <scheme val="minor"/>
      </rPr>
      <t xml:space="preserve">14 000 000
</t>
    </r>
    <r>
      <rPr>
        <sz val="9"/>
        <color rgb="FFFF0000"/>
        <rFont val="Calibri"/>
        <family val="2"/>
        <scheme val="minor"/>
      </rPr>
      <t>17 500 000</t>
    </r>
  </si>
  <si>
    <r>
      <rPr>
        <strike/>
        <sz val="9"/>
        <color rgb="FFFF0000"/>
        <rFont val="Calibri"/>
        <family val="2"/>
        <scheme val="minor"/>
      </rPr>
      <t xml:space="preserve">2022
</t>
    </r>
    <r>
      <rPr>
        <sz val="9"/>
        <color rgb="FFFF0000"/>
        <rFont val="Calibri"/>
        <family val="2"/>
        <scheme val="minor"/>
      </rPr>
      <t>2025</t>
    </r>
  </si>
  <si>
    <r>
      <t xml:space="preserve">Novostavba mateřská školy v ulici Cihlářská;          vznik 4-5 učeben, vývařovna                                                         </t>
    </r>
    <r>
      <rPr>
        <strike/>
        <sz val="9"/>
        <color rgb="FFFF0000"/>
        <rFont val="Calibri"/>
        <family val="2"/>
        <charset val="238"/>
        <scheme val="minor"/>
      </rPr>
      <t>Nový projekt. Hotová studie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</si>
  <si>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70000000           </t>
    </r>
    <r>
      <rPr>
        <sz val="9"/>
        <color rgb="FFFF0000"/>
        <rFont val="Calibri"/>
        <family val="2"/>
        <charset val="238"/>
        <scheme val="minor"/>
      </rPr>
      <t>90 000 000</t>
    </r>
  </si>
  <si>
    <t>DSP</t>
  </si>
  <si>
    <r>
      <rPr>
        <strike/>
        <sz val="9"/>
        <color rgb="FFFF0000"/>
        <rFont val="Calibri"/>
        <family val="2"/>
        <charset val="238"/>
        <scheme val="minor"/>
      </rPr>
      <t xml:space="preserve">2025   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</si>
  <si>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2026     </t>
    </r>
    <r>
      <rPr>
        <sz val="9"/>
        <color rgb="FFFF0000"/>
        <rFont val="Calibri"/>
        <family val="2"/>
        <charset val="238"/>
        <scheme val="minor"/>
      </rPr>
      <t>2027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</si>
  <si>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150000      </t>
    </r>
    <r>
      <rPr>
        <sz val="9"/>
        <color rgb="FFFF0000"/>
        <rFont val="Calibri"/>
        <family val="2"/>
        <charset val="238"/>
        <scheme val="minor"/>
      </rPr>
      <t xml:space="preserve">  105 000</t>
    </r>
  </si>
  <si>
    <r>
      <t xml:space="preserve">2025  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</si>
  <si>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200      </t>
    </r>
    <r>
      <rPr>
        <sz val="9"/>
        <color rgb="FFFF0000"/>
        <rFont val="Calibri"/>
        <family val="2"/>
        <charset val="238"/>
        <scheme val="minor"/>
      </rPr>
      <t xml:space="preserve"> 105 000</t>
    </r>
  </si>
  <si>
    <r>
      <t xml:space="preserve">2025  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</si>
  <si>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t xml:space="preserve">2022  </t>
    </r>
    <r>
      <rPr>
        <strike/>
        <sz val="9"/>
        <color rgb="FFFF0000"/>
        <rFont val="Calibri"/>
        <family val="2"/>
        <charset val="238"/>
        <scheme val="minor"/>
      </rPr>
      <t xml:space="preserve">2023 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</si>
  <si>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2022 </t>
    </r>
    <r>
      <rPr>
        <strike/>
        <sz val="9"/>
        <rFont val="Calibri"/>
        <family val="2"/>
        <charset val="238"/>
        <scheme val="minor"/>
      </rPr>
      <t xml:space="preserve"> 2023</t>
    </r>
    <r>
      <rPr>
        <strike/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2024 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</si>
  <si>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2025   </t>
    </r>
    <r>
      <rPr>
        <sz val="9"/>
        <color rgb="FFFF0000"/>
        <rFont val="Calibri"/>
        <family val="2"/>
        <charset val="238"/>
        <scheme val="minor"/>
      </rPr>
      <t>2026</t>
    </r>
  </si>
  <si>
    <r>
      <t xml:space="preserve">2025  </t>
    </r>
    <r>
      <rPr>
        <sz val="9"/>
        <color rgb="FFFF0000"/>
        <rFont val="Calibri"/>
        <family val="2"/>
        <charset val="238"/>
        <scheme val="minor"/>
      </rPr>
      <t xml:space="preserve">  2026</t>
    </r>
  </si>
  <si>
    <r>
      <t xml:space="preserve">15000000    </t>
    </r>
    <r>
      <rPr>
        <sz val="9"/>
        <color rgb="FFFF0000"/>
        <rFont val="Calibri"/>
        <family val="2"/>
        <charset val="238"/>
        <scheme val="minor"/>
      </rPr>
      <t>12 900 000</t>
    </r>
  </si>
  <si>
    <r>
      <t xml:space="preserve">700000    </t>
    </r>
    <r>
      <rPr>
        <sz val="9"/>
        <color rgb="FFFF0000"/>
        <rFont val="Calibri"/>
        <family val="2"/>
        <charset val="238"/>
        <scheme val="minor"/>
      </rPr>
      <t>2 500 000</t>
    </r>
  </si>
  <si>
    <r>
      <t xml:space="preserve">2025    </t>
    </r>
    <r>
      <rPr>
        <sz val="9"/>
        <color rgb="FFFF0000"/>
        <rFont val="Calibri"/>
        <family val="2"/>
        <charset val="238"/>
        <scheme val="minor"/>
      </rPr>
      <t>2026</t>
    </r>
  </si>
  <si>
    <t>Klimatizace v učebnách a kabinetech orientovaných na jih</t>
  </si>
  <si>
    <t xml:space="preserve">Rekonstrukce vnitřních obkladů tělocvičny </t>
  </si>
  <si>
    <t>Budova školy Bory - rekonstrukce vnitřních obkladů tělocvičny na štítových stěnách</t>
  </si>
  <si>
    <t>Budova školy Bory vybavení učeben a kabinetů orientovaných na jih klimatizací</t>
  </si>
  <si>
    <t>Rekonstrukce vodorovných konstrukcí hlavní budovy ZŠ (2025), výměna krovu hlavní budovy a budovy jídelny včetně podkrovních tříd v hlavní budově (2026), bezbariérového přístupu do všech pater školy (2026)</t>
  </si>
  <si>
    <t>ScioŠkola Plzeň - základní škola, s.r.o.</t>
  </si>
  <si>
    <t>Scio s.r.o.</t>
  </si>
  <si>
    <t>Rekonstrukce budovy školy za účelem rozšíření učeben ZŠ, zázemí pro speciálního pedagoga a školní družiny</t>
  </si>
  <si>
    <t>zpracovaná PD a výběr dodavatele</t>
  </si>
  <si>
    <r>
      <t xml:space="preserve">Postupná rekonstrukce WC, </t>
    </r>
    <r>
      <rPr>
        <b/>
        <sz val="9"/>
        <color rgb="FFFF0000"/>
        <rFont val="Calibri"/>
        <family val="2"/>
        <charset val="238"/>
        <scheme val="minor"/>
      </rPr>
      <t xml:space="preserve">plotů, elekt.,  izolací </t>
    </r>
  </si>
  <si>
    <t>Vybudování venkovní učebny</t>
  </si>
  <si>
    <t>Rekonstrukce vstupních schodů u pavilonu B na bezbariérový přístup - PŘÍLEŽITOST</t>
  </si>
  <si>
    <t>Celková rekonstrukce budovy MŠ - PŘÍLEŽITOST</t>
  </si>
  <si>
    <t>Celková rekonstrukce budovy MŠ, Dvořákova 18 - PŘÍLEŽITOST</t>
  </si>
  <si>
    <t>Kompletní rekonstrukce místnosti včetně rozvodů vody a elektřiny, pokládka nového lina, sádrokartonové příčky, vybavení vhodným nábytkem</t>
  </si>
  <si>
    <t>Rekonstrukce kabinetu školní družiny včetně zázemí pro vychovatelky ŠD - podlahová krytina, malování, osvětlení, nový nábytek (úložný prostor na pomůcky a kancelářské potřeby, pracovní stoly, šatní skříň, kuchyňský kout) - PŘÍLEŽITOST</t>
  </si>
  <si>
    <t>Rekonstrukce budovy školy za účelem rozšíření učeben ZŠ, zázemí pro speciálního pedagoga a školní družiny - PŘÍLEŽITOST</t>
  </si>
  <si>
    <t>Modernizace stávajících prostor s cílem vytvořit systém odborných učeben pro výuku a pro zájmové vzdělávání. Jako doprovodná aktivita vznikne zmodernizovaná sborovna pro učitele školy. Modernizace se týká také sociálního zařízení (WC a umývárny) a šaten. - PŘÍLEŽITOST</t>
  </si>
  <si>
    <t xml:space="preserve">Schváleno Řídícím výborem MAP I OP JAK  dne   7. 10. 2025, s účinností od 7. 10. 2025.  </t>
  </si>
  <si>
    <t>Schváleno Řídícím výborem MAP I OP JAK  dne 7. 10. 2025 s účinností  od 7. 10.  2025 Podpis:</t>
  </si>
  <si>
    <t>Schváleno Řídícím výborem MAP I OP JAK  dne 7. 10. 2025 s účinností od 7. 10.  2025 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</si>
</sst>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trike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charset val="238"/>
    </font>
    <font>
      <sz val="10"/>
      <name val="Times New Roman"/>
      <family val="1"/>
      <charset val="238"/>
    </font>
    <font>
      <b/>
      <sz val="14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7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strike/>
      <sz val="9"/>
      <color rgb="FFFF0000"/>
      <name val="Calibri"/>
      <family val="2"/>
      <scheme val="minor"/>
    </font>
    <font>
      <b/>
      <strike/>
      <sz val="9"/>
      <color rgb="FFFF0000"/>
      <name val="Calibri"/>
      <family val="2"/>
      <scheme val="minor"/>
    </font>
    <font>
      <strike/>
      <sz val="9"/>
      <color theme="4"/>
      <name val="Calibri"/>
      <family val="2"/>
      <charset val="238"/>
      <scheme val="minor"/>
    </font>
    <font>
      <sz val="9"/>
      <color theme="4" tint="-0.249977111117893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medium">
        <color indexed="64"/>
      </top>
      <bottom style="medium">
        <color indexed="64"/>
      </bottom>
      <diagonal/>
    </border>
    <border>
      <left/>
      <right style="thin">
        <color theme="6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2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1" applyFont="1"/>
    <xf numFmtId="0" fontId="13" fillId="0" borderId="0" xfId="0" applyFont="1"/>
    <xf numFmtId="0" fontId="0" fillId="2" borderId="0" xfId="0" applyFill="1"/>
    <xf numFmtId="0" fontId="6" fillId="0" borderId="0" xfId="0" applyFont="1" applyFill="1"/>
    <xf numFmtId="0" fontId="4" fillId="0" borderId="0" xfId="0" applyFont="1" applyFill="1"/>
    <xf numFmtId="0" fontId="0" fillId="0" borderId="0" xfId="0" applyFont="1" applyFill="1"/>
    <xf numFmtId="3" fontId="18" fillId="0" borderId="34" xfId="0" applyNumberFormat="1" applyFont="1" applyBorder="1" applyAlignment="1">
      <alignment vertical="top" wrapText="1"/>
    </xf>
    <xf numFmtId="3" fontId="18" fillId="0" borderId="39" xfId="0" applyNumberFormat="1" applyFont="1" applyBorder="1" applyAlignment="1">
      <alignment vertical="top" wrapText="1"/>
    </xf>
    <xf numFmtId="3" fontId="18" fillId="0" borderId="35" xfId="0" applyNumberFormat="1" applyFont="1" applyBorder="1" applyAlignment="1">
      <alignment vertical="top" wrapText="1"/>
    </xf>
    <xf numFmtId="3" fontId="18" fillId="0" borderId="43" xfId="0" applyNumberFormat="1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vertical="top" wrapText="1"/>
    </xf>
    <xf numFmtId="0" fontId="18" fillId="0" borderId="4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18" fillId="0" borderId="43" xfId="0" applyFont="1" applyBorder="1" applyAlignment="1">
      <alignment horizontal="left" vertical="top" wrapText="1"/>
    </xf>
    <xf numFmtId="1" fontId="18" fillId="0" borderId="34" xfId="0" applyNumberFormat="1" applyFont="1" applyBorder="1" applyAlignment="1">
      <alignment horizontal="right" vertical="top" wrapText="1"/>
    </xf>
    <xf numFmtId="1" fontId="18" fillId="0" borderId="35" xfId="0" applyNumberFormat="1" applyFont="1" applyBorder="1" applyAlignment="1">
      <alignment horizontal="right" vertical="top" wrapText="1"/>
    </xf>
    <xf numFmtId="3" fontId="18" fillId="0" borderId="34" xfId="0" applyNumberFormat="1" applyFont="1" applyBorder="1" applyAlignment="1">
      <alignment horizontal="left" vertical="top" wrapText="1"/>
    </xf>
    <xf numFmtId="3" fontId="18" fillId="0" borderId="44" xfId="0" applyNumberFormat="1" applyFont="1" applyBorder="1" applyAlignment="1">
      <alignment horizontal="left" vertical="top" wrapText="1"/>
    </xf>
    <xf numFmtId="3" fontId="18" fillId="0" borderId="43" xfId="0" applyNumberFormat="1" applyFont="1" applyBorder="1" applyAlignment="1">
      <alignment horizontal="left" vertical="top" wrapText="1"/>
    </xf>
    <xf numFmtId="3" fontId="6" fillId="0" borderId="28" xfId="0" applyNumberFormat="1" applyFont="1" applyBorder="1" applyAlignment="1">
      <alignment horizontal="left" vertical="top" wrapText="1"/>
    </xf>
    <xf numFmtId="0" fontId="3" fillId="0" borderId="0" xfId="0" applyFont="1"/>
    <xf numFmtId="0" fontId="20" fillId="0" borderId="0" xfId="0" applyFont="1"/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3" fontId="18" fillId="0" borderId="26" xfId="0" applyNumberFormat="1" applyFont="1" applyBorder="1" applyAlignment="1">
      <alignment horizontal="right" vertical="top" wrapText="1"/>
    </xf>
    <xf numFmtId="3" fontId="19" fillId="0" borderId="43" xfId="0" applyNumberFormat="1" applyFont="1" applyBorder="1" applyAlignment="1">
      <alignment vertical="top" wrapText="1"/>
    </xf>
    <xf numFmtId="3" fontId="18" fillId="0" borderId="43" xfId="0" applyNumberFormat="1" applyFont="1" applyBorder="1" applyAlignment="1">
      <alignment vertical="top"/>
    </xf>
    <xf numFmtId="0" fontId="23" fillId="0" borderId="0" xfId="0" applyFont="1"/>
    <xf numFmtId="0" fontId="24" fillId="0" borderId="5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right" vertical="top" wrapText="1"/>
    </xf>
    <xf numFmtId="0" fontId="28" fillId="0" borderId="30" xfId="0" applyFont="1" applyBorder="1" applyAlignment="1">
      <alignment horizontal="right" vertical="top" wrapText="1"/>
    </xf>
    <xf numFmtId="3" fontId="28" fillId="0" borderId="34" xfId="0" applyNumberFormat="1" applyFont="1" applyBorder="1" applyAlignment="1">
      <alignment vertical="top" wrapText="1"/>
    </xf>
    <xf numFmtId="3" fontId="28" fillId="0" borderId="39" xfId="0" applyNumberFormat="1" applyFont="1" applyBorder="1" applyAlignment="1">
      <alignment vertical="top" wrapText="1"/>
    </xf>
    <xf numFmtId="3" fontId="28" fillId="0" borderId="35" xfId="0" applyNumberFormat="1" applyFont="1" applyBorder="1" applyAlignment="1">
      <alignment vertical="top" wrapText="1"/>
    </xf>
    <xf numFmtId="0" fontId="28" fillId="0" borderId="34" xfId="0" applyFont="1" applyBorder="1" applyAlignment="1" applyProtection="1">
      <alignment vertical="top" wrapText="1"/>
      <protection locked="0"/>
    </xf>
    <xf numFmtId="0" fontId="28" fillId="0" borderId="39" xfId="0" applyFont="1" applyBorder="1" applyAlignment="1" applyProtection="1">
      <alignment vertical="top" wrapText="1"/>
      <protection locked="0"/>
    </xf>
    <xf numFmtId="0" fontId="28" fillId="0" borderId="35" xfId="0" applyFont="1" applyBorder="1" applyAlignment="1" applyProtection="1">
      <alignment vertical="top" wrapText="1"/>
      <protection locked="0"/>
    </xf>
    <xf numFmtId="0" fontId="28" fillId="0" borderId="43" xfId="0" applyFont="1" applyBorder="1" applyAlignment="1" applyProtection="1">
      <alignment vertical="top" wrapText="1"/>
      <protection locked="0"/>
    </xf>
    <xf numFmtId="0" fontId="28" fillId="0" borderId="43" xfId="0" applyFont="1" applyFill="1" applyBorder="1" applyAlignment="1" applyProtection="1">
      <alignment vertical="top" wrapText="1"/>
      <protection locked="0"/>
    </xf>
    <xf numFmtId="3" fontId="28" fillId="2" borderId="34" xfId="0" applyNumberFormat="1" applyFont="1" applyFill="1" applyBorder="1" applyAlignment="1" applyProtection="1">
      <alignment horizontal="right" vertical="top" wrapText="1"/>
      <protection locked="0"/>
    </xf>
    <xf numFmtId="3" fontId="28" fillId="0" borderId="35" xfId="0" applyNumberFormat="1" applyFont="1" applyBorder="1" applyAlignment="1" applyProtection="1">
      <alignment horizontal="right" vertical="top" wrapText="1"/>
      <protection locked="0"/>
    </xf>
    <xf numFmtId="49" fontId="28" fillId="0" borderId="34" xfId="0" applyNumberFormat="1" applyFont="1" applyBorder="1" applyAlignment="1" applyProtection="1">
      <alignment horizontal="right" vertical="top" wrapText="1"/>
      <protection locked="0"/>
    </xf>
    <xf numFmtId="49" fontId="28" fillId="0" borderId="35" xfId="0" applyNumberFormat="1" applyFont="1" applyBorder="1" applyAlignment="1" applyProtection="1">
      <alignment horizontal="right" vertical="top" wrapText="1"/>
      <protection locked="0"/>
    </xf>
    <xf numFmtId="0" fontId="28" fillId="0" borderId="34" xfId="0" applyFont="1" applyBorder="1" applyAlignment="1" applyProtection="1">
      <alignment horizontal="left" vertical="top" wrapText="1"/>
      <protection locked="0"/>
    </xf>
    <xf numFmtId="0" fontId="28" fillId="0" borderId="39" xfId="0" applyFont="1" applyBorder="1" applyAlignment="1" applyProtection="1">
      <alignment horizontal="left" vertical="top" wrapText="1"/>
      <protection locked="0"/>
    </xf>
    <xf numFmtId="0" fontId="28" fillId="0" borderId="35" xfId="0" applyFont="1" applyBorder="1" applyAlignment="1" applyProtection="1">
      <alignment horizontal="left" vertical="top" wrapText="1"/>
      <protection locked="0"/>
    </xf>
    <xf numFmtId="0" fontId="28" fillId="0" borderId="43" xfId="0" applyFont="1" applyBorder="1" applyAlignment="1" applyProtection="1">
      <alignment horizontal="left" vertical="top" wrapText="1"/>
      <protection locked="0"/>
    </xf>
    <xf numFmtId="0" fontId="28" fillId="0" borderId="43" xfId="0" applyFont="1" applyBorder="1" applyAlignment="1">
      <alignment vertical="top" wrapText="1"/>
    </xf>
    <xf numFmtId="3" fontId="28" fillId="0" borderId="43" xfId="0" applyNumberFormat="1" applyFont="1" applyBorder="1" applyAlignment="1">
      <alignment horizontal="right" vertical="top" wrapText="1"/>
    </xf>
    <xf numFmtId="0" fontId="28" fillId="0" borderId="43" xfId="0" applyFont="1" applyBorder="1" applyAlignment="1">
      <alignment horizontal="left"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3" fontId="29" fillId="0" borderId="34" xfId="0" applyNumberFormat="1" applyFont="1" applyBorder="1" applyAlignment="1">
      <alignment vertical="top" wrapText="1"/>
    </xf>
    <xf numFmtId="3" fontId="29" fillId="0" borderId="39" xfId="0" applyNumberFormat="1" applyFont="1" applyBorder="1" applyAlignment="1">
      <alignment vertical="top" wrapText="1"/>
    </xf>
    <xf numFmtId="3" fontId="29" fillId="0" borderId="35" xfId="0" applyNumberFormat="1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0" fontId="36" fillId="0" borderId="0" xfId="0" applyFont="1"/>
    <xf numFmtId="0" fontId="28" fillId="0" borderId="43" xfId="0" applyFont="1" applyBorder="1" applyAlignment="1">
      <alignment horizontal="center"/>
    </xf>
    <xf numFmtId="0" fontId="28" fillId="0" borderId="34" xfId="0" applyFont="1" applyFill="1" applyBorder="1" applyAlignment="1">
      <alignment vertical="top" wrapText="1"/>
    </xf>
    <xf numFmtId="0" fontId="28" fillId="0" borderId="39" xfId="0" applyFont="1" applyFill="1" applyBorder="1" applyAlignment="1">
      <alignment vertical="top" wrapText="1"/>
    </xf>
    <xf numFmtId="0" fontId="28" fillId="0" borderId="35" xfId="0" applyFont="1" applyFill="1" applyBorder="1" applyAlignment="1">
      <alignment vertical="top" wrapText="1"/>
    </xf>
    <xf numFmtId="0" fontId="28" fillId="0" borderId="43" xfId="0" applyFont="1" applyFill="1" applyBorder="1" applyAlignment="1">
      <alignment vertical="top" wrapText="1"/>
    </xf>
    <xf numFmtId="0" fontId="28" fillId="0" borderId="45" xfId="0" applyFont="1" applyBorder="1" applyAlignment="1">
      <alignment horizontal="right" vertical="top" wrapText="1"/>
    </xf>
    <xf numFmtId="0" fontId="28" fillId="0" borderId="35" xfId="0" applyFont="1" applyBorder="1" applyAlignment="1">
      <alignment horizontal="right" vertical="top" wrapText="1"/>
    </xf>
    <xf numFmtId="0" fontId="28" fillId="0" borderId="34" xfId="0" applyFont="1" applyBorder="1" applyAlignment="1">
      <alignment horizontal="left" vertical="top" wrapText="1"/>
    </xf>
    <xf numFmtId="0" fontId="28" fillId="0" borderId="39" xfId="0" applyFont="1" applyBorder="1" applyAlignment="1">
      <alignment horizontal="left" vertical="top" wrapText="1"/>
    </xf>
    <xf numFmtId="0" fontId="28" fillId="0" borderId="35" xfId="0" applyFont="1" applyBorder="1" applyAlignment="1">
      <alignment horizontal="left" vertical="top" wrapText="1"/>
    </xf>
    <xf numFmtId="0" fontId="28" fillId="0" borderId="34" xfId="0" applyFont="1" applyBorder="1" applyAlignment="1">
      <alignment vertical="top" wrapText="1"/>
    </xf>
    <xf numFmtId="0" fontId="28" fillId="0" borderId="39" xfId="0" applyFont="1" applyBorder="1" applyAlignment="1">
      <alignment vertical="top" wrapText="1"/>
    </xf>
    <xf numFmtId="0" fontId="28" fillId="0" borderId="35" xfId="0" applyFont="1" applyBorder="1" applyAlignment="1">
      <alignment vertical="top" wrapText="1"/>
    </xf>
    <xf numFmtId="3" fontId="29" fillId="0" borderId="35" xfId="0" applyNumberFormat="1" applyFont="1" applyBorder="1" applyAlignment="1">
      <alignment horizontal="right" vertical="top" wrapText="1"/>
    </xf>
    <xf numFmtId="0" fontId="34" fillId="0" borderId="34" xfId="0" applyFont="1" applyBorder="1" applyAlignment="1">
      <alignment horizontal="left" vertical="top" wrapText="1"/>
    </xf>
    <xf numFmtId="0" fontId="34" fillId="0" borderId="43" xfId="0" applyFont="1" applyBorder="1" applyAlignment="1">
      <alignment horizontal="left" vertical="top" wrapText="1"/>
    </xf>
    <xf numFmtId="3" fontId="18" fillId="0" borderId="43" xfId="0" applyNumberFormat="1" applyFont="1" applyBorder="1" applyAlignment="1">
      <alignment horizontal="center" vertical="top" wrapText="1"/>
    </xf>
    <xf numFmtId="3" fontId="18" fillId="0" borderId="45" xfId="0" applyNumberFormat="1" applyFont="1" applyBorder="1" applyAlignment="1">
      <alignment vertical="top" wrapText="1"/>
    </xf>
    <xf numFmtId="3" fontId="18" fillId="0" borderId="35" xfId="0" applyNumberFormat="1" applyFont="1" applyBorder="1" applyAlignment="1">
      <alignment vertical="top"/>
    </xf>
    <xf numFmtId="3" fontId="18" fillId="0" borderId="27" xfId="0" applyNumberFormat="1" applyFont="1" applyBorder="1" applyAlignment="1">
      <alignment vertical="top" wrapText="1"/>
    </xf>
    <xf numFmtId="3" fontId="18" fillId="0" borderId="35" xfId="0" applyNumberFormat="1" applyFont="1" applyBorder="1" applyAlignment="1">
      <alignment horizontal="left" vertical="top" wrapText="1"/>
    </xf>
    <xf numFmtId="3" fontId="18" fillId="0" borderId="39" xfId="0" applyNumberFormat="1" applyFont="1" applyBorder="1" applyAlignment="1">
      <alignment vertical="top"/>
    </xf>
    <xf numFmtId="1" fontId="19" fillId="0" borderId="35" xfId="0" applyNumberFormat="1" applyFont="1" applyBorder="1" applyAlignment="1">
      <alignment horizontal="right" vertical="top" wrapText="1"/>
    </xf>
    <xf numFmtId="1" fontId="19" fillId="0" borderId="34" xfId="0" applyNumberFormat="1" applyFont="1" applyBorder="1" applyAlignment="1">
      <alignment horizontal="right" vertical="top" wrapText="1"/>
    </xf>
    <xf numFmtId="3" fontId="16" fillId="0" borderId="34" xfId="0" applyNumberFormat="1" applyFont="1" applyBorder="1" applyAlignment="1">
      <alignment horizontal="left" vertical="top" wrapText="1"/>
    </xf>
    <xf numFmtId="49" fontId="18" fillId="0" borderId="34" xfId="0" applyNumberFormat="1" applyFont="1" applyBorder="1" applyAlignment="1">
      <alignment horizontal="right" vertical="top" wrapText="1"/>
    </xf>
    <xf numFmtId="3" fontId="18" fillId="0" borderId="27" xfId="0" applyNumberFormat="1" applyFont="1" applyBorder="1" applyAlignment="1">
      <alignment vertical="top"/>
    </xf>
    <xf numFmtId="3" fontId="15" fillId="0" borderId="45" xfId="0" applyNumberFormat="1" applyFont="1" applyBorder="1" applyAlignment="1">
      <alignment vertical="top" wrapText="1"/>
    </xf>
    <xf numFmtId="3" fontId="15" fillId="0" borderId="39" xfId="0" applyNumberFormat="1" applyFont="1" applyBorder="1" applyAlignment="1">
      <alignment vertical="top" wrapText="1"/>
    </xf>
    <xf numFmtId="3" fontId="15" fillId="0" borderId="39" xfId="0" applyNumberFormat="1" applyFont="1" applyBorder="1" applyAlignment="1">
      <alignment vertical="top"/>
    </xf>
    <xf numFmtId="3" fontId="15" fillId="0" borderId="35" xfId="0" applyNumberFormat="1" applyFont="1" applyBorder="1" applyAlignment="1">
      <alignment vertical="top"/>
    </xf>
    <xf numFmtId="3" fontId="15" fillId="0" borderId="27" xfId="0" applyNumberFormat="1" applyFont="1" applyBorder="1" applyAlignment="1">
      <alignment vertical="top" wrapText="1"/>
    </xf>
    <xf numFmtId="3" fontId="15" fillId="0" borderId="43" xfId="0" applyNumberFormat="1" applyFont="1" applyBorder="1" applyAlignment="1">
      <alignment vertical="top" wrapText="1"/>
    </xf>
    <xf numFmtId="3" fontId="15" fillId="0" borderId="35" xfId="0" applyNumberFormat="1" applyFont="1" applyBorder="1" applyAlignment="1">
      <alignment horizontal="left" vertical="top" wrapText="1"/>
    </xf>
    <xf numFmtId="3" fontId="15" fillId="0" borderId="43" xfId="0" applyNumberFormat="1" applyFont="1" applyBorder="1" applyAlignment="1">
      <alignment horizontal="left" vertical="top" wrapText="1"/>
    </xf>
    <xf numFmtId="3" fontId="18" fillId="0" borderId="26" xfId="0" applyNumberFormat="1" applyFont="1" applyBorder="1" applyAlignment="1">
      <alignment vertical="top" wrapText="1"/>
    </xf>
    <xf numFmtId="3" fontId="18" fillId="0" borderId="39" xfId="0" applyNumberFormat="1" applyFont="1" applyBorder="1" applyAlignment="1" applyProtection="1">
      <alignment vertical="top" wrapText="1"/>
      <protection locked="0"/>
    </xf>
    <xf numFmtId="0" fontId="18" fillId="0" borderId="39" xfId="0" applyFont="1" applyBorder="1" applyAlignment="1" applyProtection="1">
      <alignment vertical="top" wrapText="1"/>
      <protection locked="0"/>
    </xf>
    <xf numFmtId="3" fontId="6" fillId="0" borderId="34" xfId="0" applyNumberFormat="1" applyFont="1" applyBorder="1" applyAlignment="1" applyProtection="1">
      <alignment vertical="top"/>
      <protection locked="0"/>
    </xf>
    <xf numFmtId="0" fontId="6" fillId="0" borderId="34" xfId="0" applyFont="1" applyBorder="1" applyAlignment="1" applyProtection="1">
      <alignment horizontal="right" vertical="top"/>
      <protection locked="0"/>
    </xf>
    <xf numFmtId="0" fontId="6" fillId="0" borderId="35" xfId="0" applyFont="1" applyBorder="1" applyAlignment="1" applyProtection="1">
      <alignment horizontal="righ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5" xfId="0" applyFont="1" applyBorder="1" applyAlignment="1" applyProtection="1">
      <alignment horizontal="left" vertical="top"/>
      <protection locked="0"/>
    </xf>
    <xf numFmtId="0" fontId="6" fillId="0" borderId="43" xfId="0" applyFont="1" applyBorder="1" applyAlignment="1" applyProtection="1">
      <alignment horizontal="left" vertical="top"/>
      <protection locked="0"/>
    </xf>
    <xf numFmtId="3" fontId="19" fillId="0" borderId="26" xfId="0" applyNumberFormat="1" applyFont="1" applyBorder="1" applyAlignment="1">
      <alignment vertical="top" wrapText="1"/>
    </xf>
    <xf numFmtId="3" fontId="18" fillId="0" borderId="45" xfId="0" applyNumberFormat="1" applyFont="1" applyFill="1" applyBorder="1" applyAlignment="1">
      <alignment vertical="top" wrapText="1"/>
    </xf>
    <xf numFmtId="3" fontId="18" fillId="0" borderId="39" xfId="0" applyNumberFormat="1" applyFont="1" applyFill="1" applyBorder="1" applyAlignment="1">
      <alignment vertical="top" wrapText="1"/>
    </xf>
    <xf numFmtId="3" fontId="18" fillId="0" borderId="35" xfId="0" applyNumberFormat="1" applyFont="1" applyFill="1" applyBorder="1" applyAlignment="1">
      <alignment vertical="top" wrapText="1"/>
    </xf>
    <xf numFmtId="3" fontId="18" fillId="0" borderId="43" xfId="0" applyNumberFormat="1" applyFont="1" applyFill="1" applyBorder="1" applyAlignment="1">
      <alignment vertical="top" wrapText="1"/>
    </xf>
    <xf numFmtId="3" fontId="18" fillId="0" borderId="26" xfId="0" applyNumberFormat="1" applyFont="1" applyFill="1" applyBorder="1" applyAlignment="1">
      <alignment vertical="top" wrapText="1"/>
    </xf>
    <xf numFmtId="1" fontId="18" fillId="0" borderId="34" xfId="0" applyNumberFormat="1" applyFont="1" applyFill="1" applyBorder="1" applyAlignment="1">
      <alignment horizontal="right" vertical="top" wrapText="1"/>
    </xf>
    <xf numFmtId="1" fontId="18" fillId="0" borderId="35" xfId="0" applyNumberFormat="1" applyFont="1" applyFill="1" applyBorder="1" applyAlignment="1">
      <alignment horizontal="right" vertical="top" wrapText="1"/>
    </xf>
    <xf numFmtId="3" fontId="18" fillId="0" borderId="34" xfId="0" applyNumberFormat="1" applyFont="1" applyFill="1" applyBorder="1" applyAlignment="1">
      <alignment horizontal="left" vertical="top" wrapText="1"/>
    </xf>
    <xf numFmtId="3" fontId="18" fillId="0" borderId="35" xfId="0" applyNumberFormat="1" applyFont="1" applyFill="1" applyBorder="1" applyAlignment="1">
      <alignment horizontal="left" vertical="top" wrapText="1"/>
    </xf>
    <xf numFmtId="3" fontId="18" fillId="0" borderId="43" xfId="0" applyNumberFormat="1" applyFont="1" applyFill="1" applyBorder="1" applyAlignment="1">
      <alignment horizontal="left" vertical="top" wrapText="1"/>
    </xf>
    <xf numFmtId="3" fontId="17" fillId="0" borderId="43" xfId="0" applyNumberFormat="1" applyFont="1" applyBorder="1" applyAlignment="1">
      <alignment vertical="top" wrapText="1"/>
    </xf>
    <xf numFmtId="3" fontId="19" fillId="0" borderId="45" xfId="0" applyNumberFormat="1" applyFont="1" applyFill="1" applyBorder="1" applyAlignment="1">
      <alignment vertical="top" wrapText="1"/>
    </xf>
    <xf numFmtId="3" fontId="19" fillId="0" borderId="39" xfId="0" applyNumberFormat="1" applyFont="1" applyFill="1" applyBorder="1" applyAlignment="1">
      <alignment vertical="top" wrapText="1"/>
    </xf>
    <xf numFmtId="3" fontId="19" fillId="0" borderId="35" xfId="0" applyNumberFormat="1" applyFont="1" applyFill="1" applyBorder="1" applyAlignment="1">
      <alignment vertical="top" wrapText="1"/>
    </xf>
    <xf numFmtId="3" fontId="19" fillId="0" borderId="43" xfId="0" applyNumberFormat="1" applyFont="1" applyFill="1" applyBorder="1" applyAlignment="1">
      <alignment vertical="top" wrapText="1"/>
    </xf>
    <xf numFmtId="3" fontId="19" fillId="0" borderId="26" xfId="0" applyNumberFormat="1" applyFont="1" applyFill="1" applyBorder="1" applyAlignment="1">
      <alignment vertical="top" wrapText="1"/>
    </xf>
    <xf numFmtId="1" fontId="19" fillId="0" borderId="34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right" vertical="top" wrapText="1"/>
    </xf>
    <xf numFmtId="3" fontId="19" fillId="0" borderId="34" xfId="0" applyNumberFormat="1" applyFont="1" applyFill="1" applyBorder="1" applyAlignment="1">
      <alignment horizontal="left" vertical="top" wrapText="1"/>
    </xf>
    <xf numFmtId="3" fontId="19" fillId="0" borderId="35" xfId="0" applyNumberFormat="1" applyFont="1" applyFill="1" applyBorder="1" applyAlignment="1">
      <alignment horizontal="left" vertical="top" wrapText="1"/>
    </xf>
    <xf numFmtId="3" fontId="19" fillId="0" borderId="43" xfId="0" applyNumberFormat="1" applyFont="1" applyFill="1" applyBorder="1" applyAlignment="1">
      <alignment horizontal="left" vertical="top" wrapText="1"/>
    </xf>
    <xf numFmtId="3" fontId="19" fillId="0" borderId="45" xfId="0" applyNumberFormat="1" applyFont="1" applyBorder="1" applyAlignment="1">
      <alignment vertical="top" wrapText="1"/>
    </xf>
    <xf numFmtId="3" fontId="19" fillId="0" borderId="39" xfId="0" applyNumberFormat="1" applyFont="1" applyBorder="1" applyAlignment="1">
      <alignment vertical="top" wrapText="1"/>
    </xf>
    <xf numFmtId="3" fontId="19" fillId="0" borderId="35" xfId="0" applyNumberFormat="1" applyFont="1" applyBorder="1" applyAlignment="1">
      <alignment vertical="top" wrapText="1"/>
    </xf>
    <xf numFmtId="3" fontId="19" fillId="0" borderId="34" xfId="0" applyNumberFormat="1" applyFont="1" applyBorder="1" applyAlignment="1">
      <alignment horizontal="left" vertical="top" wrapText="1"/>
    </xf>
    <xf numFmtId="3" fontId="19" fillId="0" borderId="35" xfId="0" applyNumberFormat="1" applyFont="1" applyBorder="1" applyAlignment="1">
      <alignment horizontal="left" vertical="top" wrapText="1"/>
    </xf>
    <xf numFmtId="3" fontId="19" fillId="0" borderId="43" xfId="0" applyNumberFormat="1" applyFont="1" applyBorder="1" applyAlignment="1">
      <alignment horizontal="left" vertical="top" wrapText="1"/>
    </xf>
    <xf numFmtId="3" fontId="18" fillId="0" borderId="43" xfId="0" applyNumberFormat="1" applyFont="1" applyBorder="1" applyAlignment="1">
      <alignment horizontal="right" vertical="top" wrapText="1"/>
    </xf>
    <xf numFmtId="1" fontId="18" fillId="0" borderId="43" xfId="0" applyNumberFormat="1" applyFont="1" applyBorder="1" applyAlignment="1">
      <alignment horizontal="right" vertical="top" wrapText="1"/>
    </xf>
    <xf numFmtId="0" fontId="31" fillId="0" borderId="43" xfId="0" applyFont="1" applyBorder="1" applyAlignment="1">
      <alignment vertical="top" wrapText="1"/>
    </xf>
    <xf numFmtId="3" fontId="31" fillId="0" borderId="43" xfId="0" applyNumberFormat="1" applyFont="1" applyBorder="1" applyAlignment="1">
      <alignment horizontal="right" vertical="top" wrapText="1"/>
    </xf>
    <xf numFmtId="0" fontId="31" fillId="0" borderId="43" xfId="0" applyFont="1" applyBorder="1" applyAlignment="1">
      <alignment horizontal="right" vertical="top" wrapText="1"/>
    </xf>
    <xf numFmtId="3" fontId="32" fillId="0" borderId="43" xfId="0" applyNumberFormat="1" applyFont="1" applyBorder="1" applyAlignment="1">
      <alignment vertical="top" wrapText="1"/>
    </xf>
    <xf numFmtId="0" fontId="32" fillId="0" borderId="43" xfId="0" applyFont="1" applyBorder="1" applyAlignment="1">
      <alignment vertical="top" wrapText="1"/>
    </xf>
    <xf numFmtId="3" fontId="18" fillId="0" borderId="46" xfId="0" applyNumberFormat="1" applyFont="1" applyBorder="1" applyAlignment="1">
      <alignment vertical="top" wrapText="1"/>
    </xf>
    <xf numFmtId="3" fontId="35" fillId="0" borderId="35" xfId="0" applyNumberFormat="1" applyFont="1" applyBorder="1" applyAlignment="1">
      <alignment horizontal="left" vertical="top" wrapText="1"/>
    </xf>
    <xf numFmtId="3" fontId="35" fillId="0" borderId="43" xfId="0" applyNumberFormat="1" applyFont="1" applyBorder="1" applyAlignment="1">
      <alignment horizontal="left" vertical="top" wrapText="1"/>
    </xf>
    <xf numFmtId="3" fontId="19" fillId="0" borderId="26" xfId="0" applyNumberFormat="1" applyFont="1" applyBorder="1" applyAlignment="1">
      <alignment horizontal="right" vertical="top" wrapText="1"/>
    </xf>
    <xf numFmtId="3" fontId="18" fillId="0" borderId="26" xfId="0" applyNumberFormat="1" applyFont="1" applyBorder="1" applyAlignment="1">
      <alignment vertical="top"/>
    </xf>
    <xf numFmtId="3" fontId="18" fillId="0" borderId="34" xfId="0" applyNumberFormat="1" applyFont="1" applyBorder="1" applyAlignment="1">
      <alignment horizontal="left" vertical="top"/>
    </xf>
    <xf numFmtId="3" fontId="18" fillId="0" borderId="35" xfId="0" applyNumberFormat="1" applyFont="1" applyBorder="1" applyAlignment="1">
      <alignment horizontal="left" vertical="top"/>
    </xf>
    <xf numFmtId="3" fontId="28" fillId="0" borderId="45" xfId="0" applyNumberFormat="1" applyFont="1" applyFill="1" applyBorder="1" applyAlignment="1">
      <alignment vertical="top" wrapText="1"/>
    </xf>
    <xf numFmtId="3" fontId="28" fillId="0" borderId="39" xfId="0" applyNumberFormat="1" applyFont="1" applyFill="1" applyBorder="1" applyAlignment="1">
      <alignment vertical="top" wrapText="1"/>
    </xf>
    <xf numFmtId="3" fontId="28" fillId="0" borderId="35" xfId="0" applyNumberFormat="1" applyFont="1" applyFill="1" applyBorder="1" applyAlignment="1">
      <alignment vertical="top" wrapText="1"/>
    </xf>
    <xf numFmtId="3" fontId="28" fillId="0" borderId="43" xfId="0" applyNumberFormat="1" applyFont="1" applyFill="1" applyBorder="1" applyAlignment="1">
      <alignment vertical="top" wrapText="1"/>
    </xf>
    <xf numFmtId="3" fontId="28" fillId="0" borderId="26" xfId="0" applyNumberFormat="1" applyFont="1" applyFill="1" applyBorder="1" applyAlignment="1">
      <alignment vertical="top" wrapText="1"/>
    </xf>
    <xf numFmtId="1" fontId="28" fillId="0" borderId="34" xfId="0" applyNumberFormat="1" applyFont="1" applyFill="1" applyBorder="1" applyAlignment="1">
      <alignment horizontal="right" vertical="top" wrapText="1"/>
    </xf>
    <xf numFmtId="1" fontId="28" fillId="0" borderId="35" xfId="0" applyNumberFormat="1" applyFont="1" applyFill="1" applyBorder="1" applyAlignment="1">
      <alignment horizontal="right" vertical="top" wrapText="1"/>
    </xf>
    <xf numFmtId="3" fontId="28" fillId="0" borderId="34" xfId="0" applyNumberFormat="1" applyFont="1" applyFill="1" applyBorder="1" applyAlignment="1">
      <alignment horizontal="left" vertical="top" wrapText="1"/>
    </xf>
    <xf numFmtId="3" fontId="28" fillId="0" borderId="35" xfId="0" applyNumberFormat="1" applyFont="1" applyFill="1" applyBorder="1" applyAlignment="1">
      <alignment horizontal="left" vertical="top" wrapText="1"/>
    </xf>
    <xf numFmtId="3" fontId="28" fillId="0" borderId="43" xfId="0" applyNumberFormat="1" applyFont="1" applyFill="1" applyBorder="1" applyAlignment="1">
      <alignment horizontal="left" vertical="top" wrapText="1"/>
    </xf>
    <xf numFmtId="3" fontId="18" fillId="0" borderId="47" xfId="0" applyNumberFormat="1" applyFont="1" applyBorder="1" applyAlignment="1">
      <alignment vertical="top" wrapText="1"/>
    </xf>
    <xf numFmtId="0" fontId="18" fillId="0" borderId="43" xfId="0" applyFont="1" applyBorder="1" applyAlignment="1" applyProtection="1">
      <alignment vertical="top" wrapText="1"/>
      <protection locked="0"/>
    </xf>
    <xf numFmtId="3" fontId="18" fillId="0" borderId="43" xfId="0" applyNumberFormat="1" applyFont="1" applyBorder="1" applyAlignment="1" applyProtection="1">
      <alignment vertical="top" wrapText="1"/>
      <protection locked="0"/>
    </xf>
    <xf numFmtId="3" fontId="19" fillId="0" borderId="35" xfId="0" applyNumberFormat="1" applyFont="1" applyBorder="1" applyAlignment="1">
      <alignment vertical="top"/>
    </xf>
    <xf numFmtId="0" fontId="18" fillId="0" borderId="34" xfId="0" applyFont="1" applyBorder="1" applyAlignment="1" applyProtection="1">
      <alignment vertical="top" wrapText="1"/>
      <protection locked="0"/>
    </xf>
    <xf numFmtId="3" fontId="18" fillId="0" borderId="35" xfId="0" applyNumberFormat="1" applyFont="1" applyBorder="1" applyAlignment="1" applyProtection="1">
      <alignment vertical="top" wrapText="1"/>
      <protection locked="0"/>
    </xf>
    <xf numFmtId="3" fontId="6" fillId="0" borderId="28" xfId="0" applyNumberFormat="1" applyFont="1" applyBorder="1" applyAlignment="1">
      <alignment vertical="top" wrapText="1"/>
    </xf>
    <xf numFmtId="3" fontId="6" fillId="0" borderId="28" xfId="0" applyNumberFormat="1" applyFont="1" applyBorder="1" applyAlignment="1" applyProtection="1">
      <alignment vertical="top"/>
      <protection locked="0"/>
    </xf>
    <xf numFmtId="0" fontId="18" fillId="0" borderId="34" xfId="0" applyFont="1" applyBorder="1" applyAlignment="1">
      <alignment horizontal="right" vertical="top" wrapText="1"/>
    </xf>
    <xf numFmtId="0" fontId="18" fillId="0" borderId="35" xfId="0" applyFont="1" applyBorder="1" applyAlignment="1">
      <alignment horizontal="right" vertical="top" wrapText="1"/>
    </xf>
    <xf numFmtId="0" fontId="18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 wrapText="1"/>
    </xf>
    <xf numFmtId="0" fontId="28" fillId="0" borderId="45" xfId="0" applyFont="1" applyFill="1" applyBorder="1" applyAlignment="1">
      <alignment horizontal="left" vertical="top" wrapText="1"/>
    </xf>
    <xf numFmtId="0" fontId="28" fillId="0" borderId="45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45" xfId="0" applyFont="1" applyBorder="1" applyAlignment="1">
      <alignment vertical="top" wrapText="1"/>
    </xf>
    <xf numFmtId="0" fontId="18" fillId="0" borderId="28" xfId="0" applyFont="1" applyFill="1" applyBorder="1" applyAlignment="1">
      <alignment horizontal="left" vertical="top" wrapText="1"/>
    </xf>
    <xf numFmtId="0" fontId="28" fillId="0" borderId="28" xfId="0" applyFont="1" applyBorder="1" applyAlignment="1" applyProtection="1">
      <alignment horizontal="left" vertical="top" wrapText="1"/>
      <protection locked="0"/>
    </xf>
    <xf numFmtId="0" fontId="28" fillId="2" borderId="45" xfId="0" applyFont="1" applyFill="1" applyBorder="1" applyAlignment="1">
      <alignment horizontal="left" vertical="top" wrapText="1"/>
    </xf>
    <xf numFmtId="0" fontId="28" fillId="0" borderId="39" xfId="0" applyFont="1" applyBorder="1" applyAlignment="1">
      <alignment vertical="top"/>
    </xf>
    <xf numFmtId="0" fontId="28" fillId="0" borderId="35" xfId="0" applyFont="1" applyBorder="1" applyAlignment="1">
      <alignment vertical="top"/>
    </xf>
    <xf numFmtId="0" fontId="28" fillId="2" borderId="34" xfId="0" applyFont="1" applyFill="1" applyBorder="1" applyAlignment="1">
      <alignment horizontal="left" vertical="top" wrapText="1"/>
    </xf>
    <xf numFmtId="0" fontId="28" fillId="2" borderId="39" xfId="0" applyFont="1" applyFill="1" applyBorder="1" applyAlignment="1">
      <alignment horizontal="left" vertical="top" wrapText="1"/>
    </xf>
    <xf numFmtId="3" fontId="28" fillId="2" borderId="39" xfId="0" applyNumberFormat="1" applyFont="1" applyFill="1" applyBorder="1" applyAlignment="1">
      <alignment horizontal="left" vertical="top" wrapText="1"/>
    </xf>
    <xf numFmtId="3" fontId="28" fillId="2" borderId="35" xfId="0" applyNumberFormat="1" applyFont="1" applyFill="1" applyBorder="1" applyAlignment="1">
      <alignment horizontal="left" vertical="top" wrapText="1"/>
    </xf>
    <xf numFmtId="0" fontId="29" fillId="0" borderId="34" xfId="0" applyFont="1" applyBorder="1" applyAlignment="1">
      <alignment vertical="top" wrapText="1"/>
    </xf>
    <xf numFmtId="0" fontId="29" fillId="0" borderId="39" xfId="0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0" fontId="29" fillId="0" borderId="39" xfId="0" applyFont="1" applyBorder="1" applyAlignment="1">
      <alignment vertical="top"/>
    </xf>
    <xf numFmtId="0" fontId="28" fillId="0" borderId="39" xfId="0" applyFont="1" applyFill="1" applyBorder="1" applyAlignment="1">
      <alignment vertical="top"/>
    </xf>
    <xf numFmtId="0" fontId="28" fillId="3" borderId="43" xfId="0" applyFont="1" applyFill="1" applyBorder="1" applyAlignment="1">
      <alignment vertical="top" wrapText="1"/>
    </xf>
    <xf numFmtId="0" fontId="28" fillId="2" borderId="43" xfId="0" applyFont="1" applyFill="1" applyBorder="1" applyAlignment="1">
      <alignment horizontal="left" vertical="top" wrapText="1"/>
    </xf>
    <xf numFmtId="0" fontId="29" fillId="0" borderId="43" xfId="0" applyFont="1" applyBorder="1" applyAlignment="1">
      <alignment vertical="top" wrapText="1"/>
    </xf>
    <xf numFmtId="3" fontId="28" fillId="0" borderId="43" xfId="0" applyNumberFormat="1" applyFont="1" applyBorder="1" applyAlignment="1">
      <alignment vertical="top" wrapText="1"/>
    </xf>
    <xf numFmtId="3" fontId="29" fillId="0" borderId="43" xfId="0" applyNumberFormat="1" applyFont="1" applyBorder="1" applyAlignment="1">
      <alignment vertical="top" wrapText="1"/>
    </xf>
    <xf numFmtId="3" fontId="28" fillId="0" borderId="34" xfId="0" applyNumberFormat="1" applyFont="1" applyBorder="1" applyAlignment="1">
      <alignment horizontal="right" vertical="top" wrapText="1"/>
    </xf>
    <xf numFmtId="3" fontId="28" fillId="0" borderId="35" xfId="0" applyNumberFormat="1" applyFont="1" applyBorder="1" applyAlignment="1">
      <alignment horizontal="right" vertical="top" wrapText="1"/>
    </xf>
    <xf numFmtId="3" fontId="28" fillId="2" borderId="34" xfId="0" applyNumberFormat="1" applyFont="1" applyFill="1" applyBorder="1" applyAlignment="1">
      <alignment horizontal="right" vertical="top" wrapText="1"/>
    </xf>
    <xf numFmtId="3" fontId="28" fillId="0" borderId="35" xfId="0" applyNumberFormat="1" applyFont="1" applyFill="1" applyBorder="1" applyAlignment="1">
      <alignment horizontal="right" vertical="top" wrapText="1"/>
    </xf>
    <xf numFmtId="3" fontId="29" fillId="0" borderId="34" xfId="0" applyNumberFormat="1" applyFont="1" applyBorder="1" applyAlignment="1">
      <alignment horizontal="right" vertical="top" wrapText="1"/>
    </xf>
    <xf numFmtId="3" fontId="28" fillId="0" borderId="34" xfId="0" applyNumberFormat="1" applyFont="1" applyFill="1" applyBorder="1" applyAlignment="1">
      <alignment horizontal="right" vertical="top" wrapText="1"/>
    </xf>
    <xf numFmtId="3" fontId="28" fillId="2" borderId="35" xfId="0" applyNumberFormat="1" applyFont="1" applyFill="1" applyBorder="1" applyAlignment="1">
      <alignment horizontal="right" vertical="top" wrapText="1"/>
    </xf>
    <xf numFmtId="3" fontId="29" fillId="2" borderId="34" xfId="0" applyNumberFormat="1" applyFont="1" applyFill="1" applyBorder="1" applyAlignment="1">
      <alignment horizontal="right" vertical="top" wrapText="1"/>
    </xf>
    <xf numFmtId="0" fontId="29" fillId="0" borderId="34" xfId="0" applyFont="1" applyBorder="1" applyAlignment="1">
      <alignment horizontal="right" vertical="top" wrapText="1"/>
    </xf>
    <xf numFmtId="0" fontId="29" fillId="0" borderId="35" xfId="0" applyFont="1" applyBorder="1" applyAlignment="1">
      <alignment horizontal="right" vertical="top" wrapText="1"/>
    </xf>
    <xf numFmtId="0" fontId="28" fillId="0" borderId="34" xfId="0" applyFont="1" applyBorder="1" applyAlignment="1">
      <alignment horizontal="right" vertical="top" wrapText="1"/>
    </xf>
    <xf numFmtId="0" fontId="28" fillId="0" borderId="34" xfId="0" applyFont="1" applyFill="1" applyBorder="1" applyAlignment="1">
      <alignment horizontal="right" vertical="top" wrapText="1"/>
    </xf>
    <xf numFmtId="0" fontId="28" fillId="0" borderId="35" xfId="0" applyFont="1" applyFill="1" applyBorder="1" applyAlignment="1">
      <alignment horizontal="right" vertical="top" wrapText="1"/>
    </xf>
    <xf numFmtId="0" fontId="29" fillId="0" borderId="34" xfId="0" applyFont="1" applyFill="1" applyBorder="1" applyAlignment="1">
      <alignment horizontal="right" vertical="top" wrapText="1"/>
    </xf>
    <xf numFmtId="0" fontId="29" fillId="0" borderId="35" xfId="0" applyFont="1" applyFill="1" applyBorder="1" applyAlignment="1">
      <alignment horizontal="right" vertical="top" wrapText="1"/>
    </xf>
    <xf numFmtId="3" fontId="29" fillId="0" borderId="35" xfId="0" applyNumberFormat="1" applyFont="1" applyFill="1" applyBorder="1" applyAlignment="1">
      <alignment horizontal="right" vertical="top" wrapText="1"/>
    </xf>
    <xf numFmtId="0" fontId="18" fillId="0" borderId="35" xfId="0" applyFont="1" applyFill="1" applyBorder="1" applyAlignment="1">
      <alignment horizontal="right" vertical="top" wrapText="1"/>
    </xf>
    <xf numFmtId="0" fontId="28" fillId="2" borderId="34" xfId="0" applyFont="1" applyFill="1" applyBorder="1" applyAlignment="1">
      <alignment horizontal="right" vertical="top" wrapText="1"/>
    </xf>
    <xf numFmtId="0" fontId="29" fillId="0" borderId="34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top" wrapText="1"/>
    </xf>
    <xf numFmtId="0" fontId="28" fillId="0" borderId="34" xfId="0" applyFont="1" applyFill="1" applyBorder="1" applyAlignment="1">
      <alignment horizontal="left" vertical="top" wrapText="1"/>
    </xf>
    <xf numFmtId="0" fontId="28" fillId="0" borderId="39" xfId="0" applyFont="1" applyFill="1" applyBorder="1" applyAlignment="1">
      <alignment horizontal="left" vertical="top" wrapText="1"/>
    </xf>
    <xf numFmtId="0" fontId="28" fillId="0" borderId="35" xfId="0" applyFont="1" applyFill="1" applyBorder="1" applyAlignment="1">
      <alignment horizontal="left" vertical="top" wrapText="1"/>
    </xf>
    <xf numFmtId="0" fontId="28" fillId="2" borderId="35" xfId="0" applyFont="1" applyFill="1" applyBorder="1" applyAlignment="1">
      <alignment horizontal="left" vertical="top" wrapText="1"/>
    </xf>
    <xf numFmtId="0" fontId="29" fillId="0" borderId="43" xfId="0" applyFont="1" applyBorder="1" applyAlignment="1">
      <alignment horizontal="left" vertical="top" wrapText="1"/>
    </xf>
    <xf numFmtId="0" fontId="28" fillId="0" borderId="43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34" xfId="0" applyFont="1" applyBorder="1" applyAlignment="1">
      <alignment vertical="top" wrapText="1"/>
    </xf>
    <xf numFmtId="0" fontId="18" fillId="0" borderId="39" xfId="0" applyFont="1" applyBorder="1" applyAlignment="1">
      <alignment vertical="top" wrapText="1"/>
    </xf>
    <xf numFmtId="0" fontId="18" fillId="0" borderId="39" xfId="0" applyFont="1" applyBorder="1" applyAlignment="1">
      <alignment vertical="top"/>
    </xf>
    <xf numFmtId="0" fontId="18" fillId="0" borderId="35" xfId="0" applyFont="1" applyBorder="1" applyAlignment="1">
      <alignment vertical="top" wrapText="1"/>
    </xf>
    <xf numFmtId="3" fontId="18" fillId="0" borderId="34" xfId="0" applyNumberFormat="1" applyFont="1" applyBorder="1" applyAlignment="1">
      <alignment horizontal="right" vertical="top" wrapText="1"/>
    </xf>
    <xf numFmtId="3" fontId="18" fillId="0" borderId="35" xfId="0" applyNumberFormat="1" applyFont="1" applyBorder="1" applyAlignment="1">
      <alignment horizontal="right" vertical="top" wrapText="1"/>
    </xf>
    <xf numFmtId="0" fontId="23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3" fontId="19" fillId="0" borderId="39" xfId="0" applyNumberFormat="1" applyFont="1" applyBorder="1" applyAlignment="1">
      <alignment vertical="top"/>
    </xf>
    <xf numFmtId="3" fontId="19" fillId="0" borderId="27" xfId="0" applyNumberFormat="1" applyFont="1" applyBorder="1" applyAlignment="1">
      <alignment vertical="top" wrapText="1"/>
    </xf>
    <xf numFmtId="3" fontId="19" fillId="0" borderId="39" xfId="0" applyNumberFormat="1" applyFont="1" applyFill="1" applyBorder="1" applyAlignment="1">
      <alignment vertical="top"/>
    </xf>
    <xf numFmtId="3" fontId="19" fillId="0" borderId="35" xfId="0" applyNumberFormat="1" applyFont="1" applyFill="1" applyBorder="1" applyAlignment="1">
      <alignment vertical="top"/>
    </xf>
    <xf numFmtId="3" fontId="19" fillId="0" borderId="27" xfId="0" applyNumberFormat="1" applyFont="1" applyFill="1" applyBorder="1" applyAlignment="1">
      <alignment vertical="top" wrapText="1"/>
    </xf>
    <xf numFmtId="0" fontId="18" fillId="0" borderId="34" xfId="0" applyFont="1" applyBorder="1" applyAlignment="1" applyProtection="1">
      <alignment horizontal="right" vertical="top"/>
      <protection locked="0"/>
    </xf>
    <xf numFmtId="0" fontId="18" fillId="0" borderId="35" xfId="0" applyFont="1" applyBorder="1" applyAlignment="1" applyProtection="1">
      <alignment horizontal="right" vertical="top"/>
      <protection locked="0"/>
    </xf>
    <xf numFmtId="3" fontId="29" fillId="0" borderId="45" xfId="0" applyNumberFormat="1" applyFont="1" applyBorder="1" applyAlignment="1">
      <alignment vertical="top" wrapText="1"/>
    </xf>
    <xf numFmtId="3" fontId="29" fillId="0" borderId="26" xfId="0" applyNumberFormat="1" applyFont="1" applyBorder="1" applyAlignment="1">
      <alignment vertical="top" wrapText="1"/>
    </xf>
    <xf numFmtId="1" fontId="29" fillId="0" borderId="34" xfId="0" applyNumberFormat="1" applyFont="1" applyBorder="1" applyAlignment="1">
      <alignment horizontal="right" vertical="top" wrapText="1"/>
    </xf>
    <xf numFmtId="1" fontId="29" fillId="0" borderId="35" xfId="0" applyNumberFormat="1" applyFont="1" applyBorder="1" applyAlignment="1">
      <alignment horizontal="right" vertical="top" wrapText="1"/>
    </xf>
    <xf numFmtId="3" fontId="29" fillId="0" borderId="34" xfId="0" applyNumberFormat="1" applyFont="1" applyBorder="1" applyAlignment="1">
      <alignment horizontal="left" vertical="top" wrapText="1"/>
    </xf>
    <xf numFmtId="3" fontId="29" fillId="0" borderId="35" xfId="0" applyNumberFormat="1" applyFont="1" applyBorder="1" applyAlignment="1">
      <alignment horizontal="left" vertical="top" wrapText="1"/>
    </xf>
    <xf numFmtId="3" fontId="29" fillId="0" borderId="43" xfId="0" applyNumberFormat="1" applyFont="1" applyBorder="1" applyAlignment="1">
      <alignment horizontal="left" vertical="top" wrapText="1"/>
    </xf>
    <xf numFmtId="3" fontId="28" fillId="0" borderId="26" xfId="0" applyNumberFormat="1" applyFont="1" applyBorder="1" applyAlignment="1">
      <alignment vertical="top" wrapText="1"/>
    </xf>
    <xf numFmtId="1" fontId="28" fillId="0" borderId="34" xfId="0" applyNumberFormat="1" applyFont="1" applyBorder="1" applyAlignment="1">
      <alignment horizontal="right" vertical="top" wrapText="1"/>
    </xf>
    <xf numFmtId="1" fontId="28" fillId="0" borderId="35" xfId="0" applyNumberFormat="1" applyFont="1" applyBorder="1" applyAlignment="1">
      <alignment horizontal="right" vertical="top" wrapText="1"/>
    </xf>
    <xf numFmtId="3" fontId="28" fillId="0" borderId="34" xfId="0" applyNumberFormat="1" applyFont="1" applyBorder="1" applyAlignment="1">
      <alignment horizontal="left" vertical="top" wrapText="1"/>
    </xf>
    <xf numFmtId="3" fontId="28" fillId="0" borderId="35" xfId="0" applyNumberFormat="1" applyFont="1" applyBorder="1" applyAlignment="1">
      <alignment horizontal="left" vertical="top" wrapText="1"/>
    </xf>
    <xf numFmtId="3" fontId="28" fillId="0" borderId="43" xfId="0" applyNumberFormat="1" applyFont="1" applyBorder="1" applyAlignment="1">
      <alignment horizontal="left" vertical="top" wrapText="1"/>
    </xf>
    <xf numFmtId="3" fontId="18" fillId="0" borderId="28" xfId="0" applyNumberFormat="1" applyFont="1" applyBorder="1" applyAlignment="1">
      <alignment horizontal="left" vertical="top" wrapText="1"/>
    </xf>
    <xf numFmtId="3" fontId="19" fillId="0" borderId="34" xfId="0" applyNumberFormat="1" applyFont="1" applyBorder="1" applyAlignment="1">
      <alignment vertical="top" wrapText="1"/>
    </xf>
    <xf numFmtId="3" fontId="19" fillId="0" borderId="28" xfId="0" applyNumberFormat="1" applyFont="1" applyBorder="1" applyAlignment="1">
      <alignment vertical="top" wrapText="1"/>
    </xf>
    <xf numFmtId="3" fontId="37" fillId="0" borderId="43" xfId="0" applyNumberFormat="1" applyFont="1" applyBorder="1" applyAlignment="1">
      <alignment horizontal="left" vertical="top" wrapText="1"/>
    </xf>
    <xf numFmtId="0" fontId="18" fillId="0" borderId="43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35" xfId="0" applyFont="1" applyBorder="1" applyAlignment="1">
      <alignment vertical="top" wrapText="1"/>
    </xf>
    <xf numFmtId="0" fontId="29" fillId="0" borderId="35" xfId="0" applyFont="1" applyBorder="1" applyAlignment="1">
      <alignment vertical="top"/>
    </xf>
    <xf numFmtId="0" fontId="29" fillId="0" borderId="34" xfId="0" applyFont="1" applyFill="1" applyBorder="1" applyAlignment="1">
      <alignment horizontal="left" vertical="top" wrapText="1"/>
    </xf>
    <xf numFmtId="0" fontId="29" fillId="0" borderId="39" xfId="0" applyFont="1" applyFill="1" applyBorder="1" applyAlignment="1">
      <alignment horizontal="left" vertical="top" wrapText="1"/>
    </xf>
    <xf numFmtId="0" fontId="29" fillId="0" borderId="35" xfId="0" applyFont="1" applyFill="1" applyBorder="1" applyAlignment="1">
      <alignment horizontal="left" vertical="top" wrapText="1"/>
    </xf>
    <xf numFmtId="0" fontId="29" fillId="0" borderId="43" xfId="0" applyFont="1" applyFill="1" applyBorder="1" applyAlignment="1">
      <alignment horizontal="left" vertical="top" wrapText="1"/>
    </xf>
    <xf numFmtId="0" fontId="38" fillId="0" borderId="34" xfId="0" applyFont="1" applyBorder="1" applyAlignment="1">
      <alignment horizontal="left" vertical="top" wrapText="1"/>
    </xf>
    <xf numFmtId="3" fontId="18" fillId="0" borderId="39" xfId="0" applyNumberFormat="1" applyFont="1" applyBorder="1" applyAlignment="1">
      <alignment horizontal="left" vertical="top" wrapText="1"/>
    </xf>
    <xf numFmtId="0" fontId="6" fillId="0" borderId="43" xfId="0" applyFont="1" applyBorder="1" applyAlignment="1">
      <alignment vertical="top"/>
    </xf>
    <xf numFmtId="0" fontId="6" fillId="0" borderId="43" xfId="0" applyFont="1" applyBorder="1"/>
    <xf numFmtId="0" fontId="6" fillId="0" borderId="34" xfId="0" applyFont="1" applyBorder="1"/>
    <xf numFmtId="0" fontId="6" fillId="0" borderId="35" xfId="0" applyFont="1" applyBorder="1"/>
    <xf numFmtId="3" fontId="28" fillId="0" borderId="39" xfId="0" applyNumberFormat="1" applyFont="1" applyBorder="1" applyAlignment="1" applyProtection="1">
      <alignment vertical="top" wrapText="1"/>
      <protection locked="0"/>
    </xf>
    <xf numFmtId="3" fontId="28" fillId="0" borderId="35" xfId="0" applyNumberFormat="1" applyFont="1" applyBorder="1" applyAlignment="1" applyProtection="1">
      <alignment vertical="top" wrapText="1"/>
      <protection locked="0"/>
    </xf>
    <xf numFmtId="3" fontId="28" fillId="0" borderId="43" xfId="0" applyNumberFormat="1" applyFont="1" applyBorder="1" applyAlignment="1" applyProtection="1">
      <alignment vertical="top" wrapText="1"/>
      <protection locked="0"/>
    </xf>
    <xf numFmtId="3" fontId="28" fillId="0" borderId="34" xfId="0" applyNumberFormat="1" applyFont="1" applyBorder="1" applyAlignment="1" applyProtection="1">
      <alignment vertical="top"/>
      <protection locked="0"/>
    </xf>
    <xf numFmtId="3" fontId="28" fillId="0" borderId="35" xfId="0" applyNumberFormat="1" applyFont="1" applyBorder="1" applyAlignment="1" applyProtection="1">
      <alignment vertical="top"/>
      <protection locked="0"/>
    </xf>
    <xf numFmtId="0" fontId="28" fillId="0" borderId="34" xfId="0" applyFont="1" applyBorder="1" applyAlignment="1" applyProtection="1">
      <alignment horizontal="right" vertical="top"/>
      <protection locked="0"/>
    </xf>
    <xf numFmtId="0" fontId="28" fillId="0" borderId="35" xfId="0" applyFont="1" applyBorder="1" applyAlignment="1" applyProtection="1">
      <alignment horizontal="right" vertical="top"/>
      <protection locked="0"/>
    </xf>
    <xf numFmtId="0" fontId="29" fillId="0" borderId="34" xfId="0" applyFont="1" applyFill="1" applyBorder="1" applyAlignment="1">
      <alignment vertical="top" wrapText="1"/>
    </xf>
    <xf numFmtId="0" fontId="29" fillId="0" borderId="39" xfId="0" applyFont="1" applyFill="1" applyBorder="1" applyAlignment="1">
      <alignment vertical="top" wrapText="1"/>
    </xf>
    <xf numFmtId="0" fontId="29" fillId="0" borderId="39" xfId="0" applyFont="1" applyFill="1" applyBorder="1" applyAlignment="1">
      <alignment vertical="top"/>
    </xf>
    <xf numFmtId="0" fontId="29" fillId="0" borderId="35" xfId="0" applyFont="1" applyFill="1" applyBorder="1" applyAlignment="1">
      <alignment vertical="top" wrapText="1"/>
    </xf>
    <xf numFmtId="0" fontId="29" fillId="0" borderId="43" xfId="0" applyFont="1" applyFill="1" applyBorder="1" applyAlignment="1">
      <alignment vertical="top" wrapText="1"/>
    </xf>
    <xf numFmtId="3" fontId="29" fillId="0" borderId="34" xfId="0" applyNumberFormat="1" applyFont="1" applyFill="1" applyBorder="1" applyAlignment="1">
      <alignment horizontal="right" vertical="top" wrapText="1"/>
    </xf>
    <xf numFmtId="0" fontId="38" fillId="0" borderId="39" xfId="0" applyFont="1" applyBorder="1" applyAlignment="1">
      <alignment horizontal="left" vertical="top" wrapText="1"/>
    </xf>
    <xf numFmtId="0" fontId="38" fillId="0" borderId="35" xfId="0" applyFont="1" applyBorder="1" applyAlignment="1">
      <alignment horizontal="left" vertical="top" wrapText="1"/>
    </xf>
    <xf numFmtId="0" fontId="38" fillId="0" borderId="43" xfId="0" applyFont="1" applyBorder="1" applyAlignment="1">
      <alignment horizontal="left" vertical="top" wrapText="1"/>
    </xf>
    <xf numFmtId="0" fontId="38" fillId="0" borderId="28" xfId="0" applyFont="1" applyBorder="1" applyAlignment="1">
      <alignment horizontal="left" vertical="top" wrapText="1"/>
    </xf>
    <xf numFmtId="0" fontId="28" fillId="0" borderId="43" xfId="0" applyFont="1" applyBorder="1" applyAlignment="1">
      <alignment wrapText="1"/>
    </xf>
    <xf numFmtId="0" fontId="39" fillId="0" borderId="39" xfId="0" applyFont="1" applyBorder="1" applyAlignment="1">
      <alignment horizontal="left" vertical="top"/>
    </xf>
    <xf numFmtId="0" fontId="39" fillId="0" borderId="35" xfId="0" applyFont="1" applyBorder="1" applyAlignment="1">
      <alignment horizontal="left" vertical="top"/>
    </xf>
    <xf numFmtId="49" fontId="28" fillId="0" borderId="34" xfId="0" applyNumberFormat="1" applyFont="1" applyBorder="1" applyAlignment="1">
      <alignment horizontal="right" vertical="top" wrapText="1"/>
    </xf>
    <xf numFmtId="49" fontId="28" fillId="0" borderId="35" xfId="0" applyNumberFormat="1" applyFont="1" applyBorder="1" applyAlignment="1">
      <alignment horizontal="right" vertical="top" wrapText="1"/>
    </xf>
    <xf numFmtId="0" fontId="28" fillId="0" borderId="23" xfId="0" applyFont="1" applyBorder="1" applyAlignment="1">
      <alignment vertical="top" wrapText="1"/>
    </xf>
    <xf numFmtId="0" fontId="28" fillId="0" borderId="48" xfId="0" applyFont="1" applyBorder="1" applyAlignment="1">
      <alignment vertical="top" wrapText="1"/>
    </xf>
    <xf numFmtId="0" fontId="28" fillId="0" borderId="24" xfId="0" applyFont="1" applyBorder="1" applyAlignment="1">
      <alignment vertical="top" wrapText="1"/>
    </xf>
    <xf numFmtId="0" fontId="28" fillId="0" borderId="30" xfId="0" applyFont="1" applyBorder="1" applyAlignment="1">
      <alignment vertical="top" wrapText="1"/>
    </xf>
    <xf numFmtId="0" fontId="28" fillId="0" borderId="13" xfId="0" applyFont="1" applyBorder="1" applyAlignment="1">
      <alignment vertical="top" wrapText="1"/>
    </xf>
    <xf numFmtId="3" fontId="28" fillId="0" borderId="23" xfId="0" applyNumberFormat="1" applyFont="1" applyBorder="1" applyAlignment="1">
      <alignment horizontal="right" vertical="top" wrapText="1"/>
    </xf>
    <xf numFmtId="3" fontId="28" fillId="0" borderId="24" xfId="0" applyNumberFormat="1" applyFont="1" applyBorder="1" applyAlignment="1">
      <alignment horizontal="right" vertical="top" wrapText="1"/>
    </xf>
    <xf numFmtId="0" fontId="28" fillId="0" borderId="23" xfId="0" applyFont="1" applyBorder="1" applyAlignment="1">
      <alignment horizontal="right" vertical="top" wrapText="1"/>
    </xf>
    <xf numFmtId="0" fontId="28" fillId="0" borderId="24" xfId="0" applyFont="1" applyBorder="1" applyAlignment="1">
      <alignment horizontal="right" vertical="top" wrapText="1"/>
    </xf>
    <xf numFmtId="0" fontId="28" fillId="0" borderId="23" xfId="0" applyFont="1" applyBorder="1" applyAlignment="1">
      <alignment horizontal="left" vertical="top" wrapText="1"/>
    </xf>
    <xf numFmtId="0" fontId="28" fillId="0" borderId="48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28" fillId="0" borderId="49" xfId="0" applyFont="1" applyBorder="1" applyAlignment="1">
      <alignment horizontal="left" vertical="top" wrapText="1"/>
    </xf>
    <xf numFmtId="0" fontId="28" fillId="2" borderId="35" xfId="0" applyFont="1" applyFill="1" applyBorder="1" applyAlignment="1">
      <alignment horizontal="right" vertical="top" wrapText="1"/>
    </xf>
    <xf numFmtId="0" fontId="29" fillId="2" borderId="34" xfId="0" applyFont="1" applyFill="1" applyBorder="1" applyAlignment="1">
      <alignment horizontal="left" vertical="top" wrapText="1"/>
    </xf>
    <xf numFmtId="0" fontId="29" fillId="2" borderId="39" xfId="0" applyFont="1" applyFill="1" applyBorder="1" applyAlignment="1">
      <alignment horizontal="left" vertical="top" wrapText="1"/>
    </xf>
    <xf numFmtId="3" fontId="29" fillId="2" borderId="39" xfId="0" applyNumberFormat="1" applyFont="1" applyFill="1" applyBorder="1" applyAlignment="1">
      <alignment horizontal="left" vertical="top" wrapText="1"/>
    </xf>
    <xf numFmtId="3" fontId="29" fillId="2" borderId="35" xfId="0" applyNumberFormat="1" applyFont="1" applyFill="1" applyBorder="1" applyAlignment="1">
      <alignment horizontal="left" vertical="top" wrapText="1"/>
    </xf>
    <xf numFmtId="0" fontId="29" fillId="3" borderId="43" xfId="0" applyFont="1" applyFill="1" applyBorder="1" applyAlignment="1">
      <alignment vertical="top" wrapText="1"/>
    </xf>
    <xf numFmtId="0" fontId="29" fillId="2" borderId="43" xfId="0" applyFont="1" applyFill="1" applyBorder="1" applyAlignment="1">
      <alignment horizontal="left" vertical="top" wrapText="1"/>
    </xf>
    <xf numFmtId="0" fontId="29" fillId="0" borderId="45" xfId="0" applyFont="1" applyFill="1" applyBorder="1" applyAlignment="1">
      <alignment horizontal="left" vertical="top" wrapText="1"/>
    </xf>
    <xf numFmtId="3" fontId="28" fillId="0" borderId="45" xfId="0" applyNumberFormat="1" applyFont="1" applyBorder="1" applyAlignment="1">
      <alignment horizontal="right" vertical="top" wrapText="1"/>
    </xf>
    <xf numFmtId="0" fontId="29" fillId="0" borderId="26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29" fillId="0" borderId="45" xfId="0" applyFont="1" applyBorder="1" applyAlignment="1">
      <alignment horizontal="right" vertical="top" wrapText="1"/>
    </xf>
    <xf numFmtId="0" fontId="28" fillId="0" borderId="43" xfId="0" applyFont="1" applyBorder="1" applyAlignment="1">
      <alignment horizontal="righ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/>
    </xf>
    <xf numFmtId="3" fontId="28" fillId="0" borderId="43" xfId="0" applyNumberFormat="1" applyFont="1" applyBorder="1" applyAlignment="1">
      <alignment horizontal="left" vertical="top"/>
    </xf>
    <xf numFmtId="3" fontId="28" fillId="0" borderId="43" xfId="0" applyNumberFormat="1" applyFont="1" applyBorder="1" applyAlignment="1">
      <alignment horizontal="right" vertical="top"/>
    </xf>
    <xf numFmtId="0" fontId="28" fillId="0" borderId="43" xfId="0" applyFont="1" applyBorder="1" applyAlignment="1">
      <alignment horizontal="left" vertical="top"/>
    </xf>
    <xf numFmtId="0" fontId="28" fillId="0" borderId="34" xfId="0" applyFont="1" applyBorder="1" applyAlignment="1">
      <alignment horizontal="left" vertical="top"/>
    </xf>
    <xf numFmtId="0" fontId="28" fillId="0" borderId="26" xfId="0" applyFont="1" applyBorder="1" applyAlignment="1">
      <alignment horizontal="left" vertical="top" wrapText="1"/>
    </xf>
    <xf numFmtId="3" fontId="34" fillId="0" borderId="34" xfId="0" applyNumberFormat="1" applyFont="1" applyBorder="1" applyAlignment="1">
      <alignment horizontal="right" vertical="top" wrapText="1"/>
    </xf>
    <xf numFmtId="3" fontId="34" fillId="0" borderId="35" xfId="0" applyNumberFormat="1" applyFont="1" applyBorder="1" applyAlignment="1">
      <alignment horizontal="right" vertical="top" wrapText="1"/>
    </xf>
    <xf numFmtId="0" fontId="35" fillId="0" borderId="34" xfId="0" applyFont="1" applyBorder="1" applyAlignment="1">
      <alignment horizontal="right" vertical="top" wrapText="1"/>
    </xf>
    <xf numFmtId="0" fontId="34" fillId="0" borderId="35" xfId="0" applyFont="1" applyBorder="1" applyAlignment="1">
      <alignment horizontal="right" vertical="top" wrapText="1"/>
    </xf>
    <xf numFmtId="0" fontId="41" fillId="0" borderId="35" xfId="0" applyFont="1" applyBorder="1" applyAlignment="1">
      <alignment horizontal="right" vertical="top" wrapText="1"/>
    </xf>
    <xf numFmtId="0" fontId="34" fillId="0" borderId="34" xfId="0" applyFont="1" applyBorder="1" applyAlignment="1">
      <alignment vertical="top" wrapText="1"/>
    </xf>
    <xf numFmtId="0" fontId="34" fillId="0" borderId="39" xfId="0" applyFont="1" applyBorder="1" applyAlignment="1">
      <alignment vertical="top" wrapText="1"/>
    </xf>
    <xf numFmtId="0" fontId="34" fillId="0" borderId="35" xfId="0" applyFont="1" applyBorder="1" applyAlignment="1">
      <alignment vertical="top" wrapText="1"/>
    </xf>
    <xf numFmtId="0" fontId="34" fillId="0" borderId="43" xfId="0" applyFont="1" applyBorder="1" applyAlignment="1">
      <alignment vertical="top" wrapText="1"/>
    </xf>
    <xf numFmtId="0" fontId="34" fillId="0" borderId="34" xfId="0" applyFont="1" applyBorder="1" applyAlignment="1">
      <alignment horizontal="righ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35" xfId="0" applyFont="1" applyBorder="1" applyAlignment="1">
      <alignment horizontal="left" vertical="top" wrapText="1"/>
    </xf>
    <xf numFmtId="0" fontId="41" fillId="0" borderId="34" xfId="0" applyFont="1" applyBorder="1" applyAlignment="1">
      <alignment vertical="top" wrapText="1"/>
    </xf>
    <xf numFmtId="0" fontId="41" fillId="0" borderId="39" xfId="0" applyFont="1" applyBorder="1" applyAlignment="1">
      <alignment vertical="top" wrapText="1"/>
    </xf>
    <xf numFmtId="0" fontId="41" fillId="0" borderId="35" xfId="0" applyFont="1" applyBorder="1" applyAlignment="1">
      <alignment vertical="top" wrapText="1"/>
    </xf>
    <xf numFmtId="0" fontId="41" fillId="0" borderId="43" xfId="0" applyFont="1" applyBorder="1" applyAlignment="1">
      <alignment vertical="top" wrapText="1"/>
    </xf>
    <xf numFmtId="3" fontId="41" fillId="0" borderId="34" xfId="0" applyNumberFormat="1" applyFont="1" applyBorder="1" applyAlignment="1">
      <alignment horizontal="right" vertical="top" wrapText="1"/>
    </xf>
    <xf numFmtId="3" fontId="41" fillId="0" borderId="35" xfId="0" applyNumberFormat="1" applyFont="1" applyBorder="1" applyAlignment="1">
      <alignment horizontal="right" vertical="top" wrapText="1"/>
    </xf>
    <xf numFmtId="0" fontId="41" fillId="0" borderId="34" xfId="0" applyFont="1" applyBorder="1" applyAlignment="1">
      <alignment horizontal="right" vertical="top" wrapText="1"/>
    </xf>
    <xf numFmtId="0" fontId="41" fillId="0" borderId="34" xfId="0" applyFont="1" applyBorder="1" applyAlignment="1">
      <alignment horizontal="left" vertical="top" wrapText="1"/>
    </xf>
    <xf numFmtId="0" fontId="41" fillId="0" borderId="39" xfId="0" applyFont="1" applyBorder="1" applyAlignment="1">
      <alignment horizontal="left" vertical="top" wrapText="1"/>
    </xf>
    <xf numFmtId="0" fontId="41" fillId="0" borderId="35" xfId="0" applyFont="1" applyBorder="1" applyAlignment="1">
      <alignment horizontal="left" vertical="top" wrapText="1"/>
    </xf>
    <xf numFmtId="0" fontId="41" fillId="0" borderId="43" xfId="0" applyFont="1" applyBorder="1" applyAlignment="1">
      <alignment horizontal="left" vertical="top" wrapText="1"/>
    </xf>
    <xf numFmtId="3" fontId="34" fillId="0" borderId="34" xfId="0" applyNumberFormat="1" applyFont="1" applyBorder="1" applyAlignment="1">
      <alignment vertical="top" wrapText="1"/>
    </xf>
    <xf numFmtId="3" fontId="34" fillId="0" borderId="39" xfId="0" applyNumberFormat="1" applyFont="1" applyBorder="1" applyAlignment="1">
      <alignment vertical="top" wrapText="1"/>
    </xf>
    <xf numFmtId="3" fontId="34" fillId="0" borderId="35" xfId="0" applyNumberFormat="1" applyFont="1" applyBorder="1" applyAlignment="1">
      <alignment vertical="top" wrapText="1"/>
    </xf>
    <xf numFmtId="3" fontId="34" fillId="0" borderId="43" xfId="0" applyNumberFormat="1" applyFont="1" applyBorder="1" applyAlignment="1">
      <alignment vertical="top" wrapText="1"/>
    </xf>
    <xf numFmtId="0" fontId="34" fillId="0" borderId="39" xfId="0" applyFont="1" applyBorder="1" applyAlignment="1">
      <alignment vertical="top"/>
    </xf>
    <xf numFmtId="0" fontId="41" fillId="0" borderId="39" xfId="0" applyFont="1" applyBorder="1" applyAlignment="1">
      <alignment vertical="top"/>
    </xf>
    <xf numFmtId="0" fontId="42" fillId="0" borderId="34" xfId="0" applyFont="1" applyBorder="1" applyAlignment="1">
      <alignment horizontal="left" vertical="top" wrapText="1"/>
    </xf>
    <xf numFmtId="0" fontId="42" fillId="0" borderId="39" xfId="0" applyFont="1" applyBorder="1" applyAlignment="1">
      <alignment horizontal="left" vertical="top" wrapText="1"/>
    </xf>
    <xf numFmtId="0" fontId="42" fillId="0" borderId="35" xfId="0" applyFont="1" applyBorder="1" applyAlignment="1">
      <alignment horizontal="left" vertical="top" wrapText="1"/>
    </xf>
    <xf numFmtId="0" fontId="42" fillId="0" borderId="43" xfId="0" applyFont="1" applyBorder="1" applyAlignment="1">
      <alignment horizontal="left" vertical="top" wrapText="1"/>
    </xf>
    <xf numFmtId="0" fontId="42" fillId="0" borderId="28" xfId="0" applyFont="1" applyBorder="1" applyAlignment="1">
      <alignment horizontal="left" vertical="top" wrapText="1"/>
    </xf>
    <xf numFmtId="0" fontId="34" fillId="0" borderId="45" xfId="0" applyFont="1" applyBorder="1" applyAlignment="1">
      <alignment vertical="top" wrapText="1"/>
    </xf>
    <xf numFmtId="3" fontId="35" fillId="0" borderId="39" xfId="0" applyNumberFormat="1" applyFont="1" applyBorder="1" applyAlignment="1">
      <alignment vertical="top" wrapText="1"/>
    </xf>
    <xf numFmtId="3" fontId="16" fillId="0" borderId="39" xfId="0" applyNumberFormat="1" applyFont="1" applyBorder="1" applyAlignment="1">
      <alignment vertical="top" wrapText="1"/>
    </xf>
    <xf numFmtId="3" fontId="16" fillId="0" borderId="35" xfId="0" applyNumberFormat="1" applyFont="1" applyBorder="1" applyAlignment="1">
      <alignment vertical="top"/>
    </xf>
    <xf numFmtId="3" fontId="16" fillId="0" borderId="34" xfId="0" applyNumberFormat="1" applyFont="1" applyBorder="1" applyAlignment="1">
      <alignment vertical="top" wrapText="1"/>
    </xf>
    <xf numFmtId="0" fontId="35" fillId="0" borderId="43" xfId="0" applyFont="1" applyBorder="1" applyAlignment="1">
      <alignment vertical="top" wrapText="1"/>
    </xf>
    <xf numFmtId="3" fontId="4" fillId="0" borderId="28" xfId="0" applyNumberFormat="1" applyFont="1" applyBorder="1" applyAlignment="1">
      <alignment vertical="top" wrapText="1"/>
    </xf>
    <xf numFmtId="0" fontId="16" fillId="0" borderId="34" xfId="0" applyFont="1" applyBorder="1" applyAlignment="1">
      <alignment horizontal="right" vertical="top" wrapText="1"/>
    </xf>
    <xf numFmtId="0" fontId="16" fillId="0" borderId="35" xfId="0" applyFont="1" applyBorder="1" applyAlignment="1">
      <alignment horizontal="right" vertical="top" wrapText="1"/>
    </xf>
    <xf numFmtId="0" fontId="16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16" fillId="0" borderId="43" xfId="0" applyFont="1" applyBorder="1" applyAlignment="1">
      <alignment horizontal="left" vertical="top" wrapText="1"/>
    </xf>
    <xf numFmtId="3" fontId="35" fillId="0" borderId="35" xfId="0" applyNumberFormat="1" applyFont="1" applyBorder="1" applyAlignment="1">
      <alignment vertical="top"/>
    </xf>
    <xf numFmtId="3" fontId="16" fillId="0" borderId="43" xfId="0" applyNumberFormat="1" applyFont="1" applyBorder="1" applyAlignment="1">
      <alignment vertical="top" wrapText="1"/>
    </xf>
    <xf numFmtId="3" fontId="35" fillId="0" borderId="34" xfId="0" applyNumberFormat="1" applyFont="1" applyBorder="1" applyAlignment="1">
      <alignment vertical="top" wrapText="1"/>
    </xf>
    <xf numFmtId="0" fontId="35" fillId="0" borderId="39" xfId="0" applyNumberFormat="1" applyFont="1" applyBorder="1" applyAlignment="1" applyProtection="1">
      <alignment vertical="top" wrapText="1"/>
      <protection locked="0"/>
    </xf>
    <xf numFmtId="3" fontId="35" fillId="0" borderId="43" xfId="0" applyNumberFormat="1" applyFont="1" applyBorder="1" applyAlignment="1">
      <alignment vertical="top" wrapText="1"/>
    </xf>
    <xf numFmtId="3" fontId="35" fillId="0" borderId="28" xfId="0" applyNumberFormat="1" applyFont="1" applyBorder="1" applyAlignment="1">
      <alignment vertical="top" wrapText="1"/>
    </xf>
    <xf numFmtId="0" fontId="35" fillId="0" borderId="35" xfId="0" applyFont="1" applyBorder="1" applyAlignment="1">
      <alignment horizontal="right" vertical="top" wrapText="1"/>
    </xf>
    <xf numFmtId="0" fontId="35" fillId="0" borderId="34" xfId="0" applyFont="1" applyBorder="1" applyAlignment="1">
      <alignment horizontal="left" vertical="top" wrapText="1"/>
    </xf>
    <xf numFmtId="0" fontId="35" fillId="0" borderId="35" xfId="0" applyFont="1" applyBorder="1" applyAlignment="1">
      <alignment horizontal="left" vertical="top" wrapText="1"/>
    </xf>
    <xf numFmtId="0" fontId="35" fillId="0" borderId="43" xfId="0" applyFont="1" applyBorder="1" applyAlignment="1">
      <alignment horizontal="left" vertical="top" wrapText="1"/>
    </xf>
    <xf numFmtId="1" fontId="35" fillId="0" borderId="39" xfId="0" applyNumberFormat="1" applyFont="1" applyBorder="1" applyAlignment="1">
      <alignment vertical="top" wrapText="1"/>
    </xf>
    <xf numFmtId="3" fontId="16" fillId="0" borderId="43" xfId="0" applyNumberFormat="1" applyFont="1" applyBorder="1" applyAlignment="1">
      <alignment horizontal="left" vertical="top" wrapText="1"/>
    </xf>
    <xf numFmtId="3" fontId="16" fillId="0" borderId="45" xfId="0" applyNumberFormat="1" applyFont="1" applyBorder="1" applyAlignment="1">
      <alignment vertical="top" wrapText="1"/>
    </xf>
    <xf numFmtId="3" fontId="16" fillId="0" borderId="35" xfId="0" applyNumberFormat="1" applyFont="1" applyBorder="1" applyAlignment="1">
      <alignment vertical="top" wrapText="1"/>
    </xf>
    <xf numFmtId="3" fontId="16" fillId="0" borderId="26" xfId="0" applyNumberFormat="1" applyFont="1" applyBorder="1" applyAlignment="1">
      <alignment vertical="top" wrapText="1"/>
    </xf>
    <xf numFmtId="1" fontId="16" fillId="0" borderId="34" xfId="0" applyNumberFormat="1" applyFont="1" applyBorder="1" applyAlignment="1">
      <alignment horizontal="right" vertical="top" wrapText="1"/>
    </xf>
    <xf numFmtId="1" fontId="16" fillId="0" borderId="35" xfId="0" applyNumberFormat="1" applyFont="1" applyBorder="1" applyAlignment="1">
      <alignment horizontal="right" vertical="top" wrapText="1"/>
    </xf>
    <xf numFmtId="3" fontId="16" fillId="0" borderId="35" xfId="0" applyNumberFormat="1" applyFont="1" applyBorder="1" applyAlignment="1">
      <alignment horizontal="left" vertical="top" wrapText="1"/>
    </xf>
    <xf numFmtId="3" fontId="35" fillId="0" borderId="45" xfId="0" applyNumberFormat="1" applyFont="1" applyBorder="1" applyAlignment="1">
      <alignment vertical="top" wrapText="1"/>
    </xf>
    <xf numFmtId="3" fontId="35" fillId="0" borderId="35" xfId="0" applyNumberFormat="1" applyFont="1" applyBorder="1" applyAlignment="1">
      <alignment vertical="top" wrapText="1"/>
    </xf>
    <xf numFmtId="3" fontId="35" fillId="0" borderId="26" xfId="0" applyNumberFormat="1" applyFont="1" applyBorder="1" applyAlignment="1">
      <alignment vertical="top" wrapText="1"/>
    </xf>
    <xf numFmtId="1" fontId="35" fillId="0" borderId="34" xfId="0" applyNumberFormat="1" applyFont="1" applyBorder="1" applyAlignment="1">
      <alignment horizontal="right" vertical="top" wrapText="1"/>
    </xf>
    <xf numFmtId="1" fontId="35" fillId="0" borderId="35" xfId="0" applyNumberFormat="1" applyFont="1" applyBorder="1" applyAlignment="1">
      <alignment horizontal="right" vertical="top" wrapText="1"/>
    </xf>
    <xf numFmtId="3" fontId="35" fillId="0" borderId="34" xfId="0" applyNumberFormat="1" applyFont="1" applyBorder="1" applyAlignment="1">
      <alignment horizontal="left" vertical="top" wrapText="1"/>
    </xf>
    <xf numFmtId="3" fontId="16" fillId="0" borderId="45" xfId="0" applyNumberFormat="1" applyFont="1" applyFill="1" applyBorder="1" applyAlignment="1">
      <alignment vertical="top" wrapText="1"/>
    </xf>
    <xf numFmtId="3" fontId="16" fillId="0" borderId="39" xfId="0" applyNumberFormat="1" applyFont="1" applyFill="1" applyBorder="1" applyAlignment="1">
      <alignment vertical="top" wrapText="1"/>
    </xf>
    <xf numFmtId="3" fontId="16" fillId="0" borderId="35" xfId="0" applyNumberFormat="1" applyFont="1" applyFill="1" applyBorder="1" applyAlignment="1">
      <alignment vertical="top" wrapText="1"/>
    </xf>
    <xf numFmtId="3" fontId="16" fillId="0" borderId="43" xfId="0" applyNumberFormat="1" applyFont="1" applyFill="1" applyBorder="1" applyAlignment="1">
      <alignment vertical="top" wrapText="1"/>
    </xf>
    <xf numFmtId="3" fontId="16" fillId="0" borderId="26" xfId="0" applyNumberFormat="1" applyFont="1" applyFill="1" applyBorder="1" applyAlignment="1">
      <alignment vertical="top" wrapText="1"/>
    </xf>
    <xf numFmtId="1" fontId="16" fillId="0" borderId="34" xfId="0" applyNumberFormat="1" applyFont="1" applyFill="1" applyBorder="1" applyAlignment="1">
      <alignment horizontal="right" vertical="top" wrapText="1"/>
    </xf>
    <xf numFmtId="1" fontId="16" fillId="0" borderId="35" xfId="0" applyNumberFormat="1" applyFont="1" applyFill="1" applyBorder="1" applyAlignment="1">
      <alignment horizontal="right" vertical="top" wrapText="1"/>
    </xf>
    <xf numFmtId="3" fontId="16" fillId="0" borderId="34" xfId="0" applyNumberFormat="1" applyFont="1" applyFill="1" applyBorder="1" applyAlignment="1">
      <alignment horizontal="left" vertical="top" wrapText="1"/>
    </xf>
    <xf numFmtId="3" fontId="16" fillId="0" borderId="35" xfId="0" applyNumberFormat="1" applyFont="1" applyFill="1" applyBorder="1" applyAlignment="1">
      <alignment horizontal="left" vertical="top" wrapText="1"/>
    </xf>
    <xf numFmtId="3" fontId="16" fillId="0" borderId="43" xfId="0" applyNumberFormat="1" applyFont="1" applyFill="1" applyBorder="1" applyAlignment="1">
      <alignment horizontal="left" vertical="top" wrapText="1"/>
    </xf>
    <xf numFmtId="3" fontId="35" fillId="0" borderId="45" xfId="0" applyNumberFormat="1" applyFont="1" applyFill="1" applyBorder="1" applyAlignment="1">
      <alignment vertical="top" wrapText="1"/>
    </xf>
    <xf numFmtId="3" fontId="35" fillId="0" borderId="39" xfId="0" applyNumberFormat="1" applyFont="1" applyFill="1" applyBorder="1" applyAlignment="1">
      <alignment vertical="top" wrapText="1"/>
    </xf>
    <xf numFmtId="3" fontId="35" fillId="0" borderId="35" xfId="0" applyNumberFormat="1" applyFont="1" applyFill="1" applyBorder="1" applyAlignment="1">
      <alignment vertical="top" wrapText="1"/>
    </xf>
    <xf numFmtId="3" fontId="35" fillId="0" borderId="43" xfId="0" applyNumberFormat="1" applyFont="1" applyFill="1" applyBorder="1" applyAlignment="1">
      <alignment vertical="top" wrapText="1"/>
    </xf>
    <xf numFmtId="3" fontId="35" fillId="0" borderId="26" xfId="0" applyNumberFormat="1" applyFont="1" applyFill="1" applyBorder="1" applyAlignment="1">
      <alignment vertical="top" wrapText="1"/>
    </xf>
    <xf numFmtId="1" fontId="35" fillId="0" borderId="34" xfId="0" applyNumberFormat="1" applyFont="1" applyFill="1" applyBorder="1" applyAlignment="1">
      <alignment horizontal="right" vertical="top" wrapText="1"/>
    </xf>
    <xf numFmtId="1" fontId="35" fillId="0" borderId="35" xfId="0" applyNumberFormat="1" applyFont="1" applyFill="1" applyBorder="1" applyAlignment="1">
      <alignment horizontal="right" vertical="top" wrapText="1"/>
    </xf>
    <xf numFmtId="3" fontId="35" fillId="0" borderId="34" xfId="0" applyNumberFormat="1" applyFont="1" applyFill="1" applyBorder="1" applyAlignment="1">
      <alignment horizontal="left" vertical="top" wrapText="1"/>
    </xf>
    <xf numFmtId="3" fontId="35" fillId="0" borderId="35" xfId="0" applyNumberFormat="1" applyFont="1" applyFill="1" applyBorder="1" applyAlignment="1">
      <alignment horizontal="left" vertical="top" wrapText="1"/>
    </xf>
    <xf numFmtId="3" fontId="35" fillId="0" borderId="43" xfId="0" applyNumberFormat="1" applyFont="1" applyFill="1" applyBorder="1" applyAlignment="1">
      <alignment horizontal="left" vertical="top" wrapText="1"/>
    </xf>
    <xf numFmtId="3" fontId="35" fillId="0" borderId="26" xfId="0" applyNumberFormat="1" applyFont="1" applyBorder="1" applyAlignment="1">
      <alignment horizontal="right" vertical="top" wrapText="1"/>
    </xf>
    <xf numFmtId="3" fontId="35" fillId="0" borderId="34" xfId="0" applyNumberFormat="1" applyFont="1" applyBorder="1" applyAlignment="1">
      <alignment horizontal="right" vertical="top" wrapText="1"/>
    </xf>
    <xf numFmtId="0" fontId="28" fillId="0" borderId="48" xfId="0" applyFont="1" applyBorder="1" applyAlignment="1">
      <alignment vertical="top"/>
    </xf>
    <xf numFmtId="3" fontId="43" fillId="0" borderId="23" xfId="0" applyNumberFormat="1" applyFont="1" applyBorder="1" applyAlignment="1">
      <alignment horizontal="right" vertical="top" wrapText="1"/>
    </xf>
    <xf numFmtId="0" fontId="18" fillId="0" borderId="30" xfId="0" applyFont="1" applyBorder="1" applyAlignment="1">
      <alignment vertical="top" wrapText="1"/>
    </xf>
    <xf numFmtId="0" fontId="44" fillId="0" borderId="48" xfId="0" applyFont="1" applyBorder="1" applyAlignment="1">
      <alignment horizontal="left" vertical="top" wrapText="1"/>
    </xf>
    <xf numFmtId="3" fontId="34" fillId="0" borderId="24" xfId="0" applyNumberFormat="1" applyFont="1" applyBorder="1" applyAlignment="1">
      <alignment horizontal="right" vertical="top" wrapText="1"/>
    </xf>
    <xf numFmtId="0" fontId="16" fillId="0" borderId="49" xfId="0" applyFont="1" applyBorder="1" applyAlignment="1">
      <alignment horizontal="left" vertical="top" wrapText="1"/>
    </xf>
    <xf numFmtId="0" fontId="35" fillId="2" borderId="35" xfId="0" applyFont="1" applyFill="1" applyBorder="1" applyAlignment="1">
      <alignment horizontal="right" vertical="top" wrapText="1"/>
    </xf>
    <xf numFmtId="3" fontId="16" fillId="2" borderId="34" xfId="0" applyNumberFormat="1" applyFont="1" applyFill="1" applyBorder="1" applyAlignment="1">
      <alignment horizontal="right" vertical="top" wrapText="1"/>
    </xf>
    <xf numFmtId="3" fontId="34" fillId="0" borderId="35" xfId="0" applyNumberFormat="1" applyFont="1" applyFill="1" applyBorder="1" applyAlignment="1">
      <alignment horizontal="right" vertical="top" wrapText="1"/>
    </xf>
    <xf numFmtId="0" fontId="16" fillId="0" borderId="35" xfId="0" applyFont="1" applyFill="1" applyBorder="1" applyAlignment="1">
      <alignment horizontal="right" vertical="top" wrapText="1"/>
    </xf>
    <xf numFmtId="3" fontId="35" fillId="2" borderId="34" xfId="0" applyNumberFormat="1" applyFont="1" applyFill="1" applyBorder="1" applyAlignment="1">
      <alignment horizontal="right" vertical="top" wrapText="1"/>
    </xf>
    <xf numFmtId="3" fontId="34" fillId="2" borderId="35" xfId="0" applyNumberFormat="1" applyFont="1" applyFill="1" applyBorder="1" applyAlignment="1">
      <alignment horizontal="right" vertical="top" wrapText="1"/>
    </xf>
    <xf numFmtId="0" fontId="45" fillId="4" borderId="50" xfId="0" applyFont="1" applyFill="1" applyBorder="1" applyAlignment="1">
      <alignment horizontal="left" vertical="top" wrapText="1"/>
    </xf>
    <xf numFmtId="0" fontId="45" fillId="4" borderId="50" xfId="0" applyFont="1" applyFill="1" applyBorder="1" applyAlignment="1">
      <alignment vertical="top" wrapText="1"/>
    </xf>
    <xf numFmtId="0" fontId="45" fillId="4" borderId="50" xfId="0" applyFont="1" applyFill="1" applyBorder="1" applyAlignment="1">
      <alignment horizontal="right" vertical="top" wrapText="1"/>
    </xf>
    <xf numFmtId="3" fontId="35" fillId="0" borderId="27" xfId="0" applyNumberFormat="1" applyFont="1" applyBorder="1" applyAlignment="1">
      <alignment vertical="top" wrapText="1"/>
    </xf>
    <xf numFmtId="3" fontId="35" fillId="0" borderId="34" xfId="0" applyNumberFormat="1" applyFont="1" applyBorder="1" applyAlignment="1" applyProtection="1">
      <alignment vertical="top" wrapText="1"/>
      <protection locked="0"/>
    </xf>
    <xf numFmtId="3" fontId="16" fillId="0" borderId="35" xfId="0" applyNumberFormat="1" applyFont="1" applyBorder="1" applyAlignment="1" applyProtection="1">
      <alignment vertical="top"/>
      <protection locked="0"/>
    </xf>
    <xf numFmtId="0" fontId="34" fillId="2" borderId="34" xfId="0" applyFont="1" applyFill="1" applyBorder="1" applyAlignment="1">
      <alignment horizontal="left" vertical="top" wrapText="1"/>
    </xf>
    <xf numFmtId="0" fontId="34" fillId="2" borderId="39" xfId="0" applyFont="1" applyFill="1" applyBorder="1" applyAlignment="1">
      <alignment horizontal="left" vertical="top" wrapText="1"/>
    </xf>
    <xf numFmtId="3" fontId="34" fillId="2" borderId="39" xfId="0" applyNumberFormat="1" applyFont="1" applyFill="1" applyBorder="1" applyAlignment="1">
      <alignment horizontal="left" vertical="top" wrapText="1"/>
    </xf>
    <xf numFmtId="3" fontId="34" fillId="2" borderId="35" xfId="0" applyNumberFormat="1" applyFont="1" applyFill="1" applyBorder="1" applyAlignment="1">
      <alignment horizontal="left" vertical="top" wrapText="1"/>
    </xf>
    <xf numFmtId="0" fontId="34" fillId="3" borderId="43" xfId="0" applyFont="1" applyFill="1" applyBorder="1" applyAlignment="1">
      <alignment vertical="top" wrapText="1"/>
    </xf>
    <xf numFmtId="0" fontId="34" fillId="2" borderId="43" xfId="0" applyFont="1" applyFill="1" applyBorder="1" applyAlignment="1">
      <alignment horizontal="left" vertical="top" wrapText="1"/>
    </xf>
    <xf numFmtId="3" fontId="34" fillId="2" borderId="34" xfId="0" applyNumberFormat="1" applyFont="1" applyFill="1" applyBorder="1" applyAlignment="1">
      <alignment horizontal="right" vertical="top" wrapText="1"/>
    </xf>
    <xf numFmtId="3" fontId="34" fillId="0" borderId="34" xfId="0" applyNumberFormat="1" applyFont="1" applyFill="1" applyBorder="1" applyAlignment="1">
      <alignment horizontal="right" vertical="top" wrapText="1"/>
    </xf>
    <xf numFmtId="0" fontId="34" fillId="0" borderId="35" xfId="0" applyFont="1" applyFill="1" applyBorder="1" applyAlignment="1">
      <alignment horizontal="right" vertical="top" wrapText="1"/>
    </xf>
    <xf numFmtId="0" fontId="34" fillId="0" borderId="34" xfId="0" applyFont="1" applyFill="1" applyBorder="1" applyAlignment="1">
      <alignment horizontal="left" vertical="top" wrapText="1"/>
    </xf>
    <xf numFmtId="0" fontId="34" fillId="0" borderId="39" xfId="0" applyFont="1" applyFill="1" applyBorder="1" applyAlignment="1">
      <alignment horizontal="left" vertical="top" wrapText="1"/>
    </xf>
    <xf numFmtId="0" fontId="34" fillId="0" borderId="35" xfId="0" applyFont="1" applyFill="1" applyBorder="1" applyAlignment="1">
      <alignment horizontal="left" vertical="top" wrapText="1"/>
    </xf>
    <xf numFmtId="3" fontId="16" fillId="0" borderId="34" xfId="0" applyNumberFormat="1" applyFont="1" applyBorder="1" applyAlignment="1">
      <alignment horizontal="right" vertical="top" wrapText="1"/>
    </xf>
    <xf numFmtId="0" fontId="34" fillId="0" borderId="34" xfId="0" applyFont="1" applyFill="1" applyBorder="1" applyAlignment="1">
      <alignment vertical="top" wrapText="1"/>
    </xf>
    <xf numFmtId="0" fontId="34" fillId="0" borderId="39" xfId="0" applyFont="1" applyFill="1" applyBorder="1" applyAlignment="1">
      <alignment vertical="top" wrapText="1"/>
    </xf>
    <xf numFmtId="0" fontId="34" fillId="0" borderId="39" xfId="0" applyFont="1" applyFill="1" applyBorder="1" applyAlignment="1">
      <alignment vertical="top"/>
    </xf>
    <xf numFmtId="0" fontId="34" fillId="0" borderId="35" xfId="0" applyFont="1" applyFill="1" applyBorder="1" applyAlignment="1">
      <alignment vertical="top" wrapText="1"/>
    </xf>
    <xf numFmtId="0" fontId="34" fillId="0" borderId="43" xfId="0" applyFont="1" applyFill="1" applyBorder="1" applyAlignment="1">
      <alignment vertical="top" wrapText="1"/>
    </xf>
    <xf numFmtId="0" fontId="34" fillId="0" borderId="34" xfId="0" applyFont="1" applyFill="1" applyBorder="1" applyAlignment="1">
      <alignment horizontal="right" vertical="top" wrapText="1"/>
    </xf>
    <xf numFmtId="0" fontId="34" fillId="0" borderId="43" xfId="0" applyFont="1" applyFill="1" applyBorder="1" applyAlignment="1">
      <alignment horizontal="left" vertical="top" wrapText="1"/>
    </xf>
    <xf numFmtId="0" fontId="34" fillId="0" borderId="28" xfId="0" applyFont="1" applyFill="1" applyBorder="1" applyAlignment="1">
      <alignment horizontal="left" vertical="top" wrapText="1"/>
    </xf>
    <xf numFmtId="3" fontId="16" fillId="0" borderId="26" xfId="0" applyNumberFormat="1" applyFont="1" applyBorder="1" applyAlignment="1">
      <alignment horizontal="right" vertical="top" wrapText="1"/>
    </xf>
    <xf numFmtId="0" fontId="41" fillId="0" borderId="28" xfId="0" applyFont="1" applyBorder="1" applyAlignment="1">
      <alignment horizontal="left" vertical="top" wrapText="1"/>
    </xf>
    <xf numFmtId="3" fontId="16" fillId="0" borderId="35" xfId="0" applyNumberFormat="1" applyFont="1" applyFill="1" applyBorder="1" applyAlignment="1">
      <alignment horizontal="right" vertical="top" wrapText="1"/>
    </xf>
    <xf numFmtId="0" fontId="41" fillId="0" borderId="34" xfId="0" applyFont="1" applyFill="1" applyBorder="1" applyAlignment="1">
      <alignment horizontal="right" vertical="top" wrapText="1"/>
    </xf>
    <xf numFmtId="0" fontId="41" fillId="0" borderId="35" xfId="0" applyFont="1" applyFill="1" applyBorder="1" applyAlignment="1">
      <alignment horizontal="right" vertical="top" wrapText="1"/>
    </xf>
    <xf numFmtId="3" fontId="41" fillId="0" borderId="35" xfId="0" applyNumberFormat="1" applyFont="1" applyFill="1" applyBorder="1" applyAlignment="1">
      <alignment horizontal="right" vertical="top" wrapText="1"/>
    </xf>
    <xf numFmtId="3" fontId="35" fillId="0" borderId="34" xfId="0" applyNumberFormat="1" applyFont="1" applyFill="1" applyBorder="1" applyAlignment="1">
      <alignment horizontal="right" vertical="top" wrapText="1"/>
    </xf>
    <xf numFmtId="0" fontId="35" fillId="0" borderId="35" xfId="0" applyFont="1" applyFill="1" applyBorder="1" applyAlignment="1">
      <alignment horizontal="right" vertical="top" wrapText="1"/>
    </xf>
    <xf numFmtId="0" fontId="35" fillId="0" borderId="34" xfId="0" applyFont="1" applyFill="1" applyBorder="1" applyAlignment="1">
      <alignment horizontal="right" vertical="top" wrapText="1"/>
    </xf>
    <xf numFmtId="3" fontId="41" fillId="0" borderId="34" xfId="0" applyNumberFormat="1" applyFont="1" applyFill="1" applyBorder="1" applyAlignment="1">
      <alignment horizontal="right" vertical="top" wrapText="1"/>
    </xf>
    <xf numFmtId="3" fontId="34" fillId="0" borderId="43" xfId="0" applyNumberFormat="1" applyFont="1" applyFill="1" applyBorder="1" applyAlignment="1">
      <alignment vertical="top" wrapText="1"/>
    </xf>
    <xf numFmtId="3" fontId="34" fillId="0" borderId="45" xfId="0" applyNumberFormat="1" applyFont="1" applyFill="1" applyBorder="1" applyAlignment="1">
      <alignment horizontal="right" vertical="top" wrapText="1"/>
    </xf>
    <xf numFmtId="0" fontId="34" fillId="0" borderId="28" xfId="0" applyFont="1" applyFill="1" applyBorder="1" applyAlignment="1">
      <alignment horizontal="right" vertical="top" wrapText="1"/>
    </xf>
    <xf numFmtId="0" fontId="34" fillId="0" borderId="45" xfId="0" applyFont="1" applyFill="1" applyBorder="1" applyAlignment="1">
      <alignment horizontal="right" vertical="top" wrapText="1"/>
    </xf>
    <xf numFmtId="3" fontId="41" fillId="0" borderId="43" xfId="0" applyNumberFormat="1" applyFont="1" applyBorder="1" applyAlignment="1">
      <alignment vertical="top" wrapText="1"/>
    </xf>
    <xf numFmtId="0" fontId="28" fillId="0" borderId="29" xfId="0" applyFont="1" applyBorder="1" applyAlignment="1">
      <alignment vertical="top" wrapText="1"/>
    </xf>
    <xf numFmtId="0" fontId="28" fillId="0" borderId="31" xfId="0" applyFont="1" applyBorder="1" applyAlignment="1">
      <alignment vertical="top" wrapText="1"/>
    </xf>
    <xf numFmtId="0" fontId="28" fillId="0" borderId="32" xfId="0" applyFont="1" applyBorder="1" applyAlignment="1">
      <alignment vertical="top" wrapText="1"/>
    </xf>
    <xf numFmtId="0" fontId="28" fillId="0" borderId="10" xfId="0" applyFont="1" applyBorder="1" applyAlignment="1">
      <alignment vertical="top" wrapText="1"/>
    </xf>
    <xf numFmtId="3" fontId="28" fillId="0" borderId="29" xfId="0" applyNumberFormat="1" applyFont="1" applyBorder="1" applyAlignment="1">
      <alignment horizontal="right" vertical="top" wrapText="1"/>
    </xf>
    <xf numFmtId="3" fontId="28" fillId="0" borderId="32" xfId="0" applyNumberFormat="1" applyFont="1" applyBorder="1" applyAlignment="1">
      <alignment horizontal="right" vertical="top" wrapText="1"/>
    </xf>
    <xf numFmtId="0" fontId="28" fillId="0" borderId="29" xfId="0" applyFont="1" applyBorder="1" applyAlignment="1">
      <alignment horizontal="right" vertical="top" wrapText="1"/>
    </xf>
    <xf numFmtId="0" fontId="28" fillId="0" borderId="32" xfId="0" applyFont="1" applyBorder="1" applyAlignment="1">
      <alignment horizontal="right" vertical="top" wrapText="1"/>
    </xf>
    <xf numFmtId="0" fontId="28" fillId="0" borderId="29" xfId="0" applyFont="1" applyBorder="1" applyAlignment="1">
      <alignment horizontal="left" vertical="top" wrapText="1"/>
    </xf>
    <xf numFmtId="0" fontId="28" fillId="0" borderId="31" xfId="0" applyFont="1" applyBorder="1" applyAlignment="1">
      <alignment horizontal="left" vertical="top" wrapText="1"/>
    </xf>
    <xf numFmtId="0" fontId="28" fillId="0" borderId="32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0" borderId="51" xfId="0" applyFont="1" applyBorder="1" applyAlignment="1">
      <alignment horizontal="left" vertical="top" wrapText="1"/>
    </xf>
    <xf numFmtId="0" fontId="16" fillId="0" borderId="4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0" borderId="33" xfId="0" applyFont="1" applyBorder="1" applyAlignment="1">
      <alignment vertical="top" wrapText="1"/>
    </xf>
    <xf numFmtId="3" fontId="16" fillId="0" borderId="52" xfId="0" applyNumberFormat="1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52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3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wrapText="1"/>
    </xf>
    <xf numFmtId="3" fontId="18" fillId="0" borderId="29" xfId="0" applyNumberFormat="1" applyFont="1" applyBorder="1" applyAlignment="1">
      <alignment vertical="top" wrapText="1"/>
    </xf>
    <xf numFmtId="3" fontId="18" fillId="0" borderId="31" xfId="0" applyNumberFormat="1" applyFont="1" applyBorder="1" applyAlignment="1">
      <alignment vertical="top" wrapText="1"/>
    </xf>
    <xf numFmtId="3" fontId="18" fillId="0" borderId="32" xfId="0" applyNumberFormat="1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3" fontId="18" fillId="0" borderId="10" xfId="0" applyNumberFormat="1" applyFont="1" applyBorder="1" applyAlignment="1">
      <alignment vertical="top" wrapText="1"/>
    </xf>
    <xf numFmtId="3" fontId="18" fillId="0" borderId="10" xfId="0" applyNumberFormat="1" applyFont="1" applyBorder="1" applyAlignment="1" applyProtection="1">
      <alignment vertical="top" wrapText="1"/>
      <protection locked="0"/>
    </xf>
    <xf numFmtId="0" fontId="6" fillId="0" borderId="53" xfId="0" applyFont="1" applyBorder="1" applyAlignment="1">
      <alignment wrapText="1"/>
    </xf>
    <xf numFmtId="0" fontId="18" fillId="0" borderId="29" xfId="0" applyFont="1" applyBorder="1" applyAlignment="1">
      <alignment vertical="top" wrapText="1"/>
    </xf>
    <xf numFmtId="0" fontId="18" fillId="0" borderId="3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16" fillId="0" borderId="54" xfId="0" applyFont="1" applyBorder="1" applyAlignment="1">
      <alignment vertical="top" wrapText="1"/>
    </xf>
    <xf numFmtId="0" fontId="16" fillId="0" borderId="38" xfId="0" applyFont="1" applyBorder="1" applyAlignment="1">
      <alignment vertical="top" wrapText="1"/>
    </xf>
    <xf numFmtId="3" fontId="16" fillId="0" borderId="4" xfId="0" applyNumberFormat="1" applyFont="1" applyBorder="1" applyAlignment="1">
      <alignment vertical="top" wrapText="1"/>
    </xf>
    <xf numFmtId="3" fontId="16" fillId="0" borderId="6" xfId="0" applyNumberFormat="1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3" fontId="16" fillId="0" borderId="12" xfId="0" applyNumberFormat="1" applyFont="1" applyBorder="1" applyAlignment="1">
      <alignment horizontal="center" vertical="top" wrapText="1"/>
    </xf>
    <xf numFmtId="3" fontId="16" fillId="0" borderId="14" xfId="0" applyNumberFormat="1" applyFont="1" applyFill="1" applyBorder="1" applyAlignment="1">
      <alignment vertical="top" wrapText="1"/>
    </xf>
    <xf numFmtId="3" fontId="16" fillId="0" borderId="52" xfId="0" applyNumberFormat="1" applyFont="1" applyFill="1" applyBorder="1" applyAlignment="1">
      <alignment vertical="top" wrapText="1"/>
    </xf>
    <xf numFmtId="3" fontId="16" fillId="0" borderId="5" xfId="0" applyNumberFormat="1" applyFont="1" applyFill="1" applyBorder="1" applyAlignment="1">
      <alignment vertical="top" wrapText="1"/>
    </xf>
    <xf numFmtId="3" fontId="16" fillId="0" borderId="6" xfId="0" applyNumberFormat="1" applyFont="1" applyFill="1" applyBorder="1" applyAlignment="1">
      <alignment vertical="top" wrapText="1"/>
    </xf>
    <xf numFmtId="3" fontId="16" fillId="0" borderId="14" xfId="0" applyNumberFormat="1" applyFont="1" applyBorder="1" applyAlignment="1">
      <alignment vertical="top" wrapText="1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0" fillId="0" borderId="0" xfId="0" applyAlignment="1"/>
    <xf numFmtId="0" fontId="17" fillId="0" borderId="8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/>
    </xf>
    <xf numFmtId="0" fontId="33" fillId="0" borderId="39" xfId="0" applyFont="1" applyFill="1" applyBorder="1" applyAlignment="1">
      <alignment horizontal="center"/>
    </xf>
    <xf numFmtId="0" fontId="33" fillId="0" borderId="3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top" wrapText="1"/>
    </xf>
    <xf numFmtId="0" fontId="14" fillId="0" borderId="35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84</xdr:row>
      <xdr:rowOff>85725</xdr:rowOff>
    </xdr:from>
    <xdr:to>
      <xdr:col>10</xdr:col>
      <xdr:colOff>2505075</xdr:colOff>
      <xdr:row>84</xdr:row>
      <xdr:rowOff>95250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EAB79042-D9E7-4CE8-887D-CA862FDE15CB}"/>
            </a:ext>
          </a:extLst>
        </xdr:cNvPr>
        <xdr:cNvCxnSpPr/>
      </xdr:nvCxnSpPr>
      <xdr:spPr>
        <a:xfrm>
          <a:off x="7734300" y="38242875"/>
          <a:ext cx="2476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84</xdr:row>
      <xdr:rowOff>238125</xdr:rowOff>
    </xdr:from>
    <xdr:to>
      <xdr:col>10</xdr:col>
      <xdr:colOff>2486025</xdr:colOff>
      <xdr:row>84</xdr:row>
      <xdr:rowOff>247650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206D35FF-990F-4CF6-9A5B-9A077A86EB6A}"/>
            </a:ext>
          </a:extLst>
        </xdr:cNvPr>
        <xdr:cNvCxnSpPr/>
      </xdr:nvCxnSpPr>
      <xdr:spPr>
        <a:xfrm>
          <a:off x="7734300" y="38395275"/>
          <a:ext cx="2457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84</xdr:row>
      <xdr:rowOff>390525</xdr:rowOff>
    </xdr:from>
    <xdr:to>
      <xdr:col>10</xdr:col>
      <xdr:colOff>2695575</xdr:colOff>
      <xdr:row>84</xdr:row>
      <xdr:rowOff>400050</xdr:rowOff>
    </xdr:to>
    <xdr:cxnSp macro="">
      <xdr:nvCxnSpPr>
        <xdr:cNvPr id="8" name="Přímá spojnice 7">
          <a:extLst>
            <a:ext uri="{FF2B5EF4-FFF2-40B4-BE49-F238E27FC236}">
              <a16:creationId xmlns:a16="http://schemas.microsoft.com/office/drawing/2014/main" id="{89DA59B8-4768-4332-8A84-0D1982BFACA6}"/>
            </a:ext>
          </a:extLst>
        </xdr:cNvPr>
        <xdr:cNvCxnSpPr/>
      </xdr:nvCxnSpPr>
      <xdr:spPr>
        <a:xfrm>
          <a:off x="7734300" y="38547675"/>
          <a:ext cx="2667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84</xdr:row>
      <xdr:rowOff>542925</xdr:rowOff>
    </xdr:from>
    <xdr:to>
      <xdr:col>10</xdr:col>
      <xdr:colOff>228600</xdr:colOff>
      <xdr:row>84</xdr:row>
      <xdr:rowOff>542925</xdr:rowOff>
    </xdr:to>
    <xdr:cxnSp macro="">
      <xdr:nvCxnSpPr>
        <xdr:cNvPr id="9" name="Přímá spojnice 8">
          <a:extLst>
            <a:ext uri="{FF2B5EF4-FFF2-40B4-BE49-F238E27FC236}">
              <a16:creationId xmlns:a16="http://schemas.microsoft.com/office/drawing/2014/main" id="{D95AE853-E29E-4896-AB95-40D1B0D54338}"/>
            </a:ext>
          </a:extLst>
        </xdr:cNvPr>
        <xdr:cNvCxnSpPr/>
      </xdr:nvCxnSpPr>
      <xdr:spPr>
        <a:xfrm>
          <a:off x="7724775" y="38700075"/>
          <a:ext cx="209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84</xdr:row>
      <xdr:rowOff>85725</xdr:rowOff>
    </xdr:from>
    <xdr:to>
      <xdr:col>10</xdr:col>
      <xdr:colOff>2505075</xdr:colOff>
      <xdr:row>84</xdr:row>
      <xdr:rowOff>95250</xdr:rowOff>
    </xdr:to>
    <xdr:cxnSp macro="">
      <xdr:nvCxnSpPr>
        <xdr:cNvPr id="14" name="Přímá spojnice 13">
          <a:extLst>
            <a:ext uri="{FF2B5EF4-FFF2-40B4-BE49-F238E27FC236}">
              <a16:creationId xmlns:a16="http://schemas.microsoft.com/office/drawing/2014/main" id="{D23A8921-A8C5-4625-BCB8-64605723C72D}"/>
            </a:ext>
          </a:extLst>
        </xdr:cNvPr>
        <xdr:cNvCxnSpPr/>
      </xdr:nvCxnSpPr>
      <xdr:spPr>
        <a:xfrm>
          <a:off x="8382000" y="57921525"/>
          <a:ext cx="2476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84</xdr:row>
      <xdr:rowOff>238125</xdr:rowOff>
    </xdr:from>
    <xdr:to>
      <xdr:col>10</xdr:col>
      <xdr:colOff>2486025</xdr:colOff>
      <xdr:row>84</xdr:row>
      <xdr:rowOff>247650</xdr:rowOff>
    </xdr:to>
    <xdr:cxnSp macro="">
      <xdr:nvCxnSpPr>
        <xdr:cNvPr id="15" name="Přímá spojnice 14">
          <a:extLst>
            <a:ext uri="{FF2B5EF4-FFF2-40B4-BE49-F238E27FC236}">
              <a16:creationId xmlns:a16="http://schemas.microsoft.com/office/drawing/2014/main" id="{866BA28B-3B11-4685-BB1B-9B9491E2F2CB}"/>
            </a:ext>
          </a:extLst>
        </xdr:cNvPr>
        <xdr:cNvCxnSpPr/>
      </xdr:nvCxnSpPr>
      <xdr:spPr>
        <a:xfrm>
          <a:off x="8382000" y="58073925"/>
          <a:ext cx="2457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84</xdr:row>
      <xdr:rowOff>390525</xdr:rowOff>
    </xdr:from>
    <xdr:to>
      <xdr:col>10</xdr:col>
      <xdr:colOff>2695575</xdr:colOff>
      <xdr:row>84</xdr:row>
      <xdr:rowOff>400050</xdr:rowOff>
    </xdr:to>
    <xdr:cxnSp macro="">
      <xdr:nvCxnSpPr>
        <xdr:cNvPr id="16" name="Přímá spojnice 15">
          <a:extLst>
            <a:ext uri="{FF2B5EF4-FFF2-40B4-BE49-F238E27FC236}">
              <a16:creationId xmlns:a16="http://schemas.microsoft.com/office/drawing/2014/main" id="{B545C059-029B-4A4D-9B2A-56807D617F6D}"/>
            </a:ext>
          </a:extLst>
        </xdr:cNvPr>
        <xdr:cNvCxnSpPr/>
      </xdr:nvCxnSpPr>
      <xdr:spPr>
        <a:xfrm>
          <a:off x="8382000" y="58226325"/>
          <a:ext cx="25431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84</xdr:row>
      <xdr:rowOff>542925</xdr:rowOff>
    </xdr:from>
    <xdr:to>
      <xdr:col>10</xdr:col>
      <xdr:colOff>228600</xdr:colOff>
      <xdr:row>84</xdr:row>
      <xdr:rowOff>542925</xdr:rowOff>
    </xdr:to>
    <xdr:cxnSp macro="">
      <xdr:nvCxnSpPr>
        <xdr:cNvPr id="17" name="Přímá spojnice 16">
          <a:extLst>
            <a:ext uri="{FF2B5EF4-FFF2-40B4-BE49-F238E27FC236}">
              <a16:creationId xmlns:a16="http://schemas.microsoft.com/office/drawing/2014/main" id="{91B62AF6-1E72-4467-97A5-FE33507E09DC}"/>
            </a:ext>
          </a:extLst>
        </xdr:cNvPr>
        <xdr:cNvCxnSpPr/>
      </xdr:nvCxnSpPr>
      <xdr:spPr>
        <a:xfrm>
          <a:off x="8372475" y="58378725"/>
          <a:ext cx="209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L48" sqref="L48"/>
    </sheetView>
  </sheetViews>
  <sheetFormatPr defaultRowHeight="15" x14ac:dyDescent="0.25"/>
  <sheetData>
    <row r="1" spans="1:1" ht="21" x14ac:dyDescent="0.35">
      <c r="A1" s="10" t="s">
        <v>0</v>
      </c>
    </row>
    <row r="2" spans="1:1" s="1" customFormat="1" ht="21" x14ac:dyDescent="0.35">
      <c r="A2" s="10"/>
    </row>
    <row r="3" spans="1:1" x14ac:dyDescent="0.25">
      <c r="A3" s="11" t="s">
        <v>1</v>
      </c>
    </row>
    <row r="4" spans="1:1" x14ac:dyDescent="0.25">
      <c r="A4" s="8" t="s">
        <v>2</v>
      </c>
    </row>
    <row r="5" spans="1:1" x14ac:dyDescent="0.25">
      <c r="A5" s="8" t="s">
        <v>3</v>
      </c>
    </row>
    <row r="6" spans="1:1" s="1" customFormat="1" x14ac:dyDescent="0.25">
      <c r="A6" s="8"/>
    </row>
    <row r="7" spans="1:1" s="1" customFormat="1" x14ac:dyDescent="0.25">
      <c r="A7" s="8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9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9" t="s">
        <v>7</v>
      </c>
    </row>
    <row r="15" spans="1:1" x14ac:dyDescent="0.25">
      <c r="A15" s="1" t="s">
        <v>8</v>
      </c>
    </row>
    <row r="17" spans="1:1" x14ac:dyDescent="0.25">
      <c r="A17" s="11" t="s">
        <v>9</v>
      </c>
    </row>
    <row r="18" spans="1:1" x14ac:dyDescent="0.25">
      <c r="A18" s="8" t="s">
        <v>10</v>
      </c>
    </row>
    <row r="19" spans="1:1" x14ac:dyDescent="0.25">
      <c r="A19" s="12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9"/>
  <sheetViews>
    <sheetView workbookViewId="0">
      <selection activeCell="Q139" sqref="Q139"/>
    </sheetView>
  </sheetViews>
  <sheetFormatPr defaultColWidth="9.28515625" defaultRowHeight="15" x14ac:dyDescent="0.25"/>
  <cols>
    <col min="1" max="1" width="7.28515625" style="1" customWidth="1"/>
    <col min="2" max="2" width="12" style="1" customWidth="1"/>
    <col min="3" max="3" width="9.28515625" style="1"/>
    <col min="4" max="4" width="9.42578125" style="1" bestFit="1" customWidth="1"/>
    <col min="5" max="6" width="9.5703125" style="1" bestFit="1" customWidth="1"/>
    <col min="7" max="7" width="23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2.28515625" style="1" customWidth="1"/>
    <col min="19" max="16384" width="9.28515625" style="1"/>
  </cols>
  <sheetData>
    <row r="1" spans="1:20" ht="19.5" thickBot="1" x14ac:dyDescent="0.35">
      <c r="A1" s="544" t="s">
        <v>263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6"/>
    </row>
    <row r="2" spans="1:20" ht="27.2" customHeight="1" x14ac:dyDescent="0.25">
      <c r="A2" s="547" t="s">
        <v>11</v>
      </c>
      <c r="B2" s="549" t="s">
        <v>12</v>
      </c>
      <c r="C2" s="550"/>
      <c r="D2" s="550"/>
      <c r="E2" s="550"/>
      <c r="F2" s="551"/>
      <c r="G2" s="547" t="s">
        <v>13</v>
      </c>
      <c r="H2" s="554" t="s">
        <v>14</v>
      </c>
      <c r="I2" s="554" t="s">
        <v>58</v>
      </c>
      <c r="J2" s="547" t="s">
        <v>15</v>
      </c>
      <c r="K2" s="547" t="s">
        <v>16</v>
      </c>
      <c r="L2" s="552" t="s">
        <v>444</v>
      </c>
      <c r="M2" s="553"/>
      <c r="N2" s="540" t="s">
        <v>445</v>
      </c>
      <c r="O2" s="541"/>
      <c r="P2" s="542" t="s">
        <v>446</v>
      </c>
      <c r="Q2" s="543"/>
      <c r="R2" s="540" t="s">
        <v>17</v>
      </c>
      <c r="S2" s="541"/>
    </row>
    <row r="3" spans="1:20" ht="87" thickBot="1" x14ac:dyDescent="0.3">
      <c r="A3" s="548"/>
      <c r="B3" s="38" t="s">
        <v>18</v>
      </c>
      <c r="C3" s="39" t="s">
        <v>19</v>
      </c>
      <c r="D3" s="39" t="s">
        <v>20</v>
      </c>
      <c r="E3" s="39" t="s">
        <v>21</v>
      </c>
      <c r="F3" s="40" t="s">
        <v>22</v>
      </c>
      <c r="G3" s="548"/>
      <c r="H3" s="555"/>
      <c r="I3" s="555"/>
      <c r="J3" s="548"/>
      <c r="K3" s="548"/>
      <c r="L3" s="41" t="s">
        <v>23</v>
      </c>
      <c r="M3" s="42" t="s">
        <v>24</v>
      </c>
      <c r="N3" s="43" t="s">
        <v>25</v>
      </c>
      <c r="O3" s="44" t="s">
        <v>26</v>
      </c>
      <c r="P3" s="45" t="s">
        <v>447</v>
      </c>
      <c r="Q3" s="46" t="s">
        <v>448</v>
      </c>
      <c r="R3" s="47" t="s">
        <v>27</v>
      </c>
      <c r="S3" s="44" t="s">
        <v>28</v>
      </c>
    </row>
    <row r="4" spans="1:20" ht="96.75" thickBot="1" x14ac:dyDescent="0.3">
      <c r="A4" s="100">
        <v>1</v>
      </c>
      <c r="B4" s="101" t="s">
        <v>86</v>
      </c>
      <c r="C4" s="19" t="s">
        <v>73</v>
      </c>
      <c r="D4" s="19">
        <v>49777505</v>
      </c>
      <c r="E4" s="19">
        <v>49777505</v>
      </c>
      <c r="F4" s="102">
        <v>600069583</v>
      </c>
      <c r="G4" s="103" t="s">
        <v>85</v>
      </c>
      <c r="H4" s="21" t="s">
        <v>230</v>
      </c>
      <c r="I4" s="21" t="s">
        <v>231</v>
      </c>
      <c r="J4" s="21" t="s">
        <v>231</v>
      </c>
      <c r="K4" s="21" t="s">
        <v>389</v>
      </c>
      <c r="L4" s="103">
        <v>800000</v>
      </c>
      <c r="M4" s="20">
        <f>(L4/100)*70</f>
        <v>560000</v>
      </c>
      <c r="N4" s="30">
        <v>2021</v>
      </c>
      <c r="O4" s="31">
        <v>2023</v>
      </c>
      <c r="P4" s="32"/>
      <c r="Q4" s="104"/>
      <c r="R4" s="34" t="s">
        <v>75</v>
      </c>
      <c r="S4" s="34" t="s">
        <v>75</v>
      </c>
      <c r="T4" s="26"/>
    </row>
    <row r="5" spans="1:20" ht="96.75" thickBot="1" x14ac:dyDescent="0.3">
      <c r="A5" s="100">
        <f>A4+1</f>
        <v>2</v>
      </c>
      <c r="B5" s="101" t="s">
        <v>97</v>
      </c>
      <c r="C5" s="19" t="s">
        <v>73</v>
      </c>
      <c r="D5" s="19">
        <v>68784562</v>
      </c>
      <c r="E5" s="105">
        <v>102228221</v>
      </c>
      <c r="F5" s="102">
        <v>600069702</v>
      </c>
      <c r="G5" s="103" t="s">
        <v>98</v>
      </c>
      <c r="H5" s="21" t="s">
        <v>230</v>
      </c>
      <c r="I5" s="21" t="s">
        <v>231</v>
      </c>
      <c r="J5" s="21" t="s">
        <v>231</v>
      </c>
      <c r="K5" s="21" t="s">
        <v>390</v>
      </c>
      <c r="L5" s="103">
        <v>608000</v>
      </c>
      <c r="M5" s="20">
        <f t="shared" ref="M5:M118" si="0">(L5/100)*70</f>
        <v>425600</v>
      </c>
      <c r="N5" s="30">
        <v>2023</v>
      </c>
      <c r="O5" s="31">
        <v>2024</v>
      </c>
      <c r="P5" s="32"/>
      <c r="Q5" s="104"/>
      <c r="R5" s="34" t="s">
        <v>75</v>
      </c>
      <c r="S5" s="34" t="s">
        <v>75</v>
      </c>
      <c r="T5" s="26"/>
    </row>
    <row r="6" spans="1:20" ht="96.75" thickBot="1" x14ac:dyDescent="0.3">
      <c r="A6" s="100">
        <f t="shared" ref="A6:A69" si="1">A5+1</f>
        <v>3</v>
      </c>
      <c r="B6" s="101" t="s">
        <v>97</v>
      </c>
      <c r="C6" s="19" t="s">
        <v>73</v>
      </c>
      <c r="D6" s="19">
        <v>68784562</v>
      </c>
      <c r="E6" s="105">
        <v>107543168</v>
      </c>
      <c r="F6" s="102">
        <v>600069702</v>
      </c>
      <c r="G6" s="103" t="s">
        <v>99</v>
      </c>
      <c r="H6" s="21" t="s">
        <v>230</v>
      </c>
      <c r="I6" s="21" t="s">
        <v>231</v>
      </c>
      <c r="J6" s="21" t="s">
        <v>231</v>
      </c>
      <c r="K6" s="21" t="s">
        <v>723</v>
      </c>
      <c r="L6" s="103">
        <v>3200000</v>
      </c>
      <c r="M6" s="20">
        <f>(L6/100)*70</f>
        <v>2240000</v>
      </c>
      <c r="N6" s="30">
        <v>2025</v>
      </c>
      <c r="O6" s="31">
        <v>2027</v>
      </c>
      <c r="P6" s="32"/>
      <c r="Q6" s="104"/>
      <c r="R6" s="34" t="s">
        <v>94</v>
      </c>
      <c r="S6" s="34" t="s">
        <v>75</v>
      </c>
      <c r="T6" s="26"/>
    </row>
    <row r="7" spans="1:20" ht="96.75" thickBot="1" x14ac:dyDescent="0.3">
      <c r="A7" s="100">
        <f t="shared" si="1"/>
        <v>4</v>
      </c>
      <c r="B7" s="101" t="s">
        <v>97</v>
      </c>
      <c r="C7" s="19" t="s">
        <v>73</v>
      </c>
      <c r="D7" s="19">
        <v>68784562</v>
      </c>
      <c r="E7" s="105">
        <v>107543168</v>
      </c>
      <c r="F7" s="102">
        <v>600069702</v>
      </c>
      <c r="G7" s="103" t="s">
        <v>592</v>
      </c>
      <c r="H7" s="21" t="s">
        <v>230</v>
      </c>
      <c r="I7" s="21" t="s">
        <v>231</v>
      </c>
      <c r="J7" s="21" t="s">
        <v>231</v>
      </c>
      <c r="K7" s="21" t="s">
        <v>715</v>
      </c>
      <c r="L7" s="103">
        <v>15000000</v>
      </c>
      <c r="M7" s="20">
        <v>10500000</v>
      </c>
      <c r="N7" s="30">
        <v>2025</v>
      </c>
      <c r="O7" s="31">
        <v>2027</v>
      </c>
      <c r="P7" s="32" t="s">
        <v>76</v>
      </c>
      <c r="Q7" s="104"/>
      <c r="R7" s="34" t="s">
        <v>75</v>
      </c>
      <c r="S7" s="34" t="s">
        <v>75</v>
      </c>
      <c r="T7" s="26"/>
    </row>
    <row r="8" spans="1:20" ht="60.75" thickBot="1" x14ac:dyDescent="0.3">
      <c r="A8" s="100">
        <f t="shared" si="1"/>
        <v>5</v>
      </c>
      <c r="B8" s="150" t="s">
        <v>128</v>
      </c>
      <c r="C8" s="151" t="s">
        <v>73</v>
      </c>
      <c r="D8" s="151">
        <v>70940924</v>
      </c>
      <c r="E8" s="254">
        <v>107543486</v>
      </c>
      <c r="F8" s="183">
        <v>600069192</v>
      </c>
      <c r="G8" s="255" t="s">
        <v>607</v>
      </c>
      <c r="H8" s="49" t="s">
        <v>230</v>
      </c>
      <c r="I8" s="49" t="s">
        <v>231</v>
      </c>
      <c r="J8" s="49" t="s">
        <v>231</v>
      </c>
      <c r="K8" s="49" t="s">
        <v>253</v>
      </c>
      <c r="L8" s="255">
        <v>2000000</v>
      </c>
      <c r="M8" s="152">
        <f t="shared" ref="M8:M10" si="2">(L8/100)*70</f>
        <v>1400000</v>
      </c>
      <c r="N8" s="107">
        <v>2023</v>
      </c>
      <c r="O8" s="106">
        <v>2024</v>
      </c>
      <c r="P8" s="32"/>
      <c r="Q8" s="104"/>
      <c r="R8" s="34"/>
      <c r="S8" s="34"/>
      <c r="T8" s="26"/>
    </row>
    <row r="9" spans="1:20" ht="84.75" thickBot="1" x14ac:dyDescent="0.3">
      <c r="A9" s="100">
        <f t="shared" si="1"/>
        <v>6</v>
      </c>
      <c r="B9" s="101" t="s">
        <v>128</v>
      </c>
      <c r="C9" s="19" t="s">
        <v>73</v>
      </c>
      <c r="D9" s="103">
        <v>70940924</v>
      </c>
      <c r="E9" s="105">
        <v>107543486</v>
      </c>
      <c r="F9" s="102">
        <v>600069192</v>
      </c>
      <c r="G9" s="103" t="s">
        <v>608</v>
      </c>
      <c r="H9" s="21" t="s">
        <v>230</v>
      </c>
      <c r="I9" s="21" t="s">
        <v>231</v>
      </c>
      <c r="J9" s="21" t="s">
        <v>231</v>
      </c>
      <c r="K9" s="21" t="s">
        <v>608</v>
      </c>
      <c r="L9" s="103">
        <v>20000000</v>
      </c>
      <c r="M9" s="20">
        <f t="shared" si="2"/>
        <v>14000000</v>
      </c>
      <c r="N9" s="30">
        <v>2025</v>
      </c>
      <c r="O9" s="31">
        <v>2026</v>
      </c>
      <c r="P9" s="32"/>
      <c r="Q9" s="104"/>
      <c r="R9" s="34" t="s">
        <v>649</v>
      </c>
      <c r="S9" s="34" t="s">
        <v>75</v>
      </c>
      <c r="T9" s="26"/>
    </row>
    <row r="10" spans="1:20" ht="60.75" thickBot="1" x14ac:dyDescent="0.3">
      <c r="A10" s="100">
        <f t="shared" si="1"/>
        <v>7</v>
      </c>
      <c r="B10" s="140" t="s">
        <v>128</v>
      </c>
      <c r="C10" s="141" t="s">
        <v>73</v>
      </c>
      <c r="D10" s="141">
        <v>70940924</v>
      </c>
      <c r="E10" s="256">
        <v>107543486</v>
      </c>
      <c r="F10" s="257">
        <v>600069192</v>
      </c>
      <c r="G10" s="258" t="s">
        <v>360</v>
      </c>
      <c r="H10" s="143" t="s">
        <v>230</v>
      </c>
      <c r="I10" s="143" t="s">
        <v>231</v>
      </c>
      <c r="J10" s="143" t="s">
        <v>231</v>
      </c>
      <c r="K10" s="143" t="s">
        <v>360</v>
      </c>
      <c r="L10" s="258">
        <v>4000000</v>
      </c>
      <c r="M10" s="142">
        <f t="shared" si="2"/>
        <v>2800000</v>
      </c>
      <c r="N10" s="145">
        <v>2023</v>
      </c>
      <c r="O10" s="146">
        <v>2024</v>
      </c>
      <c r="P10" s="147" t="s">
        <v>76</v>
      </c>
      <c r="Q10" s="148"/>
      <c r="R10" s="149" t="s">
        <v>79</v>
      </c>
      <c r="S10" s="149" t="s">
        <v>79</v>
      </c>
      <c r="T10" s="26"/>
    </row>
    <row r="11" spans="1:20" ht="60.75" thickBot="1" x14ac:dyDescent="0.3">
      <c r="A11" s="100">
        <f t="shared" si="1"/>
        <v>8</v>
      </c>
      <c r="B11" s="101" t="s">
        <v>128</v>
      </c>
      <c r="C11" s="19" t="s">
        <v>73</v>
      </c>
      <c r="D11" s="105">
        <v>70941319</v>
      </c>
      <c r="E11" s="105">
        <v>107543532</v>
      </c>
      <c r="F11" s="102" t="s">
        <v>250</v>
      </c>
      <c r="G11" s="103" t="s">
        <v>724</v>
      </c>
      <c r="H11" s="21" t="s">
        <v>230</v>
      </c>
      <c r="I11" s="21" t="s">
        <v>231</v>
      </c>
      <c r="J11" s="21" t="s">
        <v>231</v>
      </c>
      <c r="K11" s="21" t="s">
        <v>335</v>
      </c>
      <c r="L11" s="103">
        <v>1000000</v>
      </c>
      <c r="M11" s="20">
        <v>700000</v>
      </c>
      <c r="N11" s="109" t="s">
        <v>388</v>
      </c>
      <c r="O11" s="109" t="s">
        <v>388</v>
      </c>
      <c r="P11" s="32"/>
      <c r="Q11" s="104"/>
      <c r="R11" s="34"/>
      <c r="S11" s="108"/>
      <c r="T11" s="26"/>
    </row>
    <row r="12" spans="1:20" ht="60.75" thickBot="1" x14ac:dyDescent="0.3">
      <c r="A12" s="100">
        <f t="shared" si="1"/>
        <v>9</v>
      </c>
      <c r="B12" s="101" t="s">
        <v>249</v>
      </c>
      <c r="C12" s="19" t="s">
        <v>73</v>
      </c>
      <c r="D12" s="110">
        <v>70941319</v>
      </c>
      <c r="E12" s="105">
        <v>107543532</v>
      </c>
      <c r="F12" s="102" t="s">
        <v>250</v>
      </c>
      <c r="G12" s="103" t="s">
        <v>725</v>
      </c>
      <c r="H12" s="21" t="s">
        <v>230</v>
      </c>
      <c r="I12" s="21" t="s">
        <v>231</v>
      </c>
      <c r="J12" s="21" t="s">
        <v>231</v>
      </c>
      <c r="K12" s="21" t="s">
        <v>252</v>
      </c>
      <c r="L12" s="103">
        <v>300000</v>
      </c>
      <c r="M12" s="20">
        <f t="shared" si="0"/>
        <v>210000</v>
      </c>
      <c r="N12" s="30">
        <v>2021</v>
      </c>
      <c r="O12" s="31">
        <v>2021</v>
      </c>
      <c r="P12" s="32"/>
      <c r="Q12" s="104"/>
      <c r="R12" s="34" t="s">
        <v>75</v>
      </c>
      <c r="S12" s="34" t="s">
        <v>75</v>
      </c>
      <c r="T12" s="26"/>
    </row>
    <row r="13" spans="1:20" ht="60.75" thickBot="1" x14ac:dyDescent="0.3">
      <c r="A13" s="100">
        <f t="shared" si="1"/>
        <v>10</v>
      </c>
      <c r="B13" s="111" t="s">
        <v>249</v>
      </c>
      <c r="C13" s="112" t="s">
        <v>73</v>
      </c>
      <c r="D13" s="113">
        <v>70941319</v>
      </c>
      <c r="E13" s="113">
        <v>107543532</v>
      </c>
      <c r="F13" s="114">
        <v>600069354</v>
      </c>
      <c r="G13" s="115" t="s">
        <v>251</v>
      </c>
      <c r="H13" s="116" t="s">
        <v>230</v>
      </c>
      <c r="I13" s="116" t="s">
        <v>231</v>
      </c>
      <c r="J13" s="116" t="s">
        <v>231</v>
      </c>
      <c r="K13" s="116" t="s">
        <v>251</v>
      </c>
      <c r="L13" s="103">
        <v>7000000</v>
      </c>
      <c r="M13" s="20">
        <f t="shared" si="0"/>
        <v>4900000</v>
      </c>
      <c r="N13" s="30">
        <v>2024</v>
      </c>
      <c r="O13" s="31">
        <v>2025</v>
      </c>
      <c r="P13" s="32"/>
      <c r="Q13" s="117"/>
      <c r="R13" s="118" t="s">
        <v>75</v>
      </c>
      <c r="S13" s="118" t="s">
        <v>75</v>
      </c>
      <c r="T13" s="26"/>
    </row>
    <row r="14" spans="1:20" ht="60.75" thickBot="1" x14ac:dyDescent="0.3">
      <c r="A14" s="100">
        <f t="shared" si="1"/>
        <v>11</v>
      </c>
      <c r="B14" s="101" t="s">
        <v>249</v>
      </c>
      <c r="C14" s="19" t="s">
        <v>73</v>
      </c>
      <c r="D14" s="105">
        <v>70941319</v>
      </c>
      <c r="E14" s="105">
        <v>107543532</v>
      </c>
      <c r="F14" s="102">
        <v>600069354</v>
      </c>
      <c r="G14" s="103" t="s">
        <v>609</v>
      </c>
      <c r="H14" s="21" t="s">
        <v>230</v>
      </c>
      <c r="I14" s="21" t="s">
        <v>231</v>
      </c>
      <c r="J14" s="21" t="s">
        <v>231</v>
      </c>
      <c r="K14" s="21" t="s">
        <v>609</v>
      </c>
      <c r="L14" s="103">
        <v>8000000</v>
      </c>
      <c r="M14" s="20">
        <f t="shared" si="0"/>
        <v>5600000</v>
      </c>
      <c r="N14" s="30">
        <v>2025</v>
      </c>
      <c r="O14" s="31">
        <v>2026</v>
      </c>
      <c r="P14" s="32"/>
      <c r="Q14" s="104"/>
      <c r="R14" s="34" t="s">
        <v>610</v>
      </c>
      <c r="S14" s="34" t="s">
        <v>75</v>
      </c>
      <c r="T14" s="26"/>
    </row>
    <row r="15" spans="1:20" ht="60.75" thickBot="1" x14ac:dyDescent="0.3">
      <c r="A15" s="100">
        <f t="shared" si="1"/>
        <v>12</v>
      </c>
      <c r="B15" s="412" t="s">
        <v>126</v>
      </c>
      <c r="C15" s="383" t="s">
        <v>73</v>
      </c>
      <c r="D15" s="383">
        <v>70940746</v>
      </c>
      <c r="E15" s="383">
        <v>107543206</v>
      </c>
      <c r="F15" s="413">
        <v>600068919</v>
      </c>
      <c r="G15" s="455" t="s">
        <v>636</v>
      </c>
      <c r="H15" s="398" t="s">
        <v>230</v>
      </c>
      <c r="I15" s="398" t="s">
        <v>231</v>
      </c>
      <c r="J15" s="398" t="s">
        <v>231</v>
      </c>
      <c r="K15" s="398" t="s">
        <v>726</v>
      </c>
      <c r="L15" s="455">
        <v>30000000</v>
      </c>
      <c r="M15" s="413">
        <v>21000000</v>
      </c>
      <c r="N15" s="415">
        <v>2025</v>
      </c>
      <c r="O15" s="416">
        <v>2027</v>
      </c>
      <c r="P15" s="417" t="s">
        <v>76</v>
      </c>
      <c r="Q15" s="164"/>
      <c r="R15" s="165" t="s">
        <v>75</v>
      </c>
      <c r="S15" s="165" t="s">
        <v>75</v>
      </c>
      <c r="T15" s="26"/>
    </row>
    <row r="16" spans="1:20" ht="60.75" thickBot="1" x14ac:dyDescent="0.3">
      <c r="A16" s="100">
        <f t="shared" si="1"/>
        <v>13</v>
      </c>
      <c r="B16" s="101" t="s">
        <v>126</v>
      </c>
      <c r="C16" s="19" t="s">
        <v>73</v>
      </c>
      <c r="D16" s="19">
        <v>70940746</v>
      </c>
      <c r="E16" s="19">
        <v>107543206</v>
      </c>
      <c r="F16" s="20">
        <v>600068919</v>
      </c>
      <c r="G16" s="21" t="s">
        <v>157</v>
      </c>
      <c r="H16" s="21" t="s">
        <v>230</v>
      </c>
      <c r="I16" s="21" t="s">
        <v>231</v>
      </c>
      <c r="J16" s="21" t="s">
        <v>231</v>
      </c>
      <c r="K16" s="21" t="s">
        <v>391</v>
      </c>
      <c r="L16" s="119">
        <v>200000</v>
      </c>
      <c r="M16" s="20">
        <f t="shared" si="0"/>
        <v>140000</v>
      </c>
      <c r="N16" s="30">
        <v>2021</v>
      </c>
      <c r="O16" s="31">
        <v>2023</v>
      </c>
      <c r="P16" s="32"/>
      <c r="Q16" s="104"/>
      <c r="R16" s="34" t="s">
        <v>75</v>
      </c>
      <c r="S16" s="34" t="s">
        <v>75</v>
      </c>
      <c r="T16" s="26"/>
    </row>
    <row r="17" spans="1:20" ht="96.75" thickBot="1" x14ac:dyDescent="0.3">
      <c r="A17" s="100">
        <f t="shared" si="1"/>
        <v>14</v>
      </c>
      <c r="B17" s="101" t="s">
        <v>126</v>
      </c>
      <c r="C17" s="19" t="s">
        <v>73</v>
      </c>
      <c r="D17" s="19">
        <v>70940746</v>
      </c>
      <c r="E17" s="19">
        <v>107543206</v>
      </c>
      <c r="F17" s="20">
        <v>600068919</v>
      </c>
      <c r="G17" s="21" t="s">
        <v>158</v>
      </c>
      <c r="H17" s="21" t="s">
        <v>230</v>
      </c>
      <c r="I17" s="21" t="s">
        <v>231</v>
      </c>
      <c r="J17" s="21" t="s">
        <v>231</v>
      </c>
      <c r="K17" s="21" t="s">
        <v>392</v>
      </c>
      <c r="L17" s="119">
        <v>200000</v>
      </c>
      <c r="M17" s="20">
        <f t="shared" si="0"/>
        <v>140000</v>
      </c>
      <c r="N17" s="30">
        <v>2021</v>
      </c>
      <c r="O17" s="31">
        <v>2023</v>
      </c>
      <c r="P17" s="32"/>
      <c r="Q17" s="104"/>
      <c r="R17" s="34" t="s">
        <v>75</v>
      </c>
      <c r="S17" s="34" t="s">
        <v>75</v>
      </c>
      <c r="T17" s="26"/>
    </row>
    <row r="18" spans="1:20" ht="48.75" thickBot="1" x14ac:dyDescent="0.3">
      <c r="A18" s="100">
        <f t="shared" si="1"/>
        <v>15</v>
      </c>
      <c r="B18" s="101" t="s">
        <v>73</v>
      </c>
      <c r="C18" s="19" t="s">
        <v>73</v>
      </c>
      <c r="D18" s="19">
        <v>75370</v>
      </c>
      <c r="E18" s="19"/>
      <c r="F18" s="20"/>
      <c r="G18" s="120" t="s">
        <v>501</v>
      </c>
      <c r="H18" s="121" t="s">
        <v>230</v>
      </c>
      <c r="I18" s="121" t="s">
        <v>231</v>
      </c>
      <c r="J18" s="121" t="s">
        <v>231</v>
      </c>
      <c r="K18" s="120" t="s">
        <v>650</v>
      </c>
      <c r="L18" s="456" t="s">
        <v>870</v>
      </c>
      <c r="M18" s="457">
        <v>84000000</v>
      </c>
      <c r="N18" s="259">
        <v>2027</v>
      </c>
      <c r="O18" s="260">
        <v>2029</v>
      </c>
      <c r="P18" s="125" t="s">
        <v>76</v>
      </c>
      <c r="Q18" s="126"/>
      <c r="R18" s="127" t="s">
        <v>75</v>
      </c>
      <c r="S18" s="127" t="s">
        <v>75</v>
      </c>
      <c r="T18" s="26"/>
    </row>
    <row r="19" spans="1:20" ht="60.75" thickBot="1" x14ac:dyDescent="0.3">
      <c r="A19" s="100">
        <f t="shared" si="1"/>
        <v>16</v>
      </c>
      <c r="B19" s="101" t="s">
        <v>130</v>
      </c>
      <c r="C19" s="19" t="s">
        <v>73</v>
      </c>
      <c r="D19" s="19">
        <v>70940851</v>
      </c>
      <c r="E19" s="19">
        <v>102133158</v>
      </c>
      <c r="F19" s="20">
        <v>600069222</v>
      </c>
      <c r="G19" s="21" t="s">
        <v>129</v>
      </c>
      <c r="H19" s="21" t="s">
        <v>230</v>
      </c>
      <c r="I19" s="21" t="s">
        <v>231</v>
      </c>
      <c r="J19" s="21" t="s">
        <v>231</v>
      </c>
      <c r="K19" s="49" t="s">
        <v>449</v>
      </c>
      <c r="L19" s="119">
        <v>300000</v>
      </c>
      <c r="M19" s="20">
        <f t="shared" si="0"/>
        <v>210000</v>
      </c>
      <c r="N19" s="30">
        <v>2021</v>
      </c>
      <c r="O19" s="106" t="s">
        <v>450</v>
      </c>
      <c r="P19" s="32" t="s">
        <v>76</v>
      </c>
      <c r="Q19" s="104"/>
      <c r="R19" s="34" t="s">
        <v>75</v>
      </c>
      <c r="S19" s="34" t="s">
        <v>75</v>
      </c>
      <c r="T19" s="26"/>
    </row>
    <row r="20" spans="1:20" ht="72.75" thickBot="1" x14ac:dyDescent="0.3">
      <c r="A20" s="100">
        <f t="shared" si="1"/>
        <v>17</v>
      </c>
      <c r="B20" s="101" t="s">
        <v>131</v>
      </c>
      <c r="C20" s="19" t="s">
        <v>73</v>
      </c>
      <c r="D20" s="19">
        <v>70940827</v>
      </c>
      <c r="E20" s="19">
        <v>107543397</v>
      </c>
      <c r="F20" s="20">
        <v>600069117</v>
      </c>
      <c r="G20" s="21" t="s">
        <v>727</v>
      </c>
      <c r="H20" s="21" t="s">
        <v>230</v>
      </c>
      <c r="I20" s="21" t="s">
        <v>231</v>
      </c>
      <c r="J20" s="21" t="s">
        <v>231</v>
      </c>
      <c r="K20" s="21" t="s">
        <v>393</v>
      </c>
      <c r="L20" s="119">
        <v>350000</v>
      </c>
      <c r="M20" s="20">
        <f t="shared" si="0"/>
        <v>245000</v>
      </c>
      <c r="N20" s="30">
        <v>2021</v>
      </c>
      <c r="O20" s="31" t="s">
        <v>317</v>
      </c>
      <c r="P20" s="32"/>
      <c r="Q20" s="104"/>
      <c r="R20" s="34" t="s">
        <v>75</v>
      </c>
      <c r="S20" s="34" t="s">
        <v>75</v>
      </c>
      <c r="T20" s="26"/>
    </row>
    <row r="21" spans="1:20" ht="60.75" thickBot="1" x14ac:dyDescent="0.3">
      <c r="A21" s="100">
        <f t="shared" si="1"/>
        <v>18</v>
      </c>
      <c r="B21" s="101" t="s">
        <v>131</v>
      </c>
      <c r="C21" s="19" t="s">
        <v>73</v>
      </c>
      <c r="D21" s="19">
        <v>70940827</v>
      </c>
      <c r="E21" s="19">
        <v>107543397</v>
      </c>
      <c r="F21" s="20">
        <v>600069117</v>
      </c>
      <c r="G21" s="21" t="s">
        <v>320</v>
      </c>
      <c r="H21" s="21" t="s">
        <v>230</v>
      </c>
      <c r="I21" s="21" t="s">
        <v>231</v>
      </c>
      <c r="J21" s="21" t="s">
        <v>231</v>
      </c>
      <c r="K21" s="21" t="s">
        <v>525</v>
      </c>
      <c r="L21" s="128">
        <v>130000</v>
      </c>
      <c r="M21" s="20">
        <v>91000</v>
      </c>
      <c r="N21" s="30">
        <v>2023</v>
      </c>
      <c r="O21" s="31">
        <v>2024</v>
      </c>
      <c r="P21" s="32"/>
      <c r="Q21" s="104"/>
      <c r="R21" s="34" t="s">
        <v>75</v>
      </c>
      <c r="S21" s="34" t="s">
        <v>75</v>
      </c>
      <c r="T21" s="26"/>
    </row>
    <row r="22" spans="1:20" ht="60.75" thickBot="1" x14ac:dyDescent="0.3">
      <c r="A22" s="100">
        <f t="shared" si="1"/>
        <v>19</v>
      </c>
      <c r="B22" s="101" t="s">
        <v>131</v>
      </c>
      <c r="C22" s="19" t="s">
        <v>73</v>
      </c>
      <c r="D22" s="19">
        <v>70940827</v>
      </c>
      <c r="E22" s="19">
        <v>107543397</v>
      </c>
      <c r="F22" s="20">
        <v>600069117</v>
      </c>
      <c r="G22" s="21" t="s">
        <v>728</v>
      </c>
      <c r="H22" s="21" t="s">
        <v>230</v>
      </c>
      <c r="I22" s="21" t="s">
        <v>231</v>
      </c>
      <c r="J22" s="21" t="s">
        <v>231</v>
      </c>
      <c r="K22" s="21" t="s">
        <v>255</v>
      </c>
      <c r="L22" s="119">
        <v>16000000</v>
      </c>
      <c r="M22" s="20">
        <f t="shared" si="0"/>
        <v>11200000</v>
      </c>
      <c r="N22" s="30">
        <v>2022</v>
      </c>
      <c r="O22" s="31">
        <v>2023</v>
      </c>
      <c r="P22" s="32"/>
      <c r="Q22" s="104" t="s">
        <v>247</v>
      </c>
      <c r="R22" s="34"/>
      <c r="S22" s="34"/>
      <c r="T22" s="26"/>
    </row>
    <row r="23" spans="1:20" ht="96.75" thickBot="1" x14ac:dyDescent="0.3">
      <c r="A23" s="100">
        <f t="shared" si="1"/>
        <v>20</v>
      </c>
      <c r="B23" s="101" t="s">
        <v>131</v>
      </c>
      <c r="C23" s="19" t="s">
        <v>73</v>
      </c>
      <c r="D23" s="19">
        <v>70940827</v>
      </c>
      <c r="E23" s="19">
        <v>107543397</v>
      </c>
      <c r="F23" s="20">
        <v>600069117</v>
      </c>
      <c r="G23" s="21" t="s">
        <v>256</v>
      </c>
      <c r="H23" s="21" t="s">
        <v>230</v>
      </c>
      <c r="I23" s="21" t="s">
        <v>231</v>
      </c>
      <c r="J23" s="21" t="s">
        <v>231</v>
      </c>
      <c r="K23" s="21" t="s">
        <v>526</v>
      </c>
      <c r="L23" s="119">
        <v>700000</v>
      </c>
      <c r="M23" s="20">
        <v>490000</v>
      </c>
      <c r="N23" s="30">
        <v>2025</v>
      </c>
      <c r="O23" s="31">
        <v>2025</v>
      </c>
      <c r="P23" s="32"/>
      <c r="Q23" s="104" t="s">
        <v>247</v>
      </c>
      <c r="R23" s="405" t="s">
        <v>809</v>
      </c>
      <c r="S23" s="34"/>
      <c r="T23" s="26"/>
    </row>
    <row r="24" spans="1:20" ht="60.75" thickBot="1" x14ac:dyDescent="0.3">
      <c r="A24" s="100">
        <f t="shared" si="1"/>
        <v>21</v>
      </c>
      <c r="B24" s="101" t="s">
        <v>132</v>
      </c>
      <c r="C24" s="19" t="s">
        <v>73</v>
      </c>
      <c r="D24" s="19">
        <v>70940932</v>
      </c>
      <c r="E24" s="19">
        <v>107543460</v>
      </c>
      <c r="F24" s="20">
        <v>600069176</v>
      </c>
      <c r="G24" s="21" t="s">
        <v>139</v>
      </c>
      <c r="H24" s="21" t="s">
        <v>230</v>
      </c>
      <c r="I24" s="21" t="s">
        <v>231</v>
      </c>
      <c r="J24" s="21" t="s">
        <v>231</v>
      </c>
      <c r="K24" s="21" t="s">
        <v>394</v>
      </c>
      <c r="L24" s="119">
        <v>35000000</v>
      </c>
      <c r="M24" s="20">
        <f t="shared" si="0"/>
        <v>24500000</v>
      </c>
      <c r="N24" s="30">
        <v>2025</v>
      </c>
      <c r="O24" s="31">
        <v>2026</v>
      </c>
      <c r="P24" s="32" t="s">
        <v>76</v>
      </c>
      <c r="Q24" s="104"/>
      <c r="R24" s="34" t="s">
        <v>75</v>
      </c>
      <c r="S24" s="34" t="s">
        <v>75</v>
      </c>
      <c r="T24" s="26"/>
    </row>
    <row r="25" spans="1:20" ht="60.75" thickBot="1" x14ac:dyDescent="0.3">
      <c r="A25" s="100">
        <f t="shared" si="1"/>
        <v>22</v>
      </c>
      <c r="B25" s="129" t="s">
        <v>132</v>
      </c>
      <c r="C25" s="130" t="s">
        <v>73</v>
      </c>
      <c r="D25" s="130">
        <v>70940932</v>
      </c>
      <c r="E25" s="130">
        <v>107543460</v>
      </c>
      <c r="F25" s="131">
        <v>600069176</v>
      </c>
      <c r="G25" s="132" t="s">
        <v>810</v>
      </c>
      <c r="H25" s="132" t="s">
        <v>230</v>
      </c>
      <c r="I25" s="132" t="s">
        <v>231</v>
      </c>
      <c r="J25" s="132" t="s">
        <v>231</v>
      </c>
      <c r="K25" s="132" t="s">
        <v>361</v>
      </c>
      <c r="L25" s="133">
        <v>200000</v>
      </c>
      <c r="M25" s="131">
        <f t="shared" si="0"/>
        <v>140000</v>
      </c>
      <c r="N25" s="134">
        <v>2023</v>
      </c>
      <c r="O25" s="135">
        <v>2024</v>
      </c>
      <c r="P25" s="136"/>
      <c r="Q25" s="137"/>
      <c r="R25" s="138" t="s">
        <v>75</v>
      </c>
      <c r="S25" s="138" t="s">
        <v>75</v>
      </c>
      <c r="T25" s="26"/>
    </row>
    <row r="26" spans="1:20" ht="60.75" thickBot="1" x14ac:dyDescent="0.3">
      <c r="A26" s="100">
        <f t="shared" si="1"/>
        <v>23</v>
      </c>
      <c r="B26" s="101" t="s">
        <v>133</v>
      </c>
      <c r="C26" s="19" t="s">
        <v>73</v>
      </c>
      <c r="D26" s="19">
        <v>70941017</v>
      </c>
      <c r="E26" s="19">
        <v>107546795</v>
      </c>
      <c r="F26" s="20">
        <v>600069460</v>
      </c>
      <c r="G26" s="21" t="s">
        <v>134</v>
      </c>
      <c r="H26" s="21" t="s">
        <v>230</v>
      </c>
      <c r="I26" s="21" t="s">
        <v>231</v>
      </c>
      <c r="J26" s="21" t="s">
        <v>231</v>
      </c>
      <c r="K26" s="21" t="s">
        <v>318</v>
      </c>
      <c r="L26" s="119">
        <v>150000</v>
      </c>
      <c r="M26" s="20">
        <f t="shared" si="0"/>
        <v>105000</v>
      </c>
      <c r="N26" s="30">
        <v>2021</v>
      </c>
      <c r="O26" s="31" t="s">
        <v>317</v>
      </c>
      <c r="P26" s="32"/>
      <c r="Q26" s="104"/>
      <c r="R26" s="34" t="s">
        <v>75</v>
      </c>
      <c r="S26" s="34" t="s">
        <v>75</v>
      </c>
      <c r="T26" s="26"/>
    </row>
    <row r="27" spans="1:20" ht="108.75" thickBot="1" x14ac:dyDescent="0.3">
      <c r="A27" s="100">
        <f t="shared" si="1"/>
        <v>24</v>
      </c>
      <c r="B27" s="101" t="s">
        <v>133</v>
      </c>
      <c r="C27" s="19" t="s">
        <v>73</v>
      </c>
      <c r="D27" s="19">
        <v>70941017</v>
      </c>
      <c r="E27" s="19">
        <v>107546795</v>
      </c>
      <c r="F27" s="20">
        <v>600069460</v>
      </c>
      <c r="G27" s="21" t="s">
        <v>313</v>
      </c>
      <c r="H27" s="21" t="s">
        <v>230</v>
      </c>
      <c r="I27" s="21" t="s">
        <v>231</v>
      </c>
      <c r="J27" s="21" t="s">
        <v>231</v>
      </c>
      <c r="K27" s="21" t="s">
        <v>395</v>
      </c>
      <c r="L27" s="119">
        <v>300000</v>
      </c>
      <c r="M27" s="20">
        <f t="shared" si="0"/>
        <v>210000</v>
      </c>
      <c r="N27" s="30">
        <v>2021</v>
      </c>
      <c r="O27" s="135" t="s">
        <v>651</v>
      </c>
      <c r="P27" s="32"/>
      <c r="Q27" s="104"/>
      <c r="R27" s="34" t="s">
        <v>75</v>
      </c>
      <c r="S27" s="34" t="s">
        <v>75</v>
      </c>
      <c r="T27" s="26"/>
    </row>
    <row r="28" spans="1:20" ht="60.75" thickBot="1" x14ac:dyDescent="0.3">
      <c r="A28" s="100">
        <f t="shared" si="1"/>
        <v>25</v>
      </c>
      <c r="B28" s="101" t="s">
        <v>133</v>
      </c>
      <c r="C28" s="19" t="s">
        <v>73</v>
      </c>
      <c r="D28" s="19">
        <v>70941017</v>
      </c>
      <c r="E28" s="19">
        <v>107546795</v>
      </c>
      <c r="F28" s="20">
        <v>600069460</v>
      </c>
      <c r="G28" s="21" t="s">
        <v>254</v>
      </c>
      <c r="H28" s="21" t="s">
        <v>230</v>
      </c>
      <c r="I28" s="21" t="s">
        <v>231</v>
      </c>
      <c r="J28" s="21" t="s">
        <v>231</v>
      </c>
      <c r="K28" s="395" t="s">
        <v>812</v>
      </c>
      <c r="L28" s="119">
        <v>200000</v>
      </c>
      <c r="M28" s="20">
        <f t="shared" si="0"/>
        <v>140000</v>
      </c>
      <c r="N28" s="30">
        <v>2025</v>
      </c>
      <c r="O28" s="31">
        <v>2025</v>
      </c>
      <c r="P28" s="32"/>
      <c r="Q28" s="104"/>
      <c r="R28" s="405" t="s">
        <v>811</v>
      </c>
      <c r="S28" s="34"/>
      <c r="T28" s="26"/>
    </row>
    <row r="29" spans="1:20" ht="60.75" thickBot="1" x14ac:dyDescent="0.3">
      <c r="A29" s="100">
        <f t="shared" si="1"/>
        <v>26</v>
      </c>
      <c r="B29" s="129" t="s">
        <v>133</v>
      </c>
      <c r="C29" s="130" t="s">
        <v>73</v>
      </c>
      <c r="D29" s="130">
        <v>70941017</v>
      </c>
      <c r="E29" s="130">
        <v>107546795</v>
      </c>
      <c r="F29" s="131">
        <v>600069460</v>
      </c>
      <c r="G29" s="132" t="s">
        <v>729</v>
      </c>
      <c r="H29" s="132" t="s">
        <v>230</v>
      </c>
      <c r="I29" s="132" t="s">
        <v>231</v>
      </c>
      <c r="J29" s="132" t="s">
        <v>231</v>
      </c>
      <c r="K29" s="132" t="s">
        <v>362</v>
      </c>
      <c r="L29" s="133">
        <v>300000</v>
      </c>
      <c r="M29" s="131">
        <f t="shared" si="0"/>
        <v>210000</v>
      </c>
      <c r="N29" s="134">
        <v>2022</v>
      </c>
      <c r="O29" s="135">
        <v>2023</v>
      </c>
      <c r="P29" s="136"/>
      <c r="Q29" s="137"/>
      <c r="R29" s="138" t="s">
        <v>75</v>
      </c>
      <c r="S29" s="138" t="s">
        <v>75</v>
      </c>
      <c r="T29" s="26"/>
    </row>
    <row r="30" spans="1:20" ht="60.75" thickBot="1" x14ac:dyDescent="0.3">
      <c r="A30" s="100">
        <f t="shared" si="1"/>
        <v>27</v>
      </c>
      <c r="B30" s="129" t="s">
        <v>133</v>
      </c>
      <c r="C30" s="130" t="s">
        <v>73</v>
      </c>
      <c r="D30" s="130">
        <v>70941017</v>
      </c>
      <c r="E30" s="130">
        <v>107546795</v>
      </c>
      <c r="F30" s="131">
        <v>600069460</v>
      </c>
      <c r="G30" s="132" t="s">
        <v>730</v>
      </c>
      <c r="H30" s="132" t="s">
        <v>230</v>
      </c>
      <c r="I30" s="132" t="s">
        <v>231</v>
      </c>
      <c r="J30" s="132" t="s">
        <v>231</v>
      </c>
      <c r="K30" s="132" t="s">
        <v>363</v>
      </c>
      <c r="L30" s="133">
        <v>300000</v>
      </c>
      <c r="M30" s="131">
        <f t="shared" si="0"/>
        <v>210000</v>
      </c>
      <c r="N30" s="134">
        <v>2022</v>
      </c>
      <c r="O30" s="135">
        <v>2024</v>
      </c>
      <c r="P30" s="136"/>
      <c r="Q30" s="137"/>
      <c r="R30" s="138" t="s">
        <v>75</v>
      </c>
      <c r="S30" s="138" t="s">
        <v>75</v>
      </c>
      <c r="T30" s="26"/>
    </row>
    <row r="31" spans="1:20" ht="60.75" thickBot="1" x14ac:dyDescent="0.3">
      <c r="A31" s="100">
        <f t="shared" si="1"/>
        <v>28</v>
      </c>
      <c r="B31" s="101" t="s">
        <v>133</v>
      </c>
      <c r="C31" s="19" t="s">
        <v>73</v>
      </c>
      <c r="D31" s="19">
        <v>70941017</v>
      </c>
      <c r="E31" s="19">
        <v>107546795</v>
      </c>
      <c r="F31" s="20">
        <v>600069460</v>
      </c>
      <c r="G31" s="21" t="s">
        <v>652</v>
      </c>
      <c r="H31" s="139" t="s">
        <v>230</v>
      </c>
      <c r="I31" s="139" t="s">
        <v>231</v>
      </c>
      <c r="J31" s="139" t="s">
        <v>231</v>
      </c>
      <c r="K31" s="21" t="s">
        <v>653</v>
      </c>
      <c r="L31" s="119">
        <v>20000</v>
      </c>
      <c r="M31" s="20">
        <f>(L31/100)*70</f>
        <v>14000</v>
      </c>
      <c r="N31" s="30">
        <v>2023</v>
      </c>
      <c r="O31" s="135">
        <v>2025</v>
      </c>
      <c r="P31" s="32"/>
      <c r="Q31" s="104"/>
      <c r="R31" s="34" t="s">
        <v>79</v>
      </c>
      <c r="S31" s="34" t="s">
        <v>75</v>
      </c>
      <c r="T31" s="26"/>
    </row>
    <row r="32" spans="1:20" ht="60.75" thickBot="1" x14ac:dyDescent="0.3">
      <c r="A32" s="100">
        <f t="shared" si="1"/>
        <v>29</v>
      </c>
      <c r="B32" s="101" t="s">
        <v>133</v>
      </c>
      <c r="C32" s="19" t="s">
        <v>73</v>
      </c>
      <c r="D32" s="19">
        <v>70941017</v>
      </c>
      <c r="E32" s="19">
        <v>107546795</v>
      </c>
      <c r="F32" s="20">
        <v>600069460</v>
      </c>
      <c r="G32" s="21" t="s">
        <v>731</v>
      </c>
      <c r="H32" s="139" t="s">
        <v>230</v>
      </c>
      <c r="I32" s="139" t="s">
        <v>231</v>
      </c>
      <c r="J32" s="139" t="s">
        <v>231</v>
      </c>
      <c r="K32" s="21" t="s">
        <v>654</v>
      </c>
      <c r="L32" s="119"/>
      <c r="M32" s="20"/>
      <c r="N32" s="30">
        <v>2023</v>
      </c>
      <c r="O32" s="135">
        <v>2025</v>
      </c>
      <c r="P32" s="32"/>
      <c r="Q32" s="104"/>
      <c r="R32" s="34" t="s">
        <v>79</v>
      </c>
      <c r="S32" s="34" t="s">
        <v>75</v>
      </c>
      <c r="T32" s="26"/>
    </row>
    <row r="33" spans="1:20" ht="108.75" thickBot="1" x14ac:dyDescent="0.3">
      <c r="A33" s="100">
        <f t="shared" si="1"/>
        <v>30</v>
      </c>
      <c r="B33" s="101" t="s">
        <v>135</v>
      </c>
      <c r="C33" s="19" t="s">
        <v>73</v>
      </c>
      <c r="D33" s="19">
        <v>70941581</v>
      </c>
      <c r="E33" s="19">
        <v>107543719</v>
      </c>
      <c r="F33" s="20">
        <v>600069389</v>
      </c>
      <c r="G33" s="21" t="s">
        <v>136</v>
      </c>
      <c r="H33" s="21" t="s">
        <v>230</v>
      </c>
      <c r="I33" s="21" t="s">
        <v>231</v>
      </c>
      <c r="J33" s="21" t="s">
        <v>231</v>
      </c>
      <c r="K33" s="21" t="s">
        <v>396</v>
      </c>
      <c r="L33" s="119">
        <v>800000</v>
      </c>
      <c r="M33" s="20">
        <f t="shared" si="0"/>
        <v>560000</v>
      </c>
      <c r="N33" s="30">
        <v>2024</v>
      </c>
      <c r="O33" s="31">
        <v>2025</v>
      </c>
      <c r="P33" s="32" t="s">
        <v>76</v>
      </c>
      <c r="Q33" s="104"/>
      <c r="R33" s="34" t="s">
        <v>75</v>
      </c>
      <c r="S33" s="34" t="s">
        <v>75</v>
      </c>
      <c r="T33" s="26"/>
    </row>
    <row r="34" spans="1:20" ht="60.75" thickBot="1" x14ac:dyDescent="0.3">
      <c r="A34" s="100">
        <f t="shared" si="1"/>
        <v>31</v>
      </c>
      <c r="B34" s="140" t="s">
        <v>135</v>
      </c>
      <c r="C34" s="141" t="s">
        <v>73</v>
      </c>
      <c r="D34" s="141">
        <v>70941581</v>
      </c>
      <c r="E34" s="141">
        <v>107543719</v>
      </c>
      <c r="F34" s="142">
        <v>600069389</v>
      </c>
      <c r="G34" s="143" t="s">
        <v>314</v>
      </c>
      <c r="H34" s="143" t="s">
        <v>230</v>
      </c>
      <c r="I34" s="143" t="s">
        <v>231</v>
      </c>
      <c r="J34" s="143" t="s">
        <v>231</v>
      </c>
      <c r="K34" s="143" t="s">
        <v>248</v>
      </c>
      <c r="L34" s="144">
        <v>2000000</v>
      </c>
      <c r="M34" s="142">
        <f t="shared" si="0"/>
        <v>1400000</v>
      </c>
      <c r="N34" s="145">
        <v>2021</v>
      </c>
      <c r="O34" s="146" t="s">
        <v>451</v>
      </c>
      <c r="P34" s="147"/>
      <c r="Q34" s="148" t="s">
        <v>76</v>
      </c>
      <c r="R34" s="149" t="s">
        <v>75</v>
      </c>
      <c r="S34" s="149" t="s">
        <v>75</v>
      </c>
      <c r="T34" s="26"/>
    </row>
    <row r="35" spans="1:20" ht="60.75" thickBot="1" x14ac:dyDescent="0.3">
      <c r="A35" s="100">
        <f t="shared" si="1"/>
        <v>32</v>
      </c>
      <c r="B35" s="140" t="s">
        <v>135</v>
      </c>
      <c r="C35" s="141" t="s">
        <v>73</v>
      </c>
      <c r="D35" s="141">
        <v>70941581</v>
      </c>
      <c r="E35" s="141">
        <v>107543719</v>
      </c>
      <c r="F35" s="142">
        <v>600069389</v>
      </c>
      <c r="G35" s="143" t="s">
        <v>315</v>
      </c>
      <c r="H35" s="143" t="s">
        <v>230</v>
      </c>
      <c r="I35" s="143" t="s">
        <v>231</v>
      </c>
      <c r="J35" s="143" t="s">
        <v>231</v>
      </c>
      <c r="K35" s="143" t="s">
        <v>316</v>
      </c>
      <c r="L35" s="144">
        <v>200000</v>
      </c>
      <c r="M35" s="142">
        <f t="shared" si="0"/>
        <v>140000</v>
      </c>
      <c r="N35" s="145">
        <v>2022</v>
      </c>
      <c r="O35" s="146" t="s">
        <v>452</v>
      </c>
      <c r="P35" s="147"/>
      <c r="Q35" s="148"/>
      <c r="R35" s="149"/>
      <c r="S35" s="149"/>
      <c r="T35" s="26"/>
    </row>
    <row r="36" spans="1:20" ht="60.75" thickBot="1" x14ac:dyDescent="0.3">
      <c r="A36" s="100">
        <f t="shared" si="1"/>
        <v>33</v>
      </c>
      <c r="B36" s="129" t="s">
        <v>135</v>
      </c>
      <c r="C36" s="130" t="s">
        <v>73</v>
      </c>
      <c r="D36" s="130">
        <v>70941581</v>
      </c>
      <c r="E36" s="130">
        <v>107543719</v>
      </c>
      <c r="F36" s="131">
        <v>600069389</v>
      </c>
      <c r="G36" s="132" t="s">
        <v>732</v>
      </c>
      <c r="H36" s="132" t="s">
        <v>230</v>
      </c>
      <c r="I36" s="132" t="s">
        <v>231</v>
      </c>
      <c r="J36" s="132" t="s">
        <v>231</v>
      </c>
      <c r="K36" s="132" t="s">
        <v>364</v>
      </c>
      <c r="L36" s="133">
        <v>1000000</v>
      </c>
      <c r="M36" s="131">
        <f t="shared" si="0"/>
        <v>700000</v>
      </c>
      <c r="N36" s="134">
        <v>2023</v>
      </c>
      <c r="O36" s="135">
        <v>2024</v>
      </c>
      <c r="P36" s="136"/>
      <c r="Q36" s="137"/>
      <c r="R36" s="138" t="s">
        <v>79</v>
      </c>
      <c r="S36" s="138" t="s">
        <v>75</v>
      </c>
      <c r="T36" s="26"/>
    </row>
    <row r="37" spans="1:20" ht="60.75" thickBot="1" x14ac:dyDescent="0.3">
      <c r="A37" s="100">
        <f t="shared" si="1"/>
        <v>34</v>
      </c>
      <c r="B37" s="129" t="s">
        <v>135</v>
      </c>
      <c r="C37" s="130" t="s">
        <v>73</v>
      </c>
      <c r="D37" s="130">
        <v>70941581</v>
      </c>
      <c r="E37" s="130">
        <v>107543719</v>
      </c>
      <c r="F37" s="131">
        <v>600069389</v>
      </c>
      <c r="G37" s="132" t="s">
        <v>733</v>
      </c>
      <c r="H37" s="132" t="s">
        <v>230</v>
      </c>
      <c r="I37" s="132" t="s">
        <v>231</v>
      </c>
      <c r="J37" s="132" t="s">
        <v>231</v>
      </c>
      <c r="K37" s="132" t="s">
        <v>365</v>
      </c>
      <c r="L37" s="133">
        <v>200000</v>
      </c>
      <c r="M37" s="131">
        <f t="shared" si="0"/>
        <v>140000</v>
      </c>
      <c r="N37" s="134">
        <v>2023</v>
      </c>
      <c r="O37" s="135">
        <v>2024</v>
      </c>
      <c r="P37" s="136"/>
      <c r="Q37" s="137"/>
      <c r="R37" s="138" t="s">
        <v>75</v>
      </c>
      <c r="S37" s="138" t="s">
        <v>75</v>
      </c>
      <c r="T37" s="26"/>
    </row>
    <row r="38" spans="1:20" ht="60.75" thickBot="1" x14ac:dyDescent="0.3">
      <c r="A38" s="100">
        <f t="shared" si="1"/>
        <v>35</v>
      </c>
      <c r="B38" s="412" t="s">
        <v>259</v>
      </c>
      <c r="C38" s="383" t="s">
        <v>73</v>
      </c>
      <c r="D38" s="383">
        <v>70941513</v>
      </c>
      <c r="E38" s="383">
        <v>107543800</v>
      </c>
      <c r="F38" s="413">
        <v>600069087</v>
      </c>
      <c r="G38" s="398" t="s">
        <v>260</v>
      </c>
      <c r="H38" s="398" t="s">
        <v>230</v>
      </c>
      <c r="I38" s="398" t="s">
        <v>231</v>
      </c>
      <c r="J38" s="398" t="s">
        <v>231</v>
      </c>
      <c r="K38" s="398" t="s">
        <v>260</v>
      </c>
      <c r="L38" s="414">
        <v>3000000</v>
      </c>
      <c r="M38" s="413">
        <f t="shared" si="0"/>
        <v>2100000</v>
      </c>
      <c r="N38" s="415">
        <v>2025</v>
      </c>
      <c r="O38" s="416">
        <v>2026</v>
      </c>
      <c r="P38" s="417"/>
      <c r="Q38" s="164"/>
      <c r="R38" s="165" t="s">
        <v>75</v>
      </c>
      <c r="S38" s="165" t="s">
        <v>75</v>
      </c>
      <c r="T38" s="26"/>
    </row>
    <row r="39" spans="1:20" ht="60.75" thickBot="1" x14ac:dyDescent="0.3">
      <c r="A39" s="100">
        <f t="shared" si="1"/>
        <v>36</v>
      </c>
      <c r="B39" s="140" t="s">
        <v>259</v>
      </c>
      <c r="C39" s="141" t="s">
        <v>73</v>
      </c>
      <c r="D39" s="141">
        <v>70941513</v>
      </c>
      <c r="E39" s="141">
        <v>107543800</v>
      </c>
      <c r="F39" s="142">
        <v>600069087</v>
      </c>
      <c r="G39" s="143" t="s">
        <v>258</v>
      </c>
      <c r="H39" s="143" t="s">
        <v>230</v>
      </c>
      <c r="I39" s="143" t="s">
        <v>231</v>
      </c>
      <c r="J39" s="143" t="s">
        <v>231</v>
      </c>
      <c r="K39" s="143" t="s">
        <v>258</v>
      </c>
      <c r="L39" s="144">
        <v>300000</v>
      </c>
      <c r="M39" s="142">
        <f t="shared" si="0"/>
        <v>210000</v>
      </c>
      <c r="N39" s="145">
        <v>2022</v>
      </c>
      <c r="O39" s="146">
        <v>2023</v>
      </c>
      <c r="P39" s="147"/>
      <c r="Q39" s="148"/>
      <c r="R39" s="149"/>
      <c r="S39" s="149"/>
      <c r="T39" s="26"/>
    </row>
    <row r="40" spans="1:20" ht="60.75" thickBot="1" x14ac:dyDescent="0.3">
      <c r="A40" s="100">
        <f t="shared" si="1"/>
        <v>37</v>
      </c>
      <c r="B40" s="129" t="s">
        <v>259</v>
      </c>
      <c r="C40" s="130" t="s">
        <v>73</v>
      </c>
      <c r="D40" s="130">
        <v>70941513</v>
      </c>
      <c r="E40" s="130">
        <v>107543800</v>
      </c>
      <c r="F40" s="131">
        <v>600069087</v>
      </c>
      <c r="G40" s="132" t="s">
        <v>734</v>
      </c>
      <c r="H40" s="132" t="s">
        <v>230</v>
      </c>
      <c r="I40" s="132" t="s">
        <v>231</v>
      </c>
      <c r="J40" s="132" t="s">
        <v>231</v>
      </c>
      <c r="K40" s="132" t="s">
        <v>366</v>
      </c>
      <c r="L40" s="133">
        <v>1300000</v>
      </c>
      <c r="M40" s="131">
        <f t="shared" si="0"/>
        <v>910000</v>
      </c>
      <c r="N40" s="134">
        <v>2023</v>
      </c>
      <c r="O40" s="135">
        <v>2024</v>
      </c>
      <c r="P40" s="136"/>
      <c r="Q40" s="137"/>
      <c r="R40" s="138"/>
      <c r="S40" s="138"/>
      <c r="T40" s="26"/>
    </row>
    <row r="41" spans="1:20" ht="60.75" thickBot="1" x14ac:dyDescent="0.3">
      <c r="A41" s="100">
        <f t="shared" si="1"/>
        <v>38</v>
      </c>
      <c r="B41" s="129" t="s">
        <v>259</v>
      </c>
      <c r="C41" s="130" t="s">
        <v>73</v>
      </c>
      <c r="D41" s="130">
        <v>70941513</v>
      </c>
      <c r="E41" s="130">
        <v>107543800</v>
      </c>
      <c r="F41" s="131">
        <v>600069087</v>
      </c>
      <c r="G41" s="132" t="s">
        <v>735</v>
      </c>
      <c r="H41" s="132" t="s">
        <v>230</v>
      </c>
      <c r="I41" s="132" t="s">
        <v>231</v>
      </c>
      <c r="J41" s="132" t="s">
        <v>231</v>
      </c>
      <c r="K41" s="132" t="s">
        <v>367</v>
      </c>
      <c r="L41" s="133">
        <v>100000</v>
      </c>
      <c r="M41" s="131">
        <f t="shared" si="0"/>
        <v>70000</v>
      </c>
      <c r="N41" s="134">
        <v>2022</v>
      </c>
      <c r="O41" s="135">
        <v>2023</v>
      </c>
      <c r="P41" s="136"/>
      <c r="Q41" s="137" t="s">
        <v>76</v>
      </c>
      <c r="R41" s="138" t="s">
        <v>75</v>
      </c>
      <c r="S41" s="138" t="s">
        <v>75</v>
      </c>
      <c r="T41" s="26"/>
    </row>
    <row r="42" spans="1:20" ht="60.75" thickBot="1" x14ac:dyDescent="0.3">
      <c r="A42" s="100">
        <f t="shared" si="1"/>
        <v>39</v>
      </c>
      <c r="B42" s="101" t="s">
        <v>259</v>
      </c>
      <c r="C42" s="19" t="s">
        <v>73</v>
      </c>
      <c r="D42" s="19">
        <v>70941513</v>
      </c>
      <c r="E42" s="19">
        <v>107543800</v>
      </c>
      <c r="F42" s="20">
        <v>600069087</v>
      </c>
      <c r="G42" s="21" t="s">
        <v>725</v>
      </c>
      <c r="H42" s="21" t="s">
        <v>230</v>
      </c>
      <c r="I42" s="21" t="s">
        <v>231</v>
      </c>
      <c r="J42" s="21" t="s">
        <v>231</v>
      </c>
      <c r="K42" s="21" t="s">
        <v>252</v>
      </c>
      <c r="L42" s="119">
        <v>300000</v>
      </c>
      <c r="M42" s="20">
        <f t="shared" si="0"/>
        <v>210000</v>
      </c>
      <c r="N42" s="30">
        <v>2022</v>
      </c>
      <c r="O42" s="31">
        <v>2022</v>
      </c>
      <c r="P42" s="32"/>
      <c r="Q42" s="104"/>
      <c r="R42" s="34" t="s">
        <v>79</v>
      </c>
      <c r="S42" s="34" t="s">
        <v>79</v>
      </c>
      <c r="T42" s="26"/>
    </row>
    <row r="43" spans="1:20" ht="60.75" thickBot="1" x14ac:dyDescent="0.3">
      <c r="A43" s="100">
        <f t="shared" si="1"/>
        <v>40</v>
      </c>
      <c r="B43" s="129" t="s">
        <v>259</v>
      </c>
      <c r="C43" s="130" t="s">
        <v>73</v>
      </c>
      <c r="D43" s="130">
        <v>70941513</v>
      </c>
      <c r="E43" s="130">
        <v>107543800</v>
      </c>
      <c r="F43" s="131">
        <v>600069287</v>
      </c>
      <c r="G43" s="132" t="s">
        <v>736</v>
      </c>
      <c r="H43" s="132" t="s">
        <v>230</v>
      </c>
      <c r="I43" s="132" t="s">
        <v>231</v>
      </c>
      <c r="J43" s="132" t="s">
        <v>231</v>
      </c>
      <c r="K43" s="132" t="s">
        <v>511</v>
      </c>
      <c r="L43" s="133">
        <v>1000000</v>
      </c>
      <c r="M43" s="131">
        <f t="shared" si="0"/>
        <v>700000</v>
      </c>
      <c r="N43" s="134">
        <v>2023</v>
      </c>
      <c r="O43" s="135">
        <v>2024</v>
      </c>
      <c r="P43" s="136"/>
      <c r="Q43" s="137" t="s">
        <v>247</v>
      </c>
      <c r="R43" s="138"/>
      <c r="S43" s="138"/>
      <c r="T43" s="26"/>
    </row>
    <row r="44" spans="1:20" ht="60.75" thickBot="1" x14ac:dyDescent="0.3">
      <c r="A44" s="100">
        <f t="shared" si="1"/>
        <v>41</v>
      </c>
      <c r="B44" s="406" t="s">
        <v>259</v>
      </c>
      <c r="C44" s="384" t="s">
        <v>73</v>
      </c>
      <c r="D44" s="384">
        <v>70941513</v>
      </c>
      <c r="E44" s="384">
        <v>107543800</v>
      </c>
      <c r="F44" s="407">
        <v>600069087</v>
      </c>
      <c r="G44" s="395" t="s">
        <v>725</v>
      </c>
      <c r="H44" s="395" t="s">
        <v>230</v>
      </c>
      <c r="I44" s="395" t="s">
        <v>231</v>
      </c>
      <c r="J44" s="395" t="s">
        <v>231</v>
      </c>
      <c r="K44" s="395" t="s">
        <v>252</v>
      </c>
      <c r="L44" s="408">
        <v>300000</v>
      </c>
      <c r="M44" s="407">
        <f t="shared" si="0"/>
        <v>210000</v>
      </c>
      <c r="N44" s="409">
        <v>2022</v>
      </c>
      <c r="O44" s="410">
        <v>2022</v>
      </c>
      <c r="P44" s="108"/>
      <c r="Q44" s="411"/>
      <c r="R44" s="405" t="s">
        <v>79</v>
      </c>
      <c r="S44" s="405" t="s">
        <v>79</v>
      </c>
      <c r="T44" s="26"/>
    </row>
    <row r="45" spans="1:20" ht="60.75" thickBot="1" x14ac:dyDescent="0.3">
      <c r="A45" s="100">
        <f t="shared" si="1"/>
        <v>42</v>
      </c>
      <c r="B45" s="418" t="s">
        <v>259</v>
      </c>
      <c r="C45" s="419" t="s">
        <v>73</v>
      </c>
      <c r="D45" s="419">
        <v>70941513</v>
      </c>
      <c r="E45" s="419">
        <v>107543800</v>
      </c>
      <c r="F45" s="420">
        <v>600069287</v>
      </c>
      <c r="G45" s="421" t="s">
        <v>736</v>
      </c>
      <c r="H45" s="421" t="s">
        <v>230</v>
      </c>
      <c r="I45" s="421" t="s">
        <v>231</v>
      </c>
      <c r="J45" s="421" t="s">
        <v>231</v>
      </c>
      <c r="K45" s="421" t="s">
        <v>923</v>
      </c>
      <c r="L45" s="422">
        <v>1000000</v>
      </c>
      <c r="M45" s="420">
        <f t="shared" si="0"/>
        <v>700000</v>
      </c>
      <c r="N45" s="423">
        <v>2023</v>
      </c>
      <c r="O45" s="424">
        <v>2024</v>
      </c>
      <c r="P45" s="425"/>
      <c r="Q45" s="426" t="s">
        <v>247</v>
      </c>
      <c r="R45" s="427"/>
      <c r="S45" s="427"/>
      <c r="T45" s="26"/>
    </row>
    <row r="46" spans="1:20" ht="60.75" thickBot="1" x14ac:dyDescent="0.3">
      <c r="A46" s="100">
        <f t="shared" si="1"/>
        <v>43</v>
      </c>
      <c r="B46" s="101" t="s">
        <v>137</v>
      </c>
      <c r="C46" s="19" t="s">
        <v>73</v>
      </c>
      <c r="D46" s="19">
        <v>70941521</v>
      </c>
      <c r="E46" s="19">
        <v>107543885</v>
      </c>
      <c r="F46" s="20">
        <v>600069435</v>
      </c>
      <c r="G46" s="21" t="s">
        <v>138</v>
      </c>
      <c r="H46" s="21" t="s">
        <v>230</v>
      </c>
      <c r="I46" s="21" t="s">
        <v>231</v>
      </c>
      <c r="J46" s="21" t="s">
        <v>231</v>
      </c>
      <c r="K46" s="21" t="s">
        <v>666</v>
      </c>
      <c r="L46" s="119">
        <v>500000</v>
      </c>
      <c r="M46" s="20">
        <f t="shared" si="0"/>
        <v>350000</v>
      </c>
      <c r="N46" s="30">
        <v>2021</v>
      </c>
      <c r="O46" s="31">
        <v>2023</v>
      </c>
      <c r="P46" s="32"/>
      <c r="Q46" s="104"/>
      <c r="R46" s="34" t="s">
        <v>75</v>
      </c>
      <c r="S46" s="34" t="s">
        <v>75</v>
      </c>
      <c r="T46" s="26"/>
    </row>
    <row r="47" spans="1:20" ht="60.75" thickBot="1" x14ac:dyDescent="0.3">
      <c r="A47" s="100">
        <f t="shared" si="1"/>
        <v>44</v>
      </c>
      <c r="B47" s="101" t="s">
        <v>137</v>
      </c>
      <c r="C47" s="19" t="s">
        <v>73</v>
      </c>
      <c r="D47" s="19">
        <v>70941521</v>
      </c>
      <c r="E47" s="19">
        <v>107543885</v>
      </c>
      <c r="F47" s="20">
        <v>600069435</v>
      </c>
      <c r="G47" s="21" t="s">
        <v>737</v>
      </c>
      <c r="H47" s="21" t="s">
        <v>230</v>
      </c>
      <c r="I47" s="21" t="s">
        <v>231</v>
      </c>
      <c r="J47" s="21" t="s">
        <v>231</v>
      </c>
      <c r="K47" s="21" t="s">
        <v>257</v>
      </c>
      <c r="L47" s="119">
        <v>30000000</v>
      </c>
      <c r="M47" s="20">
        <f t="shared" si="0"/>
        <v>21000000</v>
      </c>
      <c r="N47" s="30">
        <v>2022</v>
      </c>
      <c r="O47" s="31">
        <v>2023</v>
      </c>
      <c r="P47" s="32"/>
      <c r="Q47" s="104"/>
      <c r="R47" s="34" t="s">
        <v>79</v>
      </c>
      <c r="S47" s="34" t="s">
        <v>75</v>
      </c>
      <c r="T47" s="26"/>
    </row>
    <row r="48" spans="1:20" ht="72.75" thickBot="1" x14ac:dyDescent="0.3">
      <c r="A48" s="100">
        <f t="shared" si="1"/>
        <v>45</v>
      </c>
      <c r="B48" s="101" t="s">
        <v>137</v>
      </c>
      <c r="C48" s="19" t="s">
        <v>73</v>
      </c>
      <c r="D48" s="19">
        <v>70941521</v>
      </c>
      <c r="E48" s="19">
        <v>107543885</v>
      </c>
      <c r="F48" s="20">
        <v>600069435</v>
      </c>
      <c r="G48" s="21" t="s">
        <v>258</v>
      </c>
      <c r="H48" s="21" t="s">
        <v>230</v>
      </c>
      <c r="I48" s="21" t="s">
        <v>231</v>
      </c>
      <c r="J48" s="21" t="s">
        <v>231</v>
      </c>
      <c r="K48" s="132" t="s">
        <v>527</v>
      </c>
      <c r="L48" s="119">
        <v>600000</v>
      </c>
      <c r="M48" s="20">
        <f t="shared" si="0"/>
        <v>420000</v>
      </c>
      <c r="N48" s="30">
        <v>2022</v>
      </c>
      <c r="O48" s="31">
        <v>2023</v>
      </c>
      <c r="P48" s="32"/>
      <c r="Q48" s="104"/>
      <c r="R48" s="34"/>
      <c r="S48" s="34"/>
      <c r="T48" s="26"/>
    </row>
    <row r="49" spans="1:20" ht="60.75" thickBot="1" x14ac:dyDescent="0.3">
      <c r="A49" s="100">
        <f t="shared" si="1"/>
        <v>46</v>
      </c>
      <c r="B49" s="129" t="s">
        <v>137</v>
      </c>
      <c r="C49" s="130" t="s">
        <v>73</v>
      </c>
      <c r="D49" s="130">
        <v>70941521</v>
      </c>
      <c r="E49" s="130">
        <v>107543885</v>
      </c>
      <c r="F49" s="131">
        <v>600069435</v>
      </c>
      <c r="G49" s="132" t="s">
        <v>813</v>
      </c>
      <c r="H49" s="132" t="s">
        <v>230</v>
      </c>
      <c r="I49" s="132" t="s">
        <v>231</v>
      </c>
      <c r="J49" s="132" t="s">
        <v>231</v>
      </c>
      <c r="K49" s="132" t="s">
        <v>368</v>
      </c>
      <c r="L49" s="133">
        <v>3500000</v>
      </c>
      <c r="M49" s="131">
        <f>(3500000/100)*70</f>
        <v>2450000</v>
      </c>
      <c r="N49" s="134">
        <v>2024</v>
      </c>
      <c r="O49" s="135">
        <v>2025</v>
      </c>
      <c r="P49" s="136"/>
      <c r="Q49" s="137" t="s">
        <v>76</v>
      </c>
      <c r="R49" s="138" t="s">
        <v>75</v>
      </c>
      <c r="S49" s="138" t="s">
        <v>75</v>
      </c>
      <c r="T49" s="26"/>
    </row>
    <row r="50" spans="1:20" ht="72.75" thickBot="1" x14ac:dyDescent="0.3">
      <c r="A50" s="100">
        <f t="shared" si="1"/>
        <v>47</v>
      </c>
      <c r="B50" s="428" t="s">
        <v>369</v>
      </c>
      <c r="C50" s="429" t="s">
        <v>73</v>
      </c>
      <c r="D50" s="429">
        <v>70941521</v>
      </c>
      <c r="E50" s="429">
        <v>107543885</v>
      </c>
      <c r="F50" s="430">
        <v>600069435</v>
      </c>
      <c r="G50" s="431" t="s">
        <v>370</v>
      </c>
      <c r="H50" s="431" t="s">
        <v>230</v>
      </c>
      <c r="I50" s="431" t="s">
        <v>231</v>
      </c>
      <c r="J50" s="431" t="s">
        <v>231</v>
      </c>
      <c r="K50" s="431" t="s">
        <v>370</v>
      </c>
      <c r="L50" s="432">
        <v>750000</v>
      </c>
      <c r="M50" s="430">
        <f t="shared" ref="M50" si="3">(L50/100)*70</f>
        <v>525000</v>
      </c>
      <c r="N50" s="433">
        <v>2023</v>
      </c>
      <c r="O50" s="434">
        <v>2024</v>
      </c>
      <c r="P50" s="435"/>
      <c r="Q50" s="436" t="s">
        <v>76</v>
      </c>
      <c r="R50" s="437"/>
      <c r="S50" s="437"/>
      <c r="T50" s="26"/>
    </row>
    <row r="51" spans="1:20" ht="72.75" thickBot="1" x14ac:dyDescent="0.3">
      <c r="A51" s="100">
        <f t="shared" si="1"/>
        <v>48</v>
      </c>
      <c r="B51" s="129" t="s">
        <v>369</v>
      </c>
      <c r="C51" s="130" t="s">
        <v>73</v>
      </c>
      <c r="D51" s="130">
        <v>70941521</v>
      </c>
      <c r="E51" s="130">
        <v>107543885</v>
      </c>
      <c r="F51" s="131">
        <v>600069435</v>
      </c>
      <c r="G51" s="132" t="s">
        <v>815</v>
      </c>
      <c r="H51" s="132" t="s">
        <v>230</v>
      </c>
      <c r="I51" s="132" t="s">
        <v>231</v>
      </c>
      <c r="J51" s="132" t="s">
        <v>231</v>
      </c>
      <c r="K51" s="132" t="s">
        <v>371</v>
      </c>
      <c r="L51" s="133">
        <v>1000000</v>
      </c>
      <c r="M51" s="131">
        <f t="shared" si="0"/>
        <v>700000</v>
      </c>
      <c r="N51" s="134">
        <v>2023</v>
      </c>
      <c r="O51" s="135">
        <v>2024</v>
      </c>
      <c r="P51" s="136"/>
      <c r="Q51" s="137"/>
      <c r="R51" s="138"/>
      <c r="S51" s="138"/>
      <c r="T51" s="26"/>
    </row>
    <row r="52" spans="1:20" ht="72.75" thickBot="1" x14ac:dyDescent="0.3">
      <c r="A52" s="100">
        <f t="shared" si="1"/>
        <v>49</v>
      </c>
      <c r="B52" s="129" t="s">
        <v>369</v>
      </c>
      <c r="C52" s="130" t="s">
        <v>73</v>
      </c>
      <c r="D52" s="130">
        <v>70941521</v>
      </c>
      <c r="E52" s="130">
        <v>107543885</v>
      </c>
      <c r="F52" s="131">
        <v>600069435</v>
      </c>
      <c r="G52" s="132" t="s">
        <v>611</v>
      </c>
      <c r="H52" s="132" t="s">
        <v>230</v>
      </c>
      <c r="I52" s="132" t="s">
        <v>231</v>
      </c>
      <c r="J52" s="132" t="s">
        <v>231</v>
      </c>
      <c r="K52" s="132" t="s">
        <v>612</v>
      </c>
      <c r="L52" s="133">
        <v>15000000</v>
      </c>
      <c r="M52" s="131">
        <f t="shared" si="0"/>
        <v>10500000</v>
      </c>
      <c r="N52" s="134">
        <v>2026</v>
      </c>
      <c r="O52" s="135">
        <v>2027</v>
      </c>
      <c r="P52" s="136"/>
      <c r="Q52" s="137"/>
      <c r="R52" s="138" t="s">
        <v>613</v>
      </c>
      <c r="S52" s="138" t="s">
        <v>75</v>
      </c>
      <c r="T52" s="26"/>
    </row>
    <row r="53" spans="1:20" ht="84.75" thickBot="1" x14ac:dyDescent="0.3">
      <c r="A53" s="100">
        <f t="shared" si="1"/>
        <v>50</v>
      </c>
      <c r="B53" s="418" t="s">
        <v>369</v>
      </c>
      <c r="C53" s="419" t="s">
        <v>73</v>
      </c>
      <c r="D53" s="419">
        <v>70941521</v>
      </c>
      <c r="E53" s="419">
        <v>107543885</v>
      </c>
      <c r="F53" s="420">
        <v>600069435</v>
      </c>
      <c r="G53" s="421" t="s">
        <v>611</v>
      </c>
      <c r="H53" s="421" t="s">
        <v>230</v>
      </c>
      <c r="I53" s="421" t="s">
        <v>231</v>
      </c>
      <c r="J53" s="421" t="s">
        <v>231</v>
      </c>
      <c r="K53" s="421" t="s">
        <v>612</v>
      </c>
      <c r="L53" s="422">
        <v>15000000</v>
      </c>
      <c r="M53" s="420">
        <f t="shared" si="0"/>
        <v>10500000</v>
      </c>
      <c r="N53" s="423">
        <v>2026</v>
      </c>
      <c r="O53" s="424">
        <v>2027</v>
      </c>
      <c r="P53" s="425"/>
      <c r="Q53" s="426"/>
      <c r="R53" s="427" t="s">
        <v>814</v>
      </c>
      <c r="S53" s="427" t="s">
        <v>75</v>
      </c>
      <c r="T53" s="26"/>
    </row>
    <row r="54" spans="1:20" ht="60.75" thickBot="1" x14ac:dyDescent="0.3">
      <c r="A54" s="100">
        <f t="shared" si="1"/>
        <v>51</v>
      </c>
      <c r="B54" s="150" t="s">
        <v>261</v>
      </c>
      <c r="C54" s="151" t="s">
        <v>73</v>
      </c>
      <c r="D54" s="151">
        <v>70940983</v>
      </c>
      <c r="E54" s="151">
        <v>107543478</v>
      </c>
      <c r="F54" s="152">
        <v>600069184</v>
      </c>
      <c r="G54" s="49" t="s">
        <v>258</v>
      </c>
      <c r="H54" s="49" t="s">
        <v>230</v>
      </c>
      <c r="I54" s="49" t="s">
        <v>231</v>
      </c>
      <c r="J54" s="49" t="s">
        <v>231</v>
      </c>
      <c r="K54" s="49" t="s">
        <v>258</v>
      </c>
      <c r="L54" s="128">
        <v>500000</v>
      </c>
      <c r="M54" s="152">
        <f t="shared" si="0"/>
        <v>350000</v>
      </c>
      <c r="N54" s="107">
        <v>2022</v>
      </c>
      <c r="O54" s="106" t="s">
        <v>453</v>
      </c>
      <c r="P54" s="153"/>
      <c r="Q54" s="154"/>
      <c r="R54" s="155"/>
      <c r="S54" s="155"/>
      <c r="T54" s="26"/>
    </row>
    <row r="55" spans="1:20" ht="60.75" thickBot="1" x14ac:dyDescent="0.3">
      <c r="A55" s="100">
        <f t="shared" si="1"/>
        <v>52</v>
      </c>
      <c r="B55" s="428" t="s">
        <v>261</v>
      </c>
      <c r="C55" s="429" t="s">
        <v>73</v>
      </c>
      <c r="D55" s="429">
        <v>70940983</v>
      </c>
      <c r="E55" s="429">
        <v>107543478</v>
      </c>
      <c r="F55" s="430">
        <v>600069184</v>
      </c>
      <c r="G55" s="431" t="s">
        <v>372</v>
      </c>
      <c r="H55" s="431" t="s">
        <v>230</v>
      </c>
      <c r="I55" s="431" t="s">
        <v>231</v>
      </c>
      <c r="J55" s="431" t="s">
        <v>231</v>
      </c>
      <c r="K55" s="431" t="s">
        <v>373</v>
      </c>
      <c r="L55" s="432">
        <v>400000</v>
      </c>
      <c r="M55" s="430">
        <f t="shared" si="0"/>
        <v>280000</v>
      </c>
      <c r="N55" s="433">
        <v>2023</v>
      </c>
      <c r="O55" s="434">
        <v>2024</v>
      </c>
      <c r="P55" s="435"/>
      <c r="Q55" s="436" t="s">
        <v>76</v>
      </c>
      <c r="R55" s="437"/>
      <c r="S55" s="437"/>
      <c r="T55" s="26"/>
    </row>
    <row r="56" spans="1:20" ht="60.75" thickBot="1" x14ac:dyDescent="0.3">
      <c r="A56" s="100">
        <f t="shared" si="1"/>
        <v>53</v>
      </c>
      <c r="B56" s="129" t="s">
        <v>261</v>
      </c>
      <c r="C56" s="130" t="s">
        <v>73</v>
      </c>
      <c r="D56" s="130">
        <v>70940983</v>
      </c>
      <c r="E56" s="130">
        <v>107543478</v>
      </c>
      <c r="F56" s="131">
        <v>600069184</v>
      </c>
      <c r="G56" s="132" t="s">
        <v>738</v>
      </c>
      <c r="H56" s="132" t="s">
        <v>230</v>
      </c>
      <c r="I56" s="132" t="s">
        <v>231</v>
      </c>
      <c r="J56" s="132" t="s">
        <v>231</v>
      </c>
      <c r="K56" s="132" t="s">
        <v>371</v>
      </c>
      <c r="L56" s="133">
        <v>1000000</v>
      </c>
      <c r="M56" s="131">
        <f t="shared" si="0"/>
        <v>700000</v>
      </c>
      <c r="N56" s="134">
        <v>2023</v>
      </c>
      <c r="O56" s="135">
        <v>2024</v>
      </c>
      <c r="P56" s="136"/>
      <c r="Q56" s="137"/>
      <c r="R56" s="138"/>
      <c r="S56" s="138"/>
      <c r="T56" s="26"/>
    </row>
    <row r="57" spans="1:20" ht="60.75" thickBot="1" x14ac:dyDescent="0.3">
      <c r="A57" s="100">
        <f t="shared" si="1"/>
        <v>54</v>
      </c>
      <c r="B57" s="428" t="s">
        <v>261</v>
      </c>
      <c r="C57" s="429" t="s">
        <v>73</v>
      </c>
      <c r="D57" s="429">
        <v>70940983</v>
      </c>
      <c r="E57" s="429">
        <v>107543478</v>
      </c>
      <c r="F57" s="430">
        <v>600069184</v>
      </c>
      <c r="G57" s="431" t="s">
        <v>374</v>
      </c>
      <c r="H57" s="431" t="s">
        <v>230</v>
      </c>
      <c r="I57" s="431" t="s">
        <v>231</v>
      </c>
      <c r="J57" s="431" t="s">
        <v>231</v>
      </c>
      <c r="K57" s="431" t="s">
        <v>374</v>
      </c>
      <c r="L57" s="432">
        <v>300000</v>
      </c>
      <c r="M57" s="430">
        <f t="shared" si="0"/>
        <v>210000</v>
      </c>
      <c r="N57" s="433">
        <v>2023</v>
      </c>
      <c r="O57" s="434">
        <v>2024</v>
      </c>
      <c r="P57" s="435"/>
      <c r="Q57" s="436"/>
      <c r="R57" s="437"/>
      <c r="S57" s="437"/>
      <c r="T57" s="26"/>
    </row>
    <row r="58" spans="1:20" ht="60.75" thickBot="1" x14ac:dyDescent="0.3">
      <c r="A58" s="100">
        <f t="shared" si="1"/>
        <v>55</v>
      </c>
      <c r="B58" s="406" t="s">
        <v>130</v>
      </c>
      <c r="C58" s="384" t="s">
        <v>73</v>
      </c>
      <c r="D58" s="384">
        <v>70940851</v>
      </c>
      <c r="E58" s="384">
        <v>102133158</v>
      </c>
      <c r="F58" s="407">
        <v>600069222</v>
      </c>
      <c r="G58" s="395" t="s">
        <v>816</v>
      </c>
      <c r="H58" s="395" t="s">
        <v>230</v>
      </c>
      <c r="I58" s="395" t="s">
        <v>231</v>
      </c>
      <c r="J58" s="395" t="s">
        <v>231</v>
      </c>
      <c r="K58" s="395" t="s">
        <v>924</v>
      </c>
      <c r="L58" s="408">
        <v>20000000</v>
      </c>
      <c r="M58" s="407"/>
      <c r="N58" s="409">
        <v>2026</v>
      </c>
      <c r="O58" s="410">
        <v>2026</v>
      </c>
      <c r="P58" s="108" t="s">
        <v>76</v>
      </c>
      <c r="Q58" s="411"/>
      <c r="R58" s="405" t="s">
        <v>817</v>
      </c>
      <c r="S58" s="405" t="s">
        <v>75</v>
      </c>
      <c r="T58" s="26"/>
    </row>
    <row r="59" spans="1:20" ht="60.75" thickBot="1" x14ac:dyDescent="0.3">
      <c r="A59" s="100">
        <f t="shared" si="1"/>
        <v>56</v>
      </c>
      <c r="B59" s="406" t="s">
        <v>130</v>
      </c>
      <c r="C59" s="384" t="s">
        <v>73</v>
      </c>
      <c r="D59" s="384">
        <v>70940851</v>
      </c>
      <c r="E59" s="384">
        <v>102133158</v>
      </c>
      <c r="F59" s="407">
        <v>600069222</v>
      </c>
      <c r="G59" s="395" t="s">
        <v>818</v>
      </c>
      <c r="H59" s="395" t="s">
        <v>230</v>
      </c>
      <c r="I59" s="395" t="s">
        <v>231</v>
      </c>
      <c r="J59" s="395" t="s">
        <v>231</v>
      </c>
      <c r="K59" s="395" t="s">
        <v>818</v>
      </c>
      <c r="L59" s="408">
        <v>2000000</v>
      </c>
      <c r="M59" s="407"/>
      <c r="N59" s="409">
        <v>2025</v>
      </c>
      <c r="O59" s="410">
        <v>2025</v>
      </c>
      <c r="P59" s="108" t="s">
        <v>76</v>
      </c>
      <c r="Q59" s="411"/>
      <c r="R59" s="405" t="s">
        <v>819</v>
      </c>
      <c r="S59" s="405" t="s">
        <v>75</v>
      </c>
      <c r="T59" s="26"/>
    </row>
    <row r="60" spans="1:20" ht="60.75" thickBot="1" x14ac:dyDescent="0.3">
      <c r="A60" s="100">
        <f t="shared" si="1"/>
        <v>57</v>
      </c>
      <c r="B60" s="406" t="s">
        <v>131</v>
      </c>
      <c r="C60" s="384" t="s">
        <v>73</v>
      </c>
      <c r="D60" s="384">
        <v>70940827</v>
      </c>
      <c r="E60" s="384">
        <v>107543397</v>
      </c>
      <c r="F60" s="407">
        <v>600069117</v>
      </c>
      <c r="G60" s="395" t="s">
        <v>820</v>
      </c>
      <c r="H60" s="395" t="s">
        <v>230</v>
      </c>
      <c r="I60" s="395" t="s">
        <v>231</v>
      </c>
      <c r="J60" s="395" t="s">
        <v>231</v>
      </c>
      <c r="K60" s="395" t="s">
        <v>820</v>
      </c>
      <c r="L60" s="408">
        <v>3000000</v>
      </c>
      <c r="M60" s="407"/>
      <c r="N60" s="409">
        <v>2025</v>
      </c>
      <c r="O60" s="410">
        <v>2025</v>
      </c>
      <c r="P60" s="108"/>
      <c r="Q60" s="411"/>
      <c r="R60" s="405" t="s">
        <v>821</v>
      </c>
      <c r="S60" s="405" t="s">
        <v>75</v>
      </c>
      <c r="T60" s="26"/>
    </row>
    <row r="61" spans="1:20" ht="60.75" thickBot="1" x14ac:dyDescent="0.3">
      <c r="A61" s="100">
        <f t="shared" si="1"/>
        <v>58</v>
      </c>
      <c r="B61" s="418" t="s">
        <v>135</v>
      </c>
      <c r="C61" s="419" t="s">
        <v>73</v>
      </c>
      <c r="D61" s="419">
        <v>70941581</v>
      </c>
      <c r="E61" s="419">
        <v>107543719</v>
      </c>
      <c r="F61" s="420">
        <v>600069389</v>
      </c>
      <c r="G61" s="421" t="s">
        <v>822</v>
      </c>
      <c r="H61" s="421" t="s">
        <v>230</v>
      </c>
      <c r="I61" s="421" t="s">
        <v>231</v>
      </c>
      <c r="J61" s="421" t="s">
        <v>231</v>
      </c>
      <c r="K61" s="421" t="s">
        <v>822</v>
      </c>
      <c r="L61" s="422">
        <v>1500000</v>
      </c>
      <c r="M61" s="420">
        <v>1500000</v>
      </c>
      <c r="N61" s="423">
        <v>2025</v>
      </c>
      <c r="O61" s="424">
        <v>2025</v>
      </c>
      <c r="P61" s="425"/>
      <c r="Q61" s="426"/>
      <c r="R61" s="427" t="s">
        <v>823</v>
      </c>
      <c r="S61" s="427"/>
      <c r="T61" s="26"/>
    </row>
    <row r="62" spans="1:20" ht="60.75" thickBot="1" x14ac:dyDescent="0.3">
      <c r="A62" s="100">
        <f t="shared" si="1"/>
        <v>59</v>
      </c>
      <c r="B62" s="418" t="s">
        <v>259</v>
      </c>
      <c r="C62" s="419" t="s">
        <v>73</v>
      </c>
      <c r="D62" s="419">
        <v>70941513</v>
      </c>
      <c r="E62" s="419">
        <v>107543800</v>
      </c>
      <c r="F62" s="420">
        <v>600069087</v>
      </c>
      <c r="G62" s="421" t="s">
        <v>824</v>
      </c>
      <c r="H62" s="421" t="s">
        <v>230</v>
      </c>
      <c r="I62" s="421" t="s">
        <v>231</v>
      </c>
      <c r="J62" s="421" t="s">
        <v>231</v>
      </c>
      <c r="K62" s="421" t="s">
        <v>824</v>
      </c>
      <c r="L62" s="422">
        <v>10000000</v>
      </c>
      <c r="M62" s="420">
        <v>10000000</v>
      </c>
      <c r="N62" s="423">
        <v>2026</v>
      </c>
      <c r="O62" s="424">
        <v>2026</v>
      </c>
      <c r="P62" s="425"/>
      <c r="Q62" s="426" t="s">
        <v>76</v>
      </c>
      <c r="R62" s="427" t="s">
        <v>825</v>
      </c>
      <c r="S62" s="427" t="s">
        <v>75</v>
      </c>
      <c r="T62" s="26"/>
    </row>
    <row r="63" spans="1:20" ht="60.75" thickBot="1" x14ac:dyDescent="0.3">
      <c r="A63" s="100">
        <f t="shared" si="1"/>
        <v>60</v>
      </c>
      <c r="B63" s="418" t="s">
        <v>259</v>
      </c>
      <c r="C63" s="419" t="s">
        <v>73</v>
      </c>
      <c r="D63" s="419">
        <v>70941513</v>
      </c>
      <c r="E63" s="419">
        <v>107543800</v>
      </c>
      <c r="F63" s="420">
        <v>600069087</v>
      </c>
      <c r="G63" s="421" t="s">
        <v>826</v>
      </c>
      <c r="H63" s="421" t="s">
        <v>230</v>
      </c>
      <c r="I63" s="421" t="s">
        <v>231</v>
      </c>
      <c r="J63" s="421" t="s">
        <v>231</v>
      </c>
      <c r="K63" s="421" t="s">
        <v>826</v>
      </c>
      <c r="L63" s="422">
        <v>3000000</v>
      </c>
      <c r="M63" s="420">
        <v>3000000</v>
      </c>
      <c r="N63" s="423">
        <v>2025</v>
      </c>
      <c r="O63" s="424">
        <v>2025</v>
      </c>
      <c r="P63" s="425"/>
      <c r="Q63" s="426" t="s">
        <v>76</v>
      </c>
      <c r="R63" s="427" t="s">
        <v>827</v>
      </c>
      <c r="S63" s="427" t="s">
        <v>75</v>
      </c>
      <c r="T63" s="26"/>
    </row>
    <row r="64" spans="1:20" ht="60.75" thickBot="1" x14ac:dyDescent="0.3">
      <c r="A64" s="100">
        <f t="shared" si="1"/>
        <v>61</v>
      </c>
      <c r="B64" s="406" t="s">
        <v>249</v>
      </c>
      <c r="C64" s="384" t="s">
        <v>73</v>
      </c>
      <c r="D64" s="384">
        <v>70941319</v>
      </c>
      <c r="E64" s="384"/>
      <c r="F64" s="407"/>
      <c r="G64" s="395" t="s">
        <v>828</v>
      </c>
      <c r="H64" s="395" t="s">
        <v>230</v>
      </c>
      <c r="I64" s="395" t="s">
        <v>231</v>
      </c>
      <c r="J64" s="395" t="s">
        <v>231</v>
      </c>
      <c r="K64" s="395" t="s">
        <v>828</v>
      </c>
      <c r="L64" s="408">
        <v>10000000</v>
      </c>
      <c r="M64" s="407">
        <v>10000000</v>
      </c>
      <c r="N64" s="409">
        <v>2027</v>
      </c>
      <c r="O64" s="410">
        <v>2027</v>
      </c>
      <c r="P64" s="108"/>
      <c r="Q64" s="411"/>
      <c r="R64" s="427" t="s">
        <v>829</v>
      </c>
      <c r="S64" s="405" t="s">
        <v>75</v>
      </c>
      <c r="T64" s="26"/>
    </row>
    <row r="65" spans="1:20" ht="60.75" thickBot="1" x14ac:dyDescent="0.3">
      <c r="A65" s="100">
        <f t="shared" si="1"/>
        <v>62</v>
      </c>
      <c r="B65" s="406" t="s">
        <v>249</v>
      </c>
      <c r="C65" s="384" t="s">
        <v>73</v>
      </c>
      <c r="D65" s="384">
        <v>70941319</v>
      </c>
      <c r="E65" s="384"/>
      <c r="F65" s="407"/>
      <c r="G65" s="395" t="s">
        <v>830</v>
      </c>
      <c r="H65" s="395" t="s">
        <v>230</v>
      </c>
      <c r="I65" s="395" t="s">
        <v>231</v>
      </c>
      <c r="J65" s="395" t="s">
        <v>231</v>
      </c>
      <c r="K65" s="395" t="s">
        <v>925</v>
      </c>
      <c r="L65" s="408">
        <v>12000000</v>
      </c>
      <c r="M65" s="407">
        <v>12000000</v>
      </c>
      <c r="N65" s="409">
        <v>2026</v>
      </c>
      <c r="O65" s="410">
        <v>2026</v>
      </c>
      <c r="P65" s="108"/>
      <c r="Q65" s="411"/>
      <c r="R65" s="405" t="s">
        <v>831</v>
      </c>
      <c r="S65" s="405" t="s">
        <v>75</v>
      </c>
      <c r="T65" s="26"/>
    </row>
    <row r="66" spans="1:20" ht="48.75" thickBot="1" x14ac:dyDescent="0.3">
      <c r="A66" s="100">
        <f t="shared" si="1"/>
        <v>63</v>
      </c>
      <c r="B66" s="21" t="s">
        <v>512</v>
      </c>
      <c r="C66" s="21" t="s">
        <v>73</v>
      </c>
      <c r="D66" s="21">
        <v>70941025</v>
      </c>
      <c r="E66" s="21">
        <v>107543257</v>
      </c>
      <c r="F66" s="21">
        <v>600068986</v>
      </c>
      <c r="G66" s="21" t="s">
        <v>739</v>
      </c>
      <c r="H66" s="21" t="s">
        <v>230</v>
      </c>
      <c r="I66" s="21" t="s">
        <v>231</v>
      </c>
      <c r="J66" s="21" t="s">
        <v>231</v>
      </c>
      <c r="K66" s="21" t="s">
        <v>408</v>
      </c>
      <c r="L66" s="156">
        <v>3000000</v>
      </c>
      <c r="M66" s="21">
        <v>2100000</v>
      </c>
      <c r="N66" s="157">
        <v>2022</v>
      </c>
      <c r="O66" s="157">
        <v>2024</v>
      </c>
      <c r="P66" s="34" t="s">
        <v>76</v>
      </c>
      <c r="Q66" s="34"/>
      <c r="R66" s="34" t="s">
        <v>79</v>
      </c>
      <c r="S66" s="34" t="s">
        <v>79</v>
      </c>
      <c r="T66" s="26"/>
    </row>
    <row r="67" spans="1:20" ht="36.75" thickBot="1" x14ac:dyDescent="0.3">
      <c r="A67" s="100">
        <f t="shared" si="1"/>
        <v>64</v>
      </c>
      <c r="B67" s="21" t="s">
        <v>73</v>
      </c>
      <c r="C67" s="132" t="s">
        <v>73</v>
      </c>
      <c r="D67" s="21">
        <v>75370</v>
      </c>
      <c r="E67" s="21"/>
      <c r="F67" s="21"/>
      <c r="G67" s="158" t="s">
        <v>513</v>
      </c>
      <c r="H67" s="158" t="s">
        <v>230</v>
      </c>
      <c r="I67" s="158" t="s">
        <v>231</v>
      </c>
      <c r="J67" s="158" t="s">
        <v>231</v>
      </c>
      <c r="K67" s="158" t="s">
        <v>667</v>
      </c>
      <c r="L67" s="159">
        <v>35000000</v>
      </c>
      <c r="M67" s="159">
        <v>24500000</v>
      </c>
      <c r="N67" s="160">
        <v>2023</v>
      </c>
      <c r="O67" s="160" t="s">
        <v>518</v>
      </c>
      <c r="P67" s="158" t="s">
        <v>76</v>
      </c>
      <c r="Q67" s="158"/>
      <c r="R67" s="158" t="s">
        <v>75</v>
      </c>
      <c r="S67" s="158" t="s">
        <v>75</v>
      </c>
      <c r="T67" s="26"/>
    </row>
    <row r="68" spans="1:20" ht="24.75" thickBot="1" x14ac:dyDescent="0.3">
      <c r="A68" s="100">
        <f t="shared" si="1"/>
        <v>65</v>
      </c>
      <c r="B68" s="21" t="s">
        <v>73</v>
      </c>
      <c r="C68" s="132" t="s">
        <v>73</v>
      </c>
      <c r="D68" s="21">
        <v>75370</v>
      </c>
      <c r="E68" s="21"/>
      <c r="F68" s="21"/>
      <c r="G68" s="158" t="s">
        <v>514</v>
      </c>
      <c r="H68" s="158" t="s">
        <v>230</v>
      </c>
      <c r="I68" s="158" t="s">
        <v>231</v>
      </c>
      <c r="J68" s="158" t="s">
        <v>231</v>
      </c>
      <c r="K68" s="158" t="s">
        <v>515</v>
      </c>
      <c r="L68" s="161">
        <v>50000000</v>
      </c>
      <c r="M68" s="161">
        <v>35000000</v>
      </c>
      <c r="N68" s="162">
        <v>2024</v>
      </c>
      <c r="O68" s="160">
        <v>2026</v>
      </c>
      <c r="P68" s="158" t="s">
        <v>76</v>
      </c>
      <c r="Q68" s="158"/>
      <c r="R68" s="158" t="s">
        <v>75</v>
      </c>
      <c r="S68" s="158" t="s">
        <v>75</v>
      </c>
      <c r="T68" s="26"/>
    </row>
    <row r="69" spans="1:20" ht="24.75" thickBot="1" x14ac:dyDescent="0.3">
      <c r="A69" s="100">
        <f t="shared" si="1"/>
        <v>66</v>
      </c>
      <c r="B69" s="21" t="s">
        <v>73</v>
      </c>
      <c r="C69" s="132" t="s">
        <v>73</v>
      </c>
      <c r="D69" s="21">
        <v>75370</v>
      </c>
      <c r="E69" s="21"/>
      <c r="F69" s="21"/>
      <c r="G69" s="158" t="s">
        <v>516</v>
      </c>
      <c r="H69" s="158" t="s">
        <v>230</v>
      </c>
      <c r="I69" s="158" t="s">
        <v>231</v>
      </c>
      <c r="J69" s="158" t="s">
        <v>231</v>
      </c>
      <c r="K69" s="158" t="s">
        <v>517</v>
      </c>
      <c r="L69" s="161">
        <v>50000000</v>
      </c>
      <c r="M69" s="161">
        <v>35000000</v>
      </c>
      <c r="N69" s="162">
        <v>2024</v>
      </c>
      <c r="O69" s="160">
        <v>2026</v>
      </c>
      <c r="P69" s="158" t="s">
        <v>76</v>
      </c>
      <c r="Q69" s="158"/>
      <c r="R69" s="158" t="s">
        <v>75</v>
      </c>
      <c r="S69" s="158" t="s">
        <v>75</v>
      </c>
      <c r="T69" s="26"/>
    </row>
    <row r="70" spans="1:20" ht="48.75" thickBot="1" x14ac:dyDescent="0.3">
      <c r="A70" s="100">
        <f t="shared" ref="A70:A133" si="4">A69+1</f>
        <v>67</v>
      </c>
      <c r="B70" s="101" t="s">
        <v>140</v>
      </c>
      <c r="C70" s="19"/>
      <c r="D70" s="19">
        <v>75370</v>
      </c>
      <c r="E70" s="19"/>
      <c r="F70" s="20"/>
      <c r="G70" s="21" t="s">
        <v>127</v>
      </c>
      <c r="H70" s="21" t="s">
        <v>230</v>
      </c>
      <c r="I70" s="21" t="s">
        <v>231</v>
      </c>
      <c r="J70" s="21" t="s">
        <v>231</v>
      </c>
      <c r="K70" s="21" t="s">
        <v>397</v>
      </c>
      <c r="L70" s="119">
        <v>35000000</v>
      </c>
      <c r="M70" s="20">
        <f t="shared" si="0"/>
        <v>24500000</v>
      </c>
      <c r="N70" s="30">
        <v>2022</v>
      </c>
      <c r="O70" s="31">
        <v>2024</v>
      </c>
      <c r="P70" s="32" t="s">
        <v>76</v>
      </c>
      <c r="Q70" s="104"/>
      <c r="R70" s="34" t="s">
        <v>75</v>
      </c>
      <c r="S70" s="34" t="s">
        <v>75</v>
      </c>
      <c r="T70" s="26"/>
    </row>
    <row r="71" spans="1:20" ht="48.75" thickBot="1" x14ac:dyDescent="0.3">
      <c r="A71" s="100">
        <f t="shared" si="4"/>
        <v>68</v>
      </c>
      <c r="B71" s="101" t="s">
        <v>140</v>
      </c>
      <c r="C71" s="19"/>
      <c r="D71" s="19">
        <v>75370</v>
      </c>
      <c r="E71" s="19"/>
      <c r="F71" s="20"/>
      <c r="G71" s="21" t="s">
        <v>268</v>
      </c>
      <c r="H71" s="21" t="s">
        <v>230</v>
      </c>
      <c r="I71" s="21" t="s">
        <v>231</v>
      </c>
      <c r="J71" s="21" t="s">
        <v>231</v>
      </c>
      <c r="K71" s="163" t="s">
        <v>398</v>
      </c>
      <c r="L71" s="119">
        <v>70000000</v>
      </c>
      <c r="M71" s="20">
        <f t="shared" si="0"/>
        <v>49000000</v>
      </c>
      <c r="N71" s="30">
        <v>2024</v>
      </c>
      <c r="O71" s="31">
        <v>2025</v>
      </c>
      <c r="P71" s="32" t="s">
        <v>76</v>
      </c>
      <c r="Q71" s="104"/>
      <c r="R71" s="34" t="s">
        <v>75</v>
      </c>
      <c r="S71" s="34" t="s">
        <v>75</v>
      </c>
      <c r="T71" s="26"/>
    </row>
    <row r="72" spans="1:20" ht="48.75" thickBot="1" x14ac:dyDescent="0.3">
      <c r="A72" s="100">
        <f t="shared" si="4"/>
        <v>69</v>
      </c>
      <c r="B72" s="101" t="s">
        <v>140</v>
      </c>
      <c r="C72" s="19"/>
      <c r="D72" s="19">
        <v>75370</v>
      </c>
      <c r="E72" s="19"/>
      <c r="F72" s="20"/>
      <c r="G72" s="21" t="s">
        <v>269</v>
      </c>
      <c r="H72" s="21" t="s">
        <v>230</v>
      </c>
      <c r="I72" s="21" t="s">
        <v>231</v>
      </c>
      <c r="J72" s="21" t="s">
        <v>231</v>
      </c>
      <c r="K72" s="19" t="s">
        <v>668</v>
      </c>
      <c r="L72" s="119">
        <v>60000000</v>
      </c>
      <c r="M72" s="20">
        <f t="shared" si="0"/>
        <v>42000000</v>
      </c>
      <c r="N72" s="30">
        <v>2024</v>
      </c>
      <c r="O72" s="31">
        <v>2025</v>
      </c>
      <c r="P72" s="32" t="s">
        <v>76</v>
      </c>
      <c r="Q72" s="104"/>
      <c r="R72" s="34" t="s">
        <v>80</v>
      </c>
      <c r="S72" s="34"/>
      <c r="T72" s="26"/>
    </row>
    <row r="73" spans="1:20" ht="72.75" thickBot="1" x14ac:dyDescent="0.3">
      <c r="A73" s="100">
        <f t="shared" si="4"/>
        <v>70</v>
      </c>
      <c r="B73" s="150" t="s">
        <v>141</v>
      </c>
      <c r="C73" s="151" t="s">
        <v>73</v>
      </c>
      <c r="D73" s="151">
        <v>70941505</v>
      </c>
      <c r="E73" s="151">
        <v>107543818</v>
      </c>
      <c r="F73" s="152">
        <v>600069095</v>
      </c>
      <c r="G73" s="49" t="s">
        <v>142</v>
      </c>
      <c r="H73" s="49" t="s">
        <v>230</v>
      </c>
      <c r="I73" s="49" t="s">
        <v>231</v>
      </c>
      <c r="J73" s="49" t="s">
        <v>231</v>
      </c>
      <c r="K73" s="49" t="s">
        <v>399</v>
      </c>
      <c r="L73" s="128">
        <v>5000000</v>
      </c>
      <c r="M73" s="152">
        <f t="shared" si="0"/>
        <v>3500000</v>
      </c>
      <c r="N73" s="107">
        <v>2022</v>
      </c>
      <c r="O73" s="106">
        <v>2023</v>
      </c>
      <c r="P73" s="153"/>
      <c r="Q73" s="154" t="s">
        <v>76</v>
      </c>
      <c r="R73" s="155" t="s">
        <v>75</v>
      </c>
      <c r="S73" s="155" t="s">
        <v>75</v>
      </c>
      <c r="T73" s="26"/>
    </row>
    <row r="74" spans="1:20" ht="84.75" thickBot="1" x14ac:dyDescent="0.3">
      <c r="A74" s="100">
        <f t="shared" si="4"/>
        <v>71</v>
      </c>
      <c r="B74" s="150" t="s">
        <v>141</v>
      </c>
      <c r="C74" s="151" t="s">
        <v>73</v>
      </c>
      <c r="D74" s="151">
        <v>70941505</v>
      </c>
      <c r="E74" s="151">
        <v>107543818</v>
      </c>
      <c r="F74" s="152">
        <v>600069095</v>
      </c>
      <c r="G74" s="49" t="s">
        <v>143</v>
      </c>
      <c r="H74" s="49" t="s">
        <v>230</v>
      </c>
      <c r="I74" s="49" t="s">
        <v>231</v>
      </c>
      <c r="J74" s="49" t="s">
        <v>231</v>
      </c>
      <c r="K74" s="49" t="s">
        <v>400</v>
      </c>
      <c r="L74" s="128">
        <v>500000</v>
      </c>
      <c r="M74" s="152">
        <f t="shared" si="0"/>
        <v>350000</v>
      </c>
      <c r="N74" s="107">
        <v>2022</v>
      </c>
      <c r="O74" s="106">
        <v>2023</v>
      </c>
      <c r="P74" s="153"/>
      <c r="Q74" s="154"/>
      <c r="R74" s="155" t="s">
        <v>75</v>
      </c>
      <c r="S74" s="155" t="s">
        <v>75</v>
      </c>
      <c r="T74" s="26"/>
    </row>
    <row r="75" spans="1:20" ht="72.75" thickBot="1" x14ac:dyDescent="0.3">
      <c r="A75" s="100">
        <f t="shared" si="4"/>
        <v>72</v>
      </c>
      <c r="B75" s="406" t="s">
        <v>141</v>
      </c>
      <c r="C75" s="384" t="s">
        <v>73</v>
      </c>
      <c r="D75" s="384">
        <v>70941505</v>
      </c>
      <c r="E75" s="384">
        <v>107543818</v>
      </c>
      <c r="F75" s="407">
        <v>600069095</v>
      </c>
      <c r="G75" s="395" t="s">
        <v>832</v>
      </c>
      <c r="H75" s="395" t="s">
        <v>230</v>
      </c>
      <c r="I75" s="395" t="s">
        <v>231</v>
      </c>
      <c r="J75" s="395" t="s">
        <v>231</v>
      </c>
      <c r="K75" s="395" t="s">
        <v>833</v>
      </c>
      <c r="L75" s="408">
        <v>14000000</v>
      </c>
      <c r="M75" s="407">
        <f t="shared" si="0"/>
        <v>9800000</v>
      </c>
      <c r="N75" s="409">
        <v>2026</v>
      </c>
      <c r="O75" s="410">
        <v>2029</v>
      </c>
      <c r="P75" s="108"/>
      <c r="Q75" s="411"/>
      <c r="R75" s="405" t="s">
        <v>834</v>
      </c>
      <c r="S75" s="405" t="s">
        <v>75</v>
      </c>
      <c r="T75" s="26"/>
    </row>
    <row r="76" spans="1:20" ht="72.75" thickBot="1" x14ac:dyDescent="0.3">
      <c r="A76" s="100">
        <f t="shared" si="4"/>
        <v>73</v>
      </c>
      <c r="B76" s="150" t="s">
        <v>144</v>
      </c>
      <c r="C76" s="151" t="s">
        <v>73</v>
      </c>
      <c r="D76" s="151">
        <v>70940959</v>
      </c>
      <c r="E76" s="151">
        <v>107546869</v>
      </c>
      <c r="F76" s="152">
        <v>600069427</v>
      </c>
      <c r="G76" s="49" t="s">
        <v>145</v>
      </c>
      <c r="H76" s="49" t="s">
        <v>230</v>
      </c>
      <c r="I76" s="49" t="s">
        <v>231</v>
      </c>
      <c r="J76" s="49" t="s">
        <v>231</v>
      </c>
      <c r="K76" s="49" t="s">
        <v>401</v>
      </c>
      <c r="L76" s="128">
        <v>7000000</v>
      </c>
      <c r="M76" s="152">
        <f t="shared" si="0"/>
        <v>4900000</v>
      </c>
      <c r="N76" s="107">
        <v>2022</v>
      </c>
      <c r="O76" s="106">
        <v>2023</v>
      </c>
      <c r="P76" s="153"/>
      <c r="Q76" s="154" t="s">
        <v>76</v>
      </c>
      <c r="R76" s="155" t="s">
        <v>75</v>
      </c>
      <c r="S76" s="155" t="s">
        <v>75</v>
      </c>
      <c r="T76" s="26"/>
    </row>
    <row r="77" spans="1:20" ht="60.75" thickBot="1" x14ac:dyDescent="0.3">
      <c r="A77" s="100">
        <f t="shared" si="4"/>
        <v>74</v>
      </c>
      <c r="B77" s="150" t="s">
        <v>144</v>
      </c>
      <c r="C77" s="151" t="s">
        <v>73</v>
      </c>
      <c r="D77" s="151">
        <v>70940959</v>
      </c>
      <c r="E77" s="151">
        <v>107546869</v>
      </c>
      <c r="F77" s="152">
        <v>600069427</v>
      </c>
      <c r="G77" s="49" t="s">
        <v>486</v>
      </c>
      <c r="H77" s="49" t="s">
        <v>230</v>
      </c>
      <c r="I77" s="49" t="s">
        <v>231</v>
      </c>
      <c r="J77" s="49" t="s">
        <v>231</v>
      </c>
      <c r="K77" s="49" t="s">
        <v>486</v>
      </c>
      <c r="L77" s="128">
        <v>1000000</v>
      </c>
      <c r="M77" s="152">
        <f t="shared" si="0"/>
        <v>700000</v>
      </c>
      <c r="N77" s="107">
        <v>2022</v>
      </c>
      <c r="O77" s="106">
        <v>2024</v>
      </c>
      <c r="P77" s="153"/>
      <c r="Q77" s="154" t="s">
        <v>76</v>
      </c>
      <c r="R77" s="155" t="s">
        <v>75</v>
      </c>
      <c r="S77" s="155" t="s">
        <v>75</v>
      </c>
      <c r="T77" s="26"/>
    </row>
    <row r="78" spans="1:20" ht="96.75" thickBot="1" x14ac:dyDescent="0.3">
      <c r="A78" s="100">
        <f t="shared" si="4"/>
        <v>75</v>
      </c>
      <c r="B78" s="150" t="s">
        <v>144</v>
      </c>
      <c r="C78" s="151" t="s">
        <v>73</v>
      </c>
      <c r="D78" s="151">
        <v>70940959</v>
      </c>
      <c r="E78" s="151">
        <v>107546869</v>
      </c>
      <c r="F78" s="152">
        <v>600069427</v>
      </c>
      <c r="G78" s="49" t="s">
        <v>528</v>
      </c>
      <c r="H78" s="49" t="s">
        <v>230</v>
      </c>
      <c r="I78" s="49" t="s">
        <v>231</v>
      </c>
      <c r="J78" s="49" t="s">
        <v>231</v>
      </c>
      <c r="K78" s="49" t="s">
        <v>529</v>
      </c>
      <c r="L78" s="128">
        <v>500000</v>
      </c>
      <c r="M78" s="152">
        <f t="shared" si="0"/>
        <v>350000</v>
      </c>
      <c r="N78" s="107">
        <v>2022</v>
      </c>
      <c r="O78" s="106" t="s">
        <v>560</v>
      </c>
      <c r="P78" s="153"/>
      <c r="Q78" s="154"/>
      <c r="R78" s="155" t="s">
        <v>75</v>
      </c>
      <c r="S78" s="155" t="s">
        <v>75</v>
      </c>
      <c r="T78" s="26"/>
    </row>
    <row r="79" spans="1:20" ht="60.75" thickBot="1" x14ac:dyDescent="0.3">
      <c r="A79" s="100">
        <f t="shared" si="4"/>
        <v>76</v>
      </c>
      <c r="B79" s="412" t="s">
        <v>144</v>
      </c>
      <c r="C79" s="383" t="s">
        <v>73</v>
      </c>
      <c r="D79" s="383">
        <v>70940959</v>
      </c>
      <c r="E79" s="383">
        <v>107546869</v>
      </c>
      <c r="F79" s="413">
        <v>600069427</v>
      </c>
      <c r="G79" s="398" t="s">
        <v>246</v>
      </c>
      <c r="H79" s="398" t="s">
        <v>230</v>
      </c>
      <c r="I79" s="398" t="s">
        <v>231</v>
      </c>
      <c r="J79" s="398" t="s">
        <v>231</v>
      </c>
      <c r="K79" s="398" t="s">
        <v>246</v>
      </c>
      <c r="L79" s="414" t="s">
        <v>835</v>
      </c>
      <c r="M79" s="413">
        <v>175000</v>
      </c>
      <c r="N79" s="415">
        <v>2021</v>
      </c>
      <c r="O79" s="416" t="s">
        <v>571</v>
      </c>
      <c r="P79" s="417"/>
      <c r="Q79" s="164"/>
      <c r="R79" s="165" t="s">
        <v>75</v>
      </c>
      <c r="S79" s="165" t="s">
        <v>75</v>
      </c>
      <c r="T79" s="26"/>
    </row>
    <row r="80" spans="1:20" ht="60.75" thickBot="1" x14ac:dyDescent="0.3">
      <c r="A80" s="100">
        <f t="shared" si="4"/>
        <v>77</v>
      </c>
      <c r="B80" s="406" t="s">
        <v>144</v>
      </c>
      <c r="C80" s="384" t="s">
        <v>73</v>
      </c>
      <c r="D80" s="384">
        <v>70940959</v>
      </c>
      <c r="E80" s="384">
        <v>107546869</v>
      </c>
      <c r="F80" s="407">
        <v>600069427</v>
      </c>
      <c r="G80" s="395" t="s">
        <v>836</v>
      </c>
      <c r="H80" s="395" t="s">
        <v>230</v>
      </c>
      <c r="I80" s="395" t="s">
        <v>231</v>
      </c>
      <c r="J80" s="395" t="s">
        <v>231</v>
      </c>
      <c r="K80" s="395" t="s">
        <v>836</v>
      </c>
      <c r="L80" s="408">
        <v>500000</v>
      </c>
      <c r="M80" s="407"/>
      <c r="N80" s="409">
        <v>2025</v>
      </c>
      <c r="O80" s="410">
        <v>2027</v>
      </c>
      <c r="P80" s="108"/>
      <c r="Q80" s="411"/>
      <c r="R80" s="405" t="s">
        <v>75</v>
      </c>
      <c r="S80" s="405" t="s">
        <v>75</v>
      </c>
      <c r="T80" s="26"/>
    </row>
    <row r="81" spans="1:20" ht="108.75" thickBot="1" x14ac:dyDescent="0.3">
      <c r="A81" s="100">
        <f t="shared" si="4"/>
        <v>78</v>
      </c>
      <c r="B81" s="412" t="s">
        <v>146</v>
      </c>
      <c r="C81" s="383" t="s">
        <v>73</v>
      </c>
      <c r="D81" s="383">
        <v>70940991</v>
      </c>
      <c r="E81" s="383">
        <v>107543184</v>
      </c>
      <c r="F81" s="413">
        <v>600069249</v>
      </c>
      <c r="G81" s="431" t="s">
        <v>837</v>
      </c>
      <c r="H81" s="398" t="s">
        <v>230</v>
      </c>
      <c r="I81" s="398" t="s">
        <v>231</v>
      </c>
      <c r="J81" s="398" t="s">
        <v>231</v>
      </c>
      <c r="K81" s="431" t="s">
        <v>838</v>
      </c>
      <c r="L81" s="438" t="s">
        <v>839</v>
      </c>
      <c r="M81" s="413">
        <v>350000</v>
      </c>
      <c r="N81" s="415">
        <v>2022</v>
      </c>
      <c r="O81" s="416">
        <v>2023</v>
      </c>
      <c r="P81" s="417"/>
      <c r="Q81" s="164" t="s">
        <v>76</v>
      </c>
      <c r="R81" s="165" t="s">
        <v>75</v>
      </c>
      <c r="S81" s="165" t="s">
        <v>75</v>
      </c>
      <c r="T81" s="26"/>
    </row>
    <row r="82" spans="1:20" ht="84.75" thickBot="1" x14ac:dyDescent="0.3">
      <c r="A82" s="100">
        <f t="shared" si="4"/>
        <v>79</v>
      </c>
      <c r="B82" s="101" t="s">
        <v>146</v>
      </c>
      <c r="C82" s="19" t="s">
        <v>73</v>
      </c>
      <c r="D82" s="19">
        <v>70940991</v>
      </c>
      <c r="E82" s="19">
        <v>107543184</v>
      </c>
      <c r="F82" s="20">
        <v>600069249</v>
      </c>
      <c r="G82" s="21" t="s">
        <v>143</v>
      </c>
      <c r="H82" s="21" t="s">
        <v>230</v>
      </c>
      <c r="I82" s="21" t="s">
        <v>231</v>
      </c>
      <c r="J82" s="21" t="s">
        <v>231</v>
      </c>
      <c r="K82" s="21" t="s">
        <v>400</v>
      </c>
      <c r="L82" s="119">
        <v>400000</v>
      </c>
      <c r="M82" s="20">
        <f t="shared" si="0"/>
        <v>280000</v>
      </c>
      <c r="N82" s="30">
        <v>2022</v>
      </c>
      <c r="O82" s="31">
        <v>2023</v>
      </c>
      <c r="P82" s="32"/>
      <c r="Q82" s="104"/>
      <c r="R82" s="34" t="s">
        <v>75</v>
      </c>
      <c r="S82" s="34" t="s">
        <v>75</v>
      </c>
      <c r="T82" s="26"/>
    </row>
    <row r="83" spans="1:20" ht="60.75" thickBot="1" x14ac:dyDescent="0.3">
      <c r="A83" s="100">
        <f t="shared" si="4"/>
        <v>80</v>
      </c>
      <c r="B83" s="412" t="s">
        <v>146</v>
      </c>
      <c r="C83" s="383" t="s">
        <v>73</v>
      </c>
      <c r="D83" s="383">
        <v>70940991</v>
      </c>
      <c r="E83" s="383">
        <v>107543184</v>
      </c>
      <c r="F83" s="413">
        <v>600069249</v>
      </c>
      <c r="G83" s="398" t="s">
        <v>740</v>
      </c>
      <c r="H83" s="398" t="s">
        <v>230</v>
      </c>
      <c r="I83" s="398" t="s">
        <v>231</v>
      </c>
      <c r="J83" s="398" t="s">
        <v>231</v>
      </c>
      <c r="K83" s="398" t="s">
        <v>840</v>
      </c>
      <c r="L83" s="414">
        <v>500000</v>
      </c>
      <c r="M83" s="413">
        <v>140000</v>
      </c>
      <c r="N83" s="415">
        <v>2024</v>
      </c>
      <c r="O83" s="416">
        <v>2026</v>
      </c>
      <c r="P83" s="417"/>
      <c r="Q83" s="164" t="s">
        <v>76</v>
      </c>
      <c r="R83" s="165" t="s">
        <v>79</v>
      </c>
      <c r="S83" s="165" t="s">
        <v>75</v>
      </c>
      <c r="T83" s="26"/>
    </row>
    <row r="84" spans="1:20" ht="60.75" thickBot="1" x14ac:dyDescent="0.3">
      <c r="A84" s="100">
        <f t="shared" si="4"/>
        <v>81</v>
      </c>
      <c r="B84" s="406" t="s">
        <v>146</v>
      </c>
      <c r="C84" s="384" t="s">
        <v>73</v>
      </c>
      <c r="D84" s="384">
        <v>70940991</v>
      </c>
      <c r="E84" s="384">
        <v>107543184</v>
      </c>
      <c r="F84" s="407">
        <v>600069249</v>
      </c>
      <c r="G84" s="395" t="s">
        <v>841</v>
      </c>
      <c r="H84" s="395" t="s">
        <v>230</v>
      </c>
      <c r="I84" s="395" t="s">
        <v>231</v>
      </c>
      <c r="J84" s="395" t="s">
        <v>231</v>
      </c>
      <c r="K84" s="395" t="s">
        <v>842</v>
      </c>
      <c r="L84" s="408">
        <v>250000</v>
      </c>
      <c r="M84" s="407">
        <v>250000</v>
      </c>
      <c r="N84" s="409">
        <v>2025</v>
      </c>
      <c r="O84" s="410">
        <v>2025</v>
      </c>
      <c r="P84" s="108"/>
      <c r="Q84" s="411"/>
      <c r="R84" s="405" t="s">
        <v>75</v>
      </c>
      <c r="S84" s="405" t="s">
        <v>75</v>
      </c>
      <c r="T84" s="26"/>
    </row>
    <row r="85" spans="1:20" ht="72.75" thickBot="1" x14ac:dyDescent="0.3">
      <c r="A85" s="100">
        <f t="shared" si="4"/>
        <v>82</v>
      </c>
      <c r="B85" s="412" t="s">
        <v>147</v>
      </c>
      <c r="C85" s="383" t="s">
        <v>73</v>
      </c>
      <c r="D85" s="383">
        <v>70941033</v>
      </c>
      <c r="E85" s="383">
        <v>107543389</v>
      </c>
      <c r="F85" s="413">
        <v>600069311</v>
      </c>
      <c r="G85" s="398" t="s">
        <v>741</v>
      </c>
      <c r="H85" s="398" t="s">
        <v>230</v>
      </c>
      <c r="I85" s="398" t="s">
        <v>231</v>
      </c>
      <c r="J85" s="398" t="s">
        <v>231</v>
      </c>
      <c r="K85" s="431" t="s">
        <v>742</v>
      </c>
      <c r="L85" s="414">
        <v>3000000</v>
      </c>
      <c r="M85" s="413">
        <f t="shared" ref="M85" si="5">(L85/100)*70</f>
        <v>2100000</v>
      </c>
      <c r="N85" s="415">
        <v>2022</v>
      </c>
      <c r="O85" s="416">
        <v>2025</v>
      </c>
      <c r="P85" s="417"/>
      <c r="Q85" s="164" t="s">
        <v>76</v>
      </c>
      <c r="R85" s="165" t="s">
        <v>75</v>
      </c>
      <c r="S85" s="165" t="s">
        <v>75</v>
      </c>
      <c r="T85" s="26"/>
    </row>
    <row r="86" spans="1:20" ht="84.75" thickBot="1" x14ac:dyDescent="0.3">
      <c r="A86" s="100">
        <f t="shared" si="4"/>
        <v>83</v>
      </c>
      <c r="B86" s="101" t="s">
        <v>147</v>
      </c>
      <c r="C86" s="19" t="s">
        <v>73</v>
      </c>
      <c r="D86" s="19">
        <v>70941033</v>
      </c>
      <c r="E86" s="19">
        <v>107543389</v>
      </c>
      <c r="F86" s="20">
        <v>600069311</v>
      </c>
      <c r="G86" s="21" t="s">
        <v>143</v>
      </c>
      <c r="H86" s="21" t="s">
        <v>230</v>
      </c>
      <c r="I86" s="21" t="s">
        <v>231</v>
      </c>
      <c r="J86" s="21" t="s">
        <v>231</v>
      </c>
      <c r="K86" s="21" t="s">
        <v>743</v>
      </c>
      <c r="L86" s="119">
        <v>400000</v>
      </c>
      <c r="M86" s="20">
        <f t="shared" si="0"/>
        <v>280000</v>
      </c>
      <c r="N86" s="30">
        <v>2022</v>
      </c>
      <c r="O86" s="106" t="s">
        <v>454</v>
      </c>
      <c r="P86" s="32"/>
      <c r="Q86" s="104"/>
      <c r="R86" s="34" t="s">
        <v>75</v>
      </c>
      <c r="S86" s="34" t="s">
        <v>75</v>
      </c>
      <c r="T86" s="26"/>
    </row>
    <row r="87" spans="1:20" ht="60.75" thickBot="1" x14ac:dyDescent="0.3">
      <c r="A87" s="100">
        <f t="shared" si="4"/>
        <v>84</v>
      </c>
      <c r="B87" s="412" t="s">
        <v>148</v>
      </c>
      <c r="C87" s="383" t="s">
        <v>73</v>
      </c>
      <c r="D87" s="383">
        <v>70940941</v>
      </c>
      <c r="E87" s="383">
        <v>107543281</v>
      </c>
      <c r="F87" s="413">
        <v>600069265</v>
      </c>
      <c r="G87" s="398" t="s">
        <v>561</v>
      </c>
      <c r="H87" s="398" t="s">
        <v>230</v>
      </c>
      <c r="I87" s="398" t="s">
        <v>231</v>
      </c>
      <c r="J87" s="398" t="s">
        <v>231</v>
      </c>
      <c r="K87" s="398" t="s">
        <v>669</v>
      </c>
      <c r="L87" s="414">
        <v>50000000</v>
      </c>
      <c r="M87" s="413">
        <v>35000000</v>
      </c>
      <c r="N87" s="415">
        <v>2024</v>
      </c>
      <c r="O87" s="416">
        <v>2025</v>
      </c>
      <c r="P87" s="417" t="s">
        <v>76</v>
      </c>
      <c r="Q87" s="164"/>
      <c r="R87" s="165" t="s">
        <v>94</v>
      </c>
      <c r="S87" s="165" t="s">
        <v>562</v>
      </c>
      <c r="T87" s="26"/>
    </row>
    <row r="88" spans="1:20" ht="120.75" thickBot="1" x14ac:dyDescent="0.3">
      <c r="A88" s="100">
        <f t="shared" si="4"/>
        <v>85</v>
      </c>
      <c r="B88" s="150" t="s">
        <v>148</v>
      </c>
      <c r="C88" s="151" t="s">
        <v>73</v>
      </c>
      <c r="D88" s="151">
        <v>70940941</v>
      </c>
      <c r="E88" s="151">
        <v>107543281</v>
      </c>
      <c r="F88" s="152">
        <v>600069265</v>
      </c>
      <c r="G88" s="49" t="s">
        <v>149</v>
      </c>
      <c r="H88" s="49" t="s">
        <v>230</v>
      </c>
      <c r="I88" s="49" t="s">
        <v>231</v>
      </c>
      <c r="J88" s="49" t="s">
        <v>231</v>
      </c>
      <c r="K88" s="49" t="s">
        <v>402</v>
      </c>
      <c r="L88" s="128">
        <v>700000</v>
      </c>
      <c r="M88" s="152">
        <f t="shared" si="0"/>
        <v>490000</v>
      </c>
      <c r="N88" s="107">
        <v>2022</v>
      </c>
      <c r="O88" s="106">
        <v>2023</v>
      </c>
      <c r="P88" s="153"/>
      <c r="Q88" s="154"/>
      <c r="R88" s="155" t="s">
        <v>75</v>
      </c>
      <c r="S88" s="155" t="s">
        <v>75</v>
      </c>
      <c r="T88" s="26"/>
    </row>
    <row r="89" spans="1:20" ht="60.75" thickBot="1" x14ac:dyDescent="0.3">
      <c r="A89" s="100">
        <f t="shared" si="4"/>
        <v>86</v>
      </c>
      <c r="B89" s="101" t="s">
        <v>150</v>
      </c>
      <c r="C89" s="19" t="s">
        <v>73</v>
      </c>
      <c r="D89" s="19">
        <v>70940975</v>
      </c>
      <c r="E89" s="19">
        <v>10754375</v>
      </c>
      <c r="F89" s="20">
        <v>600069079</v>
      </c>
      <c r="G89" s="21" t="s">
        <v>744</v>
      </c>
      <c r="H89" s="21" t="s">
        <v>230</v>
      </c>
      <c r="I89" s="21" t="s">
        <v>231</v>
      </c>
      <c r="J89" s="21" t="s">
        <v>231</v>
      </c>
      <c r="K89" s="21" t="s">
        <v>744</v>
      </c>
      <c r="L89" s="119">
        <v>4000000</v>
      </c>
      <c r="M89" s="20">
        <v>2800000</v>
      </c>
      <c r="N89" s="30">
        <v>2024</v>
      </c>
      <c r="O89" s="31">
        <v>2026</v>
      </c>
      <c r="P89" s="32"/>
      <c r="Q89" s="104"/>
      <c r="R89" s="34" t="s">
        <v>75</v>
      </c>
      <c r="S89" s="34" t="s">
        <v>75</v>
      </c>
      <c r="T89" s="26"/>
    </row>
    <row r="90" spans="1:20" ht="72.75" thickBot="1" x14ac:dyDescent="0.3">
      <c r="A90" s="100">
        <f t="shared" si="4"/>
        <v>87</v>
      </c>
      <c r="B90" s="150" t="s">
        <v>150</v>
      </c>
      <c r="C90" s="151" t="s">
        <v>73</v>
      </c>
      <c r="D90" s="151">
        <v>70940975</v>
      </c>
      <c r="E90" s="151">
        <v>10754375</v>
      </c>
      <c r="F90" s="152">
        <v>600069079</v>
      </c>
      <c r="G90" s="49" t="s">
        <v>487</v>
      </c>
      <c r="H90" s="49" t="s">
        <v>230</v>
      </c>
      <c r="I90" s="49" t="s">
        <v>231</v>
      </c>
      <c r="J90" s="49" t="s">
        <v>231</v>
      </c>
      <c r="K90" s="49" t="s">
        <v>488</v>
      </c>
      <c r="L90" s="128">
        <v>4000000</v>
      </c>
      <c r="M90" s="152">
        <f t="shared" si="0"/>
        <v>2800000</v>
      </c>
      <c r="N90" s="107">
        <v>2022</v>
      </c>
      <c r="O90" s="106">
        <v>2023</v>
      </c>
      <c r="P90" s="153"/>
      <c r="Q90" s="154" t="s">
        <v>76</v>
      </c>
      <c r="R90" s="155" t="s">
        <v>75</v>
      </c>
      <c r="S90" s="155" t="s">
        <v>75</v>
      </c>
      <c r="T90" s="26"/>
    </row>
    <row r="91" spans="1:20" ht="84.75" thickBot="1" x14ac:dyDescent="0.3">
      <c r="A91" s="100">
        <f t="shared" si="4"/>
        <v>88</v>
      </c>
      <c r="B91" s="150" t="s">
        <v>150</v>
      </c>
      <c r="C91" s="151" t="s">
        <v>73</v>
      </c>
      <c r="D91" s="151">
        <v>70940975</v>
      </c>
      <c r="E91" s="151">
        <v>10754375</v>
      </c>
      <c r="F91" s="152">
        <v>600069079</v>
      </c>
      <c r="G91" s="49" t="s">
        <v>143</v>
      </c>
      <c r="H91" s="49" t="s">
        <v>230</v>
      </c>
      <c r="I91" s="49" t="s">
        <v>231</v>
      </c>
      <c r="J91" s="49" t="s">
        <v>231</v>
      </c>
      <c r="K91" s="49" t="s">
        <v>143</v>
      </c>
      <c r="L91" s="128">
        <v>600000</v>
      </c>
      <c r="M91" s="152">
        <f t="shared" si="0"/>
        <v>420000</v>
      </c>
      <c r="N91" s="107">
        <v>2022</v>
      </c>
      <c r="O91" s="106">
        <v>2023</v>
      </c>
      <c r="P91" s="153"/>
      <c r="Q91" s="154"/>
      <c r="R91" s="155" t="s">
        <v>75</v>
      </c>
      <c r="S91" s="155" t="s">
        <v>75</v>
      </c>
      <c r="T91" s="26"/>
    </row>
    <row r="92" spans="1:20" ht="60.75" thickBot="1" x14ac:dyDescent="0.3">
      <c r="A92" s="100">
        <f t="shared" si="4"/>
        <v>89</v>
      </c>
      <c r="B92" s="101" t="s">
        <v>150</v>
      </c>
      <c r="C92" s="19" t="s">
        <v>73</v>
      </c>
      <c r="D92" s="19">
        <v>70940975</v>
      </c>
      <c r="E92" s="19">
        <v>10754375</v>
      </c>
      <c r="F92" s="20">
        <v>600069079</v>
      </c>
      <c r="G92" s="132" t="s">
        <v>344</v>
      </c>
      <c r="H92" s="21" t="s">
        <v>230</v>
      </c>
      <c r="I92" s="21" t="s">
        <v>231</v>
      </c>
      <c r="J92" s="21" t="s">
        <v>231</v>
      </c>
      <c r="K92" s="132" t="s">
        <v>745</v>
      </c>
      <c r="L92" s="119">
        <v>400000</v>
      </c>
      <c r="M92" s="20">
        <f t="shared" si="0"/>
        <v>280000</v>
      </c>
      <c r="N92" s="30">
        <v>2022</v>
      </c>
      <c r="O92" s="31">
        <v>2028</v>
      </c>
      <c r="P92" s="32"/>
      <c r="Q92" s="104" t="s">
        <v>247</v>
      </c>
      <c r="R92" s="34" t="s">
        <v>75</v>
      </c>
      <c r="S92" s="34" t="s">
        <v>75</v>
      </c>
      <c r="T92" s="26"/>
    </row>
    <row r="93" spans="1:20" ht="72.75" thickBot="1" x14ac:dyDescent="0.3">
      <c r="A93" s="100">
        <f t="shared" si="4"/>
        <v>90</v>
      </c>
      <c r="B93" s="101" t="s">
        <v>150</v>
      </c>
      <c r="C93" s="19" t="s">
        <v>73</v>
      </c>
      <c r="D93" s="19">
        <v>70940975</v>
      </c>
      <c r="E93" s="19">
        <v>10754375</v>
      </c>
      <c r="F93" s="20">
        <v>600069079</v>
      </c>
      <c r="G93" s="21" t="s">
        <v>655</v>
      </c>
      <c r="H93" s="21" t="s">
        <v>230</v>
      </c>
      <c r="I93" s="21" t="s">
        <v>231</v>
      </c>
      <c r="J93" s="21" t="s">
        <v>231</v>
      </c>
      <c r="K93" s="21" t="s">
        <v>716</v>
      </c>
      <c r="L93" s="119"/>
      <c r="M93" s="20">
        <f t="shared" si="0"/>
        <v>0</v>
      </c>
      <c r="N93" s="30">
        <v>2025</v>
      </c>
      <c r="O93" s="31">
        <v>2028</v>
      </c>
      <c r="P93" s="32"/>
      <c r="Q93" s="104"/>
      <c r="R93" s="34" t="s">
        <v>75</v>
      </c>
      <c r="S93" s="34" t="s">
        <v>75</v>
      </c>
      <c r="T93" s="26"/>
    </row>
    <row r="94" spans="1:20" ht="72.75" thickBot="1" x14ac:dyDescent="0.3">
      <c r="A94" s="100">
        <f t="shared" si="4"/>
        <v>91</v>
      </c>
      <c r="B94" s="101" t="s">
        <v>151</v>
      </c>
      <c r="C94" s="19" t="s">
        <v>73</v>
      </c>
      <c r="D94" s="19">
        <v>73739391</v>
      </c>
      <c r="E94" s="19">
        <v>181027461</v>
      </c>
      <c r="F94" s="20">
        <v>691002975</v>
      </c>
      <c r="G94" s="21" t="s">
        <v>746</v>
      </c>
      <c r="H94" s="21" t="s">
        <v>230</v>
      </c>
      <c r="I94" s="21" t="s">
        <v>231</v>
      </c>
      <c r="J94" s="21" t="s">
        <v>231</v>
      </c>
      <c r="K94" s="21" t="s">
        <v>403</v>
      </c>
      <c r="L94" s="119">
        <v>35000000</v>
      </c>
      <c r="M94" s="20">
        <f t="shared" si="0"/>
        <v>24500000</v>
      </c>
      <c r="N94" s="30">
        <v>2023</v>
      </c>
      <c r="O94" s="31">
        <v>2024</v>
      </c>
      <c r="P94" s="32" t="s">
        <v>76</v>
      </c>
      <c r="Q94" s="104"/>
      <c r="R94" s="34" t="s">
        <v>303</v>
      </c>
      <c r="S94" s="34" t="s">
        <v>303</v>
      </c>
      <c r="T94" s="26"/>
    </row>
    <row r="95" spans="1:20" ht="72.75" thickBot="1" x14ac:dyDescent="0.3">
      <c r="A95" s="100">
        <f t="shared" si="4"/>
        <v>92</v>
      </c>
      <c r="B95" s="101" t="s">
        <v>151</v>
      </c>
      <c r="C95" s="19" t="s">
        <v>73</v>
      </c>
      <c r="D95" s="19">
        <v>73739391</v>
      </c>
      <c r="E95" s="19">
        <v>181027461</v>
      </c>
      <c r="F95" s="20">
        <v>691002975</v>
      </c>
      <c r="G95" s="21" t="s">
        <v>152</v>
      </c>
      <c r="H95" s="21" t="s">
        <v>230</v>
      </c>
      <c r="I95" s="21" t="s">
        <v>231</v>
      </c>
      <c r="J95" s="21" t="s">
        <v>231</v>
      </c>
      <c r="K95" s="19" t="s">
        <v>330</v>
      </c>
      <c r="L95" s="119">
        <v>60000000</v>
      </c>
      <c r="M95" s="20">
        <f t="shared" si="0"/>
        <v>42000000</v>
      </c>
      <c r="N95" s="30" t="s">
        <v>843</v>
      </c>
      <c r="O95" s="31" t="s">
        <v>844</v>
      </c>
      <c r="P95" s="32" t="s">
        <v>76</v>
      </c>
      <c r="Q95" s="104"/>
      <c r="R95" s="34" t="s">
        <v>303</v>
      </c>
      <c r="S95" s="34" t="s">
        <v>303</v>
      </c>
      <c r="T95" s="26"/>
    </row>
    <row r="96" spans="1:20" ht="84.75" thickBot="1" x14ac:dyDescent="0.3">
      <c r="A96" s="100">
        <f t="shared" si="4"/>
        <v>93</v>
      </c>
      <c r="B96" s="101" t="s">
        <v>153</v>
      </c>
      <c r="C96" s="19" t="s">
        <v>73</v>
      </c>
      <c r="D96" s="19">
        <v>70941157</v>
      </c>
      <c r="E96" s="19">
        <v>107543303</v>
      </c>
      <c r="F96" s="20">
        <v>600069273</v>
      </c>
      <c r="G96" s="21" t="s">
        <v>154</v>
      </c>
      <c r="H96" s="21" t="s">
        <v>230</v>
      </c>
      <c r="I96" s="21" t="s">
        <v>231</v>
      </c>
      <c r="J96" s="21" t="s">
        <v>231</v>
      </c>
      <c r="K96" s="21" t="s">
        <v>670</v>
      </c>
      <c r="L96" s="119">
        <v>400000</v>
      </c>
      <c r="M96" s="20">
        <f t="shared" si="0"/>
        <v>280000</v>
      </c>
      <c r="N96" s="30">
        <v>2021</v>
      </c>
      <c r="O96" s="31">
        <v>2023</v>
      </c>
      <c r="P96" s="32" t="s">
        <v>76</v>
      </c>
      <c r="Q96" s="104"/>
      <c r="R96" s="34" t="s">
        <v>75</v>
      </c>
      <c r="S96" s="34" t="s">
        <v>75</v>
      </c>
      <c r="T96" s="26"/>
    </row>
    <row r="97" spans="1:20" ht="60.75" thickBot="1" x14ac:dyDescent="0.3">
      <c r="A97" s="100">
        <f t="shared" si="4"/>
        <v>94</v>
      </c>
      <c r="B97" s="150" t="s">
        <v>264</v>
      </c>
      <c r="C97" s="151" t="s">
        <v>73</v>
      </c>
      <c r="D97" s="151">
        <v>70941041</v>
      </c>
      <c r="E97" s="151">
        <v>107543214</v>
      </c>
      <c r="F97" s="152">
        <v>600068960</v>
      </c>
      <c r="G97" s="49" t="s">
        <v>265</v>
      </c>
      <c r="H97" s="49" t="s">
        <v>230</v>
      </c>
      <c r="I97" s="49" t="s">
        <v>231</v>
      </c>
      <c r="J97" s="49" t="s">
        <v>231</v>
      </c>
      <c r="K97" s="49" t="s">
        <v>404</v>
      </c>
      <c r="L97" s="128">
        <v>30000000</v>
      </c>
      <c r="M97" s="152">
        <f t="shared" si="0"/>
        <v>21000000</v>
      </c>
      <c r="N97" s="107">
        <v>2022</v>
      </c>
      <c r="O97" s="106">
        <v>2024</v>
      </c>
      <c r="P97" s="153" t="s">
        <v>76</v>
      </c>
      <c r="Q97" s="164"/>
      <c r="R97" s="165"/>
      <c r="S97" s="165"/>
      <c r="T97" s="26"/>
    </row>
    <row r="98" spans="1:20" ht="72.75" thickBot="1" x14ac:dyDescent="0.3">
      <c r="A98" s="100">
        <f t="shared" si="4"/>
        <v>95</v>
      </c>
      <c r="B98" s="101" t="s">
        <v>153</v>
      </c>
      <c r="C98" s="19" t="s">
        <v>73</v>
      </c>
      <c r="D98" s="19">
        <v>70941157</v>
      </c>
      <c r="E98" s="19">
        <v>107543303</v>
      </c>
      <c r="F98" s="20">
        <v>600069273</v>
      </c>
      <c r="G98" s="21" t="s">
        <v>155</v>
      </c>
      <c r="H98" s="21" t="s">
        <v>230</v>
      </c>
      <c r="I98" s="21" t="s">
        <v>231</v>
      </c>
      <c r="J98" s="21" t="s">
        <v>231</v>
      </c>
      <c r="K98" s="21" t="s">
        <v>405</v>
      </c>
      <c r="L98" s="119">
        <v>200000</v>
      </c>
      <c r="M98" s="20">
        <f t="shared" si="0"/>
        <v>140000</v>
      </c>
      <c r="N98" s="30">
        <v>2021</v>
      </c>
      <c r="O98" s="31">
        <v>2021</v>
      </c>
      <c r="P98" s="32"/>
      <c r="Q98" s="104"/>
      <c r="R98" s="34" t="s">
        <v>75</v>
      </c>
      <c r="S98" s="34" t="s">
        <v>75</v>
      </c>
      <c r="T98" s="26"/>
    </row>
    <row r="99" spans="1:20" ht="72.75" thickBot="1" x14ac:dyDescent="0.3">
      <c r="A99" s="100">
        <f t="shared" si="4"/>
        <v>96</v>
      </c>
      <c r="B99" s="101" t="s">
        <v>153</v>
      </c>
      <c r="C99" s="19" t="s">
        <v>73</v>
      </c>
      <c r="D99" s="19">
        <v>70941157</v>
      </c>
      <c r="E99" s="19">
        <v>107543303</v>
      </c>
      <c r="F99" s="20">
        <v>600069273</v>
      </c>
      <c r="G99" s="21" t="s">
        <v>213</v>
      </c>
      <c r="H99" s="21" t="s">
        <v>230</v>
      </c>
      <c r="I99" s="21" t="s">
        <v>231</v>
      </c>
      <c r="J99" s="21" t="s">
        <v>231</v>
      </c>
      <c r="K99" s="21" t="s">
        <v>213</v>
      </c>
      <c r="L99" s="119">
        <v>600000</v>
      </c>
      <c r="M99" s="20">
        <f t="shared" si="0"/>
        <v>420000</v>
      </c>
      <c r="N99" s="107" t="s">
        <v>333</v>
      </c>
      <c r="O99" s="106" t="s">
        <v>336</v>
      </c>
      <c r="P99" s="32"/>
      <c r="Q99" s="104"/>
      <c r="R99" s="34" t="s">
        <v>75</v>
      </c>
      <c r="S99" s="34" t="s">
        <v>75</v>
      </c>
      <c r="T99" s="26"/>
    </row>
    <row r="100" spans="1:20" ht="72.75" thickBot="1" x14ac:dyDescent="0.3">
      <c r="A100" s="100">
        <f t="shared" si="4"/>
        <v>97</v>
      </c>
      <c r="B100" s="150" t="s">
        <v>153</v>
      </c>
      <c r="C100" s="151" t="s">
        <v>73</v>
      </c>
      <c r="D100" s="151">
        <v>70941157</v>
      </c>
      <c r="E100" s="151">
        <v>107543303</v>
      </c>
      <c r="F100" s="152">
        <v>600069273</v>
      </c>
      <c r="G100" s="49" t="s">
        <v>519</v>
      </c>
      <c r="H100" s="49" t="s">
        <v>230</v>
      </c>
      <c r="I100" s="49" t="s">
        <v>231</v>
      </c>
      <c r="J100" s="49" t="s">
        <v>231</v>
      </c>
      <c r="K100" s="49" t="s">
        <v>520</v>
      </c>
      <c r="L100" s="166" t="s">
        <v>521</v>
      </c>
      <c r="M100" s="152">
        <v>49000000</v>
      </c>
      <c r="N100" s="107" t="s">
        <v>522</v>
      </c>
      <c r="O100" s="106" t="s">
        <v>523</v>
      </c>
      <c r="P100" s="153" t="s">
        <v>76</v>
      </c>
      <c r="Q100" s="154"/>
      <c r="R100" s="155" t="s">
        <v>75</v>
      </c>
      <c r="S100" s="155" t="s">
        <v>75</v>
      </c>
      <c r="T100" s="26"/>
    </row>
    <row r="101" spans="1:20" ht="72.75" thickBot="1" x14ac:dyDescent="0.3">
      <c r="A101" s="100">
        <f t="shared" si="4"/>
        <v>98</v>
      </c>
      <c r="B101" s="101" t="s">
        <v>153</v>
      </c>
      <c r="C101" s="19" t="s">
        <v>73</v>
      </c>
      <c r="D101" s="19">
        <v>70941157</v>
      </c>
      <c r="E101" s="19">
        <v>107543303</v>
      </c>
      <c r="F101" s="20">
        <v>600069273</v>
      </c>
      <c r="G101" s="21" t="s">
        <v>524</v>
      </c>
      <c r="H101" s="21" t="s">
        <v>230</v>
      </c>
      <c r="I101" s="21" t="s">
        <v>231</v>
      </c>
      <c r="J101" s="21" t="s">
        <v>231</v>
      </c>
      <c r="K101" s="21" t="s">
        <v>896</v>
      </c>
      <c r="L101" s="479" t="s">
        <v>897</v>
      </c>
      <c r="M101" s="407">
        <v>63000000</v>
      </c>
      <c r="N101" s="409" t="s">
        <v>899</v>
      </c>
      <c r="O101" s="410" t="s">
        <v>900</v>
      </c>
      <c r="P101" s="32" t="s">
        <v>76</v>
      </c>
      <c r="Q101" s="104"/>
      <c r="R101" s="405" t="s">
        <v>898</v>
      </c>
      <c r="S101" s="405" t="s">
        <v>79</v>
      </c>
      <c r="T101" s="26"/>
    </row>
    <row r="102" spans="1:20" ht="60.75" thickBot="1" x14ac:dyDescent="0.3">
      <c r="A102" s="100">
        <f t="shared" si="4"/>
        <v>99</v>
      </c>
      <c r="B102" s="261" t="s">
        <v>156</v>
      </c>
      <c r="C102" s="80" t="s">
        <v>73</v>
      </c>
      <c r="D102" s="80">
        <v>70940878</v>
      </c>
      <c r="E102" s="80">
        <v>107543737</v>
      </c>
      <c r="F102" s="81">
        <v>600069397</v>
      </c>
      <c r="G102" s="217" t="s">
        <v>656</v>
      </c>
      <c r="H102" s="217" t="s">
        <v>230</v>
      </c>
      <c r="I102" s="217" t="s">
        <v>231</v>
      </c>
      <c r="J102" s="217" t="s">
        <v>231</v>
      </c>
      <c r="K102" s="217" t="s">
        <v>656</v>
      </c>
      <c r="L102" s="262">
        <v>1000000</v>
      </c>
      <c r="M102" s="81">
        <f t="shared" si="0"/>
        <v>700000</v>
      </c>
      <c r="N102" s="263">
        <v>2020</v>
      </c>
      <c r="O102" s="264">
        <v>2022</v>
      </c>
      <c r="P102" s="265"/>
      <c r="Q102" s="266"/>
      <c r="R102" s="267" t="s">
        <v>75</v>
      </c>
      <c r="S102" s="267" t="s">
        <v>75</v>
      </c>
      <c r="T102" s="26"/>
    </row>
    <row r="103" spans="1:20" ht="96.75" thickBot="1" x14ac:dyDescent="0.3">
      <c r="A103" s="100">
        <f t="shared" si="4"/>
        <v>100</v>
      </c>
      <c r="B103" s="94" t="s">
        <v>122</v>
      </c>
      <c r="C103" s="95" t="s">
        <v>73</v>
      </c>
      <c r="D103" s="95">
        <v>70879214</v>
      </c>
      <c r="E103" s="202">
        <v>102216967</v>
      </c>
      <c r="F103" s="96">
        <v>600069605</v>
      </c>
      <c r="G103" s="216" t="s">
        <v>636</v>
      </c>
      <c r="H103" s="216" t="s">
        <v>230</v>
      </c>
      <c r="I103" s="216" t="s">
        <v>231</v>
      </c>
      <c r="J103" s="216" t="s">
        <v>231</v>
      </c>
      <c r="K103" s="216" t="s">
        <v>717</v>
      </c>
      <c r="L103" s="268" t="s">
        <v>637</v>
      </c>
      <c r="M103" s="58">
        <v>3010000</v>
      </c>
      <c r="N103" s="269">
        <v>2025</v>
      </c>
      <c r="O103" s="270">
        <v>2028</v>
      </c>
      <c r="P103" s="271" t="s">
        <v>76</v>
      </c>
      <c r="Q103" s="272" t="s">
        <v>76</v>
      </c>
      <c r="R103" s="273" t="s">
        <v>80</v>
      </c>
      <c r="S103" s="267"/>
      <c r="T103" s="26"/>
    </row>
    <row r="104" spans="1:20" ht="96.75" thickBot="1" x14ac:dyDescent="0.3">
      <c r="A104" s="100">
        <f t="shared" si="4"/>
        <v>101</v>
      </c>
      <c r="B104" s="101" t="s">
        <v>160</v>
      </c>
      <c r="C104" s="19" t="s">
        <v>159</v>
      </c>
      <c r="D104" s="19">
        <v>75006677</v>
      </c>
      <c r="E104" s="105">
        <v>107544229</v>
      </c>
      <c r="F104" s="20">
        <v>60007051</v>
      </c>
      <c r="G104" s="21" t="s">
        <v>489</v>
      </c>
      <c r="H104" s="21" t="s">
        <v>230</v>
      </c>
      <c r="I104" s="21" t="s">
        <v>231</v>
      </c>
      <c r="J104" s="21" t="s">
        <v>232</v>
      </c>
      <c r="K104" s="21" t="s">
        <v>541</v>
      </c>
      <c r="L104" s="48">
        <v>70000000</v>
      </c>
      <c r="M104" s="20">
        <v>49000000</v>
      </c>
      <c r="N104" s="30">
        <v>2024</v>
      </c>
      <c r="O104" s="31">
        <v>2027</v>
      </c>
      <c r="P104" s="32" t="s">
        <v>76</v>
      </c>
      <c r="Q104" s="104"/>
      <c r="R104" s="34" t="s">
        <v>94</v>
      </c>
      <c r="S104" s="34" t="s">
        <v>75</v>
      </c>
      <c r="T104" s="26"/>
    </row>
    <row r="105" spans="1:20" ht="96.75" thickBot="1" x14ac:dyDescent="0.3">
      <c r="A105" s="100">
        <f t="shared" si="4"/>
        <v>102</v>
      </c>
      <c r="B105" s="101" t="s">
        <v>175</v>
      </c>
      <c r="C105" s="19" t="s">
        <v>176</v>
      </c>
      <c r="D105" s="19">
        <v>75006022</v>
      </c>
      <c r="E105" s="19">
        <v>102264660</v>
      </c>
      <c r="F105" s="20">
        <v>650055713</v>
      </c>
      <c r="G105" s="21" t="s">
        <v>334</v>
      </c>
      <c r="H105" s="21" t="s">
        <v>230</v>
      </c>
      <c r="I105" s="21" t="s">
        <v>231</v>
      </c>
      <c r="J105" s="21" t="s">
        <v>233</v>
      </c>
      <c r="K105" s="21" t="s">
        <v>671</v>
      </c>
      <c r="L105" s="48" t="s">
        <v>455</v>
      </c>
      <c r="M105" s="20">
        <v>19950000</v>
      </c>
      <c r="N105" s="30">
        <v>2021</v>
      </c>
      <c r="O105" s="31">
        <v>2025</v>
      </c>
      <c r="P105" s="32" t="s">
        <v>76</v>
      </c>
      <c r="Q105" s="104"/>
      <c r="R105" s="34" t="s">
        <v>75</v>
      </c>
      <c r="S105" s="34" t="s">
        <v>75</v>
      </c>
      <c r="T105" s="26"/>
    </row>
    <row r="106" spans="1:20" ht="72.75" thickBot="1" x14ac:dyDescent="0.3">
      <c r="A106" s="100">
        <f t="shared" si="4"/>
        <v>103</v>
      </c>
      <c r="B106" s="101" t="s">
        <v>177</v>
      </c>
      <c r="C106" s="19" t="s">
        <v>178</v>
      </c>
      <c r="D106" s="19">
        <v>70988781</v>
      </c>
      <c r="E106" s="19">
        <v>107544024</v>
      </c>
      <c r="F106" s="20">
        <v>600069885</v>
      </c>
      <c r="G106" s="21" t="s">
        <v>179</v>
      </c>
      <c r="H106" s="21" t="s">
        <v>230</v>
      </c>
      <c r="I106" s="21" t="s">
        <v>231</v>
      </c>
      <c r="J106" s="21" t="s">
        <v>234</v>
      </c>
      <c r="K106" s="21" t="s">
        <v>179</v>
      </c>
      <c r="L106" s="48">
        <v>5000000</v>
      </c>
      <c r="M106" s="20">
        <f t="shared" si="0"/>
        <v>3500000</v>
      </c>
      <c r="N106" s="30">
        <v>2021</v>
      </c>
      <c r="O106" s="31" t="s">
        <v>319</v>
      </c>
      <c r="P106" s="32"/>
      <c r="Q106" s="104"/>
      <c r="R106" s="34" t="s">
        <v>295</v>
      </c>
      <c r="S106" s="34" t="s">
        <v>75</v>
      </c>
      <c r="T106" s="26"/>
    </row>
    <row r="107" spans="1:20" ht="72.75" thickBot="1" x14ac:dyDescent="0.3">
      <c r="A107" s="100">
        <f t="shared" si="4"/>
        <v>104</v>
      </c>
      <c r="B107" s="101" t="s">
        <v>177</v>
      </c>
      <c r="C107" s="19" t="s">
        <v>178</v>
      </c>
      <c r="D107" s="19">
        <v>70988781</v>
      </c>
      <c r="E107" s="19">
        <v>107544024</v>
      </c>
      <c r="F107" s="20">
        <v>600069885</v>
      </c>
      <c r="G107" s="21" t="s">
        <v>180</v>
      </c>
      <c r="H107" s="21" t="s">
        <v>230</v>
      </c>
      <c r="I107" s="21" t="s">
        <v>231</v>
      </c>
      <c r="J107" s="21" t="s">
        <v>234</v>
      </c>
      <c r="K107" s="21" t="s">
        <v>180</v>
      </c>
      <c r="L107" s="166" t="s">
        <v>456</v>
      </c>
      <c r="M107" s="20">
        <v>560000</v>
      </c>
      <c r="N107" s="107" t="s">
        <v>457</v>
      </c>
      <c r="O107" s="31">
        <v>2022</v>
      </c>
      <c r="P107" s="32"/>
      <c r="Q107" s="104"/>
      <c r="R107" s="34" t="s">
        <v>75</v>
      </c>
      <c r="S107" s="34" t="s">
        <v>75</v>
      </c>
      <c r="T107" s="26"/>
    </row>
    <row r="108" spans="1:20" ht="36.75" thickBot="1" x14ac:dyDescent="0.3">
      <c r="A108" s="100">
        <f t="shared" si="4"/>
        <v>105</v>
      </c>
      <c r="B108" s="101" t="s">
        <v>185</v>
      </c>
      <c r="C108" s="19" t="s">
        <v>227</v>
      </c>
      <c r="D108" s="19">
        <v>1719971</v>
      </c>
      <c r="E108" s="19">
        <v>181056640</v>
      </c>
      <c r="F108" s="20">
        <v>691006636</v>
      </c>
      <c r="G108" s="21" t="s">
        <v>186</v>
      </c>
      <c r="H108" s="21" t="s">
        <v>230</v>
      </c>
      <c r="I108" s="21" t="s">
        <v>231</v>
      </c>
      <c r="J108" s="21" t="s">
        <v>231</v>
      </c>
      <c r="K108" s="21" t="s">
        <v>186</v>
      </c>
      <c r="L108" s="119">
        <v>16000000</v>
      </c>
      <c r="M108" s="20">
        <f t="shared" si="0"/>
        <v>11200000</v>
      </c>
      <c r="N108" s="30">
        <v>2021</v>
      </c>
      <c r="O108" s="31">
        <v>2024</v>
      </c>
      <c r="P108" s="32" t="s">
        <v>76</v>
      </c>
      <c r="Q108" s="104"/>
      <c r="R108" s="34" t="s">
        <v>75</v>
      </c>
      <c r="S108" s="34" t="s">
        <v>75</v>
      </c>
      <c r="T108" s="26"/>
    </row>
    <row r="109" spans="1:20" ht="36.75" thickBot="1" x14ac:dyDescent="0.3">
      <c r="A109" s="100">
        <f t="shared" si="4"/>
        <v>106</v>
      </c>
      <c r="B109" s="101" t="s">
        <v>185</v>
      </c>
      <c r="C109" s="19" t="s">
        <v>227</v>
      </c>
      <c r="D109" s="19">
        <v>1719971</v>
      </c>
      <c r="E109" s="19">
        <v>181056640</v>
      </c>
      <c r="F109" s="20">
        <v>691006636</v>
      </c>
      <c r="G109" s="21" t="s">
        <v>187</v>
      </c>
      <c r="H109" s="21" t="s">
        <v>230</v>
      </c>
      <c r="I109" s="21" t="s">
        <v>231</v>
      </c>
      <c r="J109" s="21" t="s">
        <v>231</v>
      </c>
      <c r="K109" s="50" t="s">
        <v>187</v>
      </c>
      <c r="L109" s="167">
        <v>350000</v>
      </c>
      <c r="M109" s="20">
        <f t="shared" si="0"/>
        <v>245000</v>
      </c>
      <c r="N109" s="30">
        <v>2021</v>
      </c>
      <c r="O109" s="31">
        <v>2024</v>
      </c>
      <c r="P109" s="168"/>
      <c r="Q109" s="169"/>
      <c r="R109" s="34" t="s">
        <v>75</v>
      </c>
      <c r="S109" s="34" t="s">
        <v>75</v>
      </c>
      <c r="T109" s="26"/>
    </row>
    <row r="110" spans="1:20" ht="36.75" thickBot="1" x14ac:dyDescent="0.3">
      <c r="A110" s="100">
        <f t="shared" si="4"/>
        <v>107</v>
      </c>
      <c r="B110" s="101" t="s">
        <v>185</v>
      </c>
      <c r="C110" s="19" t="s">
        <v>227</v>
      </c>
      <c r="D110" s="19">
        <v>1719971</v>
      </c>
      <c r="E110" s="19">
        <v>181056640</v>
      </c>
      <c r="F110" s="20">
        <v>691006636</v>
      </c>
      <c r="G110" s="21" t="s">
        <v>188</v>
      </c>
      <c r="H110" s="21" t="s">
        <v>230</v>
      </c>
      <c r="I110" s="21" t="s">
        <v>231</v>
      </c>
      <c r="J110" s="21" t="s">
        <v>231</v>
      </c>
      <c r="K110" s="21" t="s">
        <v>188</v>
      </c>
      <c r="L110" s="119">
        <v>450000</v>
      </c>
      <c r="M110" s="20">
        <f t="shared" si="0"/>
        <v>315000</v>
      </c>
      <c r="N110" s="30">
        <v>2021</v>
      </c>
      <c r="O110" s="31">
        <v>2024</v>
      </c>
      <c r="P110" s="32"/>
      <c r="Q110" s="104"/>
      <c r="R110" s="34" t="s">
        <v>75</v>
      </c>
      <c r="S110" s="34" t="s">
        <v>75</v>
      </c>
      <c r="T110" s="27"/>
    </row>
    <row r="111" spans="1:20" ht="72.75" thickBot="1" x14ac:dyDescent="0.3">
      <c r="A111" s="100">
        <f t="shared" si="4"/>
        <v>108</v>
      </c>
      <c r="B111" s="101" t="s">
        <v>185</v>
      </c>
      <c r="C111" s="19" t="s">
        <v>227</v>
      </c>
      <c r="D111" s="19">
        <v>1719971</v>
      </c>
      <c r="E111" s="19">
        <v>181056640</v>
      </c>
      <c r="F111" s="20">
        <v>691006636</v>
      </c>
      <c r="G111" s="21" t="s">
        <v>189</v>
      </c>
      <c r="H111" s="21" t="s">
        <v>230</v>
      </c>
      <c r="I111" s="21" t="s">
        <v>231</v>
      </c>
      <c r="J111" s="21" t="s">
        <v>231</v>
      </c>
      <c r="K111" s="21" t="s">
        <v>672</v>
      </c>
      <c r="L111" s="119">
        <v>350000</v>
      </c>
      <c r="M111" s="20">
        <f t="shared" si="0"/>
        <v>245000</v>
      </c>
      <c r="N111" s="30">
        <v>2021</v>
      </c>
      <c r="O111" s="31">
        <v>2024</v>
      </c>
      <c r="P111" s="32"/>
      <c r="Q111" s="104"/>
      <c r="R111" s="34" t="s">
        <v>75</v>
      </c>
      <c r="S111" s="34" t="s">
        <v>75</v>
      </c>
      <c r="T111" s="27"/>
    </row>
    <row r="112" spans="1:20" ht="36.75" thickBot="1" x14ac:dyDescent="0.3">
      <c r="A112" s="100">
        <f t="shared" si="4"/>
        <v>109</v>
      </c>
      <c r="B112" s="101" t="s">
        <v>185</v>
      </c>
      <c r="C112" s="19" t="s">
        <v>227</v>
      </c>
      <c r="D112" s="19">
        <v>1719971</v>
      </c>
      <c r="E112" s="19">
        <v>181056640</v>
      </c>
      <c r="F112" s="20">
        <v>691006636</v>
      </c>
      <c r="G112" s="21" t="s">
        <v>190</v>
      </c>
      <c r="H112" s="21" t="s">
        <v>230</v>
      </c>
      <c r="I112" s="21" t="s">
        <v>231</v>
      </c>
      <c r="J112" s="21" t="s">
        <v>231</v>
      </c>
      <c r="K112" s="21" t="s">
        <v>190</v>
      </c>
      <c r="L112" s="119">
        <v>500000</v>
      </c>
      <c r="M112" s="20">
        <f t="shared" si="0"/>
        <v>350000</v>
      </c>
      <c r="N112" s="30">
        <v>2021</v>
      </c>
      <c r="O112" s="31">
        <v>2024</v>
      </c>
      <c r="P112" s="32"/>
      <c r="Q112" s="104"/>
      <c r="R112" s="34" t="s">
        <v>75</v>
      </c>
      <c r="S112" s="34" t="s">
        <v>75</v>
      </c>
      <c r="T112" s="27"/>
    </row>
    <row r="113" spans="1:20" ht="120.75" thickBot="1" x14ac:dyDescent="0.3">
      <c r="A113" s="100">
        <f t="shared" si="4"/>
        <v>110</v>
      </c>
      <c r="B113" s="101" t="s">
        <v>195</v>
      </c>
      <c r="C113" s="19" t="s">
        <v>710</v>
      </c>
      <c r="D113" s="19">
        <v>72553740</v>
      </c>
      <c r="E113" s="19">
        <v>181012286</v>
      </c>
      <c r="F113" s="20">
        <v>691003718</v>
      </c>
      <c r="G113" s="21" t="s">
        <v>203</v>
      </c>
      <c r="H113" s="21" t="s">
        <v>230</v>
      </c>
      <c r="I113" s="21" t="s">
        <v>231</v>
      </c>
      <c r="J113" s="21" t="s">
        <v>709</v>
      </c>
      <c r="K113" s="21" t="s">
        <v>203</v>
      </c>
      <c r="L113" s="48">
        <v>6000000</v>
      </c>
      <c r="M113" s="20">
        <v>4200000</v>
      </c>
      <c r="N113" s="30">
        <v>2023</v>
      </c>
      <c r="O113" s="31">
        <v>2023</v>
      </c>
      <c r="P113" s="32" t="s">
        <v>76</v>
      </c>
      <c r="Q113" s="104"/>
      <c r="R113" s="34" t="s">
        <v>75</v>
      </c>
      <c r="S113" s="34" t="s">
        <v>75</v>
      </c>
      <c r="T113" s="27"/>
    </row>
    <row r="114" spans="1:20" ht="120.75" thickBot="1" x14ac:dyDescent="0.3">
      <c r="A114" s="100">
        <f t="shared" si="4"/>
        <v>111</v>
      </c>
      <c r="B114" s="101" t="s">
        <v>195</v>
      </c>
      <c r="C114" s="19" t="s">
        <v>710</v>
      </c>
      <c r="D114" s="19">
        <v>72553740</v>
      </c>
      <c r="E114" s="19">
        <v>181012286</v>
      </c>
      <c r="F114" s="20">
        <v>691003718</v>
      </c>
      <c r="G114" s="21" t="s">
        <v>204</v>
      </c>
      <c r="H114" s="21" t="s">
        <v>230</v>
      </c>
      <c r="I114" s="21" t="s">
        <v>231</v>
      </c>
      <c r="J114" s="21" t="s">
        <v>709</v>
      </c>
      <c r="K114" s="21" t="s">
        <v>204</v>
      </c>
      <c r="L114" s="119" t="s">
        <v>530</v>
      </c>
      <c r="M114" s="20">
        <v>4200000</v>
      </c>
      <c r="N114" s="30">
        <v>2023</v>
      </c>
      <c r="O114" s="31">
        <v>2023</v>
      </c>
      <c r="P114" s="32"/>
      <c r="Q114" s="104"/>
      <c r="R114" s="34" t="s">
        <v>75</v>
      </c>
      <c r="S114" s="34" t="s">
        <v>75</v>
      </c>
      <c r="T114" s="27"/>
    </row>
    <row r="115" spans="1:20" ht="120.75" thickBot="1" x14ac:dyDescent="0.3">
      <c r="A115" s="100">
        <f t="shared" si="4"/>
        <v>112</v>
      </c>
      <c r="B115" s="129" t="s">
        <v>195</v>
      </c>
      <c r="C115" s="130" t="s">
        <v>710</v>
      </c>
      <c r="D115" s="130">
        <v>72553740</v>
      </c>
      <c r="E115" s="130">
        <v>181012286</v>
      </c>
      <c r="F115" s="131">
        <v>691003718</v>
      </c>
      <c r="G115" s="132" t="s">
        <v>787</v>
      </c>
      <c r="H115" s="132" t="s">
        <v>230</v>
      </c>
      <c r="I115" s="132" t="s">
        <v>231</v>
      </c>
      <c r="J115" s="132" t="s">
        <v>709</v>
      </c>
      <c r="K115" s="132" t="s">
        <v>406</v>
      </c>
      <c r="L115" s="133">
        <v>10000000</v>
      </c>
      <c r="M115" s="131">
        <f t="shared" si="0"/>
        <v>7000000</v>
      </c>
      <c r="N115" s="134">
        <v>2024</v>
      </c>
      <c r="O115" s="135">
        <v>2025</v>
      </c>
      <c r="P115" s="136" t="s">
        <v>76</v>
      </c>
      <c r="Q115" s="104"/>
      <c r="R115" s="34" t="s">
        <v>75</v>
      </c>
      <c r="S115" s="34" t="s">
        <v>75</v>
      </c>
      <c r="T115" s="28"/>
    </row>
    <row r="116" spans="1:20" ht="120.75" thickBot="1" x14ac:dyDescent="0.3">
      <c r="A116" s="100">
        <f t="shared" si="4"/>
        <v>113</v>
      </c>
      <c r="B116" s="170" t="s">
        <v>195</v>
      </c>
      <c r="C116" s="171" t="s">
        <v>710</v>
      </c>
      <c r="D116" s="171">
        <v>72553740</v>
      </c>
      <c r="E116" s="172">
        <v>181011794</v>
      </c>
      <c r="F116" s="172">
        <v>691003718</v>
      </c>
      <c r="G116" s="88" t="s">
        <v>490</v>
      </c>
      <c r="H116" s="173" t="s">
        <v>230</v>
      </c>
      <c r="I116" s="173" t="s">
        <v>231</v>
      </c>
      <c r="J116" s="173" t="s">
        <v>709</v>
      </c>
      <c r="K116" s="88" t="s">
        <v>491</v>
      </c>
      <c r="L116" s="174">
        <v>10000000</v>
      </c>
      <c r="M116" s="172">
        <f t="shared" si="0"/>
        <v>7000000</v>
      </c>
      <c r="N116" s="175">
        <v>2026</v>
      </c>
      <c r="O116" s="176">
        <v>2026</v>
      </c>
      <c r="P116" s="177"/>
      <c r="Q116" s="178"/>
      <c r="R116" s="179" t="s">
        <v>75</v>
      </c>
      <c r="S116" s="179" t="s">
        <v>75</v>
      </c>
      <c r="T116" s="28"/>
    </row>
    <row r="117" spans="1:20" ht="84.75" thickBot="1" x14ac:dyDescent="0.3">
      <c r="A117" s="100">
        <f t="shared" si="4"/>
        <v>114</v>
      </c>
      <c r="B117" s="101" t="s">
        <v>205</v>
      </c>
      <c r="C117" s="19" t="s">
        <v>206</v>
      </c>
      <c r="D117" s="19">
        <v>6150144</v>
      </c>
      <c r="E117" s="19">
        <v>181088789</v>
      </c>
      <c r="F117" s="20" t="s">
        <v>207</v>
      </c>
      <c r="G117" s="21" t="s">
        <v>747</v>
      </c>
      <c r="H117" s="21" t="s">
        <v>230</v>
      </c>
      <c r="I117" s="21" t="s">
        <v>231</v>
      </c>
      <c r="J117" s="21" t="s">
        <v>235</v>
      </c>
      <c r="K117" s="21" t="s">
        <v>748</v>
      </c>
      <c r="L117" s="119">
        <v>350000100000</v>
      </c>
      <c r="M117" s="20">
        <f t="shared" si="0"/>
        <v>245000070000</v>
      </c>
      <c r="N117" s="30">
        <v>2024</v>
      </c>
      <c r="O117" s="31">
        <v>2025</v>
      </c>
      <c r="P117" s="32"/>
      <c r="Q117" s="104"/>
      <c r="R117" s="34"/>
      <c r="S117" s="34"/>
      <c r="T117" s="27"/>
    </row>
    <row r="118" spans="1:20" ht="60.75" thickBot="1" x14ac:dyDescent="0.3">
      <c r="A118" s="100">
        <f t="shared" si="4"/>
        <v>115</v>
      </c>
      <c r="B118" s="101" t="s">
        <v>211</v>
      </c>
      <c r="C118" s="19" t="s">
        <v>211</v>
      </c>
      <c r="D118" s="19">
        <v>3505529</v>
      </c>
      <c r="E118" s="19">
        <v>181067439</v>
      </c>
      <c r="F118" s="20">
        <v>691007837</v>
      </c>
      <c r="G118" s="21" t="s">
        <v>212</v>
      </c>
      <c r="H118" s="21" t="s">
        <v>230</v>
      </c>
      <c r="I118" s="21" t="s">
        <v>231</v>
      </c>
      <c r="J118" s="21" t="s">
        <v>231</v>
      </c>
      <c r="K118" s="21" t="s">
        <v>407</v>
      </c>
      <c r="L118" s="119">
        <v>1500000</v>
      </c>
      <c r="M118" s="20">
        <f t="shared" si="0"/>
        <v>1050000</v>
      </c>
      <c r="N118" s="30">
        <v>2021</v>
      </c>
      <c r="O118" s="31">
        <v>2022</v>
      </c>
      <c r="P118" s="32" t="s">
        <v>76</v>
      </c>
      <c r="Q118" s="104"/>
      <c r="R118" s="34"/>
      <c r="S118" s="34"/>
      <c r="T118" s="27"/>
    </row>
    <row r="119" spans="1:20" ht="60.75" thickBot="1" x14ac:dyDescent="0.3">
      <c r="A119" s="100">
        <f t="shared" si="4"/>
        <v>116</v>
      </c>
      <c r="B119" s="101" t="s">
        <v>214</v>
      </c>
      <c r="C119" s="19" t="s">
        <v>73</v>
      </c>
      <c r="D119" s="19">
        <v>6034551</v>
      </c>
      <c r="E119" s="19">
        <v>181088270</v>
      </c>
      <c r="F119" s="102">
        <v>691011125</v>
      </c>
      <c r="G119" s="21" t="s">
        <v>458</v>
      </c>
      <c r="H119" s="21" t="s">
        <v>230</v>
      </c>
      <c r="I119" s="21" t="s">
        <v>231</v>
      </c>
      <c r="J119" s="21" t="s">
        <v>231</v>
      </c>
      <c r="K119" s="21" t="s">
        <v>458</v>
      </c>
      <c r="L119" s="48">
        <v>70000000</v>
      </c>
      <c r="M119" s="20">
        <v>49000000</v>
      </c>
      <c r="N119" s="30">
        <v>2023</v>
      </c>
      <c r="O119" s="31">
        <v>2024</v>
      </c>
      <c r="P119" s="32" t="s">
        <v>76</v>
      </c>
      <c r="Q119" s="104"/>
      <c r="R119" s="34" t="s">
        <v>79</v>
      </c>
      <c r="S119" s="34" t="s">
        <v>79</v>
      </c>
      <c r="T119" s="27"/>
    </row>
    <row r="120" spans="1:20" ht="60.75" thickBot="1" x14ac:dyDescent="0.3">
      <c r="A120" s="100">
        <f t="shared" si="4"/>
        <v>117</v>
      </c>
      <c r="B120" s="119" t="s">
        <v>262</v>
      </c>
      <c r="C120" s="19" t="s">
        <v>217</v>
      </c>
      <c r="D120" s="19">
        <v>60611286</v>
      </c>
      <c r="E120" s="19">
        <v>107544326</v>
      </c>
      <c r="F120" s="20">
        <v>600070115</v>
      </c>
      <c r="G120" s="103" t="s">
        <v>749</v>
      </c>
      <c r="H120" s="21" t="s">
        <v>230</v>
      </c>
      <c r="I120" s="21" t="s">
        <v>231</v>
      </c>
      <c r="J120" s="21" t="s">
        <v>231</v>
      </c>
      <c r="K120" s="103" t="s">
        <v>750</v>
      </c>
      <c r="L120" s="119">
        <v>3000000</v>
      </c>
      <c r="M120" s="20">
        <v>2100000</v>
      </c>
      <c r="N120" s="30">
        <v>2025</v>
      </c>
      <c r="O120" s="31">
        <v>2025</v>
      </c>
      <c r="P120" s="32" t="s">
        <v>76</v>
      </c>
      <c r="Q120" s="104"/>
      <c r="R120" s="34" t="s">
        <v>544</v>
      </c>
      <c r="S120" s="274" t="s">
        <v>75</v>
      </c>
      <c r="T120" s="27"/>
    </row>
    <row r="121" spans="1:20" ht="48.75" thickBot="1" x14ac:dyDescent="0.3">
      <c r="A121" s="100">
        <f t="shared" si="4"/>
        <v>118</v>
      </c>
      <c r="B121" s="18" t="s">
        <v>266</v>
      </c>
      <c r="C121" s="19" t="s">
        <v>73</v>
      </c>
      <c r="D121" s="19">
        <v>70941025</v>
      </c>
      <c r="E121" s="19">
        <v>107543257</v>
      </c>
      <c r="F121" s="20">
        <v>600068986</v>
      </c>
      <c r="G121" s="180" t="s">
        <v>267</v>
      </c>
      <c r="H121" s="21" t="s">
        <v>230</v>
      </c>
      <c r="I121" s="21" t="s">
        <v>231</v>
      </c>
      <c r="J121" s="21" t="s">
        <v>231</v>
      </c>
      <c r="K121" s="21" t="s">
        <v>408</v>
      </c>
      <c r="L121" s="48">
        <v>3000000</v>
      </c>
      <c r="M121" s="20">
        <v>2100000</v>
      </c>
      <c r="N121" s="30">
        <v>2022</v>
      </c>
      <c r="O121" s="31">
        <v>2024</v>
      </c>
      <c r="P121" s="32" t="s">
        <v>76</v>
      </c>
      <c r="Q121" s="33"/>
      <c r="R121" s="34" t="s">
        <v>79</v>
      </c>
      <c r="S121" s="35"/>
      <c r="T121" s="27"/>
    </row>
    <row r="122" spans="1:20" ht="72.75" thickBot="1" x14ac:dyDescent="0.3">
      <c r="A122" s="100">
        <f t="shared" si="4"/>
        <v>119</v>
      </c>
      <c r="B122" s="49" t="s">
        <v>288</v>
      </c>
      <c r="C122" s="275" t="s">
        <v>73</v>
      </c>
      <c r="D122" s="151">
        <v>70940916</v>
      </c>
      <c r="E122" s="151">
        <v>107543249</v>
      </c>
      <c r="F122" s="152">
        <v>600069257</v>
      </c>
      <c r="G122" s="49" t="s">
        <v>289</v>
      </c>
      <c r="H122" s="49" t="s">
        <v>230</v>
      </c>
      <c r="I122" s="49" t="s">
        <v>231</v>
      </c>
      <c r="J122" s="49" t="s">
        <v>231</v>
      </c>
      <c r="K122" s="49" t="s">
        <v>331</v>
      </c>
      <c r="L122" s="275">
        <v>500000</v>
      </c>
      <c r="M122" s="276"/>
      <c r="N122" s="107" t="s">
        <v>563</v>
      </c>
      <c r="O122" s="106" t="s">
        <v>564</v>
      </c>
      <c r="P122" s="153" t="s">
        <v>76</v>
      </c>
      <c r="Q122" s="154"/>
      <c r="R122" s="155" t="s">
        <v>75</v>
      </c>
      <c r="S122" s="277" t="s">
        <v>75</v>
      </c>
      <c r="T122" s="27"/>
    </row>
    <row r="123" spans="1:20" ht="120.75" thickBot="1" x14ac:dyDescent="0.3">
      <c r="A123" s="100">
        <f t="shared" si="4"/>
        <v>120</v>
      </c>
      <c r="B123" s="387" t="s">
        <v>808</v>
      </c>
      <c r="C123" s="386" t="s">
        <v>807</v>
      </c>
      <c r="D123" s="383" t="s">
        <v>806</v>
      </c>
      <c r="E123" s="384">
        <v>107543923</v>
      </c>
      <c r="F123" s="385">
        <v>600069451</v>
      </c>
      <c r="G123" s="82" t="s">
        <v>290</v>
      </c>
      <c r="H123" s="395" t="s">
        <v>230</v>
      </c>
      <c r="I123" s="395" t="s">
        <v>231</v>
      </c>
      <c r="J123" s="395" t="s">
        <v>231</v>
      </c>
      <c r="K123" s="82" t="s">
        <v>673</v>
      </c>
      <c r="L123" s="386">
        <v>50000000</v>
      </c>
      <c r="M123" s="388">
        <v>35000000</v>
      </c>
      <c r="N123" s="389">
        <v>2026</v>
      </c>
      <c r="O123" s="390">
        <v>2028</v>
      </c>
      <c r="P123" s="391" t="s">
        <v>76</v>
      </c>
      <c r="Q123" s="392"/>
      <c r="R123" s="393" t="s">
        <v>79</v>
      </c>
      <c r="S123" s="393" t="s">
        <v>75</v>
      </c>
      <c r="T123" s="26"/>
    </row>
    <row r="124" spans="1:20" ht="60.75" thickBot="1" x14ac:dyDescent="0.3">
      <c r="A124" s="100">
        <f t="shared" si="4"/>
        <v>121</v>
      </c>
      <c r="B124" s="387" t="s">
        <v>565</v>
      </c>
      <c r="C124" s="396" t="s">
        <v>73</v>
      </c>
      <c r="D124" s="397">
        <v>75370</v>
      </c>
      <c r="E124" s="383"/>
      <c r="F124" s="394"/>
      <c r="G124" s="387" t="s">
        <v>566</v>
      </c>
      <c r="H124" s="398" t="s">
        <v>230</v>
      </c>
      <c r="I124" s="398" t="s">
        <v>231</v>
      </c>
      <c r="J124" s="398" t="s">
        <v>231</v>
      </c>
      <c r="K124" s="387" t="s">
        <v>718</v>
      </c>
      <c r="L124" s="396">
        <v>20000000</v>
      </c>
      <c r="M124" s="399">
        <f>L124*70%</f>
        <v>14000000</v>
      </c>
      <c r="N124" s="350">
        <v>2027</v>
      </c>
      <c r="O124" s="400">
        <v>2028</v>
      </c>
      <c r="P124" s="401" t="s">
        <v>76</v>
      </c>
      <c r="Q124" s="402"/>
      <c r="R124" s="403" t="s">
        <v>75</v>
      </c>
      <c r="S124" s="403" t="s">
        <v>75</v>
      </c>
      <c r="T124" s="26"/>
    </row>
    <row r="125" spans="1:20" ht="84.75" thickBot="1" x14ac:dyDescent="0.3">
      <c r="A125" s="100">
        <f t="shared" si="4"/>
        <v>122</v>
      </c>
      <c r="B125" s="387" t="s">
        <v>565</v>
      </c>
      <c r="C125" s="396" t="s">
        <v>73</v>
      </c>
      <c r="D125" s="404">
        <v>75370</v>
      </c>
      <c r="E125" s="383"/>
      <c r="F125" s="394"/>
      <c r="G125" s="387" t="s">
        <v>567</v>
      </c>
      <c r="H125" s="398" t="s">
        <v>230</v>
      </c>
      <c r="I125" s="398" t="s">
        <v>231</v>
      </c>
      <c r="J125" s="398" t="s">
        <v>231</v>
      </c>
      <c r="K125" s="387" t="s">
        <v>674</v>
      </c>
      <c r="L125" s="396">
        <v>20000000</v>
      </c>
      <c r="M125" s="399">
        <f>L125*70%</f>
        <v>14000000</v>
      </c>
      <c r="N125" s="350">
        <v>2027</v>
      </c>
      <c r="O125" s="400">
        <v>2028</v>
      </c>
      <c r="P125" s="401" t="s">
        <v>76</v>
      </c>
      <c r="Q125" s="402"/>
      <c r="R125" s="403" t="s">
        <v>75</v>
      </c>
      <c r="S125" s="403" t="s">
        <v>75</v>
      </c>
      <c r="T125" s="26"/>
    </row>
    <row r="126" spans="1:20" ht="60.75" thickBot="1" x14ac:dyDescent="0.3">
      <c r="A126" s="100">
        <f t="shared" si="4"/>
        <v>123</v>
      </c>
      <c r="B126" s="25" t="s">
        <v>634</v>
      </c>
      <c r="C126" s="18" t="s">
        <v>236</v>
      </c>
      <c r="D126" s="19">
        <v>75006014</v>
      </c>
      <c r="E126" s="19">
        <v>600070123</v>
      </c>
      <c r="F126" s="102">
        <v>107544342</v>
      </c>
      <c r="G126" s="25" t="s">
        <v>751</v>
      </c>
      <c r="H126" s="21" t="s">
        <v>230</v>
      </c>
      <c r="I126" s="21" t="s">
        <v>231</v>
      </c>
      <c r="J126" s="21" t="s">
        <v>231</v>
      </c>
      <c r="K126" s="25" t="s">
        <v>409</v>
      </c>
      <c r="L126" s="18">
        <v>10000000</v>
      </c>
      <c r="M126" s="186">
        <v>7000000</v>
      </c>
      <c r="N126" s="188">
        <v>2023</v>
      </c>
      <c r="O126" s="189">
        <v>2026</v>
      </c>
      <c r="P126" s="190" t="s">
        <v>76</v>
      </c>
      <c r="Q126" s="191"/>
      <c r="R126" s="29" t="s">
        <v>635</v>
      </c>
      <c r="S126" s="29" t="s">
        <v>75</v>
      </c>
      <c r="T126" s="26"/>
    </row>
    <row r="127" spans="1:20" ht="36.75" thickBot="1" x14ac:dyDescent="0.3">
      <c r="A127" s="100">
        <f t="shared" si="4"/>
        <v>124</v>
      </c>
      <c r="B127" s="181" t="s">
        <v>321</v>
      </c>
      <c r="C127" s="184" t="s">
        <v>322</v>
      </c>
      <c r="D127" s="120">
        <v>1870688</v>
      </c>
      <c r="E127" s="120">
        <v>181047306</v>
      </c>
      <c r="F127" s="185">
        <v>691005273</v>
      </c>
      <c r="G127" s="181" t="s">
        <v>323</v>
      </c>
      <c r="H127" s="181" t="s">
        <v>230</v>
      </c>
      <c r="I127" s="181" t="s">
        <v>231</v>
      </c>
      <c r="J127" s="181" t="s">
        <v>231</v>
      </c>
      <c r="K127" s="181" t="s">
        <v>324</v>
      </c>
      <c r="L127" s="122">
        <v>500000</v>
      </c>
      <c r="M127" s="187">
        <f>L127/100*70</f>
        <v>350000</v>
      </c>
      <c r="N127" s="123">
        <v>2022</v>
      </c>
      <c r="O127" s="124">
        <v>2022</v>
      </c>
      <c r="P127" s="125"/>
      <c r="Q127" s="126"/>
      <c r="R127" s="127" t="s">
        <v>75</v>
      </c>
      <c r="S127" s="127" t="s">
        <v>75</v>
      </c>
      <c r="T127" s="26"/>
    </row>
    <row r="128" spans="1:20" ht="36.75" thickBot="1" x14ac:dyDescent="0.3">
      <c r="A128" s="100">
        <f t="shared" si="4"/>
        <v>125</v>
      </c>
      <c r="B128" s="181" t="s">
        <v>321</v>
      </c>
      <c r="C128" s="184" t="s">
        <v>322</v>
      </c>
      <c r="D128" s="120">
        <v>1870688</v>
      </c>
      <c r="E128" s="120">
        <v>181047306</v>
      </c>
      <c r="F128" s="185">
        <v>691005273</v>
      </c>
      <c r="G128" s="182" t="s">
        <v>325</v>
      </c>
      <c r="H128" s="181" t="s">
        <v>230</v>
      </c>
      <c r="I128" s="181" t="s">
        <v>231</v>
      </c>
      <c r="J128" s="181" t="s">
        <v>231</v>
      </c>
      <c r="K128" s="182" t="s">
        <v>410</v>
      </c>
      <c r="L128" s="122">
        <v>100000</v>
      </c>
      <c r="M128" s="187">
        <v>70000</v>
      </c>
      <c r="N128" s="123">
        <v>2023</v>
      </c>
      <c r="O128" s="124">
        <v>2023</v>
      </c>
      <c r="P128" s="125"/>
      <c r="Q128" s="126"/>
      <c r="R128" s="127" t="s">
        <v>75</v>
      </c>
      <c r="S128" s="127" t="s">
        <v>75</v>
      </c>
      <c r="T128" s="26"/>
    </row>
    <row r="129" spans="1:20" ht="36.75" thickBot="1" x14ac:dyDescent="0.3">
      <c r="A129" s="100">
        <f t="shared" si="4"/>
        <v>126</v>
      </c>
      <c r="B129" s="181" t="s">
        <v>321</v>
      </c>
      <c r="C129" s="184" t="s">
        <v>322</v>
      </c>
      <c r="D129" s="120">
        <v>75370</v>
      </c>
      <c r="E129" s="120">
        <v>181047306</v>
      </c>
      <c r="F129" s="185">
        <v>691005273</v>
      </c>
      <c r="G129" s="182" t="s">
        <v>326</v>
      </c>
      <c r="H129" s="181" t="s">
        <v>230</v>
      </c>
      <c r="I129" s="181" t="s">
        <v>231</v>
      </c>
      <c r="J129" s="181" t="s">
        <v>231</v>
      </c>
      <c r="K129" s="182" t="s">
        <v>675</v>
      </c>
      <c r="L129" s="122">
        <v>100000</v>
      </c>
      <c r="M129" s="187">
        <v>70000</v>
      </c>
      <c r="N129" s="123">
        <v>2023</v>
      </c>
      <c r="O129" s="124">
        <v>2023</v>
      </c>
      <c r="P129" s="125"/>
      <c r="Q129" s="126"/>
      <c r="R129" s="127" t="s">
        <v>75</v>
      </c>
      <c r="S129" s="127" t="s">
        <v>75</v>
      </c>
      <c r="T129" s="26"/>
    </row>
    <row r="130" spans="1:20" ht="60.75" thickBot="1" x14ac:dyDescent="0.3">
      <c r="A130" s="100">
        <f t="shared" si="4"/>
        <v>127</v>
      </c>
      <c r="B130" s="181" t="s">
        <v>321</v>
      </c>
      <c r="C130" s="184" t="s">
        <v>322</v>
      </c>
      <c r="D130" s="120">
        <v>1870688</v>
      </c>
      <c r="E130" s="120">
        <v>181047306</v>
      </c>
      <c r="F130" s="185">
        <v>691005273</v>
      </c>
      <c r="G130" s="182" t="s">
        <v>327</v>
      </c>
      <c r="H130" s="181" t="s">
        <v>230</v>
      </c>
      <c r="I130" s="181" t="s">
        <v>231</v>
      </c>
      <c r="J130" s="181" t="s">
        <v>231</v>
      </c>
      <c r="K130" s="182" t="s">
        <v>708</v>
      </c>
      <c r="L130" s="122">
        <v>100000</v>
      </c>
      <c r="M130" s="187">
        <v>70000</v>
      </c>
      <c r="N130" s="123">
        <v>2023</v>
      </c>
      <c r="O130" s="124">
        <v>2023</v>
      </c>
      <c r="P130" s="125"/>
      <c r="Q130" s="126"/>
      <c r="R130" s="127" t="s">
        <v>75</v>
      </c>
      <c r="S130" s="127" t="s">
        <v>75</v>
      </c>
      <c r="T130" s="26"/>
    </row>
    <row r="131" spans="1:20" ht="36.75" thickBot="1" x14ac:dyDescent="0.3">
      <c r="A131" s="100">
        <f t="shared" si="4"/>
        <v>128</v>
      </c>
      <c r="B131" s="181" t="s">
        <v>321</v>
      </c>
      <c r="C131" s="184" t="s">
        <v>322</v>
      </c>
      <c r="D131" s="120">
        <v>1870688</v>
      </c>
      <c r="E131" s="120">
        <v>181047306</v>
      </c>
      <c r="F131" s="185">
        <v>691005273</v>
      </c>
      <c r="G131" s="182" t="s">
        <v>328</v>
      </c>
      <c r="H131" s="181" t="s">
        <v>230</v>
      </c>
      <c r="I131" s="181" t="s">
        <v>231</v>
      </c>
      <c r="J131" s="181" t="s">
        <v>231</v>
      </c>
      <c r="K131" s="182" t="s">
        <v>329</v>
      </c>
      <c r="L131" s="122">
        <v>100000</v>
      </c>
      <c r="M131" s="187">
        <v>70000</v>
      </c>
      <c r="N131" s="123">
        <v>2024</v>
      </c>
      <c r="O131" s="124">
        <v>2024</v>
      </c>
      <c r="P131" s="125"/>
      <c r="Q131" s="126"/>
      <c r="R131" s="127" t="s">
        <v>75</v>
      </c>
      <c r="S131" s="127" t="s">
        <v>75</v>
      </c>
      <c r="T131" s="26"/>
    </row>
    <row r="132" spans="1:20" ht="37.5" thickBot="1" x14ac:dyDescent="0.3">
      <c r="A132" s="100">
        <f t="shared" si="4"/>
        <v>129</v>
      </c>
      <c r="B132" s="278" t="s">
        <v>617</v>
      </c>
      <c r="C132" s="18" t="s">
        <v>618</v>
      </c>
      <c r="D132" s="19">
        <v>3244547</v>
      </c>
      <c r="E132" s="19">
        <v>181059053</v>
      </c>
      <c r="F132" s="102">
        <v>691006920</v>
      </c>
      <c r="G132" s="25" t="s">
        <v>325</v>
      </c>
      <c r="H132" s="21" t="s">
        <v>230</v>
      </c>
      <c r="I132" s="21" t="s">
        <v>231</v>
      </c>
      <c r="J132" s="21" t="s">
        <v>231</v>
      </c>
      <c r="K132" s="278" t="s">
        <v>619</v>
      </c>
      <c r="L132" s="18">
        <v>100000</v>
      </c>
      <c r="M132" s="279"/>
      <c r="N132" s="246">
        <v>2024</v>
      </c>
      <c r="O132" s="249">
        <v>2025</v>
      </c>
      <c r="P132" s="246"/>
      <c r="Q132" s="280"/>
      <c r="R132" s="25" t="s">
        <v>75</v>
      </c>
      <c r="S132" s="25" t="s">
        <v>75</v>
      </c>
      <c r="T132" s="26"/>
    </row>
    <row r="133" spans="1:20" ht="37.5" thickBot="1" x14ac:dyDescent="0.3">
      <c r="A133" s="100">
        <f t="shared" si="4"/>
        <v>130</v>
      </c>
      <c r="B133" s="278" t="s">
        <v>617</v>
      </c>
      <c r="C133" s="18" t="s">
        <v>618</v>
      </c>
      <c r="D133" s="19">
        <v>3244547</v>
      </c>
      <c r="E133" s="19">
        <v>181059053</v>
      </c>
      <c r="F133" s="102">
        <v>691006920</v>
      </c>
      <c r="G133" s="25" t="s">
        <v>620</v>
      </c>
      <c r="H133" s="21" t="s">
        <v>230</v>
      </c>
      <c r="I133" s="21" t="s">
        <v>231</v>
      </c>
      <c r="J133" s="21" t="s">
        <v>231</v>
      </c>
      <c r="K133" s="278" t="s">
        <v>621</v>
      </c>
      <c r="L133" s="18">
        <v>200000</v>
      </c>
      <c r="M133" s="279"/>
      <c r="N133" s="246">
        <v>2025</v>
      </c>
      <c r="O133" s="249">
        <v>2025</v>
      </c>
      <c r="P133" s="246"/>
      <c r="Q133" s="280"/>
      <c r="R133" s="25" t="s">
        <v>75</v>
      </c>
      <c r="S133" s="25" t="s">
        <v>75</v>
      </c>
      <c r="T133" s="26"/>
    </row>
    <row r="134" spans="1:20" ht="36.75" x14ac:dyDescent="0.25">
      <c r="A134" s="515">
        <f t="shared" ref="A134" si="6">A133+1</f>
        <v>131</v>
      </c>
      <c r="B134" s="516" t="s">
        <v>617</v>
      </c>
      <c r="C134" s="517" t="s">
        <v>618</v>
      </c>
      <c r="D134" s="518">
        <v>3244547</v>
      </c>
      <c r="E134" s="518">
        <v>181059253</v>
      </c>
      <c r="F134" s="519">
        <v>691006920</v>
      </c>
      <c r="G134" s="520" t="s">
        <v>622</v>
      </c>
      <c r="H134" s="521" t="s">
        <v>230</v>
      </c>
      <c r="I134" s="521" t="s">
        <v>231</v>
      </c>
      <c r="J134" s="521" t="s">
        <v>231</v>
      </c>
      <c r="K134" s="522" t="s">
        <v>623</v>
      </c>
      <c r="L134" s="517">
        <v>100000</v>
      </c>
      <c r="M134" s="523"/>
      <c r="N134" s="524">
        <v>2024</v>
      </c>
      <c r="O134" s="525">
        <v>2025</v>
      </c>
      <c r="P134" s="524"/>
      <c r="Q134" s="526"/>
      <c r="R134" s="520" t="s">
        <v>75</v>
      </c>
      <c r="S134" s="520" t="s">
        <v>75</v>
      </c>
      <c r="T134" s="26"/>
    </row>
    <row r="135" spans="1:20" ht="60.75" thickBot="1" x14ac:dyDescent="0.3">
      <c r="A135" s="532">
        <v>132</v>
      </c>
      <c r="B135" s="533" t="s">
        <v>261</v>
      </c>
      <c r="C135" s="534" t="s">
        <v>73</v>
      </c>
      <c r="D135" s="535">
        <v>70940983</v>
      </c>
      <c r="E135" s="535">
        <v>107543478</v>
      </c>
      <c r="F135" s="536">
        <v>600069184</v>
      </c>
      <c r="G135" s="527" t="s">
        <v>922</v>
      </c>
      <c r="H135" s="537" t="s">
        <v>230</v>
      </c>
      <c r="I135" s="537" t="s">
        <v>231</v>
      </c>
      <c r="J135" s="537" t="s">
        <v>231</v>
      </c>
      <c r="K135" s="512" t="s">
        <v>922</v>
      </c>
      <c r="L135" s="529">
        <v>6000000</v>
      </c>
      <c r="M135" s="530">
        <v>4200000</v>
      </c>
      <c r="N135" s="507">
        <v>2026</v>
      </c>
      <c r="O135" s="509">
        <v>2027</v>
      </c>
      <c r="P135" s="507" t="s">
        <v>247</v>
      </c>
      <c r="Q135" s="531"/>
      <c r="R135" s="512" t="s">
        <v>75</v>
      </c>
      <c r="S135" s="528" t="s">
        <v>75</v>
      </c>
    </row>
    <row r="136" spans="1:20" x14ac:dyDescent="0.25">
      <c r="A136" s="5" t="s">
        <v>930</v>
      </c>
      <c r="J136" s="538" t="s">
        <v>714</v>
      </c>
      <c r="K136" s="539"/>
      <c r="L136" s="539"/>
    </row>
    <row r="141" spans="1:20" x14ac:dyDescent="0.25">
      <c r="A141" s="5" t="s">
        <v>29</v>
      </c>
    </row>
    <row r="142" spans="1:20" x14ac:dyDescent="0.25">
      <c r="A142" s="5" t="s">
        <v>30</v>
      </c>
      <c r="B142" s="5"/>
    </row>
    <row r="143" spans="1:20" x14ac:dyDescent="0.25">
      <c r="A143" s="5" t="s">
        <v>31</v>
      </c>
    </row>
    <row r="145" spans="1:1" x14ac:dyDescent="0.25">
      <c r="A145" s="1" t="s">
        <v>32</v>
      </c>
    </row>
    <row r="147" spans="1:1" s="13" customFormat="1" x14ac:dyDescent="0.25">
      <c r="A147" s="8" t="s">
        <v>33</v>
      </c>
    </row>
    <row r="149" spans="1:1" x14ac:dyDescent="0.25">
      <c r="A149" s="8" t="s">
        <v>34</v>
      </c>
    </row>
  </sheetData>
  <mergeCells count="13">
    <mergeCell ref="J136:L136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Width="0" fitToHeight="0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14"/>
  <sheetViews>
    <sheetView topLeftCell="G106" zoomScale="90" zoomScaleNormal="90" workbookViewId="0">
      <selection activeCell="AB139" sqref="AB139"/>
    </sheetView>
  </sheetViews>
  <sheetFormatPr defaultColWidth="9.28515625" defaultRowHeight="15" x14ac:dyDescent="0.25"/>
  <cols>
    <col min="1" max="1" width="6.5703125" style="1" customWidth="1"/>
    <col min="2" max="2" width="15.85546875" style="1" customWidth="1"/>
    <col min="3" max="3" width="16.140625" style="1" customWidth="1"/>
    <col min="4" max="4" width="10" style="1" bestFit="1" customWidth="1"/>
    <col min="5" max="5" width="11.140625" style="1" customWidth="1"/>
    <col min="6" max="6" width="11.140625" style="1" bestFit="1" customWidth="1"/>
    <col min="7" max="7" width="21.7109375" style="1" customWidth="1"/>
    <col min="8" max="9" width="14.28515625" style="1" customWidth="1"/>
    <col min="10" max="10" width="14.5703125" style="1" customWidth="1"/>
    <col min="11" max="11" width="39.42578125" style="1" customWidth="1"/>
    <col min="12" max="12" width="14" style="1" customWidth="1"/>
    <col min="13" max="13" width="15.42578125" style="1" customWidth="1"/>
    <col min="14" max="15" width="9.5703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9.5" thickBot="1" x14ac:dyDescent="0.35">
      <c r="A1" s="577" t="s">
        <v>35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9"/>
    </row>
    <row r="2" spans="1:26" ht="15.75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.75" customHeight="1" thickBot="1" x14ac:dyDescent="0.3">
      <c r="A3" s="580" t="s">
        <v>11</v>
      </c>
      <c r="B3" s="583" t="s">
        <v>12</v>
      </c>
      <c r="C3" s="584"/>
      <c r="D3" s="584"/>
      <c r="E3" s="584"/>
      <c r="F3" s="585"/>
      <c r="G3" s="586" t="s">
        <v>13</v>
      </c>
      <c r="H3" s="589" t="s">
        <v>36</v>
      </c>
      <c r="I3" s="592" t="s">
        <v>58</v>
      </c>
      <c r="J3" s="580" t="s">
        <v>15</v>
      </c>
      <c r="K3" s="576" t="s">
        <v>16</v>
      </c>
      <c r="L3" s="597" t="s">
        <v>459</v>
      </c>
      <c r="M3" s="598"/>
      <c r="N3" s="599" t="s">
        <v>460</v>
      </c>
      <c r="O3" s="600"/>
      <c r="P3" s="601" t="s">
        <v>461</v>
      </c>
      <c r="Q3" s="602"/>
      <c r="R3" s="602"/>
      <c r="S3" s="602"/>
      <c r="T3" s="602"/>
      <c r="U3" s="602"/>
      <c r="V3" s="602"/>
      <c r="W3" s="603"/>
      <c r="X3" s="603"/>
      <c r="Y3" s="556" t="s">
        <v>17</v>
      </c>
      <c r="Z3" s="557"/>
    </row>
    <row r="4" spans="1:26" ht="15" customHeight="1" x14ac:dyDescent="0.25">
      <c r="A4" s="581"/>
      <c r="B4" s="586" t="s">
        <v>18</v>
      </c>
      <c r="C4" s="604" t="s">
        <v>19</v>
      </c>
      <c r="D4" s="604" t="s">
        <v>20</v>
      </c>
      <c r="E4" s="604" t="s">
        <v>21</v>
      </c>
      <c r="F4" s="606" t="s">
        <v>22</v>
      </c>
      <c r="G4" s="587"/>
      <c r="H4" s="590"/>
      <c r="I4" s="593"/>
      <c r="J4" s="581"/>
      <c r="K4" s="595"/>
      <c r="L4" s="568" t="s">
        <v>23</v>
      </c>
      <c r="M4" s="570" t="s">
        <v>24</v>
      </c>
      <c r="N4" s="572" t="s">
        <v>25</v>
      </c>
      <c r="O4" s="573" t="s">
        <v>26</v>
      </c>
      <c r="P4" s="574" t="s">
        <v>37</v>
      </c>
      <c r="Q4" s="575"/>
      <c r="R4" s="575"/>
      <c r="S4" s="576"/>
      <c r="T4" s="562" t="s">
        <v>219</v>
      </c>
      <c r="U4" s="564" t="s">
        <v>462</v>
      </c>
      <c r="V4" s="564" t="s">
        <v>220</v>
      </c>
      <c r="W4" s="562" t="s">
        <v>221</v>
      </c>
      <c r="X4" s="566" t="s">
        <v>222</v>
      </c>
      <c r="Y4" s="558" t="s">
        <v>27</v>
      </c>
      <c r="Z4" s="560" t="s">
        <v>28</v>
      </c>
    </row>
    <row r="5" spans="1:26" ht="93.75" customHeight="1" thickBot="1" x14ac:dyDescent="0.3">
      <c r="A5" s="582"/>
      <c r="B5" s="588"/>
      <c r="C5" s="605"/>
      <c r="D5" s="605"/>
      <c r="E5" s="605"/>
      <c r="F5" s="607"/>
      <c r="G5" s="588"/>
      <c r="H5" s="591"/>
      <c r="I5" s="594"/>
      <c r="J5" s="582"/>
      <c r="K5" s="596"/>
      <c r="L5" s="569"/>
      <c r="M5" s="571"/>
      <c r="N5" s="569"/>
      <c r="O5" s="571"/>
      <c r="P5" s="78" t="s">
        <v>53</v>
      </c>
      <c r="Q5" s="52" t="s">
        <v>463</v>
      </c>
      <c r="R5" s="52" t="s">
        <v>464</v>
      </c>
      <c r="S5" s="53" t="s">
        <v>465</v>
      </c>
      <c r="T5" s="563"/>
      <c r="U5" s="565"/>
      <c r="V5" s="565"/>
      <c r="W5" s="563"/>
      <c r="X5" s="567"/>
      <c r="Y5" s="559"/>
      <c r="Z5" s="561"/>
    </row>
    <row r="6" spans="1:26" ht="39" customHeight="1" thickBot="1" x14ac:dyDescent="0.3">
      <c r="A6" s="54">
        <v>1</v>
      </c>
      <c r="B6" s="208" t="s">
        <v>72</v>
      </c>
      <c r="C6" s="209" t="s">
        <v>73</v>
      </c>
      <c r="D6" s="209">
        <v>49777521</v>
      </c>
      <c r="E6" s="211">
        <v>49777521</v>
      </c>
      <c r="F6" s="281">
        <v>600069630</v>
      </c>
      <c r="G6" s="215" t="s">
        <v>74</v>
      </c>
      <c r="H6" s="215" t="s">
        <v>230</v>
      </c>
      <c r="I6" s="215" t="s">
        <v>231</v>
      </c>
      <c r="J6" s="215" t="s">
        <v>231</v>
      </c>
      <c r="K6" s="215" t="s">
        <v>74</v>
      </c>
      <c r="L6" s="222">
        <v>700000</v>
      </c>
      <c r="M6" s="97">
        <f>L6/100*70</f>
        <v>490000</v>
      </c>
      <c r="N6" s="226" t="s">
        <v>571</v>
      </c>
      <c r="O6" s="227" t="s">
        <v>571</v>
      </c>
      <c r="P6" s="236"/>
      <c r="Q6" s="237" t="s">
        <v>76</v>
      </c>
      <c r="R6" s="237"/>
      <c r="S6" s="238"/>
      <c r="T6" s="243"/>
      <c r="U6" s="243"/>
      <c r="V6" s="243"/>
      <c r="W6" s="243"/>
      <c r="X6" s="243"/>
      <c r="Y6" s="236" t="s">
        <v>75</v>
      </c>
      <c r="Z6" s="193" t="s">
        <v>75</v>
      </c>
    </row>
    <row r="7" spans="1:26" ht="67.5" customHeight="1" thickBot="1" x14ac:dyDescent="0.3">
      <c r="A7" s="55">
        <f>A6+1</f>
        <v>2</v>
      </c>
      <c r="B7" s="94" t="s">
        <v>72</v>
      </c>
      <c r="C7" s="95" t="s">
        <v>73</v>
      </c>
      <c r="D7" s="95">
        <v>49777521</v>
      </c>
      <c r="E7" s="202">
        <v>49777521</v>
      </c>
      <c r="F7" s="203">
        <v>600069630</v>
      </c>
      <c r="G7" s="72" t="s">
        <v>77</v>
      </c>
      <c r="H7" s="72" t="s">
        <v>230</v>
      </c>
      <c r="I7" s="72" t="s">
        <v>231</v>
      </c>
      <c r="J7" s="72" t="s">
        <v>231</v>
      </c>
      <c r="K7" s="72" t="s">
        <v>77</v>
      </c>
      <c r="L7" s="218">
        <v>600000</v>
      </c>
      <c r="M7" s="219">
        <f t="shared" ref="M7:M150" si="0">L7/100*70</f>
        <v>420000</v>
      </c>
      <c r="N7" s="228">
        <v>2026</v>
      </c>
      <c r="O7" s="90">
        <v>2027</v>
      </c>
      <c r="P7" s="91"/>
      <c r="Q7" s="92"/>
      <c r="R7" s="92"/>
      <c r="S7" s="93"/>
      <c r="T7" s="74"/>
      <c r="U7" s="74"/>
      <c r="V7" s="74" t="s">
        <v>76</v>
      </c>
      <c r="W7" s="74" t="s">
        <v>76</v>
      </c>
      <c r="X7" s="74"/>
      <c r="Y7" s="91" t="s">
        <v>75</v>
      </c>
      <c r="Z7" s="192" t="s">
        <v>75</v>
      </c>
    </row>
    <row r="8" spans="1:26" ht="81" customHeight="1" thickBot="1" x14ac:dyDescent="0.3">
      <c r="A8" s="55">
        <f t="shared" ref="A8:A71" si="1">A7+1</f>
        <v>3</v>
      </c>
      <c r="B8" s="94" t="s">
        <v>72</v>
      </c>
      <c r="C8" s="95" t="s">
        <v>73</v>
      </c>
      <c r="D8" s="95">
        <v>49777521</v>
      </c>
      <c r="E8" s="202">
        <v>49777521</v>
      </c>
      <c r="F8" s="203">
        <v>600069630</v>
      </c>
      <c r="G8" s="72" t="s">
        <v>270</v>
      </c>
      <c r="H8" s="72" t="s">
        <v>230</v>
      </c>
      <c r="I8" s="72" t="s">
        <v>231</v>
      </c>
      <c r="J8" s="72" t="s">
        <v>231</v>
      </c>
      <c r="K8" s="72" t="s">
        <v>411</v>
      </c>
      <c r="L8" s="218">
        <v>2000000</v>
      </c>
      <c r="M8" s="219">
        <f t="shared" si="0"/>
        <v>1400000</v>
      </c>
      <c r="N8" s="228">
        <v>2025</v>
      </c>
      <c r="O8" s="90">
        <v>2027</v>
      </c>
      <c r="P8" s="91"/>
      <c r="Q8" s="92" t="s">
        <v>76</v>
      </c>
      <c r="R8" s="92"/>
      <c r="S8" s="93"/>
      <c r="T8" s="74"/>
      <c r="U8" s="74"/>
      <c r="V8" s="74" t="s">
        <v>76</v>
      </c>
      <c r="W8" s="74"/>
      <c r="X8" s="74"/>
      <c r="Y8" s="91" t="s">
        <v>75</v>
      </c>
      <c r="Z8" s="192" t="s">
        <v>75</v>
      </c>
    </row>
    <row r="9" spans="1:26" ht="87.75" customHeight="1" thickBot="1" x14ac:dyDescent="0.3">
      <c r="A9" s="55">
        <f t="shared" si="1"/>
        <v>4</v>
      </c>
      <c r="B9" s="94" t="s">
        <v>78</v>
      </c>
      <c r="C9" s="95" t="s">
        <v>73</v>
      </c>
      <c r="D9" s="95">
        <v>66362563</v>
      </c>
      <c r="E9" s="202">
        <v>102228035</v>
      </c>
      <c r="F9" s="203">
        <v>6000569761</v>
      </c>
      <c r="G9" s="72" t="s">
        <v>466</v>
      </c>
      <c r="H9" s="72" t="s">
        <v>230</v>
      </c>
      <c r="I9" s="72" t="s">
        <v>231</v>
      </c>
      <c r="J9" s="72" t="s">
        <v>231</v>
      </c>
      <c r="K9" s="72" t="s">
        <v>412</v>
      </c>
      <c r="L9" s="218">
        <v>100000000</v>
      </c>
      <c r="M9" s="219">
        <v>70000000</v>
      </c>
      <c r="N9" s="228">
        <v>2025</v>
      </c>
      <c r="O9" s="90">
        <v>2026</v>
      </c>
      <c r="P9" s="91" t="s">
        <v>76</v>
      </c>
      <c r="Q9" s="92" t="s">
        <v>76</v>
      </c>
      <c r="R9" s="92" t="s">
        <v>76</v>
      </c>
      <c r="S9" s="93" t="s">
        <v>76</v>
      </c>
      <c r="T9" s="74"/>
      <c r="U9" s="74"/>
      <c r="V9" s="74" t="s">
        <v>76</v>
      </c>
      <c r="W9" s="74"/>
      <c r="X9" s="74"/>
      <c r="Y9" s="91" t="s">
        <v>337</v>
      </c>
      <c r="Z9" s="192" t="s">
        <v>75</v>
      </c>
    </row>
    <row r="10" spans="1:26" ht="51.75" customHeight="1" thickBot="1" x14ac:dyDescent="0.3">
      <c r="A10" s="55">
        <f t="shared" si="1"/>
        <v>5</v>
      </c>
      <c r="B10" s="94" t="s">
        <v>78</v>
      </c>
      <c r="C10" s="95" t="s">
        <v>73</v>
      </c>
      <c r="D10" s="95">
        <v>66362563</v>
      </c>
      <c r="E10" s="95">
        <v>102228035</v>
      </c>
      <c r="F10" s="96">
        <v>6000569761</v>
      </c>
      <c r="G10" s="72" t="s">
        <v>467</v>
      </c>
      <c r="H10" s="72" t="s">
        <v>230</v>
      </c>
      <c r="I10" s="72" t="s">
        <v>231</v>
      </c>
      <c r="J10" s="72" t="s">
        <v>231</v>
      </c>
      <c r="K10" s="72" t="s">
        <v>81</v>
      </c>
      <c r="L10" s="218">
        <v>900000</v>
      </c>
      <c r="M10" s="219">
        <f t="shared" si="0"/>
        <v>630000</v>
      </c>
      <c r="N10" s="228">
        <v>2021</v>
      </c>
      <c r="O10" s="90">
        <v>2022</v>
      </c>
      <c r="P10" s="91"/>
      <c r="Q10" s="92"/>
      <c r="R10" s="92"/>
      <c r="S10" s="93"/>
      <c r="T10" s="74"/>
      <c r="U10" s="74"/>
      <c r="V10" s="74"/>
      <c r="W10" s="74"/>
      <c r="X10" s="74"/>
      <c r="Y10" s="91" t="s">
        <v>79</v>
      </c>
      <c r="Z10" s="192" t="s">
        <v>75</v>
      </c>
    </row>
    <row r="11" spans="1:26" ht="48.75" thickBot="1" x14ac:dyDescent="0.3">
      <c r="A11" s="55">
        <f t="shared" si="1"/>
        <v>6</v>
      </c>
      <c r="B11" s="94" t="s">
        <v>78</v>
      </c>
      <c r="C11" s="95" t="s">
        <v>73</v>
      </c>
      <c r="D11" s="95">
        <v>66362563</v>
      </c>
      <c r="E11" s="95">
        <v>102228035</v>
      </c>
      <c r="F11" s="96">
        <v>6000569761</v>
      </c>
      <c r="G11" s="72" t="s">
        <v>752</v>
      </c>
      <c r="H11" s="72" t="s">
        <v>230</v>
      </c>
      <c r="I11" s="72" t="s">
        <v>231</v>
      </c>
      <c r="J11" s="72" t="s">
        <v>231</v>
      </c>
      <c r="K11" s="72" t="s">
        <v>83</v>
      </c>
      <c r="L11" s="218">
        <v>5000000</v>
      </c>
      <c r="M11" s="219">
        <v>3500000</v>
      </c>
      <c r="N11" s="228">
        <v>2023</v>
      </c>
      <c r="O11" s="219">
        <v>2023</v>
      </c>
      <c r="P11" s="91"/>
      <c r="Q11" s="92"/>
      <c r="R11" s="92"/>
      <c r="S11" s="93"/>
      <c r="T11" s="74"/>
      <c r="U11" s="74"/>
      <c r="V11" s="74"/>
      <c r="W11" s="74"/>
      <c r="X11" s="74"/>
      <c r="Y11" s="91" t="s">
        <v>75</v>
      </c>
      <c r="Z11" s="192" t="s">
        <v>75</v>
      </c>
    </row>
    <row r="12" spans="1:26" ht="48.75" thickBot="1" x14ac:dyDescent="0.3">
      <c r="A12" s="55">
        <f t="shared" si="1"/>
        <v>7</v>
      </c>
      <c r="B12" s="94" t="s">
        <v>78</v>
      </c>
      <c r="C12" s="95" t="s">
        <v>73</v>
      </c>
      <c r="D12" s="95">
        <v>66362563</v>
      </c>
      <c r="E12" s="95">
        <v>102228035</v>
      </c>
      <c r="F12" s="96">
        <v>6000569761</v>
      </c>
      <c r="G12" s="72" t="s">
        <v>753</v>
      </c>
      <c r="H12" s="72" t="s">
        <v>230</v>
      </c>
      <c r="I12" s="72" t="s">
        <v>231</v>
      </c>
      <c r="J12" s="72" t="s">
        <v>231</v>
      </c>
      <c r="K12" s="72" t="s">
        <v>84</v>
      </c>
      <c r="L12" s="218" t="s">
        <v>342</v>
      </c>
      <c r="M12" s="219">
        <v>2590000</v>
      </c>
      <c r="N12" s="188" t="s">
        <v>587</v>
      </c>
      <c r="O12" s="189" t="s">
        <v>587</v>
      </c>
      <c r="P12" s="236"/>
      <c r="Q12" s="237"/>
      <c r="R12" s="237"/>
      <c r="S12" s="238"/>
      <c r="T12" s="243"/>
      <c r="U12" s="243"/>
      <c r="V12" s="243"/>
      <c r="W12" s="243"/>
      <c r="X12" s="243"/>
      <c r="Y12" s="236" t="s">
        <v>79</v>
      </c>
      <c r="Z12" s="193" t="s">
        <v>75</v>
      </c>
    </row>
    <row r="13" spans="1:26" ht="48.75" thickBot="1" x14ac:dyDescent="0.3">
      <c r="A13" s="55">
        <f t="shared" si="1"/>
        <v>8</v>
      </c>
      <c r="B13" s="85" t="s">
        <v>78</v>
      </c>
      <c r="C13" s="86" t="s">
        <v>73</v>
      </c>
      <c r="D13" s="86">
        <v>66362563</v>
      </c>
      <c r="E13" s="86">
        <v>102228035</v>
      </c>
      <c r="F13" s="87">
        <v>6000569761</v>
      </c>
      <c r="G13" s="88" t="s">
        <v>579</v>
      </c>
      <c r="H13" s="88" t="s">
        <v>230</v>
      </c>
      <c r="I13" s="88" t="s">
        <v>231</v>
      </c>
      <c r="J13" s="88" t="s">
        <v>231</v>
      </c>
      <c r="K13" s="88" t="s">
        <v>580</v>
      </c>
      <c r="L13" s="223">
        <v>15000000</v>
      </c>
      <c r="M13" s="221">
        <v>10500000</v>
      </c>
      <c r="N13" s="229">
        <v>2025</v>
      </c>
      <c r="O13" s="230">
        <v>2026</v>
      </c>
      <c r="P13" s="282"/>
      <c r="Q13" s="283"/>
      <c r="R13" s="283"/>
      <c r="S13" s="284"/>
      <c r="T13" s="285"/>
      <c r="U13" s="285"/>
      <c r="V13" s="285"/>
      <c r="W13" s="285"/>
      <c r="X13" s="285"/>
      <c r="Y13" s="282"/>
      <c r="Z13" s="284"/>
    </row>
    <row r="14" spans="1:26" ht="48.75" thickBot="1" x14ac:dyDescent="0.3">
      <c r="A14" s="55">
        <f t="shared" si="1"/>
        <v>9</v>
      </c>
      <c r="B14" s="85" t="s">
        <v>78</v>
      </c>
      <c r="C14" s="86" t="s">
        <v>73</v>
      </c>
      <c r="D14" s="86">
        <v>66362563</v>
      </c>
      <c r="E14" s="86">
        <v>102228035</v>
      </c>
      <c r="F14" s="87">
        <v>6000569761</v>
      </c>
      <c r="G14" s="88" t="s">
        <v>581</v>
      </c>
      <c r="H14" s="88" t="s">
        <v>230</v>
      </c>
      <c r="I14" s="88" t="s">
        <v>231</v>
      </c>
      <c r="J14" s="88" t="s">
        <v>231</v>
      </c>
      <c r="K14" s="88" t="s">
        <v>582</v>
      </c>
      <c r="L14" s="223">
        <v>10000000</v>
      </c>
      <c r="M14" s="221">
        <v>7000000</v>
      </c>
      <c r="N14" s="229">
        <v>2025</v>
      </c>
      <c r="O14" s="230">
        <v>2026</v>
      </c>
      <c r="P14" s="282"/>
      <c r="Q14" s="283"/>
      <c r="R14" s="283"/>
      <c r="S14" s="284"/>
      <c r="T14" s="285"/>
      <c r="U14" s="285"/>
      <c r="V14" s="285"/>
      <c r="W14" s="285"/>
      <c r="X14" s="285"/>
      <c r="Y14" s="282"/>
      <c r="Z14" s="284"/>
    </row>
    <row r="15" spans="1:26" ht="48.75" thickBot="1" x14ac:dyDescent="0.3">
      <c r="A15" s="55">
        <f t="shared" si="1"/>
        <v>10</v>
      </c>
      <c r="B15" s="85" t="s">
        <v>78</v>
      </c>
      <c r="C15" s="86" t="s">
        <v>73</v>
      </c>
      <c r="D15" s="86">
        <v>66362563</v>
      </c>
      <c r="E15" s="86">
        <v>102228035</v>
      </c>
      <c r="F15" s="87">
        <v>6000569761</v>
      </c>
      <c r="G15" s="88" t="s">
        <v>583</v>
      </c>
      <c r="H15" s="88" t="s">
        <v>230</v>
      </c>
      <c r="I15" s="88" t="s">
        <v>231</v>
      </c>
      <c r="J15" s="88" t="s">
        <v>231</v>
      </c>
      <c r="K15" s="88" t="s">
        <v>676</v>
      </c>
      <c r="L15" s="223">
        <v>1200000</v>
      </c>
      <c r="M15" s="221">
        <v>840000</v>
      </c>
      <c r="N15" s="229">
        <v>2025</v>
      </c>
      <c r="O15" s="230">
        <v>2026</v>
      </c>
      <c r="P15" s="282"/>
      <c r="Q15" s="240" t="s">
        <v>76</v>
      </c>
      <c r="R15" s="283"/>
      <c r="S15" s="284"/>
      <c r="T15" s="285"/>
      <c r="U15" s="285"/>
      <c r="V15" s="285"/>
      <c r="W15" s="285"/>
      <c r="X15" s="285"/>
      <c r="Y15" s="282"/>
      <c r="Z15" s="284"/>
    </row>
    <row r="16" spans="1:26" ht="48.75" thickBot="1" x14ac:dyDescent="0.3">
      <c r="A16" s="55">
        <f t="shared" si="1"/>
        <v>11</v>
      </c>
      <c r="B16" s="85" t="s">
        <v>78</v>
      </c>
      <c r="C16" s="86" t="s">
        <v>73</v>
      </c>
      <c r="D16" s="86">
        <v>66362563</v>
      </c>
      <c r="E16" s="86">
        <v>102228035</v>
      </c>
      <c r="F16" s="87">
        <v>6000569761</v>
      </c>
      <c r="G16" s="88" t="s">
        <v>584</v>
      </c>
      <c r="H16" s="88" t="s">
        <v>230</v>
      </c>
      <c r="I16" s="88" t="s">
        <v>231</v>
      </c>
      <c r="J16" s="88" t="s">
        <v>231</v>
      </c>
      <c r="K16" s="88" t="s">
        <v>585</v>
      </c>
      <c r="L16" s="223">
        <v>600000</v>
      </c>
      <c r="M16" s="221">
        <v>420000</v>
      </c>
      <c r="N16" s="229">
        <v>2025</v>
      </c>
      <c r="O16" s="230">
        <v>2026</v>
      </c>
      <c r="P16" s="282"/>
      <c r="Q16" s="240"/>
      <c r="R16" s="283"/>
      <c r="S16" s="284"/>
      <c r="T16" s="285"/>
      <c r="U16" s="285"/>
      <c r="V16" s="285"/>
      <c r="W16" s="285"/>
      <c r="X16" s="285"/>
      <c r="Y16" s="282"/>
      <c r="Z16" s="284"/>
    </row>
    <row r="17" spans="1:26" ht="48.75" thickBot="1" x14ac:dyDescent="0.3">
      <c r="A17" s="55">
        <f t="shared" si="1"/>
        <v>12</v>
      </c>
      <c r="B17" s="85" t="s">
        <v>78</v>
      </c>
      <c r="C17" s="86" t="s">
        <v>73</v>
      </c>
      <c r="D17" s="86">
        <v>66362563</v>
      </c>
      <c r="E17" s="86">
        <v>102228035</v>
      </c>
      <c r="F17" s="87">
        <v>6000569761</v>
      </c>
      <c r="G17" s="88" t="s">
        <v>586</v>
      </c>
      <c r="H17" s="88" t="s">
        <v>230</v>
      </c>
      <c r="I17" s="88" t="s">
        <v>231</v>
      </c>
      <c r="J17" s="88" t="s">
        <v>231</v>
      </c>
      <c r="K17" s="88" t="s">
        <v>677</v>
      </c>
      <c r="L17" s="223">
        <v>180000</v>
      </c>
      <c r="M17" s="221">
        <v>126000</v>
      </c>
      <c r="N17" s="229">
        <v>2025</v>
      </c>
      <c r="O17" s="230">
        <v>2026</v>
      </c>
      <c r="P17" s="282"/>
      <c r="Q17" s="240" t="s">
        <v>76</v>
      </c>
      <c r="R17" s="283"/>
      <c r="S17" s="284"/>
      <c r="T17" s="285"/>
      <c r="U17" s="285"/>
      <c r="V17" s="285"/>
      <c r="W17" s="285"/>
      <c r="X17" s="285"/>
      <c r="Y17" s="282"/>
      <c r="Z17" s="284"/>
    </row>
    <row r="18" spans="1:26" ht="48.75" thickBot="1" x14ac:dyDescent="0.3">
      <c r="A18" s="55">
        <f t="shared" si="1"/>
        <v>13</v>
      </c>
      <c r="B18" s="85" t="s">
        <v>78</v>
      </c>
      <c r="C18" s="86" t="s">
        <v>73</v>
      </c>
      <c r="D18" s="86">
        <v>66362563</v>
      </c>
      <c r="E18" s="86">
        <v>102228035</v>
      </c>
      <c r="F18" s="87">
        <v>6000569761</v>
      </c>
      <c r="G18" s="88" t="s">
        <v>921</v>
      </c>
      <c r="H18" s="88" t="s">
        <v>230</v>
      </c>
      <c r="I18" s="88" t="s">
        <v>231</v>
      </c>
      <c r="J18" s="88" t="s">
        <v>231</v>
      </c>
      <c r="K18" s="88" t="s">
        <v>788</v>
      </c>
      <c r="L18" s="223">
        <v>800000</v>
      </c>
      <c r="M18" s="221">
        <v>560000</v>
      </c>
      <c r="N18" s="229">
        <v>2025</v>
      </c>
      <c r="O18" s="230">
        <v>2026</v>
      </c>
      <c r="P18" s="282"/>
      <c r="Q18" s="283"/>
      <c r="R18" s="283"/>
      <c r="S18" s="284"/>
      <c r="T18" s="285"/>
      <c r="U18" s="285"/>
      <c r="V18" s="285"/>
      <c r="W18" s="285"/>
      <c r="X18" s="285"/>
      <c r="Y18" s="282"/>
      <c r="Z18" s="284"/>
    </row>
    <row r="19" spans="1:26" ht="48.75" thickBot="1" x14ac:dyDescent="0.3">
      <c r="A19" s="55">
        <f t="shared" si="1"/>
        <v>14</v>
      </c>
      <c r="B19" s="204" t="s">
        <v>345</v>
      </c>
      <c r="C19" s="205" t="s">
        <v>73</v>
      </c>
      <c r="D19" s="206">
        <v>49777530</v>
      </c>
      <c r="E19" s="206">
        <v>49777530</v>
      </c>
      <c r="F19" s="207">
        <v>600069648</v>
      </c>
      <c r="G19" s="213" t="s">
        <v>346</v>
      </c>
      <c r="H19" s="214" t="s">
        <v>230</v>
      </c>
      <c r="I19" s="214" t="s">
        <v>231</v>
      </c>
      <c r="J19" s="214" t="s">
        <v>231</v>
      </c>
      <c r="K19" s="213" t="s">
        <v>661</v>
      </c>
      <c r="L19" s="220">
        <v>300000</v>
      </c>
      <c r="M19" s="221">
        <v>210000</v>
      </c>
      <c r="N19" s="229">
        <v>2024</v>
      </c>
      <c r="O19" s="449" t="s">
        <v>871</v>
      </c>
      <c r="P19" s="239" t="s">
        <v>247</v>
      </c>
      <c r="Q19" s="240"/>
      <c r="R19" s="240"/>
      <c r="S19" s="241"/>
      <c r="T19" s="214"/>
      <c r="U19" s="214"/>
      <c r="V19" s="214"/>
      <c r="W19" s="214"/>
      <c r="X19" s="214"/>
      <c r="Y19" s="239"/>
      <c r="Z19" s="241"/>
    </row>
    <row r="20" spans="1:26" ht="72.75" thickBot="1" x14ac:dyDescent="0.3">
      <c r="A20" s="55">
        <f t="shared" si="1"/>
        <v>15</v>
      </c>
      <c r="B20" s="204" t="s">
        <v>345</v>
      </c>
      <c r="C20" s="205" t="s">
        <v>73</v>
      </c>
      <c r="D20" s="206">
        <v>49777530</v>
      </c>
      <c r="E20" s="206">
        <v>49777530</v>
      </c>
      <c r="F20" s="207">
        <v>600069648</v>
      </c>
      <c r="G20" s="213" t="s">
        <v>347</v>
      </c>
      <c r="H20" s="214" t="s">
        <v>230</v>
      </c>
      <c r="I20" s="214" t="s">
        <v>231</v>
      </c>
      <c r="J20" s="214" t="s">
        <v>231</v>
      </c>
      <c r="K20" s="213" t="s">
        <v>348</v>
      </c>
      <c r="L20" s="220" t="s">
        <v>531</v>
      </c>
      <c r="M20" s="221">
        <v>1750000</v>
      </c>
      <c r="N20" s="229" t="s">
        <v>532</v>
      </c>
      <c r="O20" s="230" t="s">
        <v>872</v>
      </c>
      <c r="P20" s="239"/>
      <c r="Q20" s="240"/>
      <c r="R20" s="240" t="s">
        <v>247</v>
      </c>
      <c r="S20" s="241"/>
      <c r="T20" s="214"/>
      <c r="U20" s="214"/>
      <c r="V20" s="214"/>
      <c r="W20" s="214"/>
      <c r="X20" s="214"/>
      <c r="Y20" s="239" t="s">
        <v>75</v>
      </c>
      <c r="Z20" s="241"/>
    </row>
    <row r="21" spans="1:26" ht="48.75" thickBot="1" x14ac:dyDescent="0.3">
      <c r="A21" s="55">
        <f t="shared" si="1"/>
        <v>16</v>
      </c>
      <c r="B21" s="204" t="s">
        <v>345</v>
      </c>
      <c r="C21" s="205" t="s">
        <v>73</v>
      </c>
      <c r="D21" s="206">
        <v>49777530</v>
      </c>
      <c r="E21" s="206">
        <v>49777530</v>
      </c>
      <c r="F21" s="207">
        <v>600069648</v>
      </c>
      <c r="G21" s="213" t="s">
        <v>349</v>
      </c>
      <c r="H21" s="214" t="s">
        <v>230</v>
      </c>
      <c r="I21" s="214" t="s">
        <v>231</v>
      </c>
      <c r="J21" s="214" t="s">
        <v>231</v>
      </c>
      <c r="K21" s="213" t="s">
        <v>413</v>
      </c>
      <c r="L21" s="220">
        <v>300000</v>
      </c>
      <c r="M21" s="221"/>
      <c r="N21" s="229">
        <v>2024</v>
      </c>
      <c r="O21" s="230" t="s">
        <v>873</v>
      </c>
      <c r="P21" s="239"/>
      <c r="Q21" s="240"/>
      <c r="R21" s="240"/>
      <c r="S21" s="241"/>
      <c r="T21" s="214"/>
      <c r="U21" s="214"/>
      <c r="V21" s="214" t="s">
        <v>247</v>
      </c>
      <c r="W21" s="214"/>
      <c r="X21" s="214"/>
      <c r="Y21" s="239"/>
      <c r="Z21" s="241"/>
    </row>
    <row r="22" spans="1:26" ht="48.75" thickBot="1" x14ac:dyDescent="0.3">
      <c r="A22" s="55">
        <f t="shared" si="1"/>
        <v>17</v>
      </c>
      <c r="B22" s="204" t="s">
        <v>345</v>
      </c>
      <c r="C22" s="205" t="s">
        <v>73</v>
      </c>
      <c r="D22" s="206">
        <v>49777530</v>
      </c>
      <c r="E22" s="206">
        <v>49777530</v>
      </c>
      <c r="F22" s="207">
        <v>600069648</v>
      </c>
      <c r="G22" s="213" t="s">
        <v>574</v>
      </c>
      <c r="H22" s="214" t="s">
        <v>230</v>
      </c>
      <c r="I22" s="214" t="s">
        <v>231</v>
      </c>
      <c r="J22" s="214" t="s">
        <v>231</v>
      </c>
      <c r="K22" s="213" t="s">
        <v>719</v>
      </c>
      <c r="L22" s="220">
        <v>300000</v>
      </c>
      <c r="M22" s="221"/>
      <c r="N22" s="223">
        <v>2025</v>
      </c>
      <c r="O22" s="230">
        <v>2025</v>
      </c>
      <c r="P22" s="239"/>
      <c r="Q22" s="240" t="s">
        <v>247</v>
      </c>
      <c r="R22" s="240"/>
      <c r="S22" s="241"/>
      <c r="T22" s="214"/>
      <c r="U22" s="214"/>
      <c r="V22" s="214"/>
      <c r="W22" s="214"/>
      <c r="X22" s="214"/>
      <c r="Y22" s="239" t="s">
        <v>75</v>
      </c>
      <c r="Z22" s="241" t="s">
        <v>75</v>
      </c>
    </row>
    <row r="23" spans="1:26" ht="48.75" thickBot="1" x14ac:dyDescent="0.3">
      <c r="A23" s="55">
        <f t="shared" si="1"/>
        <v>18</v>
      </c>
      <c r="B23" s="458" t="s">
        <v>345</v>
      </c>
      <c r="C23" s="459" t="s">
        <v>73</v>
      </c>
      <c r="D23" s="460">
        <v>49777530</v>
      </c>
      <c r="E23" s="460">
        <v>49777530</v>
      </c>
      <c r="F23" s="461">
        <v>600069648</v>
      </c>
      <c r="G23" s="462" t="s">
        <v>874</v>
      </c>
      <c r="H23" s="463" t="s">
        <v>230</v>
      </c>
      <c r="I23" s="463" t="s">
        <v>231</v>
      </c>
      <c r="J23" s="463" t="s">
        <v>231</v>
      </c>
      <c r="K23" s="462" t="s">
        <v>926</v>
      </c>
      <c r="L23" s="464">
        <v>400000</v>
      </c>
      <c r="M23" s="448">
        <v>280000</v>
      </c>
      <c r="N23" s="465">
        <v>2026</v>
      </c>
      <c r="O23" s="466">
        <v>2026</v>
      </c>
      <c r="P23" s="467"/>
      <c r="Q23" s="468"/>
      <c r="R23" s="468"/>
      <c r="S23" s="469"/>
      <c r="T23" s="463"/>
      <c r="U23" s="463"/>
      <c r="V23" s="463"/>
      <c r="W23" s="463" t="s">
        <v>247</v>
      </c>
      <c r="X23" s="463"/>
      <c r="Y23" s="467" t="s">
        <v>75</v>
      </c>
      <c r="Z23" s="469"/>
    </row>
    <row r="24" spans="1:26" ht="48.75" thickBot="1" x14ac:dyDescent="0.3">
      <c r="A24" s="55">
        <f t="shared" si="1"/>
        <v>19</v>
      </c>
      <c r="B24" s="94" t="s">
        <v>350</v>
      </c>
      <c r="C24" s="95" t="s">
        <v>73</v>
      </c>
      <c r="D24" s="95">
        <v>49777505</v>
      </c>
      <c r="E24" s="95">
        <v>49777505</v>
      </c>
      <c r="F24" s="96">
        <v>600069583</v>
      </c>
      <c r="G24" s="72" t="s">
        <v>351</v>
      </c>
      <c r="H24" s="72" t="s">
        <v>230</v>
      </c>
      <c r="I24" s="72" t="s">
        <v>231</v>
      </c>
      <c r="J24" s="72" t="s">
        <v>231</v>
      </c>
      <c r="K24" s="72" t="s">
        <v>754</v>
      </c>
      <c r="L24" s="348" t="s">
        <v>789</v>
      </c>
      <c r="M24" s="349" t="s">
        <v>790</v>
      </c>
      <c r="N24" s="228">
        <v>2027</v>
      </c>
      <c r="O24" s="90">
        <v>2027</v>
      </c>
      <c r="P24" s="91"/>
      <c r="Q24" s="92"/>
      <c r="R24" s="92"/>
      <c r="S24" s="93"/>
      <c r="T24" s="74"/>
      <c r="U24" s="74"/>
      <c r="V24" s="74"/>
      <c r="W24" s="74"/>
      <c r="X24" s="74"/>
      <c r="Y24" s="91" t="s">
        <v>75</v>
      </c>
      <c r="Z24" s="93" t="s">
        <v>75</v>
      </c>
    </row>
    <row r="25" spans="1:26" ht="48.75" thickBot="1" x14ac:dyDescent="0.3">
      <c r="A25" s="55">
        <f t="shared" si="1"/>
        <v>20</v>
      </c>
      <c r="B25" s="208" t="s">
        <v>350</v>
      </c>
      <c r="C25" s="209" t="s">
        <v>73</v>
      </c>
      <c r="D25" s="209">
        <v>49777505</v>
      </c>
      <c r="E25" s="209">
        <v>49777505</v>
      </c>
      <c r="F25" s="210">
        <v>600069583</v>
      </c>
      <c r="G25" s="215" t="s">
        <v>352</v>
      </c>
      <c r="H25" s="215" t="s">
        <v>230</v>
      </c>
      <c r="I25" s="215" t="s">
        <v>231</v>
      </c>
      <c r="J25" s="215" t="s">
        <v>231</v>
      </c>
      <c r="K25" s="215" t="s">
        <v>353</v>
      </c>
      <c r="L25" s="222">
        <v>10000000</v>
      </c>
      <c r="M25" s="97">
        <v>7000000</v>
      </c>
      <c r="N25" s="226">
        <v>2026</v>
      </c>
      <c r="O25" s="227">
        <v>2026</v>
      </c>
      <c r="P25" s="236"/>
      <c r="Q25" s="237"/>
      <c r="R25" s="237"/>
      <c r="S25" s="238"/>
      <c r="T25" s="243"/>
      <c r="U25" s="243"/>
      <c r="V25" s="243"/>
      <c r="W25" s="243" t="s">
        <v>247</v>
      </c>
      <c r="X25" s="243"/>
      <c r="Y25" s="236" t="s">
        <v>75</v>
      </c>
      <c r="Z25" s="238" t="s">
        <v>75</v>
      </c>
    </row>
    <row r="26" spans="1:26" ht="48.75" thickBot="1" x14ac:dyDescent="0.3">
      <c r="A26" s="55">
        <f t="shared" si="1"/>
        <v>21</v>
      </c>
      <c r="B26" s="94" t="s">
        <v>350</v>
      </c>
      <c r="C26" s="95" t="s">
        <v>73</v>
      </c>
      <c r="D26" s="95">
        <v>49777505</v>
      </c>
      <c r="E26" s="95">
        <v>49777505</v>
      </c>
      <c r="F26" s="96">
        <v>600069583</v>
      </c>
      <c r="G26" s="72" t="s">
        <v>506</v>
      </c>
      <c r="H26" s="72" t="s">
        <v>230</v>
      </c>
      <c r="I26" s="72" t="s">
        <v>231</v>
      </c>
      <c r="J26" s="72" t="s">
        <v>231</v>
      </c>
      <c r="K26" s="72" t="s">
        <v>755</v>
      </c>
      <c r="L26" s="218">
        <v>100000000</v>
      </c>
      <c r="M26" s="219">
        <v>70000000</v>
      </c>
      <c r="N26" s="348" t="s">
        <v>792</v>
      </c>
      <c r="O26" s="90">
        <v>2027</v>
      </c>
      <c r="P26" s="91" t="s">
        <v>247</v>
      </c>
      <c r="Q26" s="92" t="s">
        <v>247</v>
      </c>
      <c r="R26" s="92"/>
      <c r="S26" s="93" t="s">
        <v>247</v>
      </c>
      <c r="T26" s="74"/>
      <c r="U26" s="74"/>
      <c r="V26" s="74" t="s">
        <v>247</v>
      </c>
      <c r="W26" s="74" t="s">
        <v>247</v>
      </c>
      <c r="X26" s="74"/>
      <c r="Y26" s="91" t="s">
        <v>80</v>
      </c>
      <c r="Z26" s="93" t="s">
        <v>75</v>
      </c>
    </row>
    <row r="27" spans="1:26" ht="72.75" thickBot="1" x14ac:dyDescent="0.3">
      <c r="A27" s="55">
        <f t="shared" si="1"/>
        <v>22</v>
      </c>
      <c r="B27" s="94" t="s">
        <v>87</v>
      </c>
      <c r="C27" s="95" t="s">
        <v>73</v>
      </c>
      <c r="D27" s="95">
        <v>70879761</v>
      </c>
      <c r="E27" s="202">
        <v>102228132</v>
      </c>
      <c r="F27" s="96">
        <v>600069532</v>
      </c>
      <c r="G27" s="72" t="s">
        <v>88</v>
      </c>
      <c r="H27" s="72" t="s">
        <v>230</v>
      </c>
      <c r="I27" s="72" t="s">
        <v>231</v>
      </c>
      <c r="J27" s="72" t="s">
        <v>231</v>
      </c>
      <c r="K27" s="72" t="s">
        <v>88</v>
      </c>
      <c r="L27" s="218">
        <v>3500000</v>
      </c>
      <c r="M27" s="219">
        <f t="shared" si="0"/>
        <v>2450000</v>
      </c>
      <c r="N27" s="228">
        <v>2024</v>
      </c>
      <c r="O27" s="90">
        <v>2025</v>
      </c>
      <c r="P27" s="91"/>
      <c r="Q27" s="92" t="s">
        <v>76</v>
      </c>
      <c r="R27" s="92"/>
      <c r="S27" s="93"/>
      <c r="T27" s="74"/>
      <c r="U27" s="74"/>
      <c r="V27" s="74"/>
      <c r="W27" s="74"/>
      <c r="X27" s="74"/>
      <c r="Y27" s="91" t="s">
        <v>75</v>
      </c>
      <c r="Z27" s="93" t="s">
        <v>75</v>
      </c>
    </row>
    <row r="28" spans="1:26" ht="72.75" thickBot="1" x14ac:dyDescent="0.3">
      <c r="A28" s="55">
        <f t="shared" si="1"/>
        <v>23</v>
      </c>
      <c r="B28" s="353" t="s">
        <v>87</v>
      </c>
      <c r="C28" s="354" t="s">
        <v>73</v>
      </c>
      <c r="D28" s="354">
        <v>70879761</v>
      </c>
      <c r="E28" s="375">
        <v>102228132</v>
      </c>
      <c r="F28" s="355">
        <v>600069532</v>
      </c>
      <c r="G28" s="356" t="s">
        <v>803</v>
      </c>
      <c r="H28" s="356" t="s">
        <v>230</v>
      </c>
      <c r="I28" s="356" t="s">
        <v>231</v>
      </c>
      <c r="J28" s="356" t="s">
        <v>231</v>
      </c>
      <c r="K28" s="356" t="s">
        <v>282</v>
      </c>
      <c r="L28" s="348">
        <v>36000000</v>
      </c>
      <c r="M28" s="349">
        <v>36000000</v>
      </c>
      <c r="N28" s="357">
        <v>2025</v>
      </c>
      <c r="O28" s="351">
        <v>2027</v>
      </c>
      <c r="P28" s="98"/>
      <c r="Q28" s="358"/>
      <c r="R28" s="358"/>
      <c r="S28" s="359"/>
      <c r="T28" s="99"/>
      <c r="U28" s="99"/>
      <c r="V28" s="99"/>
      <c r="W28" s="99"/>
      <c r="X28" s="99"/>
      <c r="Y28" s="98" t="s">
        <v>804</v>
      </c>
      <c r="Z28" s="359" t="s">
        <v>75</v>
      </c>
    </row>
    <row r="29" spans="1:26" ht="36.75" thickBot="1" x14ac:dyDescent="0.3">
      <c r="A29" s="55">
        <f t="shared" si="1"/>
        <v>24</v>
      </c>
      <c r="B29" s="94" t="s">
        <v>507</v>
      </c>
      <c r="C29" s="95" t="s">
        <v>73</v>
      </c>
      <c r="D29" s="95">
        <v>70879320</v>
      </c>
      <c r="E29" s="202">
        <v>102228141</v>
      </c>
      <c r="F29" s="96">
        <v>600069672</v>
      </c>
      <c r="G29" s="72" t="s">
        <v>688</v>
      </c>
      <c r="H29" s="72" t="s">
        <v>230</v>
      </c>
      <c r="I29" s="72" t="s">
        <v>231</v>
      </c>
      <c r="J29" s="72" t="s">
        <v>231</v>
      </c>
      <c r="K29" s="72" t="s">
        <v>678</v>
      </c>
      <c r="L29" s="218">
        <v>131000000</v>
      </c>
      <c r="M29" s="219">
        <v>91700000</v>
      </c>
      <c r="N29" s="350" t="s">
        <v>793</v>
      </c>
      <c r="O29" s="352" t="s">
        <v>794</v>
      </c>
      <c r="P29" s="91" t="s">
        <v>247</v>
      </c>
      <c r="Q29" s="92" t="s">
        <v>247</v>
      </c>
      <c r="R29" s="92"/>
      <c r="S29" s="93" t="s">
        <v>247</v>
      </c>
      <c r="T29" s="74"/>
      <c r="U29" s="74"/>
      <c r="V29" s="74" t="s">
        <v>247</v>
      </c>
      <c r="W29" s="74" t="s">
        <v>247</v>
      </c>
      <c r="X29" s="74"/>
      <c r="Y29" s="91" t="s">
        <v>508</v>
      </c>
      <c r="Z29" s="93"/>
    </row>
    <row r="30" spans="1:26" ht="82.5" customHeight="1" thickBot="1" x14ac:dyDescent="0.3">
      <c r="A30" s="55">
        <f t="shared" si="1"/>
        <v>25</v>
      </c>
      <c r="B30" s="94" t="s">
        <v>89</v>
      </c>
      <c r="C30" s="95" t="s">
        <v>73</v>
      </c>
      <c r="D30" s="95">
        <v>68784571</v>
      </c>
      <c r="E30" s="202">
        <v>102228019</v>
      </c>
      <c r="F30" s="96">
        <v>600069516</v>
      </c>
      <c r="G30" s="72" t="s">
        <v>791</v>
      </c>
      <c r="H30" s="72" t="s">
        <v>230</v>
      </c>
      <c r="I30" s="72" t="s">
        <v>231</v>
      </c>
      <c r="J30" s="72" t="s">
        <v>231</v>
      </c>
      <c r="K30" s="72" t="s">
        <v>481</v>
      </c>
      <c r="L30" s="218">
        <v>16000000</v>
      </c>
      <c r="M30" s="219">
        <v>11200000</v>
      </c>
      <c r="N30" s="228">
        <v>2024</v>
      </c>
      <c r="O30" s="90">
        <v>2024</v>
      </c>
      <c r="P30" s="91"/>
      <c r="Q30" s="92"/>
      <c r="R30" s="92" t="s">
        <v>76</v>
      </c>
      <c r="S30" s="93"/>
      <c r="T30" s="74"/>
      <c r="U30" s="74"/>
      <c r="V30" s="74" t="s">
        <v>76</v>
      </c>
      <c r="W30" s="74"/>
      <c r="X30" s="74"/>
      <c r="Y30" s="91" t="s">
        <v>341</v>
      </c>
      <c r="Z30" s="93" t="s">
        <v>533</v>
      </c>
    </row>
    <row r="31" spans="1:26" ht="51.75" customHeight="1" thickBot="1" x14ac:dyDescent="0.3">
      <c r="A31" s="55">
        <f t="shared" si="1"/>
        <v>26</v>
      </c>
      <c r="B31" s="85" t="s">
        <v>756</v>
      </c>
      <c r="C31" s="86" t="s">
        <v>73</v>
      </c>
      <c r="D31" s="86">
        <v>68784571</v>
      </c>
      <c r="E31" s="212">
        <v>102228019</v>
      </c>
      <c r="F31" s="87">
        <v>600069516</v>
      </c>
      <c r="G31" s="88" t="s">
        <v>589</v>
      </c>
      <c r="H31" s="88" t="s">
        <v>230</v>
      </c>
      <c r="I31" s="88" t="s">
        <v>231</v>
      </c>
      <c r="J31" s="88" t="s">
        <v>231</v>
      </c>
      <c r="K31" s="88" t="s">
        <v>679</v>
      </c>
      <c r="L31" s="223">
        <v>900000</v>
      </c>
      <c r="M31" s="221">
        <v>900000</v>
      </c>
      <c r="N31" s="229">
        <v>2025</v>
      </c>
      <c r="O31" s="230">
        <v>2025</v>
      </c>
      <c r="P31" s="239"/>
      <c r="Q31" s="240"/>
      <c r="R31" s="240"/>
      <c r="S31" s="241"/>
      <c r="T31" s="244"/>
      <c r="U31" s="244"/>
      <c r="V31" s="244" t="s">
        <v>76</v>
      </c>
      <c r="W31" s="244"/>
      <c r="X31" s="244"/>
      <c r="Y31" s="239" t="s">
        <v>588</v>
      </c>
      <c r="Z31" s="241" t="s">
        <v>75</v>
      </c>
    </row>
    <row r="32" spans="1:26" ht="53.25" customHeight="1" thickBot="1" x14ac:dyDescent="0.3">
      <c r="A32" s="55">
        <f t="shared" si="1"/>
        <v>27</v>
      </c>
      <c r="B32" s="85" t="s">
        <v>89</v>
      </c>
      <c r="C32" s="86" t="s">
        <v>73</v>
      </c>
      <c r="D32" s="86">
        <v>68784571</v>
      </c>
      <c r="E32" s="212">
        <v>102228019</v>
      </c>
      <c r="F32" s="87">
        <v>600069516</v>
      </c>
      <c r="G32" s="88" t="s">
        <v>590</v>
      </c>
      <c r="H32" s="88" t="s">
        <v>230</v>
      </c>
      <c r="I32" s="88" t="s">
        <v>231</v>
      </c>
      <c r="J32" s="88" t="s">
        <v>231</v>
      </c>
      <c r="K32" s="88" t="s">
        <v>680</v>
      </c>
      <c r="L32" s="223">
        <v>150000</v>
      </c>
      <c r="M32" s="481" t="s">
        <v>901</v>
      </c>
      <c r="N32" s="482" t="s">
        <v>902</v>
      </c>
      <c r="O32" s="483" t="s">
        <v>902</v>
      </c>
      <c r="P32" s="239"/>
      <c r="Q32" s="240"/>
      <c r="R32" s="240"/>
      <c r="S32" s="241"/>
      <c r="T32" s="244"/>
      <c r="U32" s="244"/>
      <c r="V32" s="244"/>
      <c r="W32" s="244"/>
      <c r="X32" s="244"/>
      <c r="Y32" s="239" t="s">
        <v>588</v>
      </c>
      <c r="Z32" s="241" t="s">
        <v>75</v>
      </c>
    </row>
    <row r="33" spans="1:26" ht="82.5" customHeight="1" thickBot="1" x14ac:dyDescent="0.3">
      <c r="A33" s="55">
        <f t="shared" si="1"/>
        <v>28</v>
      </c>
      <c r="B33" s="85" t="s">
        <v>89</v>
      </c>
      <c r="C33" s="86" t="s">
        <v>73</v>
      </c>
      <c r="D33" s="86">
        <v>68784571</v>
      </c>
      <c r="E33" s="212">
        <v>102228019</v>
      </c>
      <c r="F33" s="87">
        <v>600069516</v>
      </c>
      <c r="G33" s="88" t="s">
        <v>591</v>
      </c>
      <c r="H33" s="88" t="s">
        <v>230</v>
      </c>
      <c r="I33" s="88" t="s">
        <v>231</v>
      </c>
      <c r="J33" s="88" t="s">
        <v>231</v>
      </c>
      <c r="K33" s="88" t="s">
        <v>681</v>
      </c>
      <c r="L33" s="223">
        <v>150000</v>
      </c>
      <c r="M33" s="484" t="s">
        <v>903</v>
      </c>
      <c r="N33" s="482" t="s">
        <v>904</v>
      </c>
      <c r="O33" s="483" t="s">
        <v>902</v>
      </c>
      <c r="P33" s="239"/>
      <c r="Q33" s="240"/>
      <c r="R33" s="240"/>
      <c r="S33" s="241"/>
      <c r="T33" s="244"/>
      <c r="U33" s="244"/>
      <c r="V33" s="244"/>
      <c r="W33" s="244"/>
      <c r="X33" s="244"/>
      <c r="Y33" s="239" t="s">
        <v>588</v>
      </c>
      <c r="Z33" s="241" t="s">
        <v>75</v>
      </c>
    </row>
    <row r="34" spans="1:26" ht="120.75" customHeight="1" thickBot="1" x14ac:dyDescent="0.3">
      <c r="A34" s="55">
        <f t="shared" si="1"/>
        <v>29</v>
      </c>
      <c r="B34" s="208" t="s">
        <v>90</v>
      </c>
      <c r="C34" s="209" t="s">
        <v>73</v>
      </c>
      <c r="D34" s="211">
        <v>687874589</v>
      </c>
      <c r="E34" s="211">
        <v>102228388</v>
      </c>
      <c r="F34" s="210">
        <v>600069737</v>
      </c>
      <c r="G34" s="215" t="s">
        <v>91</v>
      </c>
      <c r="H34" s="215" t="s">
        <v>230</v>
      </c>
      <c r="I34" s="215" t="s">
        <v>231</v>
      </c>
      <c r="J34" s="215" t="s">
        <v>231</v>
      </c>
      <c r="K34" s="215" t="s">
        <v>414</v>
      </c>
      <c r="L34" s="222">
        <v>60000000</v>
      </c>
      <c r="M34" s="97">
        <f t="shared" si="0"/>
        <v>42000000</v>
      </c>
      <c r="N34" s="226" t="s">
        <v>539</v>
      </c>
      <c r="O34" s="227" t="s">
        <v>540</v>
      </c>
      <c r="P34" s="236" t="s">
        <v>76</v>
      </c>
      <c r="Q34" s="237" t="s">
        <v>76</v>
      </c>
      <c r="R34" s="237"/>
      <c r="S34" s="238" t="s">
        <v>76</v>
      </c>
      <c r="T34" s="243"/>
      <c r="U34" s="243"/>
      <c r="V34" s="243"/>
      <c r="W34" s="243"/>
      <c r="X34" s="243"/>
      <c r="Y34" s="236" t="s">
        <v>80</v>
      </c>
      <c r="Z34" s="238" t="s">
        <v>75</v>
      </c>
    </row>
    <row r="35" spans="1:26" ht="72.75" thickBot="1" x14ac:dyDescent="0.3">
      <c r="A35" s="55">
        <f t="shared" si="1"/>
        <v>30</v>
      </c>
      <c r="B35" s="208" t="s">
        <v>90</v>
      </c>
      <c r="C35" s="209" t="s">
        <v>73</v>
      </c>
      <c r="D35" s="211">
        <v>687874589</v>
      </c>
      <c r="E35" s="211">
        <v>102228388</v>
      </c>
      <c r="F35" s="210">
        <v>600069737</v>
      </c>
      <c r="G35" s="215" t="s">
        <v>92</v>
      </c>
      <c r="H35" s="215" t="s">
        <v>230</v>
      </c>
      <c r="I35" s="215" t="s">
        <v>231</v>
      </c>
      <c r="J35" s="215" t="s">
        <v>231</v>
      </c>
      <c r="K35" s="215" t="s">
        <v>92</v>
      </c>
      <c r="L35" s="222">
        <v>700000</v>
      </c>
      <c r="M35" s="97">
        <f t="shared" si="0"/>
        <v>490000</v>
      </c>
      <c r="N35" s="222" t="s">
        <v>339</v>
      </c>
      <c r="O35" s="227" t="s">
        <v>340</v>
      </c>
      <c r="P35" s="236" t="s">
        <v>76</v>
      </c>
      <c r="Q35" s="92"/>
      <c r="R35" s="92"/>
      <c r="S35" s="93"/>
      <c r="T35" s="74"/>
      <c r="U35" s="74"/>
      <c r="V35" s="74"/>
      <c r="W35" s="74"/>
      <c r="X35" s="74"/>
      <c r="Y35" s="91" t="s">
        <v>75</v>
      </c>
      <c r="Z35" s="192" t="s">
        <v>75</v>
      </c>
    </row>
    <row r="36" spans="1:26" ht="115.5" customHeight="1" thickBot="1" x14ac:dyDescent="0.3">
      <c r="A36" s="55">
        <f t="shared" si="1"/>
        <v>31</v>
      </c>
      <c r="B36" s="94" t="s">
        <v>93</v>
      </c>
      <c r="C36" s="95" t="s">
        <v>73</v>
      </c>
      <c r="D36" s="202">
        <v>69971901</v>
      </c>
      <c r="E36" s="202">
        <v>102228167</v>
      </c>
      <c r="F36" s="96">
        <v>600069699</v>
      </c>
      <c r="G36" s="72" t="s">
        <v>757</v>
      </c>
      <c r="H36" s="72" t="s">
        <v>230</v>
      </c>
      <c r="I36" s="72" t="s">
        <v>231</v>
      </c>
      <c r="J36" s="72" t="s">
        <v>231</v>
      </c>
      <c r="K36" s="72" t="s">
        <v>758</v>
      </c>
      <c r="L36" s="218">
        <v>103000000</v>
      </c>
      <c r="M36" s="219" t="s">
        <v>338</v>
      </c>
      <c r="N36" s="228">
        <v>2024</v>
      </c>
      <c r="O36" s="90">
        <v>2026</v>
      </c>
      <c r="P36" s="91" t="s">
        <v>76</v>
      </c>
      <c r="Q36" s="92" t="s">
        <v>76</v>
      </c>
      <c r="R36" s="92" t="s">
        <v>76</v>
      </c>
      <c r="S36" s="93" t="s">
        <v>76</v>
      </c>
      <c r="T36" s="74"/>
      <c r="U36" s="74"/>
      <c r="V36" s="74" t="s">
        <v>76</v>
      </c>
      <c r="W36" s="74" t="s">
        <v>76</v>
      </c>
      <c r="X36" s="74" t="s">
        <v>76</v>
      </c>
      <c r="Y36" s="91" t="s">
        <v>94</v>
      </c>
      <c r="Z36" s="192" t="s">
        <v>79</v>
      </c>
    </row>
    <row r="37" spans="1:26" ht="63.75" customHeight="1" thickBot="1" x14ac:dyDescent="0.3">
      <c r="A37" s="55">
        <f t="shared" si="1"/>
        <v>32</v>
      </c>
      <c r="B37" s="94" t="s">
        <v>296</v>
      </c>
      <c r="C37" s="95" t="s">
        <v>73</v>
      </c>
      <c r="D37" s="95">
        <v>68784643</v>
      </c>
      <c r="E37" s="202">
        <v>102228337</v>
      </c>
      <c r="F37" s="96">
        <v>600069567</v>
      </c>
      <c r="G37" s="72" t="s">
        <v>297</v>
      </c>
      <c r="H37" s="72" t="s">
        <v>230</v>
      </c>
      <c r="I37" s="72" t="s">
        <v>231</v>
      </c>
      <c r="J37" s="72" t="s">
        <v>231</v>
      </c>
      <c r="K37" s="72" t="s">
        <v>298</v>
      </c>
      <c r="L37" s="218">
        <v>9000000</v>
      </c>
      <c r="M37" s="219">
        <f t="shared" si="0"/>
        <v>6300000</v>
      </c>
      <c r="N37" s="228">
        <v>2025</v>
      </c>
      <c r="O37" s="90">
        <v>2026</v>
      </c>
      <c r="P37" s="91"/>
      <c r="Q37" s="92"/>
      <c r="R37" s="92"/>
      <c r="S37" s="93"/>
      <c r="T37" s="74"/>
      <c r="U37" s="74"/>
      <c r="V37" s="74"/>
      <c r="W37" s="74"/>
      <c r="X37" s="74"/>
      <c r="Y37" s="91" t="s">
        <v>299</v>
      </c>
      <c r="Z37" s="192" t="s">
        <v>79</v>
      </c>
    </row>
    <row r="38" spans="1:26" ht="115.5" customHeight="1" thickBot="1" x14ac:dyDescent="0.3">
      <c r="A38" s="55">
        <f t="shared" si="1"/>
        <v>33</v>
      </c>
      <c r="B38" s="208" t="s">
        <v>296</v>
      </c>
      <c r="C38" s="209" t="s">
        <v>73</v>
      </c>
      <c r="D38" s="209">
        <v>68784643</v>
      </c>
      <c r="E38" s="211">
        <v>102228337</v>
      </c>
      <c r="F38" s="210">
        <v>600069567</v>
      </c>
      <c r="G38" s="215" t="s">
        <v>300</v>
      </c>
      <c r="H38" s="215" t="s">
        <v>230</v>
      </c>
      <c r="I38" s="215" t="s">
        <v>231</v>
      </c>
      <c r="J38" s="215" t="s">
        <v>231</v>
      </c>
      <c r="K38" s="215" t="s">
        <v>301</v>
      </c>
      <c r="L38" s="222">
        <v>2300000</v>
      </c>
      <c r="M38" s="97">
        <f t="shared" si="0"/>
        <v>1610000</v>
      </c>
      <c r="N38" s="226">
        <v>2022</v>
      </c>
      <c r="O38" s="227">
        <v>2023</v>
      </c>
      <c r="P38" s="236"/>
      <c r="Q38" s="237"/>
      <c r="R38" s="237" t="s">
        <v>76</v>
      </c>
      <c r="S38" s="238"/>
      <c r="T38" s="243" t="s">
        <v>76</v>
      </c>
      <c r="U38" s="243"/>
      <c r="V38" s="243"/>
      <c r="W38" s="243"/>
      <c r="X38" s="243"/>
      <c r="Y38" s="236" t="s">
        <v>302</v>
      </c>
      <c r="Z38" s="193" t="s">
        <v>75</v>
      </c>
    </row>
    <row r="39" spans="1:26" ht="115.5" customHeight="1" thickBot="1" x14ac:dyDescent="0.3">
      <c r="A39" s="55">
        <f t="shared" si="1"/>
        <v>34</v>
      </c>
      <c r="B39" s="94" t="s">
        <v>296</v>
      </c>
      <c r="C39" s="95" t="s">
        <v>73</v>
      </c>
      <c r="D39" s="95">
        <v>68784643</v>
      </c>
      <c r="E39" s="202">
        <v>102228337</v>
      </c>
      <c r="F39" s="96">
        <v>600069567</v>
      </c>
      <c r="G39" s="72" t="s">
        <v>503</v>
      </c>
      <c r="H39" s="72"/>
      <c r="I39" s="72" t="s">
        <v>231</v>
      </c>
      <c r="J39" s="72" t="s">
        <v>231</v>
      </c>
      <c r="K39" s="72" t="s">
        <v>682</v>
      </c>
      <c r="L39" s="218">
        <v>600000</v>
      </c>
      <c r="M39" s="219"/>
      <c r="N39" s="228">
        <v>2026</v>
      </c>
      <c r="O39" s="90">
        <v>2026</v>
      </c>
      <c r="P39" s="286"/>
      <c r="Q39" s="92" t="s">
        <v>247</v>
      </c>
      <c r="R39" s="92" t="s">
        <v>247</v>
      </c>
      <c r="S39" s="93" t="s">
        <v>247</v>
      </c>
      <c r="T39" s="74"/>
      <c r="U39" s="74"/>
      <c r="V39" s="74"/>
      <c r="W39" s="74" t="s">
        <v>247</v>
      </c>
      <c r="X39" s="74"/>
      <c r="Y39" s="91" t="s">
        <v>75</v>
      </c>
      <c r="Z39" s="192" t="s">
        <v>75</v>
      </c>
    </row>
    <row r="40" spans="1:26" ht="115.5" customHeight="1" thickBot="1" x14ac:dyDescent="0.3">
      <c r="A40" s="55">
        <f t="shared" si="1"/>
        <v>35</v>
      </c>
      <c r="B40" s="94" t="s">
        <v>296</v>
      </c>
      <c r="C40" s="95" t="s">
        <v>73</v>
      </c>
      <c r="D40" s="95">
        <v>68784643</v>
      </c>
      <c r="E40" s="202">
        <v>102228337</v>
      </c>
      <c r="F40" s="96">
        <v>600069567</v>
      </c>
      <c r="G40" s="72" t="s">
        <v>92</v>
      </c>
      <c r="H40" s="72" t="s">
        <v>230</v>
      </c>
      <c r="I40" s="72" t="s">
        <v>231</v>
      </c>
      <c r="J40" s="72" t="s">
        <v>231</v>
      </c>
      <c r="K40" s="72" t="s">
        <v>683</v>
      </c>
      <c r="L40" s="218">
        <v>800000</v>
      </c>
      <c r="M40" s="219"/>
      <c r="N40" s="228">
        <v>2026</v>
      </c>
      <c r="O40" s="90">
        <v>2026</v>
      </c>
      <c r="P40" s="286" t="s">
        <v>247</v>
      </c>
      <c r="Q40" s="92"/>
      <c r="R40" s="92"/>
      <c r="S40" s="93" t="s">
        <v>247</v>
      </c>
      <c r="T40" s="74"/>
      <c r="U40" s="74"/>
      <c r="V40" s="74"/>
      <c r="W40" s="74"/>
      <c r="X40" s="74"/>
      <c r="Y40" s="91" t="s">
        <v>75</v>
      </c>
      <c r="Z40" s="192" t="s">
        <v>75</v>
      </c>
    </row>
    <row r="41" spans="1:26" ht="115.5" customHeight="1" thickBot="1" x14ac:dyDescent="0.3">
      <c r="A41" s="55">
        <f t="shared" si="1"/>
        <v>36</v>
      </c>
      <c r="B41" s="94" t="s">
        <v>95</v>
      </c>
      <c r="C41" s="95" t="s">
        <v>73</v>
      </c>
      <c r="D41" s="95">
        <v>68784619</v>
      </c>
      <c r="E41" s="202">
        <v>115400451</v>
      </c>
      <c r="F41" s="96">
        <v>600069753</v>
      </c>
      <c r="G41" s="82" t="s">
        <v>759</v>
      </c>
      <c r="H41" s="72" t="s">
        <v>230</v>
      </c>
      <c r="I41" s="72" t="s">
        <v>231</v>
      </c>
      <c r="J41" s="72" t="s">
        <v>231</v>
      </c>
      <c r="K41" s="72" t="s">
        <v>415</v>
      </c>
      <c r="L41" s="348">
        <v>159000000</v>
      </c>
      <c r="M41" s="349">
        <v>111300000</v>
      </c>
      <c r="N41" s="228">
        <v>2026</v>
      </c>
      <c r="O41" s="90">
        <v>2028</v>
      </c>
      <c r="P41" s="91" t="s">
        <v>247</v>
      </c>
      <c r="Q41" s="92" t="s">
        <v>247</v>
      </c>
      <c r="R41" s="92" t="s">
        <v>247</v>
      </c>
      <c r="S41" s="93" t="s">
        <v>247</v>
      </c>
      <c r="T41" s="74"/>
      <c r="U41" s="74"/>
      <c r="V41" s="74" t="s">
        <v>76</v>
      </c>
      <c r="W41" s="74"/>
      <c r="X41" s="74"/>
      <c r="Y41" s="91" t="s">
        <v>94</v>
      </c>
      <c r="Z41" s="192" t="s">
        <v>75</v>
      </c>
    </row>
    <row r="42" spans="1:26" ht="60.75" thickBot="1" x14ac:dyDescent="0.3">
      <c r="A42" s="55">
        <f t="shared" si="1"/>
        <v>37</v>
      </c>
      <c r="B42" s="94" t="s">
        <v>95</v>
      </c>
      <c r="C42" s="95" t="s">
        <v>73</v>
      </c>
      <c r="D42" s="95">
        <v>68784619</v>
      </c>
      <c r="E42" s="202">
        <v>115400451</v>
      </c>
      <c r="F42" s="96">
        <v>600069753</v>
      </c>
      <c r="G42" s="72" t="s">
        <v>722</v>
      </c>
      <c r="H42" s="72" t="s">
        <v>230</v>
      </c>
      <c r="I42" s="72" t="s">
        <v>231</v>
      </c>
      <c r="J42" s="72" t="s">
        <v>231</v>
      </c>
      <c r="K42" s="72" t="s">
        <v>760</v>
      </c>
      <c r="L42" s="218">
        <v>230000</v>
      </c>
      <c r="M42" s="219">
        <f t="shared" si="0"/>
        <v>161000</v>
      </c>
      <c r="N42" s="228">
        <v>2026</v>
      </c>
      <c r="O42" s="90">
        <v>2028</v>
      </c>
      <c r="P42" s="91"/>
      <c r="Q42" s="92"/>
      <c r="R42" s="92" t="s">
        <v>76</v>
      </c>
      <c r="S42" s="93"/>
      <c r="T42" s="74"/>
      <c r="U42" s="74"/>
      <c r="V42" s="74"/>
      <c r="W42" s="74"/>
      <c r="X42" s="74"/>
      <c r="Y42" s="91" t="s">
        <v>75</v>
      </c>
      <c r="Z42" s="192" t="s">
        <v>75</v>
      </c>
    </row>
    <row r="43" spans="1:26" ht="60.75" thickBot="1" x14ac:dyDescent="0.3">
      <c r="A43" s="55">
        <f t="shared" si="1"/>
        <v>38</v>
      </c>
      <c r="B43" s="94" t="s">
        <v>95</v>
      </c>
      <c r="C43" s="95" t="s">
        <v>73</v>
      </c>
      <c r="D43" s="95">
        <v>68784619</v>
      </c>
      <c r="E43" s="202">
        <v>115400451</v>
      </c>
      <c r="F43" s="96">
        <v>600069753</v>
      </c>
      <c r="G43" s="215" t="s">
        <v>469</v>
      </c>
      <c r="H43" s="72" t="s">
        <v>230</v>
      </c>
      <c r="I43" s="72" t="s">
        <v>231</v>
      </c>
      <c r="J43" s="72" t="s">
        <v>231</v>
      </c>
      <c r="K43" s="72" t="s">
        <v>761</v>
      </c>
      <c r="L43" s="218">
        <v>650000</v>
      </c>
      <c r="M43" s="219">
        <f t="shared" si="0"/>
        <v>455000</v>
      </c>
      <c r="N43" s="228">
        <v>2026</v>
      </c>
      <c r="O43" s="90">
        <v>2028</v>
      </c>
      <c r="P43" s="91"/>
      <c r="Q43" s="92" t="s">
        <v>76</v>
      </c>
      <c r="R43" s="92"/>
      <c r="S43" s="93"/>
      <c r="T43" s="74"/>
      <c r="U43" s="74"/>
      <c r="V43" s="74"/>
      <c r="W43" s="74"/>
      <c r="X43" s="74"/>
      <c r="Y43" s="91" t="s">
        <v>75</v>
      </c>
      <c r="Z43" s="192" t="s">
        <v>75</v>
      </c>
    </row>
    <row r="44" spans="1:26" ht="60.75" thickBot="1" x14ac:dyDescent="0.3">
      <c r="A44" s="55">
        <f t="shared" si="1"/>
        <v>39</v>
      </c>
      <c r="B44" s="94" t="s">
        <v>95</v>
      </c>
      <c r="C44" s="95" t="s">
        <v>73</v>
      </c>
      <c r="D44" s="95">
        <v>68784619</v>
      </c>
      <c r="E44" s="202">
        <v>115400451</v>
      </c>
      <c r="F44" s="96">
        <v>600069753</v>
      </c>
      <c r="G44" s="72" t="s">
        <v>416</v>
      </c>
      <c r="H44" s="72" t="s">
        <v>230</v>
      </c>
      <c r="I44" s="72" t="s">
        <v>231</v>
      </c>
      <c r="J44" s="72" t="s">
        <v>231</v>
      </c>
      <c r="K44" s="72" t="s">
        <v>762</v>
      </c>
      <c r="L44" s="218">
        <v>750000</v>
      </c>
      <c r="M44" s="219">
        <f t="shared" si="0"/>
        <v>525000</v>
      </c>
      <c r="N44" s="228">
        <v>2026</v>
      </c>
      <c r="O44" s="90">
        <v>2028</v>
      </c>
      <c r="P44" s="91"/>
      <c r="Q44" s="92" t="s">
        <v>76</v>
      </c>
      <c r="R44" s="92"/>
      <c r="S44" s="93"/>
      <c r="T44" s="74"/>
      <c r="U44" s="74"/>
      <c r="V44" s="74"/>
      <c r="W44" s="74"/>
      <c r="X44" s="74"/>
      <c r="Y44" s="91" t="s">
        <v>75</v>
      </c>
      <c r="Z44" s="192" t="s">
        <v>75</v>
      </c>
    </row>
    <row r="45" spans="1:26" ht="60.75" thickBot="1" x14ac:dyDescent="0.3">
      <c r="A45" s="55">
        <f t="shared" si="1"/>
        <v>40</v>
      </c>
      <c r="B45" s="94" t="s">
        <v>95</v>
      </c>
      <c r="C45" s="95" t="s">
        <v>73</v>
      </c>
      <c r="D45" s="95">
        <v>68784619</v>
      </c>
      <c r="E45" s="202">
        <v>115400451</v>
      </c>
      <c r="F45" s="96">
        <v>600069753</v>
      </c>
      <c r="G45" s="72" t="s">
        <v>417</v>
      </c>
      <c r="H45" s="72" t="s">
        <v>230</v>
      </c>
      <c r="I45" s="72" t="s">
        <v>231</v>
      </c>
      <c r="J45" s="72" t="s">
        <v>231</v>
      </c>
      <c r="K45" s="72" t="s">
        <v>763</v>
      </c>
      <c r="L45" s="218">
        <v>800000</v>
      </c>
      <c r="M45" s="219">
        <f t="shared" si="0"/>
        <v>560000</v>
      </c>
      <c r="N45" s="228">
        <v>2026</v>
      </c>
      <c r="O45" s="90">
        <v>2028</v>
      </c>
      <c r="P45" s="91"/>
      <c r="Q45" s="92"/>
      <c r="R45" s="92" t="s">
        <v>76</v>
      </c>
      <c r="S45" s="93"/>
      <c r="T45" s="74"/>
      <c r="U45" s="74"/>
      <c r="V45" s="74"/>
      <c r="W45" s="74"/>
      <c r="X45" s="74"/>
      <c r="Y45" s="91" t="s">
        <v>75</v>
      </c>
      <c r="Z45" s="192" t="s">
        <v>75</v>
      </c>
    </row>
    <row r="46" spans="1:26" ht="60.75" thickBot="1" x14ac:dyDescent="0.3">
      <c r="A46" s="55">
        <f t="shared" si="1"/>
        <v>41</v>
      </c>
      <c r="B46" s="94" t="s">
        <v>95</v>
      </c>
      <c r="C46" s="95" t="s">
        <v>73</v>
      </c>
      <c r="D46" s="95">
        <v>68784619</v>
      </c>
      <c r="E46" s="202">
        <v>115400451</v>
      </c>
      <c r="F46" s="96">
        <v>600069753</v>
      </c>
      <c r="G46" s="72" t="s">
        <v>418</v>
      </c>
      <c r="H46" s="72" t="s">
        <v>230</v>
      </c>
      <c r="I46" s="72" t="s">
        <v>231</v>
      </c>
      <c r="J46" s="72" t="s">
        <v>231</v>
      </c>
      <c r="K46" s="72" t="s">
        <v>764</v>
      </c>
      <c r="L46" s="218">
        <v>500000</v>
      </c>
      <c r="M46" s="219">
        <f t="shared" si="0"/>
        <v>350000</v>
      </c>
      <c r="N46" s="228">
        <v>2026</v>
      </c>
      <c r="O46" s="90">
        <v>2028</v>
      </c>
      <c r="P46" s="91" t="s">
        <v>76</v>
      </c>
      <c r="Q46" s="92"/>
      <c r="R46" s="92"/>
      <c r="S46" s="93"/>
      <c r="T46" s="74"/>
      <c r="U46" s="74"/>
      <c r="V46" s="74"/>
      <c r="W46" s="74"/>
      <c r="X46" s="74"/>
      <c r="Y46" s="91" t="s">
        <v>75</v>
      </c>
      <c r="Z46" s="192" t="s">
        <v>75</v>
      </c>
    </row>
    <row r="47" spans="1:26" ht="60.75" thickBot="1" x14ac:dyDescent="0.3">
      <c r="A47" s="55">
        <f t="shared" si="1"/>
        <v>42</v>
      </c>
      <c r="B47" s="94" t="s">
        <v>95</v>
      </c>
      <c r="C47" s="95" t="s">
        <v>73</v>
      </c>
      <c r="D47" s="95">
        <v>68784619</v>
      </c>
      <c r="E47" s="202">
        <v>115400451</v>
      </c>
      <c r="F47" s="96">
        <v>600069753</v>
      </c>
      <c r="G47" s="72" t="s">
        <v>96</v>
      </c>
      <c r="H47" s="72" t="s">
        <v>230</v>
      </c>
      <c r="I47" s="72" t="s">
        <v>231</v>
      </c>
      <c r="J47" s="72" t="s">
        <v>231</v>
      </c>
      <c r="K47" s="72" t="s">
        <v>765</v>
      </c>
      <c r="L47" s="218">
        <v>1200000</v>
      </c>
      <c r="M47" s="219">
        <f t="shared" si="0"/>
        <v>840000</v>
      </c>
      <c r="N47" s="228">
        <v>2026</v>
      </c>
      <c r="O47" s="90">
        <v>2028</v>
      </c>
      <c r="P47" s="91"/>
      <c r="Q47" s="92"/>
      <c r="R47" s="92"/>
      <c r="S47" s="93" t="s">
        <v>76</v>
      </c>
      <c r="T47" s="74"/>
      <c r="U47" s="74"/>
      <c r="V47" s="74"/>
      <c r="W47" s="74"/>
      <c r="X47" s="74"/>
      <c r="Y47" s="91" t="s">
        <v>75</v>
      </c>
      <c r="Z47" s="192" t="s">
        <v>75</v>
      </c>
    </row>
    <row r="48" spans="1:26" ht="72.75" thickBot="1" x14ac:dyDescent="0.3">
      <c r="A48" s="55">
        <f t="shared" si="1"/>
        <v>43</v>
      </c>
      <c r="B48" s="94" t="s">
        <v>536</v>
      </c>
      <c r="C48" s="95" t="s">
        <v>73</v>
      </c>
      <c r="D48" s="95">
        <v>68784597</v>
      </c>
      <c r="E48" s="202">
        <v>102228329</v>
      </c>
      <c r="F48" s="96">
        <v>600069559</v>
      </c>
      <c r="G48" s="72" t="s">
        <v>662</v>
      </c>
      <c r="H48" s="72" t="s">
        <v>230</v>
      </c>
      <c r="I48" s="72" t="s">
        <v>231</v>
      </c>
      <c r="J48" s="72" t="s">
        <v>231</v>
      </c>
      <c r="K48" s="72" t="s">
        <v>663</v>
      </c>
      <c r="L48" s="218">
        <v>7000000</v>
      </c>
      <c r="M48" s="219">
        <f t="shared" si="0"/>
        <v>4900000</v>
      </c>
      <c r="N48" s="228">
        <v>2025</v>
      </c>
      <c r="O48" s="90">
        <v>2025</v>
      </c>
      <c r="P48" s="91"/>
      <c r="Q48" s="92"/>
      <c r="R48" s="92"/>
      <c r="S48" s="93"/>
      <c r="T48" s="74"/>
      <c r="U48" s="74"/>
      <c r="V48" s="74"/>
      <c r="W48" s="74"/>
      <c r="X48" s="74"/>
      <c r="Y48" s="91" t="s">
        <v>537</v>
      </c>
      <c r="Z48" s="93" t="s">
        <v>79</v>
      </c>
    </row>
    <row r="49" spans="1:26" ht="48.75" thickBot="1" x14ac:dyDescent="0.3">
      <c r="A49" s="55">
        <f t="shared" si="1"/>
        <v>44</v>
      </c>
      <c r="B49" s="94" t="s">
        <v>498</v>
      </c>
      <c r="C49" s="95" t="s">
        <v>73</v>
      </c>
      <c r="D49" s="95">
        <v>68784562</v>
      </c>
      <c r="E49" s="202">
        <v>102228221</v>
      </c>
      <c r="F49" s="96">
        <v>600069702</v>
      </c>
      <c r="G49" s="72" t="s">
        <v>499</v>
      </c>
      <c r="H49" s="72" t="s">
        <v>230</v>
      </c>
      <c r="I49" s="72" t="s">
        <v>231</v>
      </c>
      <c r="J49" s="72" t="s">
        <v>231</v>
      </c>
      <c r="K49" s="72" t="s">
        <v>500</v>
      </c>
      <c r="L49" s="218">
        <v>2000000</v>
      </c>
      <c r="M49" s="219">
        <v>1400000</v>
      </c>
      <c r="N49" s="228">
        <v>2025</v>
      </c>
      <c r="O49" s="90">
        <v>2025</v>
      </c>
      <c r="P49" s="91"/>
      <c r="Q49" s="92"/>
      <c r="R49" s="92"/>
      <c r="S49" s="93"/>
      <c r="T49" s="74"/>
      <c r="U49" s="74"/>
      <c r="V49" s="74"/>
      <c r="W49" s="74"/>
      <c r="X49" s="74"/>
      <c r="Y49" s="91" t="s">
        <v>75</v>
      </c>
      <c r="Z49" s="93" t="s">
        <v>75</v>
      </c>
    </row>
    <row r="50" spans="1:26" ht="72.75" thickBot="1" x14ac:dyDescent="0.3">
      <c r="A50" s="55">
        <f t="shared" si="1"/>
        <v>45</v>
      </c>
      <c r="B50" s="18" t="s">
        <v>97</v>
      </c>
      <c r="C50" s="19" t="s">
        <v>73</v>
      </c>
      <c r="D50" s="19">
        <v>68784562</v>
      </c>
      <c r="E50" s="105">
        <v>102228221</v>
      </c>
      <c r="F50" s="102">
        <v>600069702</v>
      </c>
      <c r="G50" s="21" t="s">
        <v>593</v>
      </c>
      <c r="H50" s="21" t="s">
        <v>230</v>
      </c>
      <c r="I50" s="21" t="s">
        <v>231</v>
      </c>
      <c r="J50" s="21" t="s">
        <v>231</v>
      </c>
      <c r="K50" s="21" t="s">
        <v>684</v>
      </c>
      <c r="L50" s="18">
        <v>300000</v>
      </c>
      <c r="M50" s="20">
        <v>210000</v>
      </c>
      <c r="N50" s="30">
        <v>2025</v>
      </c>
      <c r="O50" s="31">
        <v>2026</v>
      </c>
      <c r="P50" s="32"/>
      <c r="Q50" s="287"/>
      <c r="R50" s="287"/>
      <c r="S50" s="104"/>
      <c r="T50" s="288"/>
      <c r="U50" s="289" t="s">
        <v>76</v>
      </c>
      <c r="V50" s="289"/>
      <c r="W50" s="289"/>
      <c r="X50" s="289"/>
      <c r="Y50" s="290"/>
      <c r="Z50" s="291"/>
    </row>
    <row r="51" spans="1:26" ht="72.75" thickBot="1" x14ac:dyDescent="0.3">
      <c r="A51" s="55">
        <f t="shared" si="1"/>
        <v>46</v>
      </c>
      <c r="B51" s="18" t="s">
        <v>97</v>
      </c>
      <c r="C51" s="19" t="s">
        <v>73</v>
      </c>
      <c r="D51" s="19">
        <v>68784562</v>
      </c>
      <c r="E51" s="105">
        <v>102228221</v>
      </c>
      <c r="F51" s="102">
        <v>600069702</v>
      </c>
      <c r="G51" s="21" t="s">
        <v>595</v>
      </c>
      <c r="H51" s="21" t="s">
        <v>230</v>
      </c>
      <c r="I51" s="21" t="s">
        <v>231</v>
      </c>
      <c r="J51" s="21" t="s">
        <v>231</v>
      </c>
      <c r="K51" s="21" t="s">
        <v>595</v>
      </c>
      <c r="L51" s="18">
        <v>600000</v>
      </c>
      <c r="M51" s="20">
        <v>420000</v>
      </c>
      <c r="N51" s="30">
        <v>2025</v>
      </c>
      <c r="O51" s="31">
        <v>2026</v>
      </c>
      <c r="P51" s="32"/>
      <c r="Q51" s="287"/>
      <c r="R51" s="287"/>
      <c r="S51" s="104"/>
      <c r="T51" s="288"/>
      <c r="U51" s="289" t="s">
        <v>76</v>
      </c>
      <c r="V51" s="289"/>
      <c r="W51" s="289"/>
      <c r="X51" s="289"/>
      <c r="Y51" s="290"/>
      <c r="Z51" s="291"/>
    </row>
    <row r="52" spans="1:26" ht="72.75" thickBot="1" x14ac:dyDescent="0.3">
      <c r="A52" s="55">
        <f t="shared" si="1"/>
        <v>47</v>
      </c>
      <c r="B52" s="18" t="s">
        <v>97</v>
      </c>
      <c r="C52" s="19" t="s">
        <v>73</v>
      </c>
      <c r="D52" s="19">
        <v>68784562</v>
      </c>
      <c r="E52" s="105">
        <v>102228221</v>
      </c>
      <c r="F52" s="102">
        <v>600069702</v>
      </c>
      <c r="G52" s="21" t="s">
        <v>594</v>
      </c>
      <c r="H52" s="21" t="s">
        <v>230</v>
      </c>
      <c r="I52" s="21" t="s">
        <v>231</v>
      </c>
      <c r="J52" s="21" t="s">
        <v>231</v>
      </c>
      <c r="K52" s="21" t="s">
        <v>594</v>
      </c>
      <c r="L52" s="18">
        <v>18000000</v>
      </c>
      <c r="M52" s="20">
        <v>12600000</v>
      </c>
      <c r="N52" s="30">
        <v>2025</v>
      </c>
      <c r="O52" s="31">
        <v>2027</v>
      </c>
      <c r="P52" s="32"/>
      <c r="Q52" s="287"/>
      <c r="R52" s="287"/>
      <c r="S52" s="104"/>
      <c r="T52" s="288"/>
      <c r="U52" s="289"/>
      <c r="V52" s="289"/>
      <c r="W52" s="289"/>
      <c r="X52" s="289"/>
      <c r="Y52" s="290"/>
      <c r="Z52" s="291"/>
    </row>
    <row r="53" spans="1:26" ht="60.75" thickBot="1" x14ac:dyDescent="0.3">
      <c r="A53" s="55">
        <f t="shared" si="1"/>
        <v>48</v>
      </c>
      <c r="B53" s="204" t="s">
        <v>354</v>
      </c>
      <c r="C53" s="95" t="s">
        <v>73</v>
      </c>
      <c r="D53" s="206">
        <v>49777581</v>
      </c>
      <c r="E53" s="206">
        <v>49777581</v>
      </c>
      <c r="F53" s="207">
        <v>600069508</v>
      </c>
      <c r="G53" s="213" t="s">
        <v>355</v>
      </c>
      <c r="H53" s="214" t="s">
        <v>230</v>
      </c>
      <c r="I53" s="214" t="s">
        <v>231</v>
      </c>
      <c r="J53" s="214" t="s">
        <v>231</v>
      </c>
      <c r="K53" s="213" t="s">
        <v>419</v>
      </c>
      <c r="L53" s="220">
        <v>4000000</v>
      </c>
      <c r="M53" s="221">
        <v>3500000</v>
      </c>
      <c r="N53" s="229">
        <v>2024</v>
      </c>
      <c r="O53" s="230">
        <v>2025</v>
      </c>
      <c r="P53" s="239"/>
      <c r="Q53" s="240"/>
      <c r="R53" s="240"/>
      <c r="S53" s="241"/>
      <c r="T53" s="214"/>
      <c r="U53" s="214"/>
      <c r="V53" s="214" t="s">
        <v>76</v>
      </c>
      <c r="W53" s="214"/>
      <c r="X53" s="214"/>
      <c r="Y53" s="239" t="s">
        <v>75</v>
      </c>
      <c r="Z53" s="241" t="s">
        <v>75</v>
      </c>
    </row>
    <row r="54" spans="1:26" ht="60.75" thickBot="1" x14ac:dyDescent="0.3">
      <c r="A54" s="55">
        <f t="shared" si="1"/>
        <v>49</v>
      </c>
      <c r="B54" s="204" t="s">
        <v>354</v>
      </c>
      <c r="C54" s="95" t="s">
        <v>73</v>
      </c>
      <c r="D54" s="206">
        <v>49777581</v>
      </c>
      <c r="E54" s="206">
        <v>49777581</v>
      </c>
      <c r="F54" s="207">
        <v>600069508</v>
      </c>
      <c r="G54" s="213" t="s">
        <v>356</v>
      </c>
      <c r="H54" s="214" t="s">
        <v>230</v>
      </c>
      <c r="I54" s="214" t="s">
        <v>231</v>
      </c>
      <c r="J54" s="214" t="s">
        <v>231</v>
      </c>
      <c r="K54" s="213" t="s">
        <v>357</v>
      </c>
      <c r="L54" s="220">
        <v>3000000</v>
      </c>
      <c r="M54" s="221">
        <v>2500000</v>
      </c>
      <c r="N54" s="229">
        <v>2025</v>
      </c>
      <c r="O54" s="230">
        <v>2025</v>
      </c>
      <c r="P54" s="239"/>
      <c r="Q54" s="240"/>
      <c r="R54" s="240"/>
      <c r="S54" s="241"/>
      <c r="T54" s="214"/>
      <c r="U54" s="214"/>
      <c r="V54" s="214"/>
      <c r="W54" s="214"/>
      <c r="X54" s="214"/>
      <c r="Y54" s="239" t="s">
        <v>75</v>
      </c>
      <c r="Z54" s="241" t="s">
        <v>75</v>
      </c>
    </row>
    <row r="55" spans="1:26" ht="60.75" thickBot="1" x14ac:dyDescent="0.3">
      <c r="A55" s="55">
        <f t="shared" si="1"/>
        <v>50</v>
      </c>
      <c r="B55" s="204" t="s">
        <v>354</v>
      </c>
      <c r="C55" s="95" t="s">
        <v>73</v>
      </c>
      <c r="D55" s="206">
        <v>49777581</v>
      </c>
      <c r="E55" s="206">
        <v>49777581</v>
      </c>
      <c r="F55" s="207">
        <v>600069508</v>
      </c>
      <c r="G55" s="213" t="s">
        <v>358</v>
      </c>
      <c r="H55" s="214" t="s">
        <v>230</v>
      </c>
      <c r="I55" s="214" t="s">
        <v>231</v>
      </c>
      <c r="J55" s="214" t="s">
        <v>231</v>
      </c>
      <c r="K55" s="213" t="s">
        <v>766</v>
      </c>
      <c r="L55" s="220">
        <v>800000</v>
      </c>
      <c r="M55" s="221">
        <v>700000</v>
      </c>
      <c r="N55" s="229">
        <v>2024</v>
      </c>
      <c r="O55" s="230">
        <v>2024</v>
      </c>
      <c r="P55" s="239" t="s">
        <v>76</v>
      </c>
      <c r="Q55" s="240" t="s">
        <v>76</v>
      </c>
      <c r="R55" s="240"/>
      <c r="S55" s="241"/>
      <c r="T55" s="214"/>
      <c r="U55" s="214"/>
      <c r="V55" s="214"/>
      <c r="W55" s="214"/>
      <c r="X55" s="214"/>
      <c r="Y55" s="239" t="s">
        <v>75</v>
      </c>
      <c r="Z55" s="241" t="s">
        <v>75</v>
      </c>
    </row>
    <row r="56" spans="1:26" ht="88.5" customHeight="1" thickBot="1" x14ac:dyDescent="0.3">
      <c r="A56" s="55">
        <f t="shared" si="1"/>
        <v>51</v>
      </c>
      <c r="B56" s="204" t="s">
        <v>354</v>
      </c>
      <c r="C56" s="95" t="s">
        <v>73</v>
      </c>
      <c r="D56" s="206">
        <v>49777581</v>
      </c>
      <c r="E56" s="206">
        <v>49777581</v>
      </c>
      <c r="F56" s="207">
        <v>600069508</v>
      </c>
      <c r="G56" s="213" t="s">
        <v>359</v>
      </c>
      <c r="H56" s="214" t="s">
        <v>230</v>
      </c>
      <c r="I56" s="214" t="s">
        <v>231</v>
      </c>
      <c r="J56" s="214" t="s">
        <v>231</v>
      </c>
      <c r="K56" s="213" t="s">
        <v>685</v>
      </c>
      <c r="L56" s="220">
        <v>1500000</v>
      </c>
      <c r="M56" s="221">
        <v>1300000</v>
      </c>
      <c r="N56" s="229">
        <v>2024</v>
      </c>
      <c r="O56" s="230">
        <v>2025</v>
      </c>
      <c r="P56" s="239"/>
      <c r="Q56" s="240"/>
      <c r="R56" s="240"/>
      <c r="S56" s="241"/>
      <c r="T56" s="214"/>
      <c r="U56" s="214"/>
      <c r="V56" s="214" t="s">
        <v>247</v>
      </c>
      <c r="W56" s="214"/>
      <c r="X56" s="214"/>
      <c r="Y56" s="239" t="s">
        <v>75</v>
      </c>
      <c r="Z56" s="241" t="s">
        <v>75</v>
      </c>
    </row>
    <row r="57" spans="1:26" ht="88.5" customHeight="1" thickBot="1" x14ac:dyDescent="0.3">
      <c r="A57" s="55">
        <f t="shared" si="1"/>
        <v>52</v>
      </c>
      <c r="B57" s="204" t="s">
        <v>354</v>
      </c>
      <c r="C57" s="95" t="s">
        <v>73</v>
      </c>
      <c r="D57" s="206">
        <v>49777581</v>
      </c>
      <c r="E57" s="206">
        <v>49777581</v>
      </c>
      <c r="F57" s="207">
        <v>600069508</v>
      </c>
      <c r="G57" s="213" t="s">
        <v>606</v>
      </c>
      <c r="H57" s="214" t="s">
        <v>230</v>
      </c>
      <c r="I57" s="214" t="s">
        <v>231</v>
      </c>
      <c r="J57" s="214" t="s">
        <v>231</v>
      </c>
      <c r="K57" s="213" t="s">
        <v>686</v>
      </c>
      <c r="L57" s="220">
        <v>1000000</v>
      </c>
      <c r="M57" s="221"/>
      <c r="N57" s="229">
        <v>2025</v>
      </c>
      <c r="O57" s="230">
        <v>2025</v>
      </c>
      <c r="P57" s="239" t="s">
        <v>76</v>
      </c>
      <c r="Q57" s="240"/>
      <c r="R57" s="240"/>
      <c r="S57" s="241" t="s">
        <v>76</v>
      </c>
      <c r="T57" s="214"/>
      <c r="U57" s="214"/>
      <c r="V57" s="214"/>
      <c r="W57" s="214"/>
      <c r="X57" s="214"/>
      <c r="Y57" s="239" t="s">
        <v>75</v>
      </c>
      <c r="Z57" s="241" t="s">
        <v>75</v>
      </c>
    </row>
    <row r="58" spans="1:26" ht="54.75" customHeight="1" thickBot="1" x14ac:dyDescent="0.3">
      <c r="A58" s="55">
        <f t="shared" si="1"/>
        <v>53</v>
      </c>
      <c r="B58" s="360" t="s">
        <v>502</v>
      </c>
      <c r="C58" s="361" t="s">
        <v>73</v>
      </c>
      <c r="D58" s="361">
        <v>69972150</v>
      </c>
      <c r="E58" s="361">
        <v>102228159</v>
      </c>
      <c r="F58" s="362">
        <v>6000069681</v>
      </c>
      <c r="G58" s="363" t="s">
        <v>503</v>
      </c>
      <c r="H58" s="363" t="s">
        <v>230</v>
      </c>
      <c r="I58" s="363" t="s">
        <v>231</v>
      </c>
      <c r="J58" s="363" t="s">
        <v>231</v>
      </c>
      <c r="K58" s="363" t="s">
        <v>687</v>
      </c>
      <c r="L58" s="364">
        <v>500000</v>
      </c>
      <c r="M58" s="365">
        <v>350000</v>
      </c>
      <c r="N58" s="366">
        <v>2025</v>
      </c>
      <c r="O58" s="352">
        <v>2025</v>
      </c>
      <c r="P58" s="367"/>
      <c r="Q58" s="368" t="s">
        <v>76</v>
      </c>
      <c r="R58" s="368"/>
      <c r="S58" s="369"/>
      <c r="T58" s="370"/>
      <c r="U58" s="370"/>
      <c r="V58" s="370"/>
      <c r="W58" s="370" t="s">
        <v>76</v>
      </c>
      <c r="X58" s="370"/>
      <c r="Y58" s="367" t="s">
        <v>75</v>
      </c>
      <c r="Z58" s="369" t="s">
        <v>75</v>
      </c>
    </row>
    <row r="59" spans="1:26" ht="51" customHeight="1" thickBot="1" x14ac:dyDescent="0.3">
      <c r="A59" s="55">
        <f t="shared" si="1"/>
        <v>54</v>
      </c>
      <c r="B59" s="360" t="s">
        <v>502</v>
      </c>
      <c r="C59" s="361" t="s">
        <v>73</v>
      </c>
      <c r="D59" s="361">
        <v>69972150</v>
      </c>
      <c r="E59" s="361">
        <v>102228159</v>
      </c>
      <c r="F59" s="362">
        <v>6000069681</v>
      </c>
      <c r="G59" s="363" t="s">
        <v>504</v>
      </c>
      <c r="H59" s="363" t="s">
        <v>230</v>
      </c>
      <c r="I59" s="363" t="s">
        <v>231</v>
      </c>
      <c r="J59" s="363" t="s">
        <v>231</v>
      </c>
      <c r="K59" s="363" t="s">
        <v>505</v>
      </c>
      <c r="L59" s="364">
        <v>200000</v>
      </c>
      <c r="M59" s="365">
        <v>140000</v>
      </c>
      <c r="N59" s="366">
        <v>2025</v>
      </c>
      <c r="O59" s="352">
        <v>2025</v>
      </c>
      <c r="P59" s="367" t="s">
        <v>76</v>
      </c>
      <c r="Q59" s="368" t="s">
        <v>76</v>
      </c>
      <c r="R59" s="368"/>
      <c r="S59" s="369" t="s">
        <v>76</v>
      </c>
      <c r="T59" s="370"/>
      <c r="U59" s="370"/>
      <c r="V59" s="370"/>
      <c r="W59" s="370" t="s">
        <v>76</v>
      </c>
      <c r="X59" s="370" t="s">
        <v>76</v>
      </c>
      <c r="Y59" s="367" t="s">
        <v>75</v>
      </c>
      <c r="Z59" s="369" t="s">
        <v>75</v>
      </c>
    </row>
    <row r="60" spans="1:26" ht="51" customHeight="1" thickBot="1" x14ac:dyDescent="0.3">
      <c r="A60" s="55">
        <f t="shared" si="1"/>
        <v>55</v>
      </c>
      <c r="B60" s="59" t="s">
        <v>502</v>
      </c>
      <c r="C60" s="60" t="s">
        <v>73</v>
      </c>
      <c r="D60" s="292">
        <v>69972150</v>
      </c>
      <c r="E60" s="292">
        <v>102228159</v>
      </c>
      <c r="F60" s="293">
        <v>600069681</v>
      </c>
      <c r="G60" s="294" t="s">
        <v>596</v>
      </c>
      <c r="H60" s="62" t="s">
        <v>230</v>
      </c>
      <c r="I60" s="62" t="s">
        <v>231</v>
      </c>
      <c r="J60" s="62" t="s">
        <v>231</v>
      </c>
      <c r="K60" s="294" t="s">
        <v>664</v>
      </c>
      <c r="L60" s="295">
        <v>263000</v>
      </c>
      <c r="M60" s="296">
        <v>184000</v>
      </c>
      <c r="N60" s="297">
        <v>2025</v>
      </c>
      <c r="O60" s="298">
        <v>2026</v>
      </c>
      <c r="P60" s="91"/>
      <c r="Q60" s="92"/>
      <c r="R60" s="92"/>
      <c r="S60" s="93"/>
      <c r="T60" s="74"/>
      <c r="U60" s="74"/>
      <c r="V60" s="74"/>
      <c r="W60" s="74"/>
      <c r="X60" s="74"/>
      <c r="Y60" s="91" t="s">
        <v>75</v>
      </c>
      <c r="Z60" s="93" t="s">
        <v>75</v>
      </c>
    </row>
    <row r="61" spans="1:26" ht="72.75" thickBot="1" x14ac:dyDescent="0.3">
      <c r="A61" s="55">
        <f t="shared" si="1"/>
        <v>56</v>
      </c>
      <c r="B61" s="208" t="s">
        <v>100</v>
      </c>
      <c r="C61" s="209" t="s">
        <v>73</v>
      </c>
      <c r="D61" s="209">
        <v>66332521</v>
      </c>
      <c r="E61" s="211">
        <v>102228361</v>
      </c>
      <c r="F61" s="210">
        <v>600069788</v>
      </c>
      <c r="G61" s="215" t="s">
        <v>101</v>
      </c>
      <c r="H61" s="215" t="s">
        <v>230</v>
      </c>
      <c r="I61" s="215" t="s">
        <v>231</v>
      </c>
      <c r="J61" s="215" t="s">
        <v>231</v>
      </c>
      <c r="K61" s="215" t="s">
        <v>420</v>
      </c>
      <c r="L61" s="222">
        <v>25000000</v>
      </c>
      <c r="M61" s="97">
        <f t="shared" si="0"/>
        <v>17500000</v>
      </c>
      <c r="N61" s="226" t="s">
        <v>339</v>
      </c>
      <c r="O61" s="227" t="s">
        <v>509</v>
      </c>
      <c r="P61" s="236" t="s">
        <v>76</v>
      </c>
      <c r="Q61" s="237"/>
      <c r="R61" s="237" t="s">
        <v>76</v>
      </c>
      <c r="S61" s="238"/>
      <c r="T61" s="243"/>
      <c r="U61" s="243"/>
      <c r="V61" s="243" t="s">
        <v>76</v>
      </c>
      <c r="W61" s="243"/>
      <c r="X61" s="243"/>
      <c r="Y61" s="236" t="s">
        <v>80</v>
      </c>
      <c r="Z61" s="193" t="s">
        <v>75</v>
      </c>
    </row>
    <row r="62" spans="1:26" ht="60.75" thickBot="1" x14ac:dyDescent="0.3">
      <c r="A62" s="55">
        <f t="shared" si="1"/>
        <v>57</v>
      </c>
      <c r="B62" s="94" t="s">
        <v>100</v>
      </c>
      <c r="C62" s="95" t="s">
        <v>73</v>
      </c>
      <c r="D62" s="95">
        <v>66332521</v>
      </c>
      <c r="E62" s="202">
        <v>102228361</v>
      </c>
      <c r="F62" s="96">
        <v>600069788</v>
      </c>
      <c r="G62" s="72" t="s">
        <v>510</v>
      </c>
      <c r="H62" s="72" t="s">
        <v>230</v>
      </c>
      <c r="I62" s="72" t="s">
        <v>231</v>
      </c>
      <c r="J62" s="72" t="s">
        <v>231</v>
      </c>
      <c r="K62" s="72" t="s">
        <v>880</v>
      </c>
      <c r="L62" s="439" t="s">
        <v>878</v>
      </c>
      <c r="M62" s="349">
        <v>113400000</v>
      </c>
      <c r="N62" s="228">
        <v>2025</v>
      </c>
      <c r="O62" s="90">
        <v>2027</v>
      </c>
      <c r="P62" s="91" t="s">
        <v>247</v>
      </c>
      <c r="Q62" s="92" t="s">
        <v>247</v>
      </c>
      <c r="R62" s="92"/>
      <c r="S62" s="93" t="s">
        <v>247</v>
      </c>
      <c r="T62" s="74"/>
      <c r="U62" s="74"/>
      <c r="V62" s="74" t="s">
        <v>247</v>
      </c>
      <c r="W62" s="74" t="s">
        <v>247</v>
      </c>
      <c r="X62" s="74"/>
      <c r="Y62" s="91" t="s">
        <v>508</v>
      </c>
      <c r="Z62" s="192" t="s">
        <v>75</v>
      </c>
    </row>
    <row r="63" spans="1:26" ht="60.75" thickBot="1" x14ac:dyDescent="0.3">
      <c r="A63" s="55">
        <f t="shared" si="1"/>
        <v>58</v>
      </c>
      <c r="B63" s="94" t="s">
        <v>100</v>
      </c>
      <c r="C63" s="95" t="s">
        <v>73</v>
      </c>
      <c r="D63" s="95">
        <v>66332521</v>
      </c>
      <c r="E63" s="202">
        <v>102228361</v>
      </c>
      <c r="F63" s="96">
        <v>600069788</v>
      </c>
      <c r="G63" s="72" t="s">
        <v>102</v>
      </c>
      <c r="H63" s="72" t="s">
        <v>230</v>
      </c>
      <c r="I63" s="72" t="s">
        <v>231</v>
      </c>
      <c r="J63" s="72" t="s">
        <v>231</v>
      </c>
      <c r="K63" s="72" t="s">
        <v>421</v>
      </c>
      <c r="L63" s="218">
        <v>1300000</v>
      </c>
      <c r="M63" s="219">
        <f t="shared" si="0"/>
        <v>910000</v>
      </c>
      <c r="N63" s="389" t="s">
        <v>876</v>
      </c>
      <c r="O63" s="390" t="s">
        <v>877</v>
      </c>
      <c r="P63" s="91"/>
      <c r="Q63" s="92" t="s">
        <v>76</v>
      </c>
      <c r="R63" s="92"/>
      <c r="S63" s="93"/>
      <c r="T63" s="74"/>
      <c r="U63" s="74"/>
      <c r="V63" s="74"/>
      <c r="W63" s="74"/>
      <c r="X63" s="74"/>
      <c r="Y63" s="91" t="s">
        <v>75</v>
      </c>
      <c r="Z63" s="192" t="s">
        <v>75</v>
      </c>
    </row>
    <row r="64" spans="1:26" ht="60.75" thickBot="1" x14ac:dyDescent="0.3">
      <c r="A64" s="55">
        <f t="shared" si="1"/>
        <v>59</v>
      </c>
      <c r="B64" s="94" t="s">
        <v>100</v>
      </c>
      <c r="C64" s="95" t="s">
        <v>73</v>
      </c>
      <c r="D64" s="95">
        <v>66332521</v>
      </c>
      <c r="E64" s="202">
        <v>102228361</v>
      </c>
      <c r="F64" s="96">
        <v>600069788</v>
      </c>
      <c r="G64" s="72" t="s">
        <v>103</v>
      </c>
      <c r="H64" s="72" t="s">
        <v>230</v>
      </c>
      <c r="I64" s="72" t="s">
        <v>231</v>
      </c>
      <c r="J64" s="72" t="s">
        <v>231</v>
      </c>
      <c r="K64" s="72" t="s">
        <v>422</v>
      </c>
      <c r="L64" s="218">
        <v>1000000</v>
      </c>
      <c r="M64" s="219">
        <f t="shared" si="0"/>
        <v>700000</v>
      </c>
      <c r="N64" s="389" t="s">
        <v>876</v>
      </c>
      <c r="O64" s="390" t="s">
        <v>877</v>
      </c>
      <c r="P64" s="91"/>
      <c r="Q64" s="92" t="s">
        <v>76</v>
      </c>
      <c r="R64" s="92"/>
      <c r="S64" s="93"/>
      <c r="T64" s="74"/>
      <c r="U64" s="74"/>
      <c r="V64" s="74"/>
      <c r="W64" s="74"/>
      <c r="X64" s="74"/>
      <c r="Y64" s="91" t="s">
        <v>75</v>
      </c>
      <c r="Z64" s="192" t="s">
        <v>75</v>
      </c>
    </row>
    <row r="65" spans="1:26" ht="68.25" customHeight="1" thickBot="1" x14ac:dyDescent="0.3">
      <c r="A65" s="55">
        <f t="shared" si="1"/>
        <v>60</v>
      </c>
      <c r="B65" s="94" t="s">
        <v>100</v>
      </c>
      <c r="C65" s="95" t="s">
        <v>73</v>
      </c>
      <c r="D65" s="95">
        <v>66332521</v>
      </c>
      <c r="E65" s="202">
        <v>102228361</v>
      </c>
      <c r="F65" s="96">
        <v>600069788</v>
      </c>
      <c r="G65" s="72" t="s">
        <v>104</v>
      </c>
      <c r="H65" s="72" t="s">
        <v>230</v>
      </c>
      <c r="I65" s="72" t="s">
        <v>231</v>
      </c>
      <c r="J65" s="72" t="s">
        <v>231</v>
      </c>
      <c r="K65" s="72" t="s">
        <v>423</v>
      </c>
      <c r="L65" s="218">
        <v>800000</v>
      </c>
      <c r="M65" s="219">
        <f t="shared" si="0"/>
        <v>560000</v>
      </c>
      <c r="N65" s="389" t="s">
        <v>876</v>
      </c>
      <c r="O65" s="390" t="s">
        <v>877</v>
      </c>
      <c r="P65" s="91"/>
      <c r="Q65" s="92" t="s">
        <v>76</v>
      </c>
      <c r="R65" s="92"/>
      <c r="S65" s="93"/>
      <c r="T65" s="74"/>
      <c r="U65" s="74"/>
      <c r="V65" s="74"/>
      <c r="W65" s="74"/>
      <c r="X65" s="74"/>
      <c r="Y65" s="91" t="s">
        <v>75</v>
      </c>
      <c r="Z65" s="192" t="s">
        <v>75</v>
      </c>
    </row>
    <row r="66" spans="1:26" ht="72" customHeight="1" thickBot="1" x14ac:dyDescent="0.3">
      <c r="A66" s="55">
        <f t="shared" si="1"/>
        <v>61</v>
      </c>
      <c r="B66" s="94" t="s">
        <v>100</v>
      </c>
      <c r="C66" s="95" t="s">
        <v>73</v>
      </c>
      <c r="D66" s="95">
        <v>66332521</v>
      </c>
      <c r="E66" s="202">
        <v>102228361</v>
      </c>
      <c r="F66" s="96">
        <v>600069788</v>
      </c>
      <c r="G66" s="72" t="s">
        <v>665</v>
      </c>
      <c r="H66" s="72" t="s">
        <v>230</v>
      </c>
      <c r="I66" s="72" t="s">
        <v>231</v>
      </c>
      <c r="J66" s="72" t="s">
        <v>231</v>
      </c>
      <c r="K66" s="72" t="s">
        <v>105</v>
      </c>
      <c r="L66" s="470" t="s">
        <v>875</v>
      </c>
      <c r="M66" s="219">
        <v>105000000</v>
      </c>
      <c r="N66" s="389" t="s">
        <v>876</v>
      </c>
      <c r="O66" s="390" t="s">
        <v>877</v>
      </c>
      <c r="P66" s="91"/>
      <c r="Q66" s="92"/>
      <c r="R66" s="92"/>
      <c r="S66" s="93"/>
      <c r="T66" s="74"/>
      <c r="U66" s="74"/>
      <c r="V66" s="74"/>
      <c r="W66" s="74"/>
      <c r="X66" s="74"/>
      <c r="Y66" s="91" t="s">
        <v>94</v>
      </c>
      <c r="Z66" s="192" t="s">
        <v>79</v>
      </c>
    </row>
    <row r="67" spans="1:26" ht="60.75" thickBot="1" x14ac:dyDescent="0.3">
      <c r="A67" s="55">
        <f t="shared" si="1"/>
        <v>62</v>
      </c>
      <c r="B67" s="94" t="s">
        <v>100</v>
      </c>
      <c r="C67" s="95" t="s">
        <v>73</v>
      </c>
      <c r="D67" s="95">
        <v>66332521</v>
      </c>
      <c r="E67" s="202">
        <v>102228361</v>
      </c>
      <c r="F67" s="96">
        <v>600069788</v>
      </c>
      <c r="G67" s="72" t="s">
        <v>106</v>
      </c>
      <c r="H67" s="72" t="s">
        <v>230</v>
      </c>
      <c r="I67" s="72" t="s">
        <v>231</v>
      </c>
      <c r="J67" s="72" t="s">
        <v>231</v>
      </c>
      <c r="K67" s="72" t="s">
        <v>106</v>
      </c>
      <c r="L67" s="218">
        <v>2500000</v>
      </c>
      <c r="M67" s="219">
        <f t="shared" si="0"/>
        <v>1750000</v>
      </c>
      <c r="N67" s="389" t="s">
        <v>876</v>
      </c>
      <c r="O67" s="390" t="s">
        <v>877</v>
      </c>
      <c r="P67" s="91"/>
      <c r="Q67" s="92"/>
      <c r="R67" s="92"/>
      <c r="S67" s="93" t="s">
        <v>76</v>
      </c>
      <c r="T67" s="74"/>
      <c r="U67" s="74"/>
      <c r="V67" s="74"/>
      <c r="W67" s="74"/>
      <c r="X67" s="74"/>
      <c r="Y67" s="91" t="s">
        <v>75</v>
      </c>
      <c r="Z67" s="192" t="s">
        <v>75</v>
      </c>
    </row>
    <row r="68" spans="1:26" ht="60.75" thickBot="1" x14ac:dyDescent="0.3">
      <c r="A68" s="55">
        <f t="shared" si="1"/>
        <v>63</v>
      </c>
      <c r="B68" s="94" t="s">
        <v>100</v>
      </c>
      <c r="C68" s="95" t="s">
        <v>73</v>
      </c>
      <c r="D68" s="95">
        <v>66332521</v>
      </c>
      <c r="E68" s="202">
        <v>102228361</v>
      </c>
      <c r="F68" s="96">
        <v>600069788</v>
      </c>
      <c r="G68" s="72" t="s">
        <v>572</v>
      </c>
      <c r="H68" s="72" t="s">
        <v>230</v>
      </c>
      <c r="I68" s="72" t="s">
        <v>231</v>
      </c>
      <c r="J68" s="72" t="s">
        <v>231</v>
      </c>
      <c r="K68" s="72" t="s">
        <v>573</v>
      </c>
      <c r="L68" s="470" t="s">
        <v>879</v>
      </c>
      <c r="M68" s="349">
        <v>23100000</v>
      </c>
      <c r="N68" s="357">
        <v>2025</v>
      </c>
      <c r="O68" s="351">
        <v>2027</v>
      </c>
      <c r="P68" s="91"/>
      <c r="Q68" s="92"/>
      <c r="R68" s="92"/>
      <c r="S68" s="93"/>
      <c r="T68" s="74"/>
      <c r="U68" s="74"/>
      <c r="V68" s="74"/>
      <c r="W68" s="99"/>
      <c r="X68" s="99"/>
      <c r="Y68" s="91" t="s">
        <v>75</v>
      </c>
      <c r="Z68" s="192" t="s">
        <v>75</v>
      </c>
    </row>
    <row r="69" spans="1:26" ht="60.75" thickBot="1" x14ac:dyDescent="0.3">
      <c r="A69" s="55">
        <f t="shared" si="1"/>
        <v>64</v>
      </c>
      <c r="B69" s="471" t="s">
        <v>100</v>
      </c>
      <c r="C69" s="472" t="s">
        <v>73</v>
      </c>
      <c r="D69" s="472">
        <v>66332521</v>
      </c>
      <c r="E69" s="473">
        <v>102228361</v>
      </c>
      <c r="F69" s="474">
        <v>600069788</v>
      </c>
      <c r="G69" s="475" t="s">
        <v>881</v>
      </c>
      <c r="H69" s="475" t="s">
        <v>230</v>
      </c>
      <c r="I69" s="475" t="s">
        <v>231</v>
      </c>
      <c r="J69" s="475" t="s">
        <v>231</v>
      </c>
      <c r="K69" s="475" t="s">
        <v>882</v>
      </c>
      <c r="L69" s="465">
        <v>5100000</v>
      </c>
      <c r="M69" s="448">
        <f t="shared" ref="M69:M73" si="2">L69/100*70</f>
        <v>3570000</v>
      </c>
      <c r="N69" s="476">
        <v>2026</v>
      </c>
      <c r="O69" s="466">
        <v>2027</v>
      </c>
      <c r="P69" s="467"/>
      <c r="Q69" s="468"/>
      <c r="R69" s="468"/>
      <c r="S69" s="469"/>
      <c r="T69" s="477"/>
      <c r="U69" s="477"/>
      <c r="V69" s="477" t="s">
        <v>76</v>
      </c>
      <c r="W69" s="477"/>
      <c r="X69" s="477"/>
      <c r="Y69" s="467" t="s">
        <v>75</v>
      </c>
      <c r="Z69" s="478" t="s">
        <v>75</v>
      </c>
    </row>
    <row r="70" spans="1:26" ht="60.75" thickBot="1" x14ac:dyDescent="0.3">
      <c r="A70" s="55">
        <f t="shared" si="1"/>
        <v>65</v>
      </c>
      <c r="B70" s="471" t="s">
        <v>100</v>
      </c>
      <c r="C70" s="472" t="s">
        <v>73</v>
      </c>
      <c r="D70" s="472">
        <v>66332521</v>
      </c>
      <c r="E70" s="473">
        <v>102228361</v>
      </c>
      <c r="F70" s="474">
        <v>600069788</v>
      </c>
      <c r="G70" s="475" t="s">
        <v>883</v>
      </c>
      <c r="H70" s="475" t="s">
        <v>230</v>
      </c>
      <c r="I70" s="475" t="s">
        <v>231</v>
      </c>
      <c r="J70" s="475" t="s">
        <v>231</v>
      </c>
      <c r="K70" s="475" t="s">
        <v>884</v>
      </c>
      <c r="L70" s="465">
        <v>600000</v>
      </c>
      <c r="M70" s="448">
        <f t="shared" si="2"/>
        <v>420000</v>
      </c>
      <c r="N70" s="476">
        <v>2026</v>
      </c>
      <c r="O70" s="466">
        <v>2027</v>
      </c>
      <c r="P70" s="467"/>
      <c r="Q70" s="468"/>
      <c r="R70" s="468"/>
      <c r="S70" s="469"/>
      <c r="T70" s="477"/>
      <c r="U70" s="477"/>
      <c r="V70" s="477" t="s">
        <v>76</v>
      </c>
      <c r="W70" s="477"/>
      <c r="X70" s="477"/>
      <c r="Y70" s="467" t="s">
        <v>75</v>
      </c>
      <c r="Z70" s="478" t="s">
        <v>75</v>
      </c>
    </row>
    <row r="71" spans="1:26" ht="60.75" thickBot="1" x14ac:dyDescent="0.3">
      <c r="A71" s="55">
        <f t="shared" si="1"/>
        <v>66</v>
      </c>
      <c r="B71" s="471" t="s">
        <v>100</v>
      </c>
      <c r="C71" s="472" t="s">
        <v>73</v>
      </c>
      <c r="D71" s="472">
        <v>66332521</v>
      </c>
      <c r="E71" s="473">
        <v>102228361</v>
      </c>
      <c r="F71" s="474">
        <v>600069788</v>
      </c>
      <c r="G71" s="475" t="s">
        <v>885</v>
      </c>
      <c r="H71" s="475" t="s">
        <v>230</v>
      </c>
      <c r="I71" s="475" t="s">
        <v>231</v>
      </c>
      <c r="J71" s="475" t="s">
        <v>231</v>
      </c>
      <c r="K71" s="475" t="s">
        <v>886</v>
      </c>
      <c r="L71" s="465">
        <v>3500000</v>
      </c>
      <c r="M71" s="448">
        <f t="shared" si="2"/>
        <v>2450000</v>
      </c>
      <c r="N71" s="476">
        <v>2026</v>
      </c>
      <c r="O71" s="466">
        <v>2027</v>
      </c>
      <c r="P71" s="467"/>
      <c r="Q71" s="468"/>
      <c r="R71" s="468"/>
      <c r="S71" s="469"/>
      <c r="T71" s="477"/>
      <c r="U71" s="477"/>
      <c r="V71" s="477"/>
      <c r="W71" s="477"/>
      <c r="X71" s="477"/>
      <c r="Y71" s="467" t="s">
        <v>75</v>
      </c>
      <c r="Z71" s="478" t="s">
        <v>75</v>
      </c>
    </row>
    <row r="72" spans="1:26" ht="60.75" thickBot="1" x14ac:dyDescent="0.3">
      <c r="A72" s="55">
        <f t="shared" ref="A72:A135" si="3">A71+1</f>
        <v>67</v>
      </c>
      <c r="B72" s="471" t="s">
        <v>100</v>
      </c>
      <c r="C72" s="472" t="s">
        <v>73</v>
      </c>
      <c r="D72" s="472">
        <v>66332521</v>
      </c>
      <c r="E72" s="473">
        <v>102228361</v>
      </c>
      <c r="F72" s="474">
        <v>600069788</v>
      </c>
      <c r="G72" s="475" t="s">
        <v>887</v>
      </c>
      <c r="H72" s="475" t="s">
        <v>230</v>
      </c>
      <c r="I72" s="475" t="s">
        <v>231</v>
      </c>
      <c r="J72" s="475" t="s">
        <v>231</v>
      </c>
      <c r="K72" s="475" t="s">
        <v>888</v>
      </c>
      <c r="L72" s="465">
        <v>5800000</v>
      </c>
      <c r="M72" s="448">
        <f t="shared" si="2"/>
        <v>4060000</v>
      </c>
      <c r="N72" s="476">
        <v>2026</v>
      </c>
      <c r="O72" s="466">
        <v>2027</v>
      </c>
      <c r="P72" s="467"/>
      <c r="Q72" s="468"/>
      <c r="R72" s="468"/>
      <c r="S72" s="469"/>
      <c r="T72" s="477"/>
      <c r="U72" s="477"/>
      <c r="V72" s="477"/>
      <c r="W72" s="477"/>
      <c r="X72" s="477"/>
      <c r="Y72" s="467" t="s">
        <v>75</v>
      </c>
      <c r="Z72" s="478" t="s">
        <v>75</v>
      </c>
    </row>
    <row r="73" spans="1:26" ht="60.75" thickBot="1" x14ac:dyDescent="0.3">
      <c r="A73" s="55">
        <f t="shared" si="3"/>
        <v>68</v>
      </c>
      <c r="B73" s="471" t="s">
        <v>100</v>
      </c>
      <c r="C73" s="472" t="s">
        <v>73</v>
      </c>
      <c r="D73" s="472">
        <v>66332521</v>
      </c>
      <c r="E73" s="473">
        <v>102228361</v>
      </c>
      <c r="F73" s="474">
        <v>600069788</v>
      </c>
      <c r="G73" s="475" t="s">
        <v>889</v>
      </c>
      <c r="H73" s="475" t="s">
        <v>230</v>
      </c>
      <c r="I73" s="475" t="s">
        <v>231</v>
      </c>
      <c r="J73" s="475" t="s">
        <v>231</v>
      </c>
      <c r="K73" s="475" t="s">
        <v>890</v>
      </c>
      <c r="L73" s="465">
        <v>2800000</v>
      </c>
      <c r="M73" s="448">
        <f t="shared" si="2"/>
        <v>1960000</v>
      </c>
      <c r="N73" s="476">
        <v>2026</v>
      </c>
      <c r="O73" s="466">
        <v>2027</v>
      </c>
      <c r="P73" s="467"/>
      <c r="Q73" s="468"/>
      <c r="R73" s="468"/>
      <c r="S73" s="469"/>
      <c r="T73" s="477"/>
      <c r="U73" s="477"/>
      <c r="V73" s="477"/>
      <c r="W73" s="477"/>
      <c r="X73" s="477"/>
      <c r="Y73" s="467" t="s">
        <v>75</v>
      </c>
      <c r="Z73" s="478" t="s">
        <v>75</v>
      </c>
    </row>
    <row r="74" spans="1:26" ht="48.75" thickBot="1" x14ac:dyDescent="0.3">
      <c r="A74" s="55">
        <f t="shared" si="3"/>
        <v>69</v>
      </c>
      <c r="B74" s="94" t="s">
        <v>107</v>
      </c>
      <c r="C74" s="95" t="s">
        <v>73</v>
      </c>
      <c r="D74" s="95">
        <v>70837813</v>
      </c>
      <c r="E74" s="202">
        <v>102228345</v>
      </c>
      <c r="F74" s="96">
        <v>600069729</v>
      </c>
      <c r="G74" s="72" t="s">
        <v>767</v>
      </c>
      <c r="H74" s="72" t="s">
        <v>230</v>
      </c>
      <c r="I74" s="72" t="s">
        <v>231</v>
      </c>
      <c r="J74" s="72" t="s">
        <v>231</v>
      </c>
      <c r="K74" s="72" t="s">
        <v>768</v>
      </c>
      <c r="L74" s="218">
        <v>105000000</v>
      </c>
      <c r="M74" s="219">
        <v>73500000</v>
      </c>
      <c r="N74" s="228">
        <v>2025</v>
      </c>
      <c r="O74" s="90">
        <v>2027</v>
      </c>
      <c r="P74" s="91" t="s">
        <v>247</v>
      </c>
      <c r="Q74" s="92" t="s">
        <v>76</v>
      </c>
      <c r="R74" s="92"/>
      <c r="S74" s="93" t="s">
        <v>247</v>
      </c>
      <c r="T74" s="74"/>
      <c r="U74" s="74"/>
      <c r="V74" s="74" t="s">
        <v>247</v>
      </c>
      <c r="W74" s="74" t="s">
        <v>247</v>
      </c>
      <c r="X74" s="74"/>
      <c r="Y74" s="91" t="s">
        <v>80</v>
      </c>
      <c r="Z74" s="192" t="s">
        <v>75</v>
      </c>
    </row>
    <row r="75" spans="1:26" ht="48.75" thickBot="1" x14ac:dyDescent="0.3">
      <c r="A75" s="55">
        <f t="shared" si="3"/>
        <v>70</v>
      </c>
      <c r="B75" s="94" t="s">
        <v>107</v>
      </c>
      <c r="C75" s="95" t="s">
        <v>73</v>
      </c>
      <c r="D75" s="95">
        <v>70837813</v>
      </c>
      <c r="E75" s="202">
        <v>102228345</v>
      </c>
      <c r="F75" s="96">
        <v>600069729</v>
      </c>
      <c r="G75" s="72" t="s">
        <v>108</v>
      </c>
      <c r="H75" s="72" t="s">
        <v>230</v>
      </c>
      <c r="I75" s="72" t="s">
        <v>231</v>
      </c>
      <c r="J75" s="72" t="s">
        <v>231</v>
      </c>
      <c r="K75" s="72" t="s">
        <v>689</v>
      </c>
      <c r="L75" s="218">
        <v>1400000</v>
      </c>
      <c r="M75" s="219">
        <f t="shared" si="0"/>
        <v>980000</v>
      </c>
      <c r="N75" s="228">
        <v>2023</v>
      </c>
      <c r="O75" s="90">
        <v>2023</v>
      </c>
      <c r="P75" s="91"/>
      <c r="Q75" s="92" t="s">
        <v>76</v>
      </c>
      <c r="R75" s="92"/>
      <c r="S75" s="93"/>
      <c r="T75" s="74"/>
      <c r="U75" s="74"/>
      <c r="V75" s="74"/>
      <c r="W75" s="74"/>
      <c r="X75" s="74"/>
      <c r="Y75" s="91" t="s">
        <v>75</v>
      </c>
      <c r="Z75" s="192" t="s">
        <v>75</v>
      </c>
    </row>
    <row r="76" spans="1:26" ht="48.75" thickBot="1" x14ac:dyDescent="0.3">
      <c r="A76" s="55">
        <f t="shared" si="3"/>
        <v>71</v>
      </c>
      <c r="B76" s="94" t="s">
        <v>107</v>
      </c>
      <c r="C76" s="95" t="s">
        <v>73</v>
      </c>
      <c r="D76" s="95">
        <v>70837813</v>
      </c>
      <c r="E76" s="202">
        <v>102228345</v>
      </c>
      <c r="F76" s="96">
        <v>600069729</v>
      </c>
      <c r="G76" s="72" t="s">
        <v>109</v>
      </c>
      <c r="H76" s="72" t="s">
        <v>230</v>
      </c>
      <c r="I76" s="72" t="s">
        <v>231</v>
      </c>
      <c r="J76" s="72" t="s">
        <v>231</v>
      </c>
      <c r="K76" s="72" t="s">
        <v>690</v>
      </c>
      <c r="L76" s="218">
        <v>1050000</v>
      </c>
      <c r="M76" s="219">
        <f t="shared" si="0"/>
        <v>735000</v>
      </c>
      <c r="N76" s="226" t="s">
        <v>470</v>
      </c>
      <c r="O76" s="90">
        <v>2023</v>
      </c>
      <c r="P76" s="91"/>
      <c r="Q76" s="92"/>
      <c r="R76" s="92" t="s">
        <v>76</v>
      </c>
      <c r="S76" s="93"/>
      <c r="T76" s="74"/>
      <c r="U76" s="74"/>
      <c r="V76" s="74"/>
      <c r="W76" s="74"/>
      <c r="X76" s="74"/>
      <c r="Y76" s="91" t="s">
        <v>75</v>
      </c>
      <c r="Z76" s="192" t="s">
        <v>75</v>
      </c>
    </row>
    <row r="77" spans="1:26" ht="48.75" thickBot="1" x14ac:dyDescent="0.3">
      <c r="A77" s="55">
        <f t="shared" si="3"/>
        <v>72</v>
      </c>
      <c r="B77" s="94" t="s">
        <v>107</v>
      </c>
      <c r="C77" s="95" t="s">
        <v>73</v>
      </c>
      <c r="D77" s="95">
        <v>70837813</v>
      </c>
      <c r="E77" s="202">
        <v>102228345</v>
      </c>
      <c r="F77" s="96">
        <v>600069729</v>
      </c>
      <c r="G77" s="72" t="s">
        <v>82</v>
      </c>
      <c r="H77" s="72" t="s">
        <v>230</v>
      </c>
      <c r="I77" s="72" t="s">
        <v>231</v>
      </c>
      <c r="J77" s="72" t="s">
        <v>231</v>
      </c>
      <c r="K77" s="72" t="s">
        <v>272</v>
      </c>
      <c r="L77" s="218" t="s">
        <v>468</v>
      </c>
      <c r="M77" s="219" t="s">
        <v>482</v>
      </c>
      <c r="N77" s="228">
        <v>2025</v>
      </c>
      <c r="O77" s="90">
        <v>2025</v>
      </c>
      <c r="P77" s="91"/>
      <c r="Q77" s="92"/>
      <c r="R77" s="92"/>
      <c r="S77" s="93"/>
      <c r="T77" s="74"/>
      <c r="U77" s="74"/>
      <c r="V77" s="74"/>
      <c r="W77" s="74"/>
      <c r="X77" s="74"/>
      <c r="Y77" s="91" t="s">
        <v>75</v>
      </c>
      <c r="Z77" s="192" t="s">
        <v>75</v>
      </c>
    </row>
    <row r="78" spans="1:26" ht="48.75" thickBot="1" x14ac:dyDescent="0.3">
      <c r="A78" s="55">
        <f t="shared" si="3"/>
        <v>73</v>
      </c>
      <c r="B78" s="94" t="s">
        <v>107</v>
      </c>
      <c r="C78" s="95" t="s">
        <v>73</v>
      </c>
      <c r="D78" s="95">
        <v>70837813</v>
      </c>
      <c r="E78" s="202">
        <v>102228345</v>
      </c>
      <c r="F78" s="96">
        <v>600069729</v>
      </c>
      <c r="G78" s="72" t="s">
        <v>273</v>
      </c>
      <c r="H78" s="72" t="s">
        <v>230</v>
      </c>
      <c r="I78" s="72" t="s">
        <v>231</v>
      </c>
      <c r="J78" s="72" t="s">
        <v>231</v>
      </c>
      <c r="K78" s="72" t="s">
        <v>273</v>
      </c>
      <c r="L78" s="218">
        <v>80000000</v>
      </c>
      <c r="M78" s="219">
        <f t="shared" si="0"/>
        <v>56000000</v>
      </c>
      <c r="N78" s="226">
        <v>2024</v>
      </c>
      <c r="O78" s="90">
        <v>2025</v>
      </c>
      <c r="P78" s="91"/>
      <c r="Q78" s="92"/>
      <c r="R78" s="92"/>
      <c r="S78" s="93"/>
      <c r="T78" s="74"/>
      <c r="U78" s="74"/>
      <c r="V78" s="74"/>
      <c r="W78" s="74"/>
      <c r="X78" s="74"/>
      <c r="Y78" s="91" t="s">
        <v>75</v>
      </c>
      <c r="Z78" s="192" t="s">
        <v>75</v>
      </c>
    </row>
    <row r="79" spans="1:26" ht="48.75" thickBot="1" x14ac:dyDescent="0.3">
      <c r="A79" s="55">
        <f t="shared" si="3"/>
        <v>74</v>
      </c>
      <c r="B79" s="94" t="s">
        <v>107</v>
      </c>
      <c r="C79" s="95" t="s">
        <v>73</v>
      </c>
      <c r="D79" s="95">
        <v>70837813</v>
      </c>
      <c r="E79" s="202">
        <v>102228345</v>
      </c>
      <c r="F79" s="96">
        <v>600069729</v>
      </c>
      <c r="G79" s="72" t="s">
        <v>575</v>
      </c>
      <c r="H79" s="72" t="s">
        <v>230</v>
      </c>
      <c r="I79" s="72" t="s">
        <v>231</v>
      </c>
      <c r="J79" s="72" t="s">
        <v>231</v>
      </c>
      <c r="K79" s="72" t="s">
        <v>576</v>
      </c>
      <c r="L79" s="218">
        <v>800000</v>
      </c>
      <c r="M79" s="219">
        <v>560000</v>
      </c>
      <c r="N79" s="228">
        <v>2026</v>
      </c>
      <c r="O79" s="90">
        <v>2027</v>
      </c>
      <c r="P79" s="91"/>
      <c r="Q79" s="92"/>
      <c r="R79" s="92"/>
      <c r="S79" s="93"/>
      <c r="T79" s="74"/>
      <c r="U79" s="74"/>
      <c r="V79" s="74"/>
      <c r="W79" s="74"/>
      <c r="X79" s="74"/>
      <c r="Y79" s="91" t="s">
        <v>75</v>
      </c>
      <c r="Z79" s="192" t="s">
        <v>75</v>
      </c>
    </row>
    <row r="80" spans="1:26" ht="48.75" thickBot="1" x14ac:dyDescent="0.3">
      <c r="A80" s="55">
        <f t="shared" si="3"/>
        <v>75</v>
      </c>
      <c r="B80" s="94" t="s">
        <v>107</v>
      </c>
      <c r="C80" s="95" t="s">
        <v>73</v>
      </c>
      <c r="D80" s="95">
        <v>70837813</v>
      </c>
      <c r="E80" s="202">
        <v>102228345</v>
      </c>
      <c r="F80" s="96">
        <v>600069729</v>
      </c>
      <c r="G80" s="72" t="s">
        <v>577</v>
      </c>
      <c r="H80" s="72" t="s">
        <v>230</v>
      </c>
      <c r="I80" s="72" t="s">
        <v>231</v>
      </c>
      <c r="J80" s="72" t="s">
        <v>231</v>
      </c>
      <c r="K80" s="72" t="s">
        <v>578</v>
      </c>
      <c r="L80" s="218">
        <v>1000000</v>
      </c>
      <c r="M80" s="219">
        <v>700000</v>
      </c>
      <c r="N80" s="228">
        <v>2027</v>
      </c>
      <c r="O80" s="90">
        <v>2027</v>
      </c>
      <c r="P80" s="91"/>
      <c r="Q80" s="92"/>
      <c r="R80" s="92"/>
      <c r="S80" s="93"/>
      <c r="T80" s="74"/>
      <c r="U80" s="74"/>
      <c r="V80" s="74"/>
      <c r="W80" s="74" t="s">
        <v>76</v>
      </c>
      <c r="X80" s="74"/>
      <c r="Y80" s="91" t="s">
        <v>75</v>
      </c>
      <c r="Z80" s="192" t="s">
        <v>75</v>
      </c>
    </row>
    <row r="81" spans="1:27" ht="48.75" thickBot="1" x14ac:dyDescent="0.3">
      <c r="A81" s="55">
        <f t="shared" si="3"/>
        <v>76</v>
      </c>
      <c r="B81" s="79" t="s">
        <v>304</v>
      </c>
      <c r="C81" s="80" t="s">
        <v>73</v>
      </c>
      <c r="D81" s="80">
        <v>69972141</v>
      </c>
      <c r="E81" s="80">
        <v>102228396</v>
      </c>
      <c r="F81" s="81">
        <v>600069575</v>
      </c>
      <c r="G81" s="217" t="s">
        <v>305</v>
      </c>
      <c r="H81" s="217" t="s">
        <v>230</v>
      </c>
      <c r="I81" s="217" t="s">
        <v>231</v>
      </c>
      <c r="J81" s="217" t="s">
        <v>231</v>
      </c>
      <c r="K81" s="217" t="s">
        <v>306</v>
      </c>
      <c r="L81" s="222">
        <v>550000</v>
      </c>
      <c r="M81" s="97">
        <f t="shared" si="0"/>
        <v>385000</v>
      </c>
      <c r="N81" s="226">
        <v>2023</v>
      </c>
      <c r="O81" s="227">
        <v>2024</v>
      </c>
      <c r="P81" s="236" t="s">
        <v>247</v>
      </c>
      <c r="Q81" s="237" t="s">
        <v>247</v>
      </c>
      <c r="R81" s="237" t="s">
        <v>247</v>
      </c>
      <c r="S81" s="238" t="s">
        <v>247</v>
      </c>
      <c r="T81" s="243"/>
      <c r="U81" s="243"/>
      <c r="V81" s="243"/>
      <c r="W81" s="243"/>
      <c r="X81" s="243"/>
      <c r="Y81" s="236" t="s">
        <v>75</v>
      </c>
      <c r="Z81" s="193" t="s">
        <v>75</v>
      </c>
      <c r="AA81" s="83"/>
    </row>
    <row r="82" spans="1:27" ht="48.75" thickBot="1" x14ac:dyDescent="0.3">
      <c r="A82" s="55">
        <f t="shared" si="3"/>
        <v>77</v>
      </c>
      <c r="B82" s="79" t="s">
        <v>304</v>
      </c>
      <c r="C82" s="80" t="s">
        <v>73</v>
      </c>
      <c r="D82" s="80">
        <v>69972141</v>
      </c>
      <c r="E82" s="80">
        <v>102228396</v>
      </c>
      <c r="F82" s="81">
        <v>600069575</v>
      </c>
      <c r="G82" s="215" t="s">
        <v>307</v>
      </c>
      <c r="H82" s="215" t="s">
        <v>230</v>
      </c>
      <c r="I82" s="215" t="s">
        <v>231</v>
      </c>
      <c r="J82" s="217" t="s">
        <v>231</v>
      </c>
      <c r="K82" s="217" t="s">
        <v>308</v>
      </c>
      <c r="L82" s="222">
        <v>130000</v>
      </c>
      <c r="M82" s="97">
        <f t="shared" si="0"/>
        <v>91000</v>
      </c>
      <c r="N82" s="226">
        <v>2022</v>
      </c>
      <c r="O82" s="227">
        <v>2023</v>
      </c>
      <c r="P82" s="236" t="s">
        <v>247</v>
      </c>
      <c r="Q82" s="237" t="s">
        <v>247</v>
      </c>
      <c r="R82" s="237" t="s">
        <v>247</v>
      </c>
      <c r="S82" s="238" t="s">
        <v>247</v>
      </c>
      <c r="T82" s="243"/>
      <c r="U82" s="243"/>
      <c r="V82" s="243"/>
      <c r="W82" s="243"/>
      <c r="X82" s="243"/>
      <c r="Y82" s="236" t="s">
        <v>75</v>
      </c>
      <c r="Z82" s="193" t="s">
        <v>75</v>
      </c>
      <c r="AA82" s="83"/>
    </row>
    <row r="83" spans="1:27" ht="48.75" thickBot="1" x14ac:dyDescent="0.3">
      <c r="A83" s="55">
        <f t="shared" si="3"/>
        <v>78</v>
      </c>
      <c r="B83" s="56" t="s">
        <v>304</v>
      </c>
      <c r="C83" s="57" t="s">
        <v>73</v>
      </c>
      <c r="D83" s="57">
        <v>69972141</v>
      </c>
      <c r="E83" s="57">
        <v>102228396</v>
      </c>
      <c r="F83" s="58">
        <v>600069575</v>
      </c>
      <c r="G83" s="72" t="s">
        <v>309</v>
      </c>
      <c r="H83" s="72" t="s">
        <v>230</v>
      </c>
      <c r="I83" s="72" t="s">
        <v>231</v>
      </c>
      <c r="J83" s="216" t="s">
        <v>231</v>
      </c>
      <c r="K83" s="216" t="s">
        <v>309</v>
      </c>
      <c r="L83" s="218">
        <v>2500000</v>
      </c>
      <c r="M83" s="219">
        <v>1750000</v>
      </c>
      <c r="N83" s="364" t="s">
        <v>795</v>
      </c>
      <c r="O83" s="365" t="s">
        <v>796</v>
      </c>
      <c r="P83" s="91" t="s">
        <v>247</v>
      </c>
      <c r="Q83" s="92" t="s">
        <v>247</v>
      </c>
      <c r="R83" s="92" t="s">
        <v>247</v>
      </c>
      <c r="S83" s="93" t="s">
        <v>247</v>
      </c>
      <c r="T83" s="74"/>
      <c r="U83" s="74"/>
      <c r="V83" s="74"/>
      <c r="W83" s="74"/>
      <c r="X83" s="74"/>
      <c r="Y83" s="91" t="s">
        <v>75</v>
      </c>
      <c r="Z83" s="192" t="s">
        <v>75</v>
      </c>
    </row>
    <row r="84" spans="1:27" ht="84.75" thickBot="1" x14ac:dyDescent="0.3">
      <c r="A84" s="55">
        <f t="shared" si="3"/>
        <v>79</v>
      </c>
      <c r="B84" s="79" t="s">
        <v>304</v>
      </c>
      <c r="C84" s="80" t="s">
        <v>73</v>
      </c>
      <c r="D84" s="80">
        <v>69972141</v>
      </c>
      <c r="E84" s="80">
        <v>102228396</v>
      </c>
      <c r="F84" s="81">
        <v>600069575</v>
      </c>
      <c r="G84" s="215" t="s">
        <v>310</v>
      </c>
      <c r="H84" s="215" t="s">
        <v>230</v>
      </c>
      <c r="I84" s="215" t="s">
        <v>231</v>
      </c>
      <c r="J84" s="217" t="s">
        <v>231</v>
      </c>
      <c r="K84" s="217" t="s">
        <v>311</v>
      </c>
      <c r="L84" s="222">
        <v>200000</v>
      </c>
      <c r="M84" s="97">
        <f t="shared" si="0"/>
        <v>140000</v>
      </c>
      <c r="N84" s="226">
        <v>2022</v>
      </c>
      <c r="O84" s="227">
        <v>2023</v>
      </c>
      <c r="P84" s="236" t="s">
        <v>247</v>
      </c>
      <c r="Q84" s="237" t="s">
        <v>247</v>
      </c>
      <c r="R84" s="237" t="s">
        <v>247</v>
      </c>
      <c r="S84" s="238" t="s">
        <v>247</v>
      </c>
      <c r="T84" s="243"/>
      <c r="U84" s="243"/>
      <c r="V84" s="243"/>
      <c r="W84" s="243"/>
      <c r="X84" s="243"/>
      <c r="Y84" s="236" t="s">
        <v>75</v>
      </c>
      <c r="Z84" s="193" t="s">
        <v>75</v>
      </c>
    </row>
    <row r="85" spans="1:27" ht="48.75" thickBot="1" x14ac:dyDescent="0.3">
      <c r="A85" s="55">
        <f t="shared" si="3"/>
        <v>80</v>
      </c>
      <c r="B85" s="79" t="s">
        <v>304</v>
      </c>
      <c r="C85" s="80" t="s">
        <v>73</v>
      </c>
      <c r="D85" s="80">
        <v>69972141</v>
      </c>
      <c r="E85" s="80">
        <v>102228396</v>
      </c>
      <c r="F85" s="81">
        <v>600069575</v>
      </c>
      <c r="G85" s="215" t="s">
        <v>312</v>
      </c>
      <c r="H85" s="215" t="s">
        <v>230</v>
      </c>
      <c r="I85" s="215" t="s">
        <v>231</v>
      </c>
      <c r="J85" s="217" t="s">
        <v>231</v>
      </c>
      <c r="K85" s="217" t="s">
        <v>424</v>
      </c>
      <c r="L85" s="222">
        <v>200000</v>
      </c>
      <c r="M85" s="97">
        <f t="shared" si="0"/>
        <v>140000</v>
      </c>
      <c r="N85" s="226">
        <v>2022</v>
      </c>
      <c r="O85" s="227">
        <v>2023</v>
      </c>
      <c r="P85" s="236"/>
      <c r="Q85" s="237"/>
      <c r="R85" s="237"/>
      <c r="S85" s="238"/>
      <c r="T85" s="243"/>
      <c r="U85" s="243" t="s">
        <v>247</v>
      </c>
      <c r="V85" s="243"/>
      <c r="W85" s="243"/>
      <c r="X85" s="243"/>
      <c r="Y85" s="236" t="s">
        <v>75</v>
      </c>
      <c r="Z85" s="193" t="s">
        <v>75</v>
      </c>
    </row>
    <row r="86" spans="1:27" ht="72.75" thickBot="1" x14ac:dyDescent="0.3">
      <c r="A86" s="55">
        <f t="shared" si="3"/>
        <v>81</v>
      </c>
      <c r="B86" s="371" t="s">
        <v>304</v>
      </c>
      <c r="C86" s="372" t="s">
        <v>73</v>
      </c>
      <c r="D86" s="372">
        <v>69972141</v>
      </c>
      <c r="E86" s="372">
        <v>102228396</v>
      </c>
      <c r="F86" s="373">
        <v>600069575</v>
      </c>
      <c r="G86" s="356" t="s">
        <v>797</v>
      </c>
      <c r="H86" s="356" t="s">
        <v>230</v>
      </c>
      <c r="I86" s="356" t="s">
        <v>231</v>
      </c>
      <c r="J86" s="374" t="s">
        <v>231</v>
      </c>
      <c r="K86" s="374" t="s">
        <v>927</v>
      </c>
      <c r="L86" s="348">
        <v>250000</v>
      </c>
      <c r="M86" s="349">
        <v>175000</v>
      </c>
      <c r="N86" s="357">
        <v>2025</v>
      </c>
      <c r="O86" s="351">
        <v>2026</v>
      </c>
      <c r="P86" s="98"/>
      <c r="Q86" s="358"/>
      <c r="R86" s="358"/>
      <c r="S86" s="359"/>
      <c r="T86" s="99"/>
      <c r="U86" s="99"/>
      <c r="V86" s="99"/>
      <c r="W86" s="99" t="s">
        <v>76</v>
      </c>
      <c r="X86" s="99"/>
      <c r="Y86" s="98" t="s">
        <v>75</v>
      </c>
      <c r="Z86" s="196" t="s">
        <v>75</v>
      </c>
    </row>
    <row r="87" spans="1:27" ht="48.75" thickBot="1" x14ac:dyDescent="0.3">
      <c r="A87" s="55">
        <f t="shared" si="3"/>
        <v>82</v>
      </c>
      <c r="B87" s="85" t="s">
        <v>110</v>
      </c>
      <c r="C87" s="86" t="s">
        <v>73</v>
      </c>
      <c r="D87" s="86">
        <v>70879834</v>
      </c>
      <c r="E87" s="212">
        <v>102228027</v>
      </c>
      <c r="F87" s="87">
        <v>600069796</v>
      </c>
      <c r="G87" s="88" t="s">
        <v>111</v>
      </c>
      <c r="H87" s="88" t="s">
        <v>230</v>
      </c>
      <c r="I87" s="88" t="s">
        <v>231</v>
      </c>
      <c r="J87" s="88" t="s">
        <v>231</v>
      </c>
      <c r="K87" s="88" t="s">
        <v>112</v>
      </c>
      <c r="L87" s="223">
        <v>700000</v>
      </c>
      <c r="M87" s="221">
        <f t="shared" si="0"/>
        <v>490000</v>
      </c>
      <c r="N87" s="231" t="s">
        <v>905</v>
      </c>
      <c r="O87" s="232" t="s">
        <v>906</v>
      </c>
      <c r="P87" s="239" t="s">
        <v>76</v>
      </c>
      <c r="Q87" s="240"/>
      <c r="R87" s="240"/>
      <c r="S87" s="241" t="s">
        <v>76</v>
      </c>
      <c r="T87" s="244"/>
      <c r="U87" s="244"/>
      <c r="V87" s="244"/>
      <c r="W87" s="244"/>
      <c r="X87" s="244"/>
      <c r="Y87" s="239" t="s">
        <v>75</v>
      </c>
      <c r="Z87" s="197" t="s">
        <v>75</v>
      </c>
    </row>
    <row r="88" spans="1:27" ht="48.75" thickBot="1" x14ac:dyDescent="0.3">
      <c r="A88" s="55">
        <f t="shared" si="3"/>
        <v>83</v>
      </c>
      <c r="B88" s="85" t="s">
        <v>110</v>
      </c>
      <c r="C88" s="86" t="s">
        <v>73</v>
      </c>
      <c r="D88" s="86">
        <v>70879834</v>
      </c>
      <c r="E88" s="212">
        <v>102228027</v>
      </c>
      <c r="F88" s="87">
        <v>600069796</v>
      </c>
      <c r="G88" s="88" t="s">
        <v>113</v>
      </c>
      <c r="H88" s="88" t="s">
        <v>230</v>
      </c>
      <c r="I88" s="88" t="s">
        <v>231</v>
      </c>
      <c r="J88" s="88" t="s">
        <v>231</v>
      </c>
      <c r="K88" s="88" t="s">
        <v>769</v>
      </c>
      <c r="L88" s="223">
        <v>70000000</v>
      </c>
      <c r="M88" s="221">
        <f t="shared" si="0"/>
        <v>49000000</v>
      </c>
      <c r="N88" s="229">
        <v>2024</v>
      </c>
      <c r="O88" s="221">
        <v>2026</v>
      </c>
      <c r="P88" s="239" t="s">
        <v>76</v>
      </c>
      <c r="Q88" s="240" t="s">
        <v>76</v>
      </c>
      <c r="R88" s="240" t="s">
        <v>76</v>
      </c>
      <c r="S88" s="241" t="s">
        <v>76</v>
      </c>
      <c r="T88" s="244"/>
      <c r="U88" s="244"/>
      <c r="V88" s="244" t="s">
        <v>76</v>
      </c>
      <c r="W88" s="244"/>
      <c r="X88" s="244"/>
      <c r="Y88" s="239" t="s">
        <v>94</v>
      </c>
      <c r="Z88" s="197" t="s">
        <v>79</v>
      </c>
    </row>
    <row r="89" spans="1:27" ht="48.75" thickBot="1" x14ac:dyDescent="0.3">
      <c r="A89" s="55">
        <f t="shared" si="3"/>
        <v>84</v>
      </c>
      <c r="B89" s="85" t="s">
        <v>110</v>
      </c>
      <c r="C89" s="86" t="s">
        <v>73</v>
      </c>
      <c r="D89" s="86">
        <v>70879834</v>
      </c>
      <c r="E89" s="212">
        <v>102228027</v>
      </c>
      <c r="F89" s="87">
        <v>600069796</v>
      </c>
      <c r="G89" s="88" t="s">
        <v>770</v>
      </c>
      <c r="H89" s="88" t="s">
        <v>230</v>
      </c>
      <c r="I89" s="88" t="s">
        <v>231</v>
      </c>
      <c r="J89" s="88" t="s">
        <v>231</v>
      </c>
      <c r="K89" s="88" t="s">
        <v>605</v>
      </c>
      <c r="L89" s="223">
        <v>15000000</v>
      </c>
      <c r="M89" s="221">
        <f t="shared" si="0"/>
        <v>10500000</v>
      </c>
      <c r="N89" s="229" t="s">
        <v>343</v>
      </c>
      <c r="O89" s="230" t="s">
        <v>522</v>
      </c>
      <c r="P89" s="239" t="s">
        <v>76</v>
      </c>
      <c r="Q89" s="240"/>
      <c r="R89" s="240"/>
      <c r="S89" s="241" t="s">
        <v>76</v>
      </c>
      <c r="T89" s="244"/>
      <c r="U89" s="244"/>
      <c r="V89" s="244" t="s">
        <v>76</v>
      </c>
      <c r="W89" s="244"/>
      <c r="X89" s="244"/>
      <c r="Y89" s="239" t="s">
        <v>94</v>
      </c>
      <c r="Z89" s="197" t="s">
        <v>79</v>
      </c>
    </row>
    <row r="90" spans="1:27" ht="48.75" thickBot="1" x14ac:dyDescent="0.3">
      <c r="A90" s="55">
        <f t="shared" si="3"/>
        <v>85</v>
      </c>
      <c r="B90" s="299" t="s">
        <v>110</v>
      </c>
      <c r="C90" s="300" t="s">
        <v>73</v>
      </c>
      <c r="D90" s="300">
        <v>70879834</v>
      </c>
      <c r="E90" s="301">
        <v>102228027</v>
      </c>
      <c r="F90" s="302">
        <v>600069796</v>
      </c>
      <c r="G90" s="303" t="s">
        <v>114</v>
      </c>
      <c r="H90" s="303" t="s">
        <v>230</v>
      </c>
      <c r="I90" s="303" t="s">
        <v>231</v>
      </c>
      <c r="J90" s="303" t="s">
        <v>231</v>
      </c>
      <c r="K90" s="303" t="s">
        <v>114</v>
      </c>
      <c r="L90" s="304">
        <v>500000</v>
      </c>
      <c r="M90" s="233">
        <f t="shared" si="0"/>
        <v>350000</v>
      </c>
      <c r="N90" s="231">
        <v>2021</v>
      </c>
      <c r="O90" s="232">
        <v>2022</v>
      </c>
      <c r="P90" s="239"/>
      <c r="Q90" s="240" t="s">
        <v>76</v>
      </c>
      <c r="R90" s="240"/>
      <c r="S90" s="241"/>
      <c r="T90" s="244"/>
      <c r="U90" s="244"/>
      <c r="V90" s="244"/>
      <c r="W90" s="244"/>
      <c r="X90" s="244"/>
      <c r="Y90" s="239" t="s">
        <v>75</v>
      </c>
      <c r="Z90" s="197" t="s">
        <v>75</v>
      </c>
    </row>
    <row r="91" spans="1:27" ht="48.75" thickBot="1" x14ac:dyDescent="0.3">
      <c r="A91" s="55">
        <f t="shared" si="3"/>
        <v>86</v>
      </c>
      <c r="B91" s="85" t="s">
        <v>110</v>
      </c>
      <c r="C91" s="86" t="s">
        <v>73</v>
      </c>
      <c r="D91" s="86">
        <v>70879834</v>
      </c>
      <c r="E91" s="212">
        <v>102228027</v>
      </c>
      <c r="F91" s="87">
        <v>600069796</v>
      </c>
      <c r="G91" s="88" t="s">
        <v>494</v>
      </c>
      <c r="H91" s="88" t="s">
        <v>230</v>
      </c>
      <c r="I91" s="88" t="s">
        <v>231</v>
      </c>
      <c r="J91" s="88" t="s">
        <v>231</v>
      </c>
      <c r="K91" s="88" t="s">
        <v>657</v>
      </c>
      <c r="L91" s="223">
        <v>500000</v>
      </c>
      <c r="M91" s="221">
        <v>500000</v>
      </c>
      <c r="N91" s="485" t="s">
        <v>902</v>
      </c>
      <c r="O91" s="486" t="s">
        <v>907</v>
      </c>
      <c r="P91" s="239"/>
      <c r="Q91" s="240"/>
      <c r="R91" s="240" t="s">
        <v>247</v>
      </c>
      <c r="S91" s="241"/>
      <c r="T91" s="244"/>
      <c r="U91" s="244"/>
      <c r="V91" s="244"/>
      <c r="W91" s="244"/>
      <c r="X91" s="244"/>
      <c r="Y91" s="239" t="s">
        <v>75</v>
      </c>
      <c r="Z91" s="197" t="s">
        <v>75</v>
      </c>
    </row>
    <row r="92" spans="1:27" ht="48.75" thickBot="1" x14ac:dyDescent="0.3">
      <c r="A92" s="55">
        <f t="shared" si="3"/>
        <v>87</v>
      </c>
      <c r="B92" s="85" t="s">
        <v>110</v>
      </c>
      <c r="C92" s="86" t="s">
        <v>73</v>
      </c>
      <c r="D92" s="86">
        <v>70879834</v>
      </c>
      <c r="E92" s="212">
        <v>102228027</v>
      </c>
      <c r="F92" s="87">
        <v>600069796</v>
      </c>
      <c r="G92" s="88" t="s">
        <v>495</v>
      </c>
      <c r="H92" s="88" t="s">
        <v>230</v>
      </c>
      <c r="I92" s="88" t="s">
        <v>231</v>
      </c>
      <c r="J92" s="88" t="s">
        <v>231</v>
      </c>
      <c r="K92" s="173" t="s">
        <v>496</v>
      </c>
      <c r="L92" s="223">
        <v>250000</v>
      </c>
      <c r="M92" s="221">
        <f t="shared" ref="M92" si="4">L92/100*70</f>
        <v>175000</v>
      </c>
      <c r="N92" s="487" t="s">
        <v>908</v>
      </c>
      <c r="O92" s="486" t="s">
        <v>908</v>
      </c>
      <c r="P92" s="239"/>
      <c r="Q92" s="240"/>
      <c r="R92" s="240"/>
      <c r="S92" s="241"/>
      <c r="T92" s="244"/>
      <c r="U92" s="244"/>
      <c r="V92" s="244" t="s">
        <v>247</v>
      </c>
      <c r="W92" s="244"/>
      <c r="X92" s="244"/>
      <c r="Y92" s="239" t="s">
        <v>75</v>
      </c>
      <c r="Z92" s="197" t="s">
        <v>75</v>
      </c>
    </row>
    <row r="93" spans="1:27" ht="48.75" thickBot="1" x14ac:dyDescent="0.3">
      <c r="A93" s="55">
        <f t="shared" si="3"/>
        <v>88</v>
      </c>
      <c r="B93" s="85" t="s">
        <v>110</v>
      </c>
      <c r="C93" s="86" t="s">
        <v>73</v>
      </c>
      <c r="D93" s="86">
        <v>70879834</v>
      </c>
      <c r="E93" s="212">
        <v>102228027</v>
      </c>
      <c r="F93" s="87">
        <v>600069796</v>
      </c>
      <c r="G93" s="173" t="s">
        <v>597</v>
      </c>
      <c r="H93" s="88" t="s">
        <v>230</v>
      </c>
      <c r="I93" s="88" t="s">
        <v>231</v>
      </c>
      <c r="J93" s="88" t="s">
        <v>231</v>
      </c>
      <c r="K93" s="173" t="s">
        <v>597</v>
      </c>
      <c r="L93" s="488" t="s">
        <v>909</v>
      </c>
      <c r="M93" s="448">
        <v>9030000</v>
      </c>
      <c r="N93" s="229">
        <v>2025</v>
      </c>
      <c r="O93" s="230">
        <v>2026</v>
      </c>
      <c r="P93" s="239"/>
      <c r="Q93" s="240"/>
      <c r="R93" s="240"/>
      <c r="S93" s="241"/>
      <c r="T93" s="244"/>
      <c r="U93" s="244"/>
      <c r="V93" s="244"/>
      <c r="W93" s="244"/>
      <c r="X93" s="244"/>
      <c r="Y93" s="239" t="s">
        <v>598</v>
      </c>
      <c r="Z93" s="197" t="s">
        <v>75</v>
      </c>
    </row>
    <row r="94" spans="1:27" ht="48.75" thickBot="1" x14ac:dyDescent="0.3">
      <c r="A94" s="55">
        <f t="shared" si="3"/>
        <v>89</v>
      </c>
      <c r="B94" s="85" t="s">
        <v>110</v>
      </c>
      <c r="C94" s="86" t="s">
        <v>73</v>
      </c>
      <c r="D94" s="86">
        <v>70879834</v>
      </c>
      <c r="E94" s="212">
        <v>102228027</v>
      </c>
      <c r="F94" s="87">
        <v>600069796</v>
      </c>
      <c r="G94" s="173" t="s">
        <v>599</v>
      </c>
      <c r="H94" s="88" t="s">
        <v>230</v>
      </c>
      <c r="I94" s="88" t="s">
        <v>231</v>
      </c>
      <c r="J94" s="88" t="s">
        <v>231</v>
      </c>
      <c r="K94" s="173" t="s">
        <v>600</v>
      </c>
      <c r="L94" s="488" t="s">
        <v>910</v>
      </c>
      <c r="M94" s="448">
        <v>1750000</v>
      </c>
      <c r="N94" s="229">
        <v>2025</v>
      </c>
      <c r="O94" s="230">
        <v>2025</v>
      </c>
      <c r="P94" s="239"/>
      <c r="Q94" s="240"/>
      <c r="R94" s="240"/>
      <c r="S94" s="241"/>
      <c r="T94" s="244"/>
      <c r="U94" s="244"/>
      <c r="V94" s="244"/>
      <c r="W94" s="244"/>
      <c r="X94" s="244"/>
      <c r="Y94" s="239" t="s">
        <v>75</v>
      </c>
      <c r="Z94" s="197" t="s">
        <v>75</v>
      </c>
    </row>
    <row r="95" spans="1:27" ht="48.75" thickBot="1" x14ac:dyDescent="0.3">
      <c r="A95" s="55">
        <f t="shared" si="3"/>
        <v>90</v>
      </c>
      <c r="B95" s="85" t="s">
        <v>110</v>
      </c>
      <c r="C95" s="86" t="s">
        <v>73</v>
      </c>
      <c r="D95" s="86">
        <v>70879834</v>
      </c>
      <c r="E95" s="212">
        <v>102228027</v>
      </c>
      <c r="F95" s="87">
        <v>600069796</v>
      </c>
      <c r="G95" s="173" t="s">
        <v>601</v>
      </c>
      <c r="H95" s="88" t="s">
        <v>230</v>
      </c>
      <c r="I95" s="88" t="s">
        <v>231</v>
      </c>
      <c r="J95" s="88" t="s">
        <v>231</v>
      </c>
      <c r="K95" s="173" t="s">
        <v>602</v>
      </c>
      <c r="L95" s="223">
        <v>5000000</v>
      </c>
      <c r="M95" s="221">
        <v>5000000</v>
      </c>
      <c r="N95" s="229">
        <v>2026</v>
      </c>
      <c r="O95" s="230">
        <v>2026</v>
      </c>
      <c r="P95" s="239"/>
      <c r="Q95" s="240"/>
      <c r="R95" s="240"/>
      <c r="S95" s="241"/>
      <c r="T95" s="244"/>
      <c r="U95" s="244"/>
      <c r="V95" s="244"/>
      <c r="W95" s="244"/>
      <c r="X95" s="244"/>
      <c r="Y95" s="239" t="s">
        <v>75</v>
      </c>
      <c r="Z95" s="197" t="s">
        <v>75</v>
      </c>
    </row>
    <row r="96" spans="1:27" ht="48.75" thickBot="1" x14ac:dyDescent="0.3">
      <c r="A96" s="55">
        <f t="shared" si="3"/>
        <v>91</v>
      </c>
      <c r="B96" s="85" t="s">
        <v>110</v>
      </c>
      <c r="C96" s="86" t="s">
        <v>73</v>
      </c>
      <c r="D96" s="86">
        <v>70879834</v>
      </c>
      <c r="E96" s="212">
        <v>102228027</v>
      </c>
      <c r="F96" s="87">
        <v>600069796</v>
      </c>
      <c r="G96" s="173" t="s">
        <v>603</v>
      </c>
      <c r="H96" s="88" t="s">
        <v>230</v>
      </c>
      <c r="I96" s="88" t="s">
        <v>231</v>
      </c>
      <c r="J96" s="88" t="s">
        <v>231</v>
      </c>
      <c r="K96" s="173" t="s">
        <v>604</v>
      </c>
      <c r="L96" s="223">
        <v>2300000</v>
      </c>
      <c r="M96" s="221">
        <v>2300000</v>
      </c>
      <c r="N96" s="482" t="s">
        <v>911</v>
      </c>
      <c r="O96" s="483" t="s">
        <v>907</v>
      </c>
      <c r="P96" s="239"/>
      <c r="Q96" s="240"/>
      <c r="R96" s="240"/>
      <c r="S96" s="241"/>
      <c r="T96" s="244"/>
      <c r="U96" s="244"/>
      <c r="V96" s="244"/>
      <c r="W96" s="244"/>
      <c r="X96" s="244"/>
      <c r="Y96" s="239" t="s">
        <v>75</v>
      </c>
      <c r="Z96" s="197" t="s">
        <v>75</v>
      </c>
    </row>
    <row r="97" spans="1:26" ht="48.75" thickBot="1" x14ac:dyDescent="0.3">
      <c r="A97" s="55">
        <f t="shared" si="3"/>
        <v>92</v>
      </c>
      <c r="B97" s="471" t="s">
        <v>110</v>
      </c>
      <c r="C97" s="472" t="s">
        <v>73</v>
      </c>
      <c r="D97" s="472">
        <v>70879834</v>
      </c>
      <c r="E97" s="473">
        <v>102228027</v>
      </c>
      <c r="F97" s="474">
        <v>600069796</v>
      </c>
      <c r="G97" s="489" t="s">
        <v>912</v>
      </c>
      <c r="H97" s="475" t="s">
        <v>230</v>
      </c>
      <c r="I97" s="475" t="s">
        <v>231</v>
      </c>
      <c r="J97" s="475" t="s">
        <v>231</v>
      </c>
      <c r="K97" s="489" t="s">
        <v>915</v>
      </c>
      <c r="L97" s="465">
        <v>3000000</v>
      </c>
      <c r="M97" s="490">
        <v>3000000</v>
      </c>
      <c r="N97" s="476">
        <v>2027</v>
      </c>
      <c r="O97" s="491">
        <v>2027</v>
      </c>
      <c r="P97" s="467"/>
      <c r="Q97" s="468"/>
      <c r="R97" s="468"/>
      <c r="S97" s="469"/>
      <c r="T97" s="477"/>
      <c r="U97" s="477"/>
      <c r="V97" s="477"/>
      <c r="W97" s="477"/>
      <c r="X97" s="477"/>
      <c r="Y97" s="467" t="s">
        <v>75</v>
      </c>
      <c r="Z97" s="478" t="s">
        <v>75</v>
      </c>
    </row>
    <row r="98" spans="1:26" ht="48.75" thickBot="1" x14ac:dyDescent="0.3">
      <c r="A98" s="55">
        <f t="shared" si="3"/>
        <v>93</v>
      </c>
      <c r="B98" s="471" t="s">
        <v>110</v>
      </c>
      <c r="C98" s="472" t="s">
        <v>73</v>
      </c>
      <c r="D98" s="472">
        <v>70879834</v>
      </c>
      <c r="E98" s="473">
        <v>102228027</v>
      </c>
      <c r="F98" s="474">
        <v>600069796</v>
      </c>
      <c r="G98" s="489" t="s">
        <v>913</v>
      </c>
      <c r="H98" s="475" t="s">
        <v>230</v>
      </c>
      <c r="I98" s="475" t="s">
        <v>231</v>
      </c>
      <c r="J98" s="475" t="s">
        <v>231</v>
      </c>
      <c r="K98" s="489" t="s">
        <v>914</v>
      </c>
      <c r="L98" s="465">
        <v>3000000</v>
      </c>
      <c r="M98" s="490">
        <v>3000000</v>
      </c>
      <c r="N98" s="476">
        <v>2027</v>
      </c>
      <c r="O98" s="492">
        <v>2027</v>
      </c>
      <c r="P98" s="467"/>
      <c r="Q98" s="468"/>
      <c r="R98" s="468"/>
      <c r="S98" s="469"/>
      <c r="T98" s="477"/>
      <c r="U98" s="477"/>
      <c r="V98" s="477"/>
      <c r="W98" s="477"/>
      <c r="X98" s="477"/>
      <c r="Y98" s="467" t="s">
        <v>75</v>
      </c>
      <c r="Z98" s="478" t="s">
        <v>75</v>
      </c>
    </row>
    <row r="99" spans="1:26" ht="48.75" thickBot="1" x14ac:dyDescent="0.3">
      <c r="A99" s="55">
        <f t="shared" si="3"/>
        <v>94</v>
      </c>
      <c r="B99" s="314" t="s">
        <v>239</v>
      </c>
      <c r="C99" s="315" t="s">
        <v>73</v>
      </c>
      <c r="D99" s="315">
        <v>70880026</v>
      </c>
      <c r="E99" s="440">
        <v>102228418</v>
      </c>
      <c r="F99" s="316">
        <v>600069745</v>
      </c>
      <c r="G99" s="317" t="s">
        <v>240</v>
      </c>
      <c r="H99" s="318" t="s">
        <v>230</v>
      </c>
      <c r="I99" s="318" t="s">
        <v>231</v>
      </c>
      <c r="J99" s="318" t="s">
        <v>231</v>
      </c>
      <c r="K99" s="317" t="s">
        <v>240</v>
      </c>
      <c r="L99" s="319">
        <v>70000000</v>
      </c>
      <c r="M99" s="320">
        <f t="shared" ref="M99" si="5">L99/100*70</f>
        <v>49000000</v>
      </c>
      <c r="N99" s="441" t="s">
        <v>847</v>
      </c>
      <c r="O99" s="441" t="s">
        <v>848</v>
      </c>
      <c r="P99" s="323"/>
      <c r="Q99" s="324"/>
      <c r="R99" s="324"/>
      <c r="S99" s="325"/>
      <c r="T99" s="326"/>
      <c r="U99" s="326"/>
      <c r="V99" s="326"/>
      <c r="W99" s="326"/>
      <c r="X99" s="326"/>
      <c r="Y99" s="327" t="s">
        <v>75</v>
      </c>
      <c r="Z99" s="325" t="s">
        <v>75</v>
      </c>
    </row>
    <row r="100" spans="1:26" ht="60.75" thickBot="1" x14ac:dyDescent="0.3">
      <c r="A100" s="55">
        <f t="shared" si="3"/>
        <v>95</v>
      </c>
      <c r="B100" s="208" t="s">
        <v>239</v>
      </c>
      <c r="C100" s="209" t="s">
        <v>73</v>
      </c>
      <c r="D100" s="209">
        <v>70880026</v>
      </c>
      <c r="E100" s="211">
        <v>102228418</v>
      </c>
      <c r="F100" s="210">
        <v>600069745</v>
      </c>
      <c r="G100" s="215" t="s">
        <v>241</v>
      </c>
      <c r="H100" s="215" t="s">
        <v>230</v>
      </c>
      <c r="I100" s="215" t="s">
        <v>231</v>
      </c>
      <c r="J100" s="215" t="s">
        <v>231</v>
      </c>
      <c r="K100" s="215" t="s">
        <v>241</v>
      </c>
      <c r="L100" s="222">
        <v>1200000</v>
      </c>
      <c r="M100" s="97">
        <f t="shared" ref="M100:M104" si="6">L100/100*70</f>
        <v>840000</v>
      </c>
      <c r="N100" s="226">
        <v>2022</v>
      </c>
      <c r="O100" s="227">
        <v>2027</v>
      </c>
      <c r="P100" s="236" t="s">
        <v>76</v>
      </c>
      <c r="Q100" s="237" t="s">
        <v>76</v>
      </c>
      <c r="R100" s="237"/>
      <c r="S100" s="238" t="s">
        <v>76</v>
      </c>
      <c r="T100" s="243"/>
      <c r="U100" s="243"/>
      <c r="V100" s="243"/>
      <c r="W100" s="243"/>
      <c r="X100" s="243"/>
      <c r="Y100" s="236" t="s">
        <v>75</v>
      </c>
      <c r="Z100" s="193" t="s">
        <v>75</v>
      </c>
    </row>
    <row r="101" spans="1:26" ht="48.75" thickBot="1" x14ac:dyDescent="0.3">
      <c r="A101" s="55">
        <f t="shared" si="3"/>
        <v>96</v>
      </c>
      <c r="B101" s="314" t="s">
        <v>239</v>
      </c>
      <c r="C101" s="315" t="s">
        <v>73</v>
      </c>
      <c r="D101" s="315">
        <v>70880026</v>
      </c>
      <c r="E101" s="440">
        <v>102228418</v>
      </c>
      <c r="F101" s="316">
        <v>600069745</v>
      </c>
      <c r="G101" s="442" t="s">
        <v>850</v>
      </c>
      <c r="H101" s="318" t="s">
        <v>230</v>
      </c>
      <c r="I101" s="318" t="s">
        <v>231</v>
      </c>
      <c r="J101" s="318" t="s">
        <v>231</v>
      </c>
      <c r="K101" s="442" t="s">
        <v>851</v>
      </c>
      <c r="L101" s="319" t="s">
        <v>852</v>
      </c>
      <c r="M101" s="444">
        <v>28000000</v>
      </c>
      <c r="N101" s="321" t="s">
        <v>853</v>
      </c>
      <c r="O101" s="322" t="s">
        <v>854</v>
      </c>
      <c r="P101" s="323"/>
      <c r="Q101" s="443" t="s">
        <v>247</v>
      </c>
      <c r="R101" s="443" t="s">
        <v>247</v>
      </c>
      <c r="S101" s="325" t="s">
        <v>76</v>
      </c>
      <c r="T101" s="326"/>
      <c r="U101" s="326"/>
      <c r="V101" s="326"/>
      <c r="W101" s="326"/>
      <c r="X101" s="326"/>
      <c r="Y101" s="445" t="s">
        <v>849</v>
      </c>
      <c r="Z101" s="325" t="s">
        <v>75</v>
      </c>
    </row>
    <row r="102" spans="1:26" ht="48.75" thickBot="1" x14ac:dyDescent="0.3">
      <c r="A102" s="55">
        <f t="shared" si="3"/>
        <v>97</v>
      </c>
      <c r="B102" s="314" t="s">
        <v>239</v>
      </c>
      <c r="C102" s="315" t="s">
        <v>73</v>
      </c>
      <c r="D102" s="315">
        <v>70880026</v>
      </c>
      <c r="E102" s="440">
        <v>102228418</v>
      </c>
      <c r="F102" s="316">
        <v>600069745</v>
      </c>
      <c r="G102" s="317" t="s">
        <v>242</v>
      </c>
      <c r="H102" s="318" t="s">
        <v>230</v>
      </c>
      <c r="I102" s="318" t="s">
        <v>231</v>
      </c>
      <c r="J102" s="318" t="s">
        <v>231</v>
      </c>
      <c r="K102" s="317" t="s">
        <v>242</v>
      </c>
      <c r="L102" s="319" t="s">
        <v>855</v>
      </c>
      <c r="M102" s="444">
        <f>2500000*0.7</f>
        <v>1750000</v>
      </c>
      <c r="N102" s="441" t="s">
        <v>856</v>
      </c>
      <c r="O102" s="322">
        <v>2027</v>
      </c>
      <c r="P102" s="323"/>
      <c r="Q102" s="324" t="s">
        <v>76</v>
      </c>
      <c r="R102" s="324"/>
      <c r="S102" s="325"/>
      <c r="T102" s="326"/>
      <c r="U102" s="326"/>
      <c r="V102" s="326"/>
      <c r="W102" s="326"/>
      <c r="X102" s="326"/>
      <c r="Y102" s="327" t="s">
        <v>75</v>
      </c>
      <c r="Z102" s="325" t="s">
        <v>75</v>
      </c>
    </row>
    <row r="103" spans="1:26" ht="48.75" thickBot="1" x14ac:dyDescent="0.3">
      <c r="A103" s="55">
        <f t="shared" si="3"/>
        <v>98</v>
      </c>
      <c r="B103" s="94" t="s">
        <v>239</v>
      </c>
      <c r="C103" s="95" t="s">
        <v>73</v>
      </c>
      <c r="D103" s="95">
        <v>70880026</v>
      </c>
      <c r="E103" s="202">
        <v>102228418</v>
      </c>
      <c r="F103" s="96">
        <v>600069745</v>
      </c>
      <c r="G103" s="72" t="s">
        <v>243</v>
      </c>
      <c r="H103" s="72" t="s">
        <v>230</v>
      </c>
      <c r="I103" s="72" t="s">
        <v>231</v>
      </c>
      <c r="J103" s="72" t="s">
        <v>231</v>
      </c>
      <c r="K103" s="72" t="s">
        <v>243</v>
      </c>
      <c r="L103" s="218">
        <v>1500000</v>
      </c>
      <c r="M103" s="219">
        <v>1050000</v>
      </c>
      <c r="N103" s="228">
        <v>2026</v>
      </c>
      <c r="O103" s="90">
        <v>2027</v>
      </c>
      <c r="P103" s="91"/>
      <c r="Q103" s="92"/>
      <c r="R103" s="92" t="s">
        <v>76</v>
      </c>
      <c r="S103" s="93"/>
      <c r="T103" s="74"/>
      <c r="U103" s="74"/>
      <c r="V103" s="74"/>
      <c r="W103" s="74"/>
      <c r="X103" s="74"/>
      <c r="Y103" s="91" t="s">
        <v>75</v>
      </c>
      <c r="Z103" s="192" t="s">
        <v>75</v>
      </c>
    </row>
    <row r="104" spans="1:26" ht="72.75" thickBot="1" x14ac:dyDescent="0.3">
      <c r="A104" s="55">
        <f t="shared" si="3"/>
        <v>99</v>
      </c>
      <c r="B104" s="94" t="s">
        <v>239</v>
      </c>
      <c r="C104" s="95" t="s">
        <v>73</v>
      </c>
      <c r="D104" s="95">
        <v>70880026</v>
      </c>
      <c r="E104" s="202">
        <v>102228418</v>
      </c>
      <c r="F104" s="96">
        <v>600069745</v>
      </c>
      <c r="G104" s="72" t="s">
        <v>244</v>
      </c>
      <c r="H104" s="72" t="s">
        <v>230</v>
      </c>
      <c r="I104" s="72" t="s">
        <v>231</v>
      </c>
      <c r="J104" s="72" t="s">
        <v>231</v>
      </c>
      <c r="K104" s="72" t="s">
        <v>691</v>
      </c>
      <c r="L104" s="218">
        <v>1000000</v>
      </c>
      <c r="M104" s="219">
        <f t="shared" si="6"/>
        <v>700000</v>
      </c>
      <c r="N104" s="389" t="s">
        <v>857</v>
      </c>
      <c r="O104" s="90">
        <v>2027</v>
      </c>
      <c r="P104" s="91" t="s">
        <v>76</v>
      </c>
      <c r="Q104" s="92" t="s">
        <v>76</v>
      </c>
      <c r="R104" s="92"/>
      <c r="S104" s="93" t="s">
        <v>76</v>
      </c>
      <c r="T104" s="74"/>
      <c r="U104" s="74"/>
      <c r="V104" s="74"/>
      <c r="W104" s="74"/>
      <c r="X104" s="74"/>
      <c r="Y104" s="91" t="s">
        <v>75</v>
      </c>
      <c r="Z104" s="192" t="s">
        <v>75</v>
      </c>
    </row>
    <row r="105" spans="1:26" ht="114.75" customHeight="1" thickBot="1" x14ac:dyDescent="0.3">
      <c r="A105" s="55">
        <f t="shared" si="3"/>
        <v>100</v>
      </c>
      <c r="B105" s="94" t="s">
        <v>115</v>
      </c>
      <c r="C105" s="95" t="s">
        <v>73</v>
      </c>
      <c r="D105" s="95">
        <v>70879443</v>
      </c>
      <c r="E105" s="202">
        <v>102228264</v>
      </c>
      <c r="F105" s="96">
        <v>600069541</v>
      </c>
      <c r="G105" s="72" t="s">
        <v>771</v>
      </c>
      <c r="H105" s="72" t="s">
        <v>230</v>
      </c>
      <c r="I105" s="72" t="s">
        <v>231</v>
      </c>
      <c r="J105" s="72" t="s">
        <v>231</v>
      </c>
      <c r="K105" s="72" t="s">
        <v>772</v>
      </c>
      <c r="L105" s="218">
        <v>50000000</v>
      </c>
      <c r="M105" s="219">
        <v>35000000</v>
      </c>
      <c r="N105" s="228">
        <v>2027</v>
      </c>
      <c r="O105" s="90">
        <v>2028</v>
      </c>
      <c r="P105" s="91" t="s">
        <v>76</v>
      </c>
      <c r="Q105" s="92" t="s">
        <v>76</v>
      </c>
      <c r="R105" s="92"/>
      <c r="S105" s="93" t="s">
        <v>76</v>
      </c>
      <c r="T105" s="74"/>
      <c r="U105" s="74"/>
      <c r="V105" s="74" t="s">
        <v>76</v>
      </c>
      <c r="W105" s="74"/>
      <c r="X105" s="74"/>
      <c r="Y105" s="91" t="s">
        <v>75</v>
      </c>
      <c r="Z105" s="192" t="s">
        <v>75</v>
      </c>
    </row>
    <row r="106" spans="1:26" ht="60.75" thickBot="1" x14ac:dyDescent="0.3">
      <c r="A106" s="55">
        <f t="shared" si="3"/>
        <v>101</v>
      </c>
      <c r="B106" s="208" t="s">
        <v>115</v>
      </c>
      <c r="C106" s="209" t="s">
        <v>73</v>
      </c>
      <c r="D106" s="209">
        <v>70879443</v>
      </c>
      <c r="E106" s="211">
        <v>102228264</v>
      </c>
      <c r="F106" s="210">
        <v>600069541</v>
      </c>
      <c r="G106" s="215" t="s">
        <v>116</v>
      </c>
      <c r="H106" s="215" t="s">
        <v>230</v>
      </c>
      <c r="I106" s="215" t="s">
        <v>231</v>
      </c>
      <c r="J106" s="215" t="s">
        <v>231</v>
      </c>
      <c r="K106" s="215" t="s">
        <v>425</v>
      </c>
      <c r="L106" s="222" t="s">
        <v>497</v>
      </c>
      <c r="M106" s="97">
        <v>47250000</v>
      </c>
      <c r="N106" s="226">
        <v>2023</v>
      </c>
      <c r="O106" s="227">
        <v>2024</v>
      </c>
      <c r="P106" s="236"/>
      <c r="Q106" s="237"/>
      <c r="R106" s="237"/>
      <c r="S106" s="238"/>
      <c r="T106" s="243"/>
      <c r="U106" s="243"/>
      <c r="V106" s="243" t="s">
        <v>76</v>
      </c>
      <c r="W106" s="243"/>
      <c r="X106" s="243"/>
      <c r="Y106" s="236" t="s">
        <v>75</v>
      </c>
      <c r="Z106" s="193" t="s">
        <v>75</v>
      </c>
    </row>
    <row r="107" spans="1:26" ht="60.75" thickBot="1" x14ac:dyDescent="0.3">
      <c r="A107" s="55">
        <f t="shared" si="3"/>
        <v>102</v>
      </c>
      <c r="B107" s="360" t="s">
        <v>115</v>
      </c>
      <c r="C107" s="361" t="s">
        <v>73</v>
      </c>
      <c r="D107" s="361">
        <v>70879443</v>
      </c>
      <c r="E107" s="376">
        <v>102228264</v>
      </c>
      <c r="F107" s="362">
        <v>600069541</v>
      </c>
      <c r="G107" s="363" t="s">
        <v>538</v>
      </c>
      <c r="H107" s="363" t="s">
        <v>230</v>
      </c>
      <c r="I107" s="363" t="s">
        <v>231</v>
      </c>
      <c r="J107" s="363" t="s">
        <v>231</v>
      </c>
      <c r="K107" s="363" t="s">
        <v>720</v>
      </c>
      <c r="L107" s="364">
        <v>200000</v>
      </c>
      <c r="M107" s="365">
        <v>140000</v>
      </c>
      <c r="N107" s="366">
        <v>2026</v>
      </c>
      <c r="O107" s="352">
        <v>2026</v>
      </c>
      <c r="P107" s="377" t="s">
        <v>247</v>
      </c>
      <c r="Q107" s="378"/>
      <c r="R107" s="378"/>
      <c r="S107" s="379"/>
      <c r="T107" s="380"/>
      <c r="U107" s="380" t="s">
        <v>247</v>
      </c>
      <c r="V107" s="380"/>
      <c r="W107" s="380"/>
      <c r="X107" s="380"/>
      <c r="Y107" s="377" t="s">
        <v>75</v>
      </c>
      <c r="Z107" s="381" t="s">
        <v>75</v>
      </c>
    </row>
    <row r="108" spans="1:26" ht="48.75" thickBot="1" x14ac:dyDescent="0.3">
      <c r="A108" s="55">
        <f t="shared" si="3"/>
        <v>103</v>
      </c>
      <c r="B108" s="94" t="s">
        <v>117</v>
      </c>
      <c r="C108" s="95" t="s">
        <v>73</v>
      </c>
      <c r="D108" s="95">
        <v>49777548</v>
      </c>
      <c r="E108" s="202">
        <v>49777548</v>
      </c>
      <c r="F108" s="96">
        <v>600069494</v>
      </c>
      <c r="G108" s="72" t="s">
        <v>695</v>
      </c>
      <c r="H108" s="72" t="s">
        <v>230</v>
      </c>
      <c r="I108" s="72" t="s">
        <v>231</v>
      </c>
      <c r="J108" s="72" t="s">
        <v>231</v>
      </c>
      <c r="K108" s="72" t="s">
        <v>694</v>
      </c>
      <c r="L108" s="439" t="s">
        <v>845</v>
      </c>
      <c r="M108" s="349">
        <v>175000000</v>
      </c>
      <c r="N108" s="228">
        <v>2027</v>
      </c>
      <c r="O108" s="90">
        <v>2028</v>
      </c>
      <c r="P108" s="286"/>
      <c r="Q108" s="305" t="s">
        <v>76</v>
      </c>
      <c r="R108" s="305" t="s">
        <v>76</v>
      </c>
      <c r="S108" s="306"/>
      <c r="T108" s="307"/>
      <c r="U108" s="307" t="s">
        <v>247</v>
      </c>
      <c r="V108" s="307"/>
      <c r="W108" s="307"/>
      <c r="X108" s="307"/>
      <c r="Y108" s="286" t="s">
        <v>337</v>
      </c>
      <c r="Z108" s="308"/>
    </row>
    <row r="109" spans="1:26" ht="48.75" thickBot="1" x14ac:dyDescent="0.3">
      <c r="A109" s="55">
        <f t="shared" si="3"/>
        <v>104</v>
      </c>
      <c r="B109" s="94" t="s">
        <v>117</v>
      </c>
      <c r="C109" s="95" t="s">
        <v>73</v>
      </c>
      <c r="D109" s="95">
        <v>49777548</v>
      </c>
      <c r="E109" s="202">
        <v>49777548</v>
      </c>
      <c r="F109" s="96">
        <v>600069494</v>
      </c>
      <c r="G109" s="72" t="s">
        <v>696</v>
      </c>
      <c r="H109" s="72" t="s">
        <v>230</v>
      </c>
      <c r="I109" s="72" t="s">
        <v>231</v>
      </c>
      <c r="J109" s="72" t="s">
        <v>231</v>
      </c>
      <c r="K109" s="72" t="s">
        <v>696</v>
      </c>
      <c r="L109" s="218">
        <v>100000000</v>
      </c>
      <c r="M109" s="219">
        <v>70000000</v>
      </c>
      <c r="N109" s="228">
        <v>2027</v>
      </c>
      <c r="O109" s="90">
        <v>2028</v>
      </c>
      <c r="P109" s="286"/>
      <c r="Q109" s="305"/>
      <c r="R109" s="305"/>
      <c r="S109" s="306"/>
      <c r="T109" s="307"/>
      <c r="U109" s="307"/>
      <c r="V109" s="307"/>
      <c r="W109" s="307" t="s">
        <v>76</v>
      </c>
      <c r="X109" s="307"/>
      <c r="Y109" s="286"/>
      <c r="Z109" s="308"/>
    </row>
    <row r="110" spans="1:26" ht="48.75" thickBot="1" x14ac:dyDescent="0.3">
      <c r="A110" s="55">
        <f t="shared" si="3"/>
        <v>105</v>
      </c>
      <c r="B110" s="94" t="s">
        <v>117</v>
      </c>
      <c r="C110" s="95" t="s">
        <v>73</v>
      </c>
      <c r="D110" s="95">
        <v>49777548</v>
      </c>
      <c r="E110" s="202">
        <v>49777548</v>
      </c>
      <c r="F110" s="96">
        <v>600069494</v>
      </c>
      <c r="G110" s="72" t="s">
        <v>118</v>
      </c>
      <c r="H110" s="72" t="s">
        <v>230</v>
      </c>
      <c r="I110" s="72" t="s">
        <v>231</v>
      </c>
      <c r="J110" s="72" t="s">
        <v>231</v>
      </c>
      <c r="K110" s="72" t="s">
        <v>118</v>
      </c>
      <c r="L110" s="218">
        <v>1500000</v>
      </c>
      <c r="M110" s="219">
        <v>1050000</v>
      </c>
      <c r="N110" s="228">
        <v>2026</v>
      </c>
      <c r="O110" s="90">
        <v>2026</v>
      </c>
      <c r="P110" s="236"/>
      <c r="Q110" s="237" t="s">
        <v>76</v>
      </c>
      <c r="R110" s="237"/>
      <c r="S110" s="238"/>
      <c r="T110" s="243"/>
      <c r="U110" s="243"/>
      <c r="V110" s="243"/>
      <c r="W110" s="243"/>
      <c r="X110" s="243"/>
      <c r="Y110" s="91" t="s">
        <v>75</v>
      </c>
      <c r="Z110" s="192" t="s">
        <v>75</v>
      </c>
    </row>
    <row r="111" spans="1:26" ht="48.75" thickBot="1" x14ac:dyDescent="0.3">
      <c r="A111" s="55">
        <f t="shared" si="3"/>
        <v>106</v>
      </c>
      <c r="B111" s="208" t="s">
        <v>117</v>
      </c>
      <c r="C111" s="209" t="s">
        <v>73</v>
      </c>
      <c r="D111" s="209">
        <v>49777548</v>
      </c>
      <c r="E111" s="211">
        <v>49777548</v>
      </c>
      <c r="F111" s="210">
        <v>600069494</v>
      </c>
      <c r="G111" s="215" t="s">
        <v>119</v>
      </c>
      <c r="H111" s="215" t="s">
        <v>230</v>
      </c>
      <c r="I111" s="215" t="s">
        <v>231</v>
      </c>
      <c r="J111" s="215" t="s">
        <v>231</v>
      </c>
      <c r="K111" s="215" t="s">
        <v>119</v>
      </c>
      <c r="L111" s="222">
        <v>1800000</v>
      </c>
      <c r="M111" s="97">
        <v>1260000</v>
      </c>
      <c r="N111" s="226">
        <v>2024</v>
      </c>
      <c r="O111" s="227">
        <v>2024</v>
      </c>
      <c r="P111" s="236"/>
      <c r="Q111" s="237"/>
      <c r="R111" s="237"/>
      <c r="S111" s="238" t="s">
        <v>76</v>
      </c>
      <c r="T111" s="243"/>
      <c r="U111" s="243"/>
      <c r="V111" s="243"/>
      <c r="W111" s="243"/>
      <c r="X111" s="243"/>
      <c r="Y111" s="236" t="s">
        <v>75</v>
      </c>
      <c r="Z111" s="193" t="s">
        <v>75</v>
      </c>
    </row>
    <row r="112" spans="1:26" ht="48.75" thickBot="1" x14ac:dyDescent="0.3">
      <c r="A112" s="55">
        <f t="shared" si="3"/>
        <v>107</v>
      </c>
      <c r="B112" s="208" t="s">
        <v>117</v>
      </c>
      <c r="C112" s="209" t="s">
        <v>73</v>
      </c>
      <c r="D112" s="209">
        <v>49777548</v>
      </c>
      <c r="E112" s="211">
        <v>49777548</v>
      </c>
      <c r="F112" s="210">
        <v>600069494</v>
      </c>
      <c r="G112" s="215" t="s">
        <v>120</v>
      </c>
      <c r="H112" s="215" t="s">
        <v>230</v>
      </c>
      <c r="I112" s="215" t="s">
        <v>231</v>
      </c>
      <c r="J112" s="215" t="s">
        <v>231</v>
      </c>
      <c r="K112" s="215" t="s">
        <v>426</v>
      </c>
      <c r="L112" s="222">
        <v>3000000</v>
      </c>
      <c r="M112" s="97">
        <v>2100000</v>
      </c>
      <c r="N112" s="226">
        <v>2024</v>
      </c>
      <c r="O112" s="227">
        <v>2025</v>
      </c>
      <c r="P112" s="236"/>
      <c r="Q112" s="237"/>
      <c r="R112" s="237"/>
      <c r="S112" s="238"/>
      <c r="T112" s="243"/>
      <c r="U112" s="243"/>
      <c r="V112" s="243" t="s">
        <v>76</v>
      </c>
      <c r="W112" s="243"/>
      <c r="X112" s="243"/>
      <c r="Y112" s="236" t="s">
        <v>75</v>
      </c>
      <c r="Z112" s="193" t="s">
        <v>75</v>
      </c>
    </row>
    <row r="113" spans="1:26" ht="48.75" thickBot="1" x14ac:dyDescent="0.3">
      <c r="A113" s="55">
        <f t="shared" si="3"/>
        <v>108</v>
      </c>
      <c r="B113" s="246" t="s">
        <v>117</v>
      </c>
      <c r="C113" s="247" t="s">
        <v>73</v>
      </c>
      <c r="D113" s="247">
        <v>49777548</v>
      </c>
      <c r="E113" s="248">
        <v>49777548</v>
      </c>
      <c r="F113" s="249">
        <v>600069494</v>
      </c>
      <c r="G113" s="25" t="s">
        <v>121</v>
      </c>
      <c r="H113" s="25" t="s">
        <v>230</v>
      </c>
      <c r="I113" s="25" t="s">
        <v>231</v>
      </c>
      <c r="J113" s="25" t="s">
        <v>231</v>
      </c>
      <c r="K113" s="25" t="s">
        <v>121</v>
      </c>
      <c r="L113" s="250">
        <v>2000000</v>
      </c>
      <c r="M113" s="251">
        <v>1400000</v>
      </c>
      <c r="N113" s="350" t="s">
        <v>846</v>
      </c>
      <c r="O113" s="400" t="s">
        <v>846</v>
      </c>
      <c r="P113" s="91" t="s">
        <v>76</v>
      </c>
      <c r="Q113" s="92" t="s">
        <v>76</v>
      </c>
      <c r="R113" s="92"/>
      <c r="S113" s="93"/>
      <c r="T113" s="74"/>
      <c r="U113" s="74"/>
      <c r="V113" s="74"/>
      <c r="W113" s="74"/>
      <c r="X113" s="74"/>
      <c r="Y113" s="91" t="s">
        <v>75</v>
      </c>
      <c r="Z113" s="192" t="s">
        <v>75</v>
      </c>
    </row>
    <row r="114" spans="1:26" ht="36.75" thickBot="1" x14ac:dyDescent="0.3">
      <c r="A114" s="55">
        <f t="shared" si="3"/>
        <v>109</v>
      </c>
      <c r="B114" s="246" t="s">
        <v>483</v>
      </c>
      <c r="C114" s="247" t="s">
        <v>73</v>
      </c>
      <c r="D114" s="247">
        <v>66362504</v>
      </c>
      <c r="E114" s="247">
        <v>102228299</v>
      </c>
      <c r="F114" s="249">
        <v>600069770</v>
      </c>
      <c r="G114" s="25" t="s">
        <v>484</v>
      </c>
      <c r="H114" s="25" t="s">
        <v>485</v>
      </c>
      <c r="I114" s="25" t="s">
        <v>231</v>
      </c>
      <c r="J114" s="25" t="s">
        <v>231</v>
      </c>
      <c r="K114" s="25" t="s">
        <v>658</v>
      </c>
      <c r="L114" s="18">
        <v>200000</v>
      </c>
      <c r="M114" s="20">
        <v>140000</v>
      </c>
      <c r="N114" s="246">
        <v>2025</v>
      </c>
      <c r="O114" s="249">
        <v>2025</v>
      </c>
      <c r="P114" s="94"/>
      <c r="Q114" s="95" t="s">
        <v>247</v>
      </c>
      <c r="R114" s="95"/>
      <c r="S114" s="96"/>
      <c r="T114" s="72"/>
      <c r="U114" s="72"/>
      <c r="V114" s="72"/>
      <c r="W114" s="72"/>
      <c r="X114" s="72"/>
      <c r="Y114" s="94" t="s">
        <v>75</v>
      </c>
      <c r="Z114" s="198" t="s">
        <v>75</v>
      </c>
    </row>
    <row r="115" spans="1:26" ht="24.75" thickBot="1" x14ac:dyDescent="0.3">
      <c r="A115" s="55">
        <f t="shared" si="3"/>
        <v>110</v>
      </c>
      <c r="B115" s="246" t="s">
        <v>483</v>
      </c>
      <c r="C115" s="247" t="s">
        <v>73</v>
      </c>
      <c r="D115" s="247">
        <v>66362504</v>
      </c>
      <c r="E115" s="247">
        <v>102228299</v>
      </c>
      <c r="F115" s="249">
        <v>600069770</v>
      </c>
      <c r="G115" s="25" t="s">
        <v>773</v>
      </c>
      <c r="H115" s="25" t="s">
        <v>485</v>
      </c>
      <c r="I115" s="25" t="s">
        <v>231</v>
      </c>
      <c r="J115" s="25" t="s">
        <v>231</v>
      </c>
      <c r="K115" s="25" t="s">
        <v>658</v>
      </c>
      <c r="L115" s="18">
        <v>200000</v>
      </c>
      <c r="M115" s="20">
        <v>140000</v>
      </c>
      <c r="N115" s="246">
        <v>2025</v>
      </c>
      <c r="O115" s="249">
        <v>2025</v>
      </c>
      <c r="P115" s="94"/>
      <c r="Q115" s="95" t="s">
        <v>247</v>
      </c>
      <c r="R115" s="95"/>
      <c r="S115" s="96"/>
      <c r="T115" s="72"/>
      <c r="U115" s="72"/>
      <c r="V115" s="72"/>
      <c r="W115" s="72"/>
      <c r="X115" s="72"/>
      <c r="Y115" s="94" t="s">
        <v>75</v>
      </c>
      <c r="Z115" s="198" t="s">
        <v>75</v>
      </c>
    </row>
    <row r="116" spans="1:26" ht="24.75" thickBot="1" x14ac:dyDescent="0.3">
      <c r="A116" s="55">
        <f t="shared" si="3"/>
        <v>111</v>
      </c>
      <c r="B116" s="353" t="s">
        <v>483</v>
      </c>
      <c r="C116" s="354" t="s">
        <v>73</v>
      </c>
      <c r="D116" s="354">
        <v>66362504</v>
      </c>
      <c r="E116" s="354">
        <v>102228299</v>
      </c>
      <c r="F116" s="355">
        <v>600069770</v>
      </c>
      <c r="G116" s="356" t="s">
        <v>798</v>
      </c>
      <c r="H116" s="356" t="s">
        <v>230</v>
      </c>
      <c r="I116" s="356" t="s">
        <v>231</v>
      </c>
      <c r="J116" s="356" t="s">
        <v>231</v>
      </c>
      <c r="K116" s="356" t="s">
        <v>799</v>
      </c>
      <c r="L116" s="371">
        <v>500000</v>
      </c>
      <c r="M116" s="373">
        <v>400000</v>
      </c>
      <c r="N116" s="353">
        <v>2025</v>
      </c>
      <c r="O116" s="355">
        <v>2026</v>
      </c>
      <c r="P116" s="353"/>
      <c r="Q116" s="354"/>
      <c r="R116" s="354"/>
      <c r="S116" s="355"/>
      <c r="T116" s="356"/>
      <c r="U116" s="356"/>
      <c r="V116" s="356" t="s">
        <v>247</v>
      </c>
      <c r="W116" s="356"/>
      <c r="X116" s="356"/>
      <c r="Y116" s="353" t="s">
        <v>75</v>
      </c>
      <c r="Z116" s="382" t="s">
        <v>75</v>
      </c>
    </row>
    <row r="117" spans="1:26" ht="48.75" thickBot="1" x14ac:dyDescent="0.3">
      <c r="A117" s="55">
        <f t="shared" si="3"/>
        <v>112</v>
      </c>
      <c r="B117" s="353" t="s">
        <v>483</v>
      </c>
      <c r="C117" s="354" t="s">
        <v>73</v>
      </c>
      <c r="D117" s="354">
        <v>66362504</v>
      </c>
      <c r="E117" s="354">
        <v>102228299</v>
      </c>
      <c r="F117" s="355">
        <v>600069770</v>
      </c>
      <c r="G117" s="356" t="s">
        <v>800</v>
      </c>
      <c r="H117" s="356" t="s">
        <v>230</v>
      </c>
      <c r="I117" s="356" t="s">
        <v>231</v>
      </c>
      <c r="J117" s="356" t="s">
        <v>231</v>
      </c>
      <c r="K117" s="356" t="s">
        <v>801</v>
      </c>
      <c r="L117" s="371">
        <v>4000000</v>
      </c>
      <c r="M117" s="373">
        <v>3900000</v>
      </c>
      <c r="N117" s="353">
        <v>2026</v>
      </c>
      <c r="O117" s="355">
        <v>2026</v>
      </c>
      <c r="P117" s="353"/>
      <c r="Q117" s="354"/>
      <c r="R117" s="354"/>
      <c r="S117" s="355"/>
      <c r="T117" s="356"/>
      <c r="U117" s="356"/>
      <c r="V117" s="356" t="s">
        <v>247</v>
      </c>
      <c r="W117" s="356"/>
      <c r="X117" s="356"/>
      <c r="Y117" s="353" t="s">
        <v>802</v>
      </c>
      <c r="Z117" s="382" t="s">
        <v>75</v>
      </c>
    </row>
    <row r="118" spans="1:26" ht="72.75" thickBot="1" x14ac:dyDescent="0.3">
      <c r="A118" s="55">
        <f t="shared" si="3"/>
        <v>113</v>
      </c>
      <c r="B118" s="94" t="s">
        <v>122</v>
      </c>
      <c r="C118" s="95" t="s">
        <v>73</v>
      </c>
      <c r="D118" s="95">
        <v>70879214</v>
      </c>
      <c r="E118" s="202">
        <v>102216967</v>
      </c>
      <c r="F118" s="96">
        <v>600069605</v>
      </c>
      <c r="G118" s="72" t="s">
        <v>692</v>
      </c>
      <c r="H118" s="72" t="s">
        <v>485</v>
      </c>
      <c r="I118" s="72" t="s">
        <v>231</v>
      </c>
      <c r="J118" s="72" t="s">
        <v>231</v>
      </c>
      <c r="K118" s="72" t="s">
        <v>692</v>
      </c>
      <c r="L118" s="56">
        <v>45000000</v>
      </c>
      <c r="M118" s="58">
        <v>31500000</v>
      </c>
      <c r="N118" s="94">
        <v>2025</v>
      </c>
      <c r="O118" s="96">
        <v>2028</v>
      </c>
      <c r="P118" s="94"/>
      <c r="Q118" s="95"/>
      <c r="R118" s="95"/>
      <c r="S118" s="96"/>
      <c r="T118" s="72"/>
      <c r="U118" s="72"/>
      <c r="V118" s="72" t="s">
        <v>76</v>
      </c>
      <c r="W118" s="72"/>
      <c r="X118" s="72"/>
      <c r="Y118" s="94" t="s">
        <v>693</v>
      </c>
      <c r="Z118" s="95"/>
    </row>
    <row r="119" spans="1:26" ht="72.75" thickBot="1" x14ac:dyDescent="0.3">
      <c r="A119" s="55">
        <f t="shared" si="3"/>
        <v>114</v>
      </c>
      <c r="B119" s="246" t="s">
        <v>122</v>
      </c>
      <c r="C119" s="247" t="s">
        <v>73</v>
      </c>
      <c r="D119" s="247">
        <v>70879214</v>
      </c>
      <c r="E119" s="248">
        <v>102216967</v>
      </c>
      <c r="F119" s="249">
        <v>600069605</v>
      </c>
      <c r="G119" s="25" t="s">
        <v>774</v>
      </c>
      <c r="H119" s="25" t="s">
        <v>230</v>
      </c>
      <c r="I119" s="25" t="s">
        <v>231</v>
      </c>
      <c r="J119" s="25" t="s">
        <v>231</v>
      </c>
      <c r="K119" s="25" t="s">
        <v>775</v>
      </c>
      <c r="L119" s="218">
        <v>500000</v>
      </c>
      <c r="M119" s="219">
        <v>350000</v>
      </c>
      <c r="N119" s="218">
        <v>2025</v>
      </c>
      <c r="O119" s="90">
        <v>2025</v>
      </c>
      <c r="P119" s="91"/>
      <c r="Q119" s="92"/>
      <c r="R119" s="92"/>
      <c r="S119" s="93" t="s">
        <v>76</v>
      </c>
      <c r="T119" s="74"/>
      <c r="U119" s="74"/>
      <c r="V119" s="74"/>
      <c r="W119" s="74"/>
      <c r="X119" s="74"/>
      <c r="Y119" s="91" t="s">
        <v>75</v>
      </c>
      <c r="Z119" s="192" t="s">
        <v>75</v>
      </c>
    </row>
    <row r="120" spans="1:26" ht="72.75" thickBot="1" x14ac:dyDescent="0.3">
      <c r="A120" s="55">
        <f t="shared" si="3"/>
        <v>115</v>
      </c>
      <c r="B120" s="246" t="s">
        <v>123</v>
      </c>
      <c r="C120" s="247" t="s">
        <v>73</v>
      </c>
      <c r="D120" s="247">
        <v>70878961</v>
      </c>
      <c r="E120" s="248">
        <v>102216983</v>
      </c>
      <c r="F120" s="249">
        <v>600069613</v>
      </c>
      <c r="G120" s="25" t="s">
        <v>124</v>
      </c>
      <c r="H120" s="25" t="s">
        <v>230</v>
      </c>
      <c r="I120" s="25" t="s">
        <v>231</v>
      </c>
      <c r="J120" s="25" t="s">
        <v>231</v>
      </c>
      <c r="K120" s="25" t="s">
        <v>124</v>
      </c>
      <c r="L120" s="250">
        <v>1200000</v>
      </c>
      <c r="M120" s="251">
        <f t="shared" si="0"/>
        <v>840000</v>
      </c>
      <c r="N120" s="188">
        <v>2025</v>
      </c>
      <c r="O120" s="189">
        <v>2025</v>
      </c>
      <c r="P120" s="91"/>
      <c r="Q120" s="92"/>
      <c r="R120" s="92"/>
      <c r="S120" s="93" t="s">
        <v>76</v>
      </c>
      <c r="T120" s="74"/>
      <c r="U120" s="74"/>
      <c r="V120" s="74"/>
      <c r="W120" s="74"/>
      <c r="X120" s="74"/>
      <c r="Y120" s="91" t="s">
        <v>75</v>
      </c>
      <c r="Z120" s="192" t="s">
        <v>75</v>
      </c>
    </row>
    <row r="121" spans="1:26" ht="72.75" thickBot="1" x14ac:dyDescent="0.3">
      <c r="A121" s="55">
        <f t="shared" si="3"/>
        <v>116</v>
      </c>
      <c r="B121" s="94" t="s">
        <v>123</v>
      </c>
      <c r="C121" s="95" t="s">
        <v>73</v>
      </c>
      <c r="D121" s="95">
        <v>70878961</v>
      </c>
      <c r="E121" s="202">
        <v>102216983</v>
      </c>
      <c r="F121" s="96">
        <v>600069613</v>
      </c>
      <c r="G121" s="72" t="s">
        <v>245</v>
      </c>
      <c r="H121" s="72" t="s">
        <v>230</v>
      </c>
      <c r="I121" s="72" t="s">
        <v>231</v>
      </c>
      <c r="J121" s="72" t="s">
        <v>231</v>
      </c>
      <c r="K121" s="72" t="s">
        <v>427</v>
      </c>
      <c r="L121" s="218">
        <v>12000000</v>
      </c>
      <c r="M121" s="219">
        <v>8400000</v>
      </c>
      <c r="N121" s="228">
        <v>2025</v>
      </c>
      <c r="O121" s="90">
        <v>2025</v>
      </c>
      <c r="P121" s="91"/>
      <c r="Q121" s="92"/>
      <c r="R121" s="92" t="s">
        <v>76</v>
      </c>
      <c r="S121" s="93"/>
      <c r="T121" s="74"/>
      <c r="U121" s="74"/>
      <c r="V121" s="74"/>
      <c r="W121" s="74" t="s">
        <v>76</v>
      </c>
      <c r="X121" s="74"/>
      <c r="Y121" s="91" t="s">
        <v>94</v>
      </c>
      <c r="Z121" s="192" t="s">
        <v>75</v>
      </c>
    </row>
    <row r="122" spans="1:26" ht="72.75" thickBot="1" x14ac:dyDescent="0.3">
      <c r="A122" s="55">
        <f t="shared" si="3"/>
        <v>117</v>
      </c>
      <c r="B122" s="94" t="s">
        <v>123</v>
      </c>
      <c r="C122" s="95" t="s">
        <v>73</v>
      </c>
      <c r="D122" s="95">
        <v>70878961</v>
      </c>
      <c r="E122" s="202">
        <v>102216983</v>
      </c>
      <c r="F122" s="96">
        <v>600069613</v>
      </c>
      <c r="G122" s="72" t="s">
        <v>125</v>
      </c>
      <c r="H122" s="72" t="s">
        <v>230</v>
      </c>
      <c r="I122" s="72" t="s">
        <v>231</v>
      </c>
      <c r="J122" s="72" t="s">
        <v>231</v>
      </c>
      <c r="K122" s="72" t="s">
        <v>697</v>
      </c>
      <c r="L122" s="218">
        <v>1700000</v>
      </c>
      <c r="M122" s="219">
        <f t="shared" si="0"/>
        <v>1190000</v>
      </c>
      <c r="N122" s="228">
        <v>2026</v>
      </c>
      <c r="O122" s="90">
        <v>2026</v>
      </c>
      <c r="P122" s="91"/>
      <c r="Q122" s="92"/>
      <c r="R122" s="92" t="s">
        <v>76</v>
      </c>
      <c r="S122" s="93"/>
      <c r="T122" s="74"/>
      <c r="U122" s="74"/>
      <c r="V122" s="74"/>
      <c r="W122" s="74"/>
      <c r="X122" s="74"/>
      <c r="Y122" s="91" t="s">
        <v>94</v>
      </c>
      <c r="Z122" s="192" t="s">
        <v>75</v>
      </c>
    </row>
    <row r="123" spans="1:26" ht="37.5" thickBot="1" x14ac:dyDescent="0.3">
      <c r="A123" s="55">
        <f t="shared" si="3"/>
        <v>118</v>
      </c>
      <c r="B123" s="94" t="s">
        <v>614</v>
      </c>
      <c r="C123" s="95" t="s">
        <v>73</v>
      </c>
      <c r="D123" s="95">
        <v>75370</v>
      </c>
      <c r="E123" s="202"/>
      <c r="F123" s="96"/>
      <c r="G123" s="309" t="s">
        <v>615</v>
      </c>
      <c r="H123" s="72" t="s">
        <v>230</v>
      </c>
      <c r="I123" s="72" t="s">
        <v>231</v>
      </c>
      <c r="J123" s="72" t="s">
        <v>231</v>
      </c>
      <c r="K123" s="72" t="s">
        <v>615</v>
      </c>
      <c r="L123" s="218">
        <v>75000000</v>
      </c>
      <c r="M123" s="219">
        <v>52500000</v>
      </c>
      <c r="N123" s="228">
        <v>2028</v>
      </c>
      <c r="O123" s="90">
        <v>2028</v>
      </c>
      <c r="P123" s="91"/>
      <c r="Q123" s="92"/>
      <c r="R123" s="92"/>
      <c r="S123" s="93"/>
      <c r="T123" s="74"/>
      <c r="U123" s="74"/>
      <c r="V123" s="74"/>
      <c r="W123" s="74"/>
      <c r="X123" s="74"/>
      <c r="Y123" s="91" t="s">
        <v>616</v>
      </c>
      <c r="Z123" s="192"/>
    </row>
    <row r="124" spans="1:26" ht="48.75" thickBot="1" x14ac:dyDescent="0.3">
      <c r="A124" s="55">
        <f t="shared" si="3"/>
        <v>119</v>
      </c>
      <c r="B124" s="208" t="s">
        <v>161</v>
      </c>
      <c r="C124" s="209" t="s">
        <v>162</v>
      </c>
      <c r="D124" s="209">
        <v>70924546</v>
      </c>
      <c r="E124" s="209">
        <v>102264970</v>
      </c>
      <c r="F124" s="210">
        <v>600070514</v>
      </c>
      <c r="G124" s="215" t="s">
        <v>163</v>
      </c>
      <c r="H124" s="215" t="s">
        <v>230</v>
      </c>
      <c r="I124" s="215" t="s">
        <v>231</v>
      </c>
      <c r="J124" s="215" t="s">
        <v>236</v>
      </c>
      <c r="K124" s="215" t="s">
        <v>428</v>
      </c>
      <c r="L124" s="222">
        <v>600000</v>
      </c>
      <c r="M124" s="97">
        <f t="shared" si="0"/>
        <v>420000</v>
      </c>
      <c r="N124" s="226">
        <v>2022</v>
      </c>
      <c r="O124" s="227">
        <v>2023</v>
      </c>
      <c r="P124" s="236"/>
      <c r="Q124" s="237"/>
      <c r="R124" s="237" t="s">
        <v>76</v>
      </c>
      <c r="S124" s="238"/>
      <c r="T124" s="243"/>
      <c r="U124" s="243"/>
      <c r="V124" s="243"/>
      <c r="W124" s="243"/>
      <c r="X124" s="243"/>
      <c r="Y124" s="236" t="s">
        <v>75</v>
      </c>
      <c r="Z124" s="193" t="s">
        <v>75</v>
      </c>
    </row>
    <row r="125" spans="1:26" ht="122.25" customHeight="1" thickBot="1" x14ac:dyDescent="0.3">
      <c r="A125" s="55">
        <f t="shared" si="3"/>
        <v>120</v>
      </c>
      <c r="B125" s="94" t="s">
        <v>161</v>
      </c>
      <c r="C125" s="95" t="s">
        <v>162</v>
      </c>
      <c r="D125" s="95">
        <v>70924546</v>
      </c>
      <c r="E125" s="95">
        <v>102264970</v>
      </c>
      <c r="F125" s="96">
        <v>600070514</v>
      </c>
      <c r="G125" s="72" t="s">
        <v>164</v>
      </c>
      <c r="H125" s="72" t="s">
        <v>230</v>
      </c>
      <c r="I125" s="72" t="s">
        <v>231</v>
      </c>
      <c r="J125" s="72" t="s">
        <v>236</v>
      </c>
      <c r="K125" s="72" t="s">
        <v>698</v>
      </c>
      <c r="L125" s="218">
        <v>150000000</v>
      </c>
      <c r="M125" s="219">
        <f t="shared" si="0"/>
        <v>105000000</v>
      </c>
      <c r="N125" s="228" t="s">
        <v>471</v>
      </c>
      <c r="O125" s="90">
        <v>2023</v>
      </c>
      <c r="P125" s="91"/>
      <c r="Q125" s="92" t="s">
        <v>76</v>
      </c>
      <c r="R125" s="92" t="s">
        <v>76</v>
      </c>
      <c r="S125" s="93" t="s">
        <v>76</v>
      </c>
      <c r="T125" s="74"/>
      <c r="U125" s="74"/>
      <c r="V125" s="74" t="s">
        <v>76</v>
      </c>
      <c r="W125" s="74" t="s">
        <v>76</v>
      </c>
      <c r="X125" s="74"/>
      <c r="Y125" s="91"/>
      <c r="Z125" s="192"/>
    </row>
    <row r="126" spans="1:26" ht="33" customHeight="1" thickBot="1" x14ac:dyDescent="0.3">
      <c r="A126" s="55">
        <f t="shared" si="3"/>
        <v>121</v>
      </c>
      <c r="B126" s="94" t="s">
        <v>556</v>
      </c>
      <c r="C126" s="95" t="s">
        <v>557</v>
      </c>
      <c r="D126" s="310">
        <v>70987505</v>
      </c>
      <c r="E126" s="310">
        <v>102264732</v>
      </c>
      <c r="F126" s="311">
        <v>600070387</v>
      </c>
      <c r="G126" s="72" t="s">
        <v>558</v>
      </c>
      <c r="H126" s="72" t="s">
        <v>230</v>
      </c>
      <c r="I126" s="72" t="s">
        <v>231</v>
      </c>
      <c r="J126" s="72" t="s">
        <v>559</v>
      </c>
      <c r="K126" s="72" t="s">
        <v>699</v>
      </c>
      <c r="L126" s="218">
        <v>10100000</v>
      </c>
      <c r="M126" s="219">
        <v>7070000</v>
      </c>
      <c r="N126" s="312">
        <v>2025</v>
      </c>
      <c r="O126" s="313">
        <v>2026</v>
      </c>
      <c r="P126" s="91" t="s">
        <v>76</v>
      </c>
      <c r="Q126" s="92"/>
      <c r="R126" s="92"/>
      <c r="S126" s="93" t="s">
        <v>76</v>
      </c>
      <c r="T126" s="74"/>
      <c r="U126" s="74"/>
      <c r="V126" s="74"/>
      <c r="W126" s="74"/>
      <c r="X126" s="74"/>
      <c r="Y126" s="91" t="s">
        <v>94</v>
      </c>
      <c r="Z126" s="192" t="s">
        <v>303</v>
      </c>
    </row>
    <row r="127" spans="1:26" ht="48.75" thickBot="1" x14ac:dyDescent="0.3">
      <c r="A127" s="55">
        <f t="shared" si="3"/>
        <v>122</v>
      </c>
      <c r="B127" s="94" t="s">
        <v>161</v>
      </c>
      <c r="C127" s="95" t="s">
        <v>162</v>
      </c>
      <c r="D127" s="95">
        <v>70924546</v>
      </c>
      <c r="E127" s="95">
        <v>102264970</v>
      </c>
      <c r="F127" s="96">
        <v>600070514</v>
      </c>
      <c r="G127" s="72" t="s">
        <v>165</v>
      </c>
      <c r="H127" s="72" t="s">
        <v>230</v>
      </c>
      <c r="I127" s="72" t="s">
        <v>231</v>
      </c>
      <c r="J127" s="72" t="s">
        <v>236</v>
      </c>
      <c r="K127" s="72" t="s">
        <v>165</v>
      </c>
      <c r="L127" s="218">
        <v>2800000</v>
      </c>
      <c r="M127" s="219">
        <f t="shared" si="0"/>
        <v>1960000</v>
      </c>
      <c r="N127" s="228">
        <v>2022</v>
      </c>
      <c r="O127" s="90">
        <v>2023</v>
      </c>
      <c r="P127" s="91"/>
      <c r="Q127" s="92" t="s">
        <v>76</v>
      </c>
      <c r="R127" s="92"/>
      <c r="S127" s="93"/>
      <c r="T127" s="74"/>
      <c r="U127" s="74"/>
      <c r="V127" s="74"/>
      <c r="W127" s="74"/>
      <c r="X127" s="74"/>
      <c r="Y127" s="91" t="s">
        <v>75</v>
      </c>
      <c r="Z127" s="192" t="s">
        <v>75</v>
      </c>
    </row>
    <row r="128" spans="1:26" ht="48.75" thickBot="1" x14ac:dyDescent="0.3">
      <c r="A128" s="55">
        <f t="shared" si="3"/>
        <v>123</v>
      </c>
      <c r="B128" s="208" t="s">
        <v>161</v>
      </c>
      <c r="C128" s="209" t="s">
        <v>162</v>
      </c>
      <c r="D128" s="209">
        <v>70924546</v>
      </c>
      <c r="E128" s="209">
        <v>102264970</v>
      </c>
      <c r="F128" s="210">
        <v>600070514</v>
      </c>
      <c r="G128" s="215" t="s">
        <v>166</v>
      </c>
      <c r="H128" s="215" t="s">
        <v>230</v>
      </c>
      <c r="I128" s="215" t="s">
        <v>231</v>
      </c>
      <c r="J128" s="215" t="s">
        <v>236</v>
      </c>
      <c r="K128" s="215" t="s">
        <v>166</v>
      </c>
      <c r="L128" s="222">
        <v>800000</v>
      </c>
      <c r="M128" s="97">
        <f t="shared" si="0"/>
        <v>560000</v>
      </c>
      <c r="N128" s="226">
        <v>2022</v>
      </c>
      <c r="O128" s="227">
        <v>2023</v>
      </c>
      <c r="P128" s="236"/>
      <c r="Q128" s="237"/>
      <c r="R128" s="237"/>
      <c r="S128" s="238" t="s">
        <v>76</v>
      </c>
      <c r="T128" s="243"/>
      <c r="U128" s="243"/>
      <c r="V128" s="243"/>
      <c r="W128" s="243"/>
      <c r="X128" s="243"/>
      <c r="Y128" s="236" t="s">
        <v>75</v>
      </c>
      <c r="Z128" s="193" t="s">
        <v>75</v>
      </c>
    </row>
    <row r="129" spans="1:26" ht="48.75" thickBot="1" x14ac:dyDescent="0.3">
      <c r="A129" s="55">
        <f t="shared" si="3"/>
        <v>124</v>
      </c>
      <c r="B129" s="314" t="s">
        <v>161</v>
      </c>
      <c r="C129" s="315" t="s">
        <v>162</v>
      </c>
      <c r="D129" s="315">
        <v>70924546</v>
      </c>
      <c r="E129" s="315">
        <v>102264970</v>
      </c>
      <c r="F129" s="316">
        <v>600070514</v>
      </c>
      <c r="G129" s="317" t="s">
        <v>349</v>
      </c>
      <c r="H129" s="318" t="s">
        <v>230</v>
      </c>
      <c r="I129" s="318" t="s">
        <v>231</v>
      </c>
      <c r="J129" s="317" t="s">
        <v>236</v>
      </c>
      <c r="K129" s="317" t="s">
        <v>705</v>
      </c>
      <c r="L129" s="319">
        <v>600000</v>
      </c>
      <c r="M129" s="320">
        <f t="shared" si="0"/>
        <v>420000</v>
      </c>
      <c r="N129" s="321">
        <v>2025</v>
      </c>
      <c r="O129" s="322">
        <v>2026</v>
      </c>
      <c r="P129" s="323"/>
      <c r="Q129" s="324"/>
      <c r="R129" s="324"/>
      <c r="S129" s="325"/>
      <c r="T129" s="326"/>
      <c r="U129" s="326" t="s">
        <v>247</v>
      </c>
      <c r="V129" s="326"/>
      <c r="W129" s="326"/>
      <c r="X129" s="326"/>
      <c r="Y129" s="327" t="s">
        <v>75</v>
      </c>
      <c r="Z129" s="325" t="s">
        <v>75</v>
      </c>
    </row>
    <row r="130" spans="1:26" ht="48.75" thickBot="1" x14ac:dyDescent="0.3">
      <c r="A130" s="55">
        <f t="shared" si="3"/>
        <v>125</v>
      </c>
      <c r="B130" s="314" t="s">
        <v>161</v>
      </c>
      <c r="C130" s="315" t="s">
        <v>162</v>
      </c>
      <c r="D130" s="315">
        <v>70924546</v>
      </c>
      <c r="E130" s="315">
        <v>102264970</v>
      </c>
      <c r="F130" s="316">
        <v>600070514</v>
      </c>
      <c r="G130" s="317" t="s">
        <v>706</v>
      </c>
      <c r="H130" s="318" t="s">
        <v>230</v>
      </c>
      <c r="I130" s="318" t="s">
        <v>231</v>
      </c>
      <c r="J130" s="317" t="s">
        <v>236</v>
      </c>
      <c r="K130" s="317" t="s">
        <v>707</v>
      </c>
      <c r="L130" s="319">
        <v>300000</v>
      </c>
      <c r="M130" s="320">
        <f t="shared" si="0"/>
        <v>210000</v>
      </c>
      <c r="N130" s="321">
        <v>2025</v>
      </c>
      <c r="O130" s="322">
        <v>2026</v>
      </c>
      <c r="P130" s="323"/>
      <c r="Q130" s="324"/>
      <c r="R130" s="324"/>
      <c r="S130" s="325"/>
      <c r="T130" s="326"/>
      <c r="U130" s="326" t="s">
        <v>247</v>
      </c>
      <c r="V130" s="326"/>
      <c r="W130" s="326"/>
      <c r="X130" s="326"/>
      <c r="Y130" s="327" t="s">
        <v>75</v>
      </c>
      <c r="Z130" s="325" t="s">
        <v>75</v>
      </c>
    </row>
    <row r="131" spans="1:26" ht="108.75" thickBot="1" x14ac:dyDescent="0.3">
      <c r="A131" s="55">
        <f t="shared" si="3"/>
        <v>126</v>
      </c>
      <c r="B131" s="94" t="s">
        <v>443</v>
      </c>
      <c r="C131" s="95" t="s">
        <v>162</v>
      </c>
      <c r="D131" s="95">
        <v>75006006</v>
      </c>
      <c r="E131" s="95">
        <v>107544342</v>
      </c>
      <c r="F131" s="96">
        <v>600070123</v>
      </c>
      <c r="G131" s="72" t="s">
        <v>375</v>
      </c>
      <c r="H131" s="72" t="s">
        <v>230</v>
      </c>
      <c r="I131" s="72" t="s">
        <v>231</v>
      </c>
      <c r="J131" s="72" t="s">
        <v>236</v>
      </c>
      <c r="K131" s="72" t="s">
        <v>429</v>
      </c>
      <c r="L131" s="218">
        <v>40000000</v>
      </c>
      <c r="M131" s="219">
        <f t="shared" si="0"/>
        <v>28000000</v>
      </c>
      <c r="N131" s="228">
        <v>2022</v>
      </c>
      <c r="O131" s="90">
        <v>2026</v>
      </c>
      <c r="P131" s="91" t="s">
        <v>76</v>
      </c>
      <c r="Q131" s="92"/>
      <c r="R131" s="92"/>
      <c r="S131" s="93" t="s">
        <v>76</v>
      </c>
      <c r="T131" s="74"/>
      <c r="U131" s="74"/>
      <c r="V131" s="74"/>
      <c r="W131" s="74" t="s">
        <v>76</v>
      </c>
      <c r="X131" s="74"/>
      <c r="Y131" s="91" t="s">
        <v>75</v>
      </c>
      <c r="Z131" s="192" t="s">
        <v>75</v>
      </c>
    </row>
    <row r="132" spans="1:26" ht="72.75" thickBot="1" x14ac:dyDescent="0.3">
      <c r="A132" s="55">
        <f t="shared" si="3"/>
        <v>127</v>
      </c>
      <c r="B132" s="94" t="s">
        <v>630</v>
      </c>
      <c r="C132" s="95" t="s">
        <v>162</v>
      </c>
      <c r="D132" s="95">
        <v>75006006</v>
      </c>
      <c r="E132" s="95">
        <v>102264716</v>
      </c>
      <c r="F132" s="96">
        <v>600070361</v>
      </c>
      <c r="G132" s="72" t="s">
        <v>631</v>
      </c>
      <c r="H132" s="72" t="s">
        <v>230</v>
      </c>
      <c r="I132" s="72" t="s">
        <v>231</v>
      </c>
      <c r="J132" s="72" t="s">
        <v>632</v>
      </c>
      <c r="K132" s="72" t="s">
        <v>633</v>
      </c>
      <c r="L132" s="218">
        <v>20000000</v>
      </c>
      <c r="M132" s="219">
        <v>14000000</v>
      </c>
      <c r="N132" s="228">
        <v>2025</v>
      </c>
      <c r="O132" s="90">
        <v>2026</v>
      </c>
      <c r="P132" s="91"/>
      <c r="Q132" s="92"/>
      <c r="R132" s="92"/>
      <c r="S132" s="93"/>
      <c r="T132" s="74"/>
      <c r="U132" s="74"/>
      <c r="V132" s="74"/>
      <c r="W132" s="74" t="s">
        <v>247</v>
      </c>
      <c r="X132" s="74"/>
      <c r="Y132" s="91" t="s">
        <v>75</v>
      </c>
      <c r="Z132" s="195" t="s">
        <v>75</v>
      </c>
    </row>
    <row r="133" spans="1:26" ht="100.5" customHeight="1" thickBot="1" x14ac:dyDescent="0.3">
      <c r="A133" s="55">
        <f t="shared" si="3"/>
        <v>128</v>
      </c>
      <c r="B133" s="94" t="s">
        <v>167</v>
      </c>
      <c r="C133" s="95" t="s">
        <v>162</v>
      </c>
      <c r="D133" s="95">
        <v>70827184</v>
      </c>
      <c r="E133" s="95">
        <v>102276161</v>
      </c>
      <c r="F133" s="96">
        <v>600070646</v>
      </c>
      <c r="G133" s="72" t="s">
        <v>168</v>
      </c>
      <c r="H133" s="72" t="s">
        <v>230</v>
      </c>
      <c r="I133" s="72" t="s">
        <v>231</v>
      </c>
      <c r="J133" s="72" t="s">
        <v>236</v>
      </c>
      <c r="K133" s="72" t="s">
        <v>430</v>
      </c>
      <c r="L133" s="218">
        <v>16000000</v>
      </c>
      <c r="M133" s="219">
        <f t="shared" si="0"/>
        <v>11200000</v>
      </c>
      <c r="N133" s="228">
        <v>2021</v>
      </c>
      <c r="O133" s="90">
        <v>2023</v>
      </c>
      <c r="P133" s="91"/>
      <c r="Q133" s="92"/>
      <c r="R133" s="92"/>
      <c r="S133" s="93" t="s">
        <v>76</v>
      </c>
      <c r="T133" s="74"/>
      <c r="U133" s="74"/>
      <c r="V133" s="74" t="s">
        <v>76</v>
      </c>
      <c r="W133" s="74"/>
      <c r="X133" s="74"/>
      <c r="Y133" s="91" t="s">
        <v>75</v>
      </c>
      <c r="Z133" s="192" t="s">
        <v>75</v>
      </c>
    </row>
    <row r="134" spans="1:26" ht="72.75" thickBot="1" x14ac:dyDescent="0.3">
      <c r="A134" s="55">
        <f t="shared" si="3"/>
        <v>129</v>
      </c>
      <c r="B134" s="360" t="s">
        <v>169</v>
      </c>
      <c r="C134" s="361" t="s">
        <v>172</v>
      </c>
      <c r="D134" s="361">
        <v>70886916</v>
      </c>
      <c r="E134" s="361">
        <v>102328293</v>
      </c>
      <c r="F134" s="362">
        <v>600071324</v>
      </c>
      <c r="G134" s="363" t="s">
        <v>170</v>
      </c>
      <c r="H134" s="363" t="s">
        <v>230</v>
      </c>
      <c r="I134" s="363" t="s">
        <v>231</v>
      </c>
      <c r="J134" s="363" t="s">
        <v>237</v>
      </c>
      <c r="K134" s="363" t="s">
        <v>170</v>
      </c>
      <c r="L134" s="364">
        <v>296000</v>
      </c>
      <c r="M134" s="365">
        <v>207200</v>
      </c>
      <c r="N134" s="366">
        <v>2022</v>
      </c>
      <c r="O134" s="352">
        <v>2022</v>
      </c>
      <c r="P134" s="367"/>
      <c r="Q134" s="368"/>
      <c r="R134" s="368"/>
      <c r="S134" s="369" t="s">
        <v>76</v>
      </c>
      <c r="T134" s="370"/>
      <c r="U134" s="370"/>
      <c r="V134" s="370"/>
      <c r="W134" s="370"/>
      <c r="X134" s="370"/>
      <c r="Y134" s="367" t="s">
        <v>79</v>
      </c>
      <c r="Z134" s="480" t="s">
        <v>75</v>
      </c>
    </row>
    <row r="135" spans="1:26" ht="72.75" thickBot="1" x14ac:dyDescent="0.3">
      <c r="A135" s="55">
        <f t="shared" si="3"/>
        <v>130</v>
      </c>
      <c r="B135" s="94" t="s">
        <v>169</v>
      </c>
      <c r="C135" s="95" t="s">
        <v>172</v>
      </c>
      <c r="D135" s="95">
        <v>70886916</v>
      </c>
      <c r="E135" s="95">
        <v>102328293</v>
      </c>
      <c r="F135" s="96">
        <v>600071324</v>
      </c>
      <c r="G135" s="72" t="s">
        <v>171</v>
      </c>
      <c r="H135" s="72" t="s">
        <v>230</v>
      </c>
      <c r="I135" s="72" t="s">
        <v>231</v>
      </c>
      <c r="J135" s="72" t="s">
        <v>237</v>
      </c>
      <c r="K135" s="72" t="s">
        <v>431</v>
      </c>
      <c r="L135" s="218">
        <v>25000000</v>
      </c>
      <c r="M135" s="219">
        <f t="shared" si="0"/>
        <v>17500000</v>
      </c>
      <c r="N135" s="228">
        <v>2022</v>
      </c>
      <c r="O135" s="90">
        <v>2025</v>
      </c>
      <c r="P135" s="91" t="s">
        <v>76</v>
      </c>
      <c r="Q135" s="92" t="s">
        <v>76</v>
      </c>
      <c r="R135" s="92" t="s">
        <v>76</v>
      </c>
      <c r="S135" s="93" t="s">
        <v>76</v>
      </c>
      <c r="T135" s="74"/>
      <c r="U135" s="74"/>
      <c r="V135" s="74"/>
      <c r="W135" s="74"/>
      <c r="X135" s="74"/>
      <c r="Y135" s="91" t="s">
        <v>75</v>
      </c>
      <c r="Z135" s="192" t="s">
        <v>75</v>
      </c>
    </row>
    <row r="136" spans="1:26" ht="72.75" thickBot="1" x14ac:dyDescent="0.3">
      <c r="A136" s="55">
        <f t="shared" ref="A136:A178" si="7">A135+1</f>
        <v>131</v>
      </c>
      <c r="B136" s="208" t="s">
        <v>169</v>
      </c>
      <c r="C136" s="209" t="s">
        <v>172</v>
      </c>
      <c r="D136" s="209">
        <v>70886916</v>
      </c>
      <c r="E136" s="209">
        <v>102328293</v>
      </c>
      <c r="F136" s="210">
        <v>600071324</v>
      </c>
      <c r="G136" s="215" t="s">
        <v>173</v>
      </c>
      <c r="H136" s="215" t="s">
        <v>230</v>
      </c>
      <c r="I136" s="215" t="s">
        <v>231</v>
      </c>
      <c r="J136" s="215" t="s">
        <v>237</v>
      </c>
      <c r="K136" s="215" t="s">
        <v>173</v>
      </c>
      <c r="L136" s="222">
        <v>1700000</v>
      </c>
      <c r="M136" s="97">
        <f t="shared" si="0"/>
        <v>1190000</v>
      </c>
      <c r="N136" s="226">
        <v>2021</v>
      </c>
      <c r="O136" s="227">
        <v>2022</v>
      </c>
      <c r="P136" s="236"/>
      <c r="Q136" s="237"/>
      <c r="R136" s="237"/>
      <c r="S136" s="238"/>
      <c r="T136" s="243"/>
      <c r="U136" s="243"/>
      <c r="V136" s="243"/>
      <c r="W136" s="243"/>
      <c r="X136" s="243"/>
      <c r="Y136" s="236" t="s">
        <v>75</v>
      </c>
      <c r="Z136" s="193" t="s">
        <v>75</v>
      </c>
    </row>
    <row r="137" spans="1:26" ht="72.75" thickBot="1" x14ac:dyDescent="0.3">
      <c r="A137" s="55">
        <f t="shared" si="7"/>
        <v>132</v>
      </c>
      <c r="B137" s="360" t="s">
        <v>169</v>
      </c>
      <c r="C137" s="361" t="s">
        <v>172</v>
      </c>
      <c r="D137" s="361">
        <v>70886916</v>
      </c>
      <c r="E137" s="361">
        <v>102328293</v>
      </c>
      <c r="F137" s="362">
        <v>600071324</v>
      </c>
      <c r="G137" s="363" t="s">
        <v>174</v>
      </c>
      <c r="H137" s="363" t="s">
        <v>230</v>
      </c>
      <c r="I137" s="363" t="s">
        <v>231</v>
      </c>
      <c r="J137" s="363" t="s">
        <v>237</v>
      </c>
      <c r="K137" s="363" t="s">
        <v>174</v>
      </c>
      <c r="L137" s="364">
        <v>3000000</v>
      </c>
      <c r="M137" s="365">
        <f t="shared" si="0"/>
        <v>2100000</v>
      </c>
      <c r="N137" s="366">
        <v>2022</v>
      </c>
      <c r="O137" s="352">
        <v>2023</v>
      </c>
      <c r="P137" s="367"/>
      <c r="Q137" s="368"/>
      <c r="R137" s="368"/>
      <c r="S137" s="369"/>
      <c r="T137" s="370"/>
      <c r="U137" s="370"/>
      <c r="V137" s="370"/>
      <c r="W137" s="370"/>
      <c r="X137" s="370"/>
      <c r="Y137" s="367" t="s">
        <v>75</v>
      </c>
      <c r="Z137" s="480" t="s">
        <v>75</v>
      </c>
    </row>
    <row r="138" spans="1:26" ht="94.5" customHeight="1" thickBot="1" x14ac:dyDescent="0.3">
      <c r="A138" s="55">
        <f t="shared" si="7"/>
        <v>133</v>
      </c>
      <c r="B138" s="94" t="s">
        <v>175</v>
      </c>
      <c r="C138" s="95" t="s">
        <v>176</v>
      </c>
      <c r="D138" s="95">
        <v>75006022</v>
      </c>
      <c r="E138" s="95">
        <v>102264660</v>
      </c>
      <c r="F138" s="96">
        <v>650055713</v>
      </c>
      <c r="G138" s="72" t="s">
        <v>334</v>
      </c>
      <c r="H138" s="72" t="s">
        <v>230</v>
      </c>
      <c r="I138" s="72" t="s">
        <v>231</v>
      </c>
      <c r="J138" s="72" t="s">
        <v>233</v>
      </c>
      <c r="K138" s="72" t="s">
        <v>432</v>
      </c>
      <c r="L138" s="218">
        <v>28500000</v>
      </c>
      <c r="M138" s="219">
        <f t="shared" si="0"/>
        <v>19950000</v>
      </c>
      <c r="N138" s="228">
        <v>2021</v>
      </c>
      <c r="O138" s="90">
        <v>2025</v>
      </c>
      <c r="P138" s="91" t="s">
        <v>76</v>
      </c>
      <c r="Q138" s="92" t="s">
        <v>76</v>
      </c>
      <c r="R138" s="92" t="s">
        <v>76</v>
      </c>
      <c r="S138" s="93" t="s">
        <v>76</v>
      </c>
      <c r="T138" s="74"/>
      <c r="U138" s="74"/>
      <c r="V138" s="74" t="s">
        <v>76</v>
      </c>
      <c r="W138" s="74" t="s">
        <v>76</v>
      </c>
      <c r="X138" s="74"/>
      <c r="Y138" s="91" t="s">
        <v>75</v>
      </c>
      <c r="Z138" s="192" t="s">
        <v>75</v>
      </c>
    </row>
    <row r="139" spans="1:26" ht="82.5" customHeight="1" thickBot="1" x14ac:dyDescent="0.3">
      <c r="A139" s="55">
        <f t="shared" si="7"/>
        <v>134</v>
      </c>
      <c r="B139" s="94" t="s">
        <v>181</v>
      </c>
      <c r="C139" s="95" t="s">
        <v>659</v>
      </c>
      <c r="D139" s="95">
        <v>25209957</v>
      </c>
      <c r="E139" s="95">
        <v>181035081</v>
      </c>
      <c r="F139" s="96">
        <v>600009637</v>
      </c>
      <c r="G139" s="72" t="s">
        <v>472</v>
      </c>
      <c r="H139" s="72" t="s">
        <v>230</v>
      </c>
      <c r="I139" s="72" t="s">
        <v>231</v>
      </c>
      <c r="J139" s="72" t="s">
        <v>231</v>
      </c>
      <c r="K139" s="72" t="s">
        <v>472</v>
      </c>
      <c r="L139" s="222" t="s">
        <v>473</v>
      </c>
      <c r="M139" s="219">
        <v>14000000</v>
      </c>
      <c r="N139" s="228">
        <v>2021</v>
      </c>
      <c r="O139" s="90">
        <v>2024</v>
      </c>
      <c r="P139" s="91"/>
      <c r="Q139" s="92" t="s">
        <v>76</v>
      </c>
      <c r="R139" s="92" t="s">
        <v>76</v>
      </c>
      <c r="S139" s="93"/>
      <c r="T139" s="74"/>
      <c r="U139" s="74"/>
      <c r="V139" s="74"/>
      <c r="W139" s="74"/>
      <c r="X139" s="74"/>
      <c r="Y139" s="91" t="s">
        <v>75</v>
      </c>
      <c r="Z139" s="192" t="s">
        <v>75</v>
      </c>
    </row>
    <row r="140" spans="1:26" ht="84.75" customHeight="1" thickBot="1" x14ac:dyDescent="0.3">
      <c r="A140" s="55">
        <f t="shared" si="7"/>
        <v>135</v>
      </c>
      <c r="B140" s="94" t="s">
        <v>181</v>
      </c>
      <c r="C140" s="95" t="s">
        <v>659</v>
      </c>
      <c r="D140" s="95">
        <v>25209957</v>
      </c>
      <c r="E140" s="95">
        <v>181035081</v>
      </c>
      <c r="F140" s="96">
        <v>600009637</v>
      </c>
      <c r="G140" s="72" t="s">
        <v>182</v>
      </c>
      <c r="H140" s="72" t="s">
        <v>230</v>
      </c>
      <c r="I140" s="72" t="s">
        <v>231</v>
      </c>
      <c r="J140" s="72" t="s">
        <v>231</v>
      </c>
      <c r="K140" s="72" t="s">
        <v>182</v>
      </c>
      <c r="L140" s="218">
        <v>4200000</v>
      </c>
      <c r="M140" s="219">
        <f t="shared" si="0"/>
        <v>2940000</v>
      </c>
      <c r="N140" s="228">
        <v>2022</v>
      </c>
      <c r="O140" s="90">
        <v>2024</v>
      </c>
      <c r="P140" s="91" t="s">
        <v>76</v>
      </c>
      <c r="Q140" s="92" t="s">
        <v>76</v>
      </c>
      <c r="R140" s="92" t="s">
        <v>76</v>
      </c>
      <c r="S140" s="93" t="s">
        <v>76</v>
      </c>
      <c r="T140" s="74"/>
      <c r="U140" s="74"/>
      <c r="V140" s="74"/>
      <c r="W140" s="74"/>
      <c r="X140" s="74"/>
      <c r="Y140" s="91" t="s">
        <v>75</v>
      </c>
      <c r="Z140" s="192" t="s">
        <v>75</v>
      </c>
    </row>
    <row r="141" spans="1:26" ht="68.25" customHeight="1" thickBot="1" x14ac:dyDescent="0.3">
      <c r="A141" s="55">
        <f t="shared" si="7"/>
        <v>136</v>
      </c>
      <c r="B141" s="94" t="s">
        <v>181</v>
      </c>
      <c r="C141" s="95" t="s">
        <v>659</v>
      </c>
      <c r="D141" s="95">
        <v>25209957</v>
      </c>
      <c r="E141" s="95">
        <v>181035081</v>
      </c>
      <c r="F141" s="96">
        <v>600009637</v>
      </c>
      <c r="G141" s="72" t="s">
        <v>271</v>
      </c>
      <c r="H141" s="72" t="s">
        <v>230</v>
      </c>
      <c r="I141" s="72" t="s">
        <v>231</v>
      </c>
      <c r="J141" s="72" t="s">
        <v>231</v>
      </c>
      <c r="K141" s="72" t="s">
        <v>433</v>
      </c>
      <c r="L141" s="218">
        <v>50000000</v>
      </c>
      <c r="M141" s="219">
        <f t="shared" si="0"/>
        <v>35000000</v>
      </c>
      <c r="N141" s="228">
        <v>2024</v>
      </c>
      <c r="O141" s="90">
        <v>2026</v>
      </c>
      <c r="P141" s="91" t="s">
        <v>76</v>
      </c>
      <c r="Q141" s="92" t="s">
        <v>76</v>
      </c>
      <c r="R141" s="92" t="s">
        <v>76</v>
      </c>
      <c r="S141" s="93" t="s">
        <v>76</v>
      </c>
      <c r="T141" s="74"/>
      <c r="U141" s="74"/>
      <c r="V141" s="74" t="s">
        <v>76</v>
      </c>
      <c r="W141" s="74"/>
      <c r="X141" s="74" t="s">
        <v>76</v>
      </c>
      <c r="Y141" s="91" t="s">
        <v>75</v>
      </c>
      <c r="Z141" s="192" t="s">
        <v>75</v>
      </c>
    </row>
    <row r="142" spans="1:26" ht="113.25" customHeight="1" thickBot="1" x14ac:dyDescent="0.3">
      <c r="A142" s="55">
        <f t="shared" si="7"/>
        <v>137</v>
      </c>
      <c r="B142" s="94" t="s">
        <v>181</v>
      </c>
      <c r="C142" s="361" t="s">
        <v>805</v>
      </c>
      <c r="D142" s="95">
        <v>45331227</v>
      </c>
      <c r="E142" s="95">
        <v>108005623</v>
      </c>
      <c r="F142" s="96">
        <v>600009785</v>
      </c>
      <c r="G142" s="72" t="s">
        <v>776</v>
      </c>
      <c r="H142" s="72" t="s">
        <v>230</v>
      </c>
      <c r="I142" s="72" t="s">
        <v>231</v>
      </c>
      <c r="J142" s="72" t="s">
        <v>231</v>
      </c>
      <c r="K142" s="72" t="s">
        <v>776</v>
      </c>
      <c r="L142" s="218">
        <v>21600000</v>
      </c>
      <c r="M142" s="219">
        <v>15120000</v>
      </c>
      <c r="N142" s="228">
        <v>2022</v>
      </c>
      <c r="O142" s="90">
        <v>2025</v>
      </c>
      <c r="P142" s="91" t="s">
        <v>76</v>
      </c>
      <c r="Q142" s="92" t="s">
        <v>76</v>
      </c>
      <c r="R142" s="92" t="s">
        <v>76</v>
      </c>
      <c r="S142" s="93" t="s">
        <v>76</v>
      </c>
      <c r="T142" s="74"/>
      <c r="U142" s="74"/>
      <c r="V142" s="74"/>
      <c r="W142" s="74" t="s">
        <v>76</v>
      </c>
      <c r="X142" s="74"/>
      <c r="Y142" s="91" t="s">
        <v>638</v>
      </c>
      <c r="Z142" s="192" t="s">
        <v>79</v>
      </c>
    </row>
    <row r="143" spans="1:26" ht="49.5" customHeight="1" thickBot="1" x14ac:dyDescent="0.3">
      <c r="A143" s="55">
        <f t="shared" si="7"/>
        <v>138</v>
      </c>
      <c r="B143" s="94" t="s">
        <v>183</v>
      </c>
      <c r="C143" s="95" t="s">
        <v>184</v>
      </c>
      <c r="D143" s="95">
        <v>45331227</v>
      </c>
      <c r="E143" s="95">
        <v>108005623</v>
      </c>
      <c r="F143" s="96">
        <v>600009785</v>
      </c>
      <c r="G143" s="72" t="s">
        <v>639</v>
      </c>
      <c r="H143" s="72" t="s">
        <v>230</v>
      </c>
      <c r="I143" s="72" t="s">
        <v>231</v>
      </c>
      <c r="J143" s="72" t="s">
        <v>231</v>
      </c>
      <c r="K143" s="72" t="s">
        <v>640</v>
      </c>
      <c r="L143" s="218">
        <v>6000000</v>
      </c>
      <c r="M143" s="219">
        <f t="shared" si="0"/>
        <v>4200000</v>
      </c>
      <c r="N143" s="228">
        <v>2024</v>
      </c>
      <c r="O143" s="90">
        <v>2025</v>
      </c>
      <c r="P143" s="91" t="s">
        <v>76</v>
      </c>
      <c r="Q143" s="92" t="s">
        <v>76</v>
      </c>
      <c r="R143" s="92" t="s">
        <v>247</v>
      </c>
      <c r="S143" s="93" t="s">
        <v>76</v>
      </c>
      <c r="T143" s="74"/>
      <c r="U143" s="74"/>
      <c r="V143" s="74"/>
      <c r="W143" s="74"/>
      <c r="X143" s="74"/>
      <c r="Y143" s="91" t="s">
        <v>641</v>
      </c>
      <c r="Z143" s="192" t="s">
        <v>75</v>
      </c>
    </row>
    <row r="144" spans="1:26" ht="31.5" customHeight="1" thickBot="1" x14ac:dyDescent="0.3">
      <c r="A144" s="55">
        <f t="shared" si="7"/>
        <v>139</v>
      </c>
      <c r="B144" s="94" t="s">
        <v>183</v>
      </c>
      <c r="C144" s="95" t="s">
        <v>184</v>
      </c>
      <c r="D144" s="95">
        <v>45331227</v>
      </c>
      <c r="E144" s="95">
        <v>108005623</v>
      </c>
      <c r="F144" s="96">
        <v>600009785</v>
      </c>
      <c r="G144" s="72" t="s">
        <v>642</v>
      </c>
      <c r="H144" s="72" t="s">
        <v>230</v>
      </c>
      <c r="I144" s="72" t="s">
        <v>231</v>
      </c>
      <c r="J144" s="72" t="s">
        <v>231</v>
      </c>
      <c r="K144" s="72" t="s">
        <v>700</v>
      </c>
      <c r="L144" s="218">
        <v>3500000</v>
      </c>
      <c r="M144" s="219">
        <f t="shared" si="0"/>
        <v>2450000</v>
      </c>
      <c r="N144" s="228">
        <v>2025</v>
      </c>
      <c r="O144" s="90">
        <v>2027</v>
      </c>
      <c r="P144" s="91"/>
      <c r="Q144" s="92"/>
      <c r="R144" s="92" t="s">
        <v>76</v>
      </c>
      <c r="S144" s="93" t="s">
        <v>76</v>
      </c>
      <c r="T144" s="74"/>
      <c r="U144" s="74"/>
      <c r="V144" s="74"/>
      <c r="W144" s="74"/>
      <c r="X144" s="74"/>
      <c r="Y144" s="91" t="s">
        <v>80</v>
      </c>
      <c r="Z144" s="192" t="s">
        <v>75</v>
      </c>
    </row>
    <row r="145" spans="1:26" ht="33" customHeight="1" thickBot="1" x14ac:dyDescent="0.3">
      <c r="A145" s="55">
        <f t="shared" si="7"/>
        <v>140</v>
      </c>
      <c r="B145" s="94" t="s">
        <v>183</v>
      </c>
      <c r="C145" s="95" t="s">
        <v>184</v>
      </c>
      <c r="D145" s="95">
        <v>45331227</v>
      </c>
      <c r="E145" s="95">
        <v>108005623</v>
      </c>
      <c r="F145" s="96">
        <v>600009785</v>
      </c>
      <c r="G145" s="72" t="s">
        <v>643</v>
      </c>
      <c r="H145" s="72" t="s">
        <v>230</v>
      </c>
      <c r="I145" s="72" t="s">
        <v>231</v>
      </c>
      <c r="J145" s="72" t="s">
        <v>231</v>
      </c>
      <c r="K145" s="72" t="s">
        <v>644</v>
      </c>
      <c r="L145" s="218">
        <v>2500000</v>
      </c>
      <c r="M145" s="219">
        <f t="shared" si="0"/>
        <v>1750000</v>
      </c>
      <c r="N145" s="228">
        <v>2025</v>
      </c>
      <c r="O145" s="90">
        <v>2027</v>
      </c>
      <c r="P145" s="91"/>
      <c r="Q145" s="92"/>
      <c r="R145" s="92"/>
      <c r="S145" s="93"/>
      <c r="T145" s="74"/>
      <c r="U145" s="74"/>
      <c r="V145" s="74"/>
      <c r="W145" s="74" t="s">
        <v>76</v>
      </c>
      <c r="X145" s="74"/>
      <c r="Y145" s="91" t="s">
        <v>80</v>
      </c>
      <c r="Z145" s="192" t="s">
        <v>75</v>
      </c>
    </row>
    <row r="146" spans="1:26" ht="35.25" customHeight="1" thickBot="1" x14ac:dyDescent="0.3">
      <c r="A146" s="55">
        <f t="shared" si="7"/>
        <v>141</v>
      </c>
      <c r="B146" s="94" t="s">
        <v>183</v>
      </c>
      <c r="C146" s="95" t="s">
        <v>184</v>
      </c>
      <c r="D146" s="95">
        <v>45331227</v>
      </c>
      <c r="E146" s="95">
        <v>108005623</v>
      </c>
      <c r="F146" s="96">
        <v>600009785</v>
      </c>
      <c r="G146" s="72" t="s">
        <v>645</v>
      </c>
      <c r="H146" s="72" t="s">
        <v>230</v>
      </c>
      <c r="I146" s="72" t="s">
        <v>231</v>
      </c>
      <c r="J146" s="72" t="s">
        <v>231</v>
      </c>
      <c r="K146" s="72" t="s">
        <v>646</v>
      </c>
      <c r="L146" s="218">
        <v>2500000</v>
      </c>
      <c r="M146" s="219">
        <f t="shared" si="0"/>
        <v>1750000</v>
      </c>
      <c r="N146" s="228">
        <v>2025</v>
      </c>
      <c r="O146" s="90">
        <v>2027</v>
      </c>
      <c r="P146" s="91"/>
      <c r="Q146" s="92"/>
      <c r="R146" s="92"/>
      <c r="S146" s="93"/>
      <c r="T146" s="74"/>
      <c r="U146" s="74"/>
      <c r="V146" s="74"/>
      <c r="W146" s="74" t="s">
        <v>76</v>
      </c>
      <c r="X146" s="74"/>
      <c r="Y146" s="91" t="s">
        <v>80</v>
      </c>
      <c r="Z146" s="192" t="s">
        <v>75</v>
      </c>
    </row>
    <row r="147" spans="1:26" ht="37.5" customHeight="1" thickBot="1" x14ac:dyDescent="0.3">
      <c r="A147" s="55">
        <f t="shared" si="7"/>
        <v>142</v>
      </c>
      <c r="B147" s="94" t="s">
        <v>183</v>
      </c>
      <c r="C147" s="95" t="s">
        <v>184</v>
      </c>
      <c r="D147" s="95">
        <v>45331227</v>
      </c>
      <c r="E147" s="95">
        <v>108005623</v>
      </c>
      <c r="F147" s="96">
        <v>600009785</v>
      </c>
      <c r="G147" s="72" t="s">
        <v>647</v>
      </c>
      <c r="H147" s="72" t="s">
        <v>230</v>
      </c>
      <c r="I147" s="72" t="s">
        <v>231</v>
      </c>
      <c r="J147" s="72" t="s">
        <v>231</v>
      </c>
      <c r="K147" s="72" t="s">
        <v>648</v>
      </c>
      <c r="L147" s="218">
        <v>7000000</v>
      </c>
      <c r="M147" s="219">
        <f t="shared" si="0"/>
        <v>4900000</v>
      </c>
      <c r="N147" s="228">
        <v>2025</v>
      </c>
      <c r="O147" s="90">
        <v>2027</v>
      </c>
      <c r="P147" s="91" t="s">
        <v>76</v>
      </c>
      <c r="Q147" s="92" t="s">
        <v>76</v>
      </c>
      <c r="R147" s="92" t="s">
        <v>76</v>
      </c>
      <c r="S147" s="93"/>
      <c r="T147" s="74"/>
      <c r="U147" s="74"/>
      <c r="V147" s="74"/>
      <c r="W147" s="74"/>
      <c r="X147" s="74"/>
      <c r="Y147" s="91" t="s">
        <v>80</v>
      </c>
      <c r="Z147" s="192" t="s">
        <v>75</v>
      </c>
    </row>
    <row r="148" spans="1:26" ht="152.25" customHeight="1" thickBot="1" x14ac:dyDescent="0.3">
      <c r="A148" s="55">
        <f t="shared" si="7"/>
        <v>143</v>
      </c>
      <c r="B148" s="85" t="s">
        <v>777</v>
      </c>
      <c r="C148" s="95" t="s">
        <v>228</v>
      </c>
      <c r="D148" s="95">
        <v>1811193</v>
      </c>
      <c r="E148" s="95">
        <v>181054990</v>
      </c>
      <c r="F148" s="96">
        <v>691005648</v>
      </c>
      <c r="G148" s="88" t="s">
        <v>434</v>
      </c>
      <c r="H148" s="72" t="s">
        <v>230</v>
      </c>
      <c r="I148" s="72" t="s">
        <v>231</v>
      </c>
      <c r="J148" s="72" t="s">
        <v>231</v>
      </c>
      <c r="K148" s="88" t="s">
        <v>778</v>
      </c>
      <c r="L148" s="223">
        <v>62000000</v>
      </c>
      <c r="M148" s="221">
        <v>43400000</v>
      </c>
      <c r="N148" s="228">
        <v>2022</v>
      </c>
      <c r="O148" s="234">
        <v>2025</v>
      </c>
      <c r="P148" s="91" t="s">
        <v>76</v>
      </c>
      <c r="Q148" s="92" t="s">
        <v>76</v>
      </c>
      <c r="R148" s="92" t="s">
        <v>76</v>
      </c>
      <c r="S148" s="93" t="s">
        <v>76</v>
      </c>
      <c r="T148" s="74"/>
      <c r="U148" s="74" t="s">
        <v>76</v>
      </c>
      <c r="V148" s="74" t="s">
        <v>76</v>
      </c>
      <c r="W148" s="74" t="s">
        <v>76</v>
      </c>
      <c r="X148" s="74" t="s">
        <v>76</v>
      </c>
      <c r="Y148" s="245" t="s">
        <v>779</v>
      </c>
      <c r="Z148" s="199" t="s">
        <v>79</v>
      </c>
    </row>
    <row r="149" spans="1:26" ht="96.75" thickBot="1" x14ac:dyDescent="0.3">
      <c r="A149" s="55">
        <f t="shared" si="7"/>
        <v>144</v>
      </c>
      <c r="B149" s="85" t="s">
        <v>777</v>
      </c>
      <c r="C149" s="95" t="s">
        <v>228</v>
      </c>
      <c r="D149" s="95">
        <v>1811193</v>
      </c>
      <c r="E149" s="95">
        <v>181054990</v>
      </c>
      <c r="F149" s="96">
        <v>691005648</v>
      </c>
      <c r="G149" s="356" t="s">
        <v>891</v>
      </c>
      <c r="H149" s="72" t="s">
        <v>230</v>
      </c>
      <c r="I149" s="72" t="s">
        <v>231</v>
      </c>
      <c r="J149" s="72" t="s">
        <v>231</v>
      </c>
      <c r="K149" s="356" t="s">
        <v>892</v>
      </c>
      <c r="L149" s="348" t="s">
        <v>893</v>
      </c>
      <c r="M149" s="349" t="s">
        <v>894</v>
      </c>
      <c r="N149" s="357" t="s">
        <v>895</v>
      </c>
      <c r="O149" s="230">
        <v>2027</v>
      </c>
      <c r="P149" s="91"/>
      <c r="Q149" s="358" t="s">
        <v>76</v>
      </c>
      <c r="R149" s="358" t="s">
        <v>76</v>
      </c>
      <c r="S149" s="93"/>
      <c r="T149" s="74"/>
      <c r="U149" s="74"/>
      <c r="V149" s="74" t="s">
        <v>76</v>
      </c>
      <c r="W149" s="74" t="s">
        <v>76</v>
      </c>
      <c r="X149" s="99" t="s">
        <v>76</v>
      </c>
      <c r="Y149" s="91" t="s">
        <v>75</v>
      </c>
      <c r="Z149" s="192" t="s">
        <v>75</v>
      </c>
    </row>
    <row r="150" spans="1:26" ht="84.75" thickBot="1" x14ac:dyDescent="0.3">
      <c r="A150" s="55">
        <f t="shared" si="7"/>
        <v>145</v>
      </c>
      <c r="B150" s="94" t="s">
        <v>195</v>
      </c>
      <c r="C150" s="95" t="s">
        <v>710</v>
      </c>
      <c r="D150" s="95">
        <v>72553740</v>
      </c>
      <c r="E150" s="95">
        <v>181012286</v>
      </c>
      <c r="F150" s="96">
        <v>691003718</v>
      </c>
      <c r="G150" s="72" t="s">
        <v>196</v>
      </c>
      <c r="H150" s="72" t="s">
        <v>230</v>
      </c>
      <c r="I150" s="72" t="s">
        <v>231</v>
      </c>
      <c r="J150" s="72" t="s">
        <v>709</v>
      </c>
      <c r="K150" s="72" t="s">
        <v>196</v>
      </c>
      <c r="L150" s="218">
        <v>9000000</v>
      </c>
      <c r="M150" s="219">
        <f t="shared" si="0"/>
        <v>6300000</v>
      </c>
      <c r="N150" s="218">
        <v>2023</v>
      </c>
      <c r="O150" s="90">
        <v>2024</v>
      </c>
      <c r="P150" s="91"/>
      <c r="Q150" s="92" t="s">
        <v>76</v>
      </c>
      <c r="R150" s="92" t="s">
        <v>76</v>
      </c>
      <c r="S150" s="93"/>
      <c r="T150" s="74"/>
      <c r="U150" s="74"/>
      <c r="V150" s="74"/>
      <c r="W150" s="74" t="s">
        <v>76</v>
      </c>
      <c r="X150" s="74"/>
      <c r="Y150" s="91"/>
      <c r="Z150" s="192"/>
    </row>
    <row r="151" spans="1:26" ht="84.75" thickBot="1" x14ac:dyDescent="0.3">
      <c r="A151" s="55">
        <f t="shared" si="7"/>
        <v>146</v>
      </c>
      <c r="B151" s="94" t="s">
        <v>195</v>
      </c>
      <c r="C151" s="95" t="s">
        <v>710</v>
      </c>
      <c r="D151" s="95">
        <v>72553740</v>
      </c>
      <c r="E151" s="95">
        <v>181012286</v>
      </c>
      <c r="F151" s="96">
        <v>691003718</v>
      </c>
      <c r="G151" s="72" t="s">
        <v>197</v>
      </c>
      <c r="H151" s="72" t="s">
        <v>230</v>
      </c>
      <c r="I151" s="72" t="s">
        <v>231</v>
      </c>
      <c r="J151" s="72" t="s">
        <v>709</v>
      </c>
      <c r="K151" s="72" t="s">
        <v>435</v>
      </c>
      <c r="L151" s="218">
        <v>6000000</v>
      </c>
      <c r="M151" s="219">
        <f t="shared" ref="M151:M166" si="8">L151/100*70</f>
        <v>4200000</v>
      </c>
      <c r="N151" s="228">
        <v>2022</v>
      </c>
      <c r="O151" s="90">
        <v>2023</v>
      </c>
      <c r="P151" s="91" t="s">
        <v>76</v>
      </c>
      <c r="Q151" s="92"/>
      <c r="R151" s="92" t="s">
        <v>76</v>
      </c>
      <c r="S151" s="93"/>
      <c r="T151" s="74"/>
      <c r="U151" s="74"/>
      <c r="V151" s="74"/>
      <c r="W151" s="74"/>
      <c r="X151" s="74" t="s">
        <v>76</v>
      </c>
      <c r="Y151" s="239" t="s">
        <v>493</v>
      </c>
      <c r="Z151" s="192" t="s">
        <v>75</v>
      </c>
    </row>
    <row r="152" spans="1:26" ht="84.75" thickBot="1" x14ac:dyDescent="0.3">
      <c r="A152" s="55">
        <f t="shared" si="7"/>
        <v>147</v>
      </c>
      <c r="B152" s="94" t="s">
        <v>195</v>
      </c>
      <c r="C152" s="95" t="s">
        <v>710</v>
      </c>
      <c r="D152" s="95">
        <v>72553740</v>
      </c>
      <c r="E152" s="95">
        <v>181012286</v>
      </c>
      <c r="F152" s="96">
        <v>691003718</v>
      </c>
      <c r="G152" s="72" t="s">
        <v>198</v>
      </c>
      <c r="H152" s="72" t="s">
        <v>230</v>
      </c>
      <c r="I152" s="72" t="s">
        <v>231</v>
      </c>
      <c r="J152" s="72" t="s">
        <v>709</v>
      </c>
      <c r="K152" s="72" t="s">
        <v>701</v>
      </c>
      <c r="L152" s="218">
        <v>18000000</v>
      </c>
      <c r="M152" s="219">
        <v>12600000</v>
      </c>
      <c r="N152" s="228">
        <v>2022</v>
      </c>
      <c r="O152" s="90">
        <v>2023</v>
      </c>
      <c r="P152" s="91" t="s">
        <v>76</v>
      </c>
      <c r="Q152" s="92" t="s">
        <v>76</v>
      </c>
      <c r="R152" s="92" t="s">
        <v>76</v>
      </c>
      <c r="S152" s="93" t="s">
        <v>76</v>
      </c>
      <c r="T152" s="74"/>
      <c r="U152" s="74"/>
      <c r="V152" s="74"/>
      <c r="W152" s="74"/>
      <c r="X152" s="74" t="s">
        <v>76</v>
      </c>
      <c r="Y152" s="91" t="s">
        <v>79</v>
      </c>
      <c r="Z152" s="192" t="s">
        <v>75</v>
      </c>
    </row>
    <row r="153" spans="1:26" ht="84.75" thickBot="1" x14ac:dyDescent="0.3">
      <c r="A153" s="55">
        <f t="shared" si="7"/>
        <v>148</v>
      </c>
      <c r="B153" s="208" t="s">
        <v>195</v>
      </c>
      <c r="C153" s="209" t="s">
        <v>710</v>
      </c>
      <c r="D153" s="209">
        <v>72553740</v>
      </c>
      <c r="E153" s="209">
        <v>181012286</v>
      </c>
      <c r="F153" s="210">
        <v>691003718</v>
      </c>
      <c r="G153" s="215" t="s">
        <v>199</v>
      </c>
      <c r="H153" s="215" t="s">
        <v>230</v>
      </c>
      <c r="I153" s="215" t="s">
        <v>231</v>
      </c>
      <c r="J153" s="215" t="s">
        <v>709</v>
      </c>
      <c r="K153" s="215" t="s">
        <v>199</v>
      </c>
      <c r="L153" s="222">
        <v>40000000</v>
      </c>
      <c r="M153" s="97">
        <f t="shared" si="8"/>
        <v>28000000</v>
      </c>
      <c r="N153" s="226">
        <v>2021</v>
      </c>
      <c r="O153" s="227">
        <v>2023</v>
      </c>
      <c r="P153" s="236" t="s">
        <v>76</v>
      </c>
      <c r="Q153" s="237" t="s">
        <v>76</v>
      </c>
      <c r="R153" s="237" t="s">
        <v>76</v>
      </c>
      <c r="S153" s="238" t="s">
        <v>76</v>
      </c>
      <c r="T153" s="243"/>
      <c r="U153" s="243"/>
      <c r="V153" s="243"/>
      <c r="W153" s="243"/>
      <c r="X153" s="243"/>
      <c r="Y153" s="236"/>
      <c r="Z153" s="193"/>
    </row>
    <row r="154" spans="1:26" ht="84.75" thickBot="1" x14ac:dyDescent="0.3">
      <c r="A154" s="55">
        <f t="shared" si="7"/>
        <v>149</v>
      </c>
      <c r="B154" s="94" t="s">
        <v>195</v>
      </c>
      <c r="C154" s="95" t="s">
        <v>710</v>
      </c>
      <c r="D154" s="95">
        <v>72553740</v>
      </c>
      <c r="E154" s="95">
        <v>181012286</v>
      </c>
      <c r="F154" s="96">
        <v>691003718</v>
      </c>
      <c r="G154" s="72" t="s">
        <v>200</v>
      </c>
      <c r="H154" s="72" t="s">
        <v>230</v>
      </c>
      <c r="I154" s="72" t="s">
        <v>231</v>
      </c>
      <c r="J154" s="72" t="s">
        <v>709</v>
      </c>
      <c r="K154" s="72" t="s">
        <v>436</v>
      </c>
      <c r="L154" s="218">
        <v>70000000</v>
      </c>
      <c r="M154" s="219">
        <v>49000000</v>
      </c>
      <c r="N154" s="228">
        <v>2022</v>
      </c>
      <c r="O154" s="90">
        <v>2023</v>
      </c>
      <c r="P154" s="91"/>
      <c r="Q154" s="92"/>
      <c r="R154" s="92"/>
      <c r="S154" s="93"/>
      <c r="T154" s="74"/>
      <c r="U154" s="74"/>
      <c r="V154" s="74" t="s">
        <v>76</v>
      </c>
      <c r="W154" s="74" t="s">
        <v>76</v>
      </c>
      <c r="X154" s="74" t="s">
        <v>76</v>
      </c>
      <c r="Y154" s="91" t="s">
        <v>79</v>
      </c>
      <c r="Z154" s="192"/>
    </row>
    <row r="155" spans="1:26" ht="84.75" thickBot="1" x14ac:dyDescent="0.3">
      <c r="A155" s="55">
        <f t="shared" si="7"/>
        <v>150</v>
      </c>
      <c r="B155" s="94" t="s">
        <v>195</v>
      </c>
      <c r="C155" s="95" t="s">
        <v>710</v>
      </c>
      <c r="D155" s="95">
        <v>72553740</v>
      </c>
      <c r="E155" s="95">
        <v>181012286</v>
      </c>
      <c r="F155" s="96">
        <v>691003718</v>
      </c>
      <c r="G155" s="72" t="s">
        <v>201</v>
      </c>
      <c r="H155" s="72" t="s">
        <v>230</v>
      </c>
      <c r="I155" s="72" t="s">
        <v>231</v>
      </c>
      <c r="J155" s="72" t="s">
        <v>709</v>
      </c>
      <c r="K155" s="72" t="s">
        <v>201</v>
      </c>
      <c r="L155" s="218">
        <v>150000000</v>
      </c>
      <c r="M155" s="219">
        <v>105000000</v>
      </c>
      <c r="N155" s="228">
        <v>2022</v>
      </c>
      <c r="O155" s="90">
        <v>2024</v>
      </c>
      <c r="P155" s="91"/>
      <c r="Q155" s="92"/>
      <c r="R155" s="92"/>
      <c r="S155" s="93"/>
      <c r="T155" s="74"/>
      <c r="U155" s="74"/>
      <c r="V155" s="74" t="s">
        <v>76</v>
      </c>
      <c r="W155" s="74"/>
      <c r="X155" s="74"/>
      <c r="Y155" s="91" t="s">
        <v>79</v>
      </c>
      <c r="Z155" s="192"/>
    </row>
    <row r="156" spans="1:26" ht="84.75" thickBot="1" x14ac:dyDescent="0.3">
      <c r="A156" s="55">
        <f t="shared" si="7"/>
        <v>151</v>
      </c>
      <c r="B156" s="94" t="s">
        <v>195</v>
      </c>
      <c r="C156" s="209" t="s">
        <v>710</v>
      </c>
      <c r="D156" s="209">
        <v>72553740</v>
      </c>
      <c r="E156" s="209">
        <v>181012286</v>
      </c>
      <c r="F156" s="210">
        <v>691003718</v>
      </c>
      <c r="G156" s="215" t="s">
        <v>711</v>
      </c>
      <c r="H156" s="215" t="s">
        <v>230</v>
      </c>
      <c r="I156" s="215" t="s">
        <v>231</v>
      </c>
      <c r="J156" s="215" t="s">
        <v>709</v>
      </c>
      <c r="K156" s="215" t="s">
        <v>711</v>
      </c>
      <c r="L156" s="222">
        <v>1800000</v>
      </c>
      <c r="M156" s="97">
        <f t="shared" si="8"/>
        <v>1260000</v>
      </c>
      <c r="N156" s="226">
        <v>2021</v>
      </c>
      <c r="O156" s="227">
        <v>2022</v>
      </c>
      <c r="P156" s="236"/>
      <c r="Q156" s="237"/>
      <c r="R156" s="237"/>
      <c r="S156" s="238"/>
      <c r="T156" s="243"/>
      <c r="U156" s="243"/>
      <c r="V156" s="243"/>
      <c r="W156" s="243"/>
      <c r="X156" s="243"/>
      <c r="Y156" s="236"/>
      <c r="Z156" s="193"/>
    </row>
    <row r="157" spans="1:26" ht="84.75" thickBot="1" x14ac:dyDescent="0.3">
      <c r="A157" s="55">
        <f t="shared" si="7"/>
        <v>152</v>
      </c>
      <c r="B157" s="94" t="s">
        <v>195</v>
      </c>
      <c r="C157" s="95" t="s">
        <v>710</v>
      </c>
      <c r="D157" s="95">
        <v>72553740</v>
      </c>
      <c r="E157" s="95">
        <v>181012286</v>
      </c>
      <c r="F157" s="96">
        <v>691003718</v>
      </c>
      <c r="G157" s="72" t="s">
        <v>712</v>
      </c>
      <c r="H157" s="72" t="s">
        <v>230</v>
      </c>
      <c r="I157" s="72" t="s">
        <v>231</v>
      </c>
      <c r="J157" s="72" t="s">
        <v>709</v>
      </c>
      <c r="K157" s="72" t="s">
        <v>712</v>
      </c>
      <c r="L157" s="218">
        <v>4000000</v>
      </c>
      <c r="M157" s="219">
        <v>2800000</v>
      </c>
      <c r="N157" s="228">
        <v>2023</v>
      </c>
      <c r="O157" s="90">
        <v>2024</v>
      </c>
      <c r="P157" s="91"/>
      <c r="Q157" s="92"/>
      <c r="R157" s="92"/>
      <c r="S157" s="93"/>
      <c r="T157" s="74"/>
      <c r="U157" s="74"/>
      <c r="V157" s="74"/>
      <c r="W157" s="74"/>
      <c r="X157" s="74"/>
      <c r="Y157" s="91" t="s">
        <v>75</v>
      </c>
      <c r="Z157" s="192" t="s">
        <v>75</v>
      </c>
    </row>
    <row r="158" spans="1:26" ht="84.75" thickBot="1" x14ac:dyDescent="0.3">
      <c r="A158" s="55">
        <f t="shared" si="7"/>
        <v>153</v>
      </c>
      <c r="B158" s="94" t="s">
        <v>195</v>
      </c>
      <c r="C158" s="95" t="s">
        <v>710</v>
      </c>
      <c r="D158" s="95">
        <v>72553740</v>
      </c>
      <c r="E158" s="95">
        <v>181012286</v>
      </c>
      <c r="F158" s="96">
        <v>691003718</v>
      </c>
      <c r="G158" s="72" t="s">
        <v>202</v>
      </c>
      <c r="H158" s="72" t="s">
        <v>230</v>
      </c>
      <c r="I158" s="72" t="s">
        <v>231</v>
      </c>
      <c r="J158" s="72" t="s">
        <v>709</v>
      </c>
      <c r="K158" s="72" t="s">
        <v>202</v>
      </c>
      <c r="L158" s="218">
        <v>2000000</v>
      </c>
      <c r="M158" s="219">
        <v>1400000</v>
      </c>
      <c r="N158" s="228">
        <v>2022</v>
      </c>
      <c r="O158" s="90">
        <v>2023</v>
      </c>
      <c r="P158" s="91"/>
      <c r="Q158" s="92"/>
      <c r="R158" s="92"/>
      <c r="S158" s="93"/>
      <c r="T158" s="74"/>
      <c r="U158" s="74"/>
      <c r="V158" s="74"/>
      <c r="W158" s="74"/>
      <c r="X158" s="74"/>
      <c r="Y158" s="91" t="s">
        <v>75</v>
      </c>
      <c r="Z158" s="192" t="s">
        <v>75</v>
      </c>
    </row>
    <row r="159" spans="1:26" ht="84.75" thickBot="1" x14ac:dyDescent="0.3">
      <c r="A159" s="55">
        <f t="shared" si="7"/>
        <v>154</v>
      </c>
      <c r="B159" s="85" t="s">
        <v>195</v>
      </c>
      <c r="C159" s="86" t="s">
        <v>710</v>
      </c>
      <c r="D159" s="86">
        <v>72553740</v>
      </c>
      <c r="E159" s="86">
        <v>181012286</v>
      </c>
      <c r="F159" s="87">
        <v>691003718</v>
      </c>
      <c r="G159" s="88" t="s">
        <v>492</v>
      </c>
      <c r="H159" s="88" t="s">
        <v>230</v>
      </c>
      <c r="I159" s="88" t="s">
        <v>231</v>
      </c>
      <c r="J159" s="88" t="s">
        <v>709</v>
      </c>
      <c r="K159" s="88" t="s">
        <v>702</v>
      </c>
      <c r="L159" s="223">
        <v>20000000</v>
      </c>
      <c r="M159" s="221">
        <v>14000000</v>
      </c>
      <c r="N159" s="229">
        <v>2025</v>
      </c>
      <c r="O159" s="230">
        <v>2026</v>
      </c>
      <c r="P159" s="239"/>
      <c r="Q159" s="240"/>
      <c r="R159" s="240"/>
      <c r="S159" s="241"/>
      <c r="T159" s="244"/>
      <c r="U159" s="244"/>
      <c r="V159" s="244"/>
      <c r="W159" s="244"/>
      <c r="X159" s="244"/>
      <c r="Y159" s="239" t="s">
        <v>75</v>
      </c>
      <c r="Z159" s="197" t="s">
        <v>75</v>
      </c>
    </row>
    <row r="160" spans="1:26" ht="84.75" thickBot="1" x14ac:dyDescent="0.3">
      <c r="A160" s="55">
        <f t="shared" si="7"/>
        <v>155</v>
      </c>
      <c r="B160" s="85" t="s">
        <v>195</v>
      </c>
      <c r="C160" s="86" t="s">
        <v>710</v>
      </c>
      <c r="D160" s="86">
        <v>72553740</v>
      </c>
      <c r="E160" s="86">
        <v>181012286</v>
      </c>
      <c r="F160" s="87">
        <v>691003718</v>
      </c>
      <c r="G160" s="88" t="s">
        <v>490</v>
      </c>
      <c r="H160" s="88" t="s">
        <v>230</v>
      </c>
      <c r="I160" s="88" t="s">
        <v>231</v>
      </c>
      <c r="J160" s="88" t="s">
        <v>709</v>
      </c>
      <c r="K160" s="88" t="s">
        <v>490</v>
      </c>
      <c r="L160" s="223">
        <v>30000000</v>
      </c>
      <c r="M160" s="221">
        <v>21000000</v>
      </c>
      <c r="N160" s="229">
        <v>2025</v>
      </c>
      <c r="O160" s="230">
        <v>2026</v>
      </c>
      <c r="P160" s="239"/>
      <c r="Q160" s="240"/>
      <c r="R160" s="240"/>
      <c r="S160" s="241"/>
      <c r="T160" s="244"/>
      <c r="U160" s="244"/>
      <c r="V160" s="244"/>
      <c r="W160" s="244"/>
      <c r="X160" s="244"/>
      <c r="Y160" s="239" t="s">
        <v>75</v>
      </c>
      <c r="Z160" s="197" t="s">
        <v>75</v>
      </c>
    </row>
    <row r="161" spans="1:26" ht="192" customHeight="1" thickBot="1" x14ac:dyDescent="0.3">
      <c r="A161" s="55">
        <f t="shared" si="7"/>
        <v>156</v>
      </c>
      <c r="B161" s="360" t="s">
        <v>215</v>
      </c>
      <c r="C161" s="361" t="s">
        <v>229</v>
      </c>
      <c r="D161" s="361">
        <v>2551217</v>
      </c>
      <c r="E161" s="361">
        <v>181054621</v>
      </c>
      <c r="F161" s="362">
        <v>691006351</v>
      </c>
      <c r="G161" s="363" t="s">
        <v>224</v>
      </c>
      <c r="H161" s="363" t="s">
        <v>230</v>
      </c>
      <c r="I161" s="363" t="s">
        <v>231</v>
      </c>
      <c r="J161" s="363" t="s">
        <v>231</v>
      </c>
      <c r="K161" s="363" t="s">
        <v>713</v>
      </c>
      <c r="L161" s="364">
        <v>70000000</v>
      </c>
      <c r="M161" s="365">
        <f t="shared" si="8"/>
        <v>49000000</v>
      </c>
      <c r="N161" s="366">
        <v>2021</v>
      </c>
      <c r="O161" s="352">
        <v>2023</v>
      </c>
      <c r="P161" s="367" t="s">
        <v>76</v>
      </c>
      <c r="Q161" s="368" t="s">
        <v>76</v>
      </c>
      <c r="R161" s="368" t="s">
        <v>76</v>
      </c>
      <c r="S161" s="369" t="s">
        <v>76</v>
      </c>
      <c r="T161" s="370"/>
      <c r="U161" s="370"/>
      <c r="V161" s="370" t="s">
        <v>76</v>
      </c>
      <c r="W161" s="370"/>
      <c r="X161" s="370"/>
      <c r="Y161" s="367"/>
      <c r="Z161" s="480"/>
    </row>
    <row r="162" spans="1:26" ht="106.5" customHeight="1" thickBot="1" x14ac:dyDescent="0.3">
      <c r="A162" s="55">
        <f t="shared" si="7"/>
        <v>157</v>
      </c>
      <c r="B162" s="59" t="s">
        <v>215</v>
      </c>
      <c r="C162" s="60" t="s">
        <v>376</v>
      </c>
      <c r="D162" s="60">
        <v>2551217</v>
      </c>
      <c r="E162" s="60">
        <v>181054621</v>
      </c>
      <c r="F162" s="61">
        <v>691006351</v>
      </c>
      <c r="G162" s="62" t="s">
        <v>377</v>
      </c>
      <c r="H162" s="62" t="s">
        <v>230</v>
      </c>
      <c r="I162" s="62" t="s">
        <v>231</v>
      </c>
      <c r="J162" s="62" t="s">
        <v>231</v>
      </c>
      <c r="K162" s="63" t="s">
        <v>437</v>
      </c>
      <c r="L162" s="64">
        <v>18000000</v>
      </c>
      <c r="M162" s="65">
        <f>L162/100*70</f>
        <v>12600000</v>
      </c>
      <c r="N162" s="66">
        <v>2022</v>
      </c>
      <c r="O162" s="67">
        <v>2027</v>
      </c>
      <c r="P162" s="68"/>
      <c r="Q162" s="69" t="s">
        <v>247</v>
      </c>
      <c r="R162" s="69" t="s">
        <v>247</v>
      </c>
      <c r="S162" s="70" t="s">
        <v>247</v>
      </c>
      <c r="T162" s="71"/>
      <c r="U162" s="71"/>
      <c r="V162" s="71"/>
      <c r="W162" s="71"/>
      <c r="X162" s="71"/>
      <c r="Y162" s="68" t="s">
        <v>378</v>
      </c>
      <c r="Z162" s="200" t="s">
        <v>379</v>
      </c>
    </row>
    <row r="163" spans="1:26" ht="77.25" customHeight="1" thickBot="1" x14ac:dyDescent="0.3">
      <c r="A163" s="55">
        <f t="shared" si="7"/>
        <v>158</v>
      </c>
      <c r="B163" s="94" t="s">
        <v>216</v>
      </c>
      <c r="C163" s="95" t="s">
        <v>217</v>
      </c>
      <c r="D163" s="95">
        <v>60611278</v>
      </c>
      <c r="E163" s="95">
        <v>102264724</v>
      </c>
      <c r="F163" s="96">
        <v>600070379</v>
      </c>
      <c r="G163" s="72" t="s">
        <v>218</v>
      </c>
      <c r="H163" s="72" t="s">
        <v>230</v>
      </c>
      <c r="I163" s="72" t="s">
        <v>231</v>
      </c>
      <c r="J163" s="72" t="s">
        <v>238</v>
      </c>
      <c r="K163" s="72" t="s">
        <v>218</v>
      </c>
      <c r="L163" s="218">
        <v>2000000</v>
      </c>
      <c r="M163" s="219">
        <f t="shared" si="8"/>
        <v>1400000</v>
      </c>
      <c r="N163" s="228">
        <v>2022</v>
      </c>
      <c r="O163" s="90">
        <v>2026</v>
      </c>
      <c r="P163" s="91"/>
      <c r="Q163" s="92" t="s">
        <v>76</v>
      </c>
      <c r="R163" s="92"/>
      <c r="S163" s="93"/>
      <c r="T163" s="74"/>
      <c r="U163" s="74"/>
      <c r="V163" s="74"/>
      <c r="W163" s="74"/>
      <c r="X163" s="74"/>
      <c r="Y163" s="91"/>
      <c r="Z163" s="192"/>
    </row>
    <row r="164" spans="1:26" ht="96.75" thickBot="1" x14ac:dyDescent="0.3">
      <c r="A164" s="55">
        <f t="shared" si="7"/>
        <v>159</v>
      </c>
      <c r="B164" s="360" t="s">
        <v>216</v>
      </c>
      <c r="C164" s="361" t="s">
        <v>217</v>
      </c>
      <c r="D164" s="361">
        <v>60611278</v>
      </c>
      <c r="E164" s="361">
        <v>102264724</v>
      </c>
      <c r="F164" s="362">
        <v>600070379</v>
      </c>
      <c r="G164" s="363" t="s">
        <v>223</v>
      </c>
      <c r="H164" s="363" t="s">
        <v>230</v>
      </c>
      <c r="I164" s="363" t="s">
        <v>231</v>
      </c>
      <c r="J164" s="363" t="s">
        <v>238</v>
      </c>
      <c r="K164" s="493" t="s">
        <v>542</v>
      </c>
      <c r="L164" s="364">
        <v>15000000</v>
      </c>
      <c r="M164" s="365">
        <v>10500000</v>
      </c>
      <c r="N164" s="366">
        <v>2024</v>
      </c>
      <c r="O164" s="352">
        <v>2025</v>
      </c>
      <c r="P164" s="367"/>
      <c r="Q164" s="368"/>
      <c r="R164" s="368"/>
      <c r="S164" s="369"/>
      <c r="T164" s="370"/>
      <c r="U164" s="370"/>
      <c r="V164" s="370" t="s">
        <v>76</v>
      </c>
      <c r="W164" s="370"/>
      <c r="X164" s="370"/>
      <c r="Y164" s="367" t="s">
        <v>543</v>
      </c>
      <c r="Z164" s="480" t="s">
        <v>79</v>
      </c>
    </row>
    <row r="165" spans="1:26" ht="108.75" thickBot="1" x14ac:dyDescent="0.3">
      <c r="A165" s="55">
        <f t="shared" si="7"/>
        <v>160</v>
      </c>
      <c r="B165" s="353" t="s">
        <v>216</v>
      </c>
      <c r="C165" s="354" t="s">
        <v>217</v>
      </c>
      <c r="D165" s="354">
        <v>60611278</v>
      </c>
      <c r="E165" s="354">
        <v>102264724</v>
      </c>
      <c r="F165" s="355">
        <v>600070379</v>
      </c>
      <c r="G165" s="356" t="s">
        <v>916</v>
      </c>
      <c r="H165" s="356" t="s">
        <v>230</v>
      </c>
      <c r="I165" s="356" t="s">
        <v>231</v>
      </c>
      <c r="J165" s="356" t="s">
        <v>238</v>
      </c>
      <c r="K165" s="374" t="s">
        <v>916</v>
      </c>
      <c r="L165" s="348">
        <v>28000000</v>
      </c>
      <c r="M165" s="349">
        <v>20000000</v>
      </c>
      <c r="N165" s="357">
        <v>2025</v>
      </c>
      <c r="O165" s="351">
        <v>2026</v>
      </c>
      <c r="P165" s="98"/>
      <c r="Q165" s="358"/>
      <c r="R165" s="358"/>
      <c r="S165" s="359"/>
      <c r="T165" s="99"/>
      <c r="U165" s="99"/>
      <c r="V165" s="99" t="s">
        <v>76</v>
      </c>
      <c r="W165" s="99"/>
      <c r="X165" s="99"/>
      <c r="Y165" s="98" t="s">
        <v>543</v>
      </c>
      <c r="Z165" s="196" t="s">
        <v>79</v>
      </c>
    </row>
    <row r="166" spans="1:26" ht="60.75" thickBot="1" x14ac:dyDescent="0.3">
      <c r="A166" s="55">
        <f t="shared" si="7"/>
        <v>161</v>
      </c>
      <c r="B166" s="94" t="s">
        <v>274</v>
      </c>
      <c r="C166" s="95" t="s">
        <v>276</v>
      </c>
      <c r="D166" s="95">
        <v>49193490</v>
      </c>
      <c r="E166" s="95">
        <v>64353290</v>
      </c>
      <c r="F166" s="96">
        <v>600001300</v>
      </c>
      <c r="G166" s="72" t="s">
        <v>275</v>
      </c>
      <c r="H166" s="72" t="s">
        <v>230</v>
      </c>
      <c r="I166" s="72" t="s">
        <v>231</v>
      </c>
      <c r="J166" s="72" t="s">
        <v>231</v>
      </c>
      <c r="K166" s="72" t="s">
        <v>438</v>
      </c>
      <c r="L166" s="218">
        <v>30000000</v>
      </c>
      <c r="M166" s="219">
        <f t="shared" si="8"/>
        <v>21000000</v>
      </c>
      <c r="N166" s="228">
        <v>2025</v>
      </c>
      <c r="O166" s="90">
        <v>2027</v>
      </c>
      <c r="P166" s="91"/>
      <c r="Q166" s="92"/>
      <c r="R166" s="92"/>
      <c r="S166" s="93"/>
      <c r="T166" s="74"/>
      <c r="U166" s="74"/>
      <c r="V166" s="74" t="s">
        <v>76</v>
      </c>
      <c r="W166" s="74"/>
      <c r="X166" s="74"/>
      <c r="Y166" s="91" t="s">
        <v>474</v>
      </c>
      <c r="Z166" s="195" t="s">
        <v>75</v>
      </c>
    </row>
    <row r="167" spans="1:26" ht="48.75" thickBot="1" x14ac:dyDescent="0.3">
      <c r="A167" s="55">
        <f t="shared" si="7"/>
        <v>162</v>
      </c>
      <c r="B167" s="94" t="s">
        <v>274</v>
      </c>
      <c r="C167" s="95" t="s">
        <v>276</v>
      </c>
      <c r="D167" s="95">
        <v>49193490</v>
      </c>
      <c r="E167" s="95">
        <v>64353290</v>
      </c>
      <c r="F167" s="96">
        <v>600001300</v>
      </c>
      <c r="G167" s="72" t="s">
        <v>475</v>
      </c>
      <c r="H167" s="72" t="s">
        <v>230</v>
      </c>
      <c r="I167" s="72" t="s">
        <v>231</v>
      </c>
      <c r="J167" s="72" t="s">
        <v>231</v>
      </c>
      <c r="K167" s="72" t="s">
        <v>703</v>
      </c>
      <c r="L167" s="222" t="s">
        <v>534</v>
      </c>
      <c r="M167" s="219">
        <v>350000</v>
      </c>
      <c r="N167" s="228">
        <v>2024</v>
      </c>
      <c r="O167" s="90" t="s">
        <v>535</v>
      </c>
      <c r="P167" s="91" t="s">
        <v>247</v>
      </c>
      <c r="Q167" s="92"/>
      <c r="R167" s="92"/>
      <c r="S167" s="93"/>
      <c r="T167" s="74"/>
      <c r="U167" s="74"/>
      <c r="V167" s="74"/>
      <c r="W167" s="74" t="s">
        <v>247</v>
      </c>
      <c r="X167" s="74" t="s">
        <v>247</v>
      </c>
      <c r="Y167" s="91" t="s">
        <v>277</v>
      </c>
      <c r="Z167" s="195" t="s">
        <v>75</v>
      </c>
    </row>
    <row r="168" spans="1:26" ht="96.75" thickBot="1" x14ac:dyDescent="0.3">
      <c r="A168" s="55">
        <f t="shared" si="7"/>
        <v>163</v>
      </c>
      <c r="B168" s="204" t="s">
        <v>274</v>
      </c>
      <c r="C168" s="205" t="s">
        <v>278</v>
      </c>
      <c r="D168" s="206">
        <v>49193490</v>
      </c>
      <c r="E168" s="206">
        <v>64353290</v>
      </c>
      <c r="F168" s="207">
        <v>600001300</v>
      </c>
      <c r="G168" s="213" t="s">
        <v>780</v>
      </c>
      <c r="H168" s="214" t="s">
        <v>230</v>
      </c>
      <c r="I168" s="214" t="s">
        <v>231</v>
      </c>
      <c r="J168" s="214" t="s">
        <v>231</v>
      </c>
      <c r="K168" s="213" t="s">
        <v>781</v>
      </c>
      <c r="L168" s="220">
        <v>20500000</v>
      </c>
      <c r="M168" s="224">
        <v>14350000</v>
      </c>
      <c r="N168" s="235">
        <v>2024</v>
      </c>
      <c r="O168" s="328">
        <v>2026</v>
      </c>
      <c r="P168" s="204" t="s">
        <v>76</v>
      </c>
      <c r="Q168" s="205" t="s">
        <v>247</v>
      </c>
      <c r="R168" s="205" t="s">
        <v>76</v>
      </c>
      <c r="S168" s="242" t="s">
        <v>247</v>
      </c>
      <c r="T168" s="214"/>
      <c r="U168" s="214" t="s">
        <v>76</v>
      </c>
      <c r="V168" s="214" t="s">
        <v>76</v>
      </c>
      <c r="W168" s="214"/>
      <c r="X168" s="214" t="s">
        <v>247</v>
      </c>
      <c r="Y168" s="204" t="s">
        <v>782</v>
      </c>
      <c r="Z168" s="201" t="s">
        <v>783</v>
      </c>
    </row>
    <row r="169" spans="1:26" ht="60.75" thickBot="1" x14ac:dyDescent="0.3">
      <c r="A169" s="55">
        <f t="shared" si="7"/>
        <v>164</v>
      </c>
      <c r="B169" s="329" t="s">
        <v>274</v>
      </c>
      <c r="C169" s="330" t="s">
        <v>278</v>
      </c>
      <c r="D169" s="331">
        <v>49193490</v>
      </c>
      <c r="E169" s="331">
        <v>64353290</v>
      </c>
      <c r="F169" s="332">
        <v>600001300</v>
      </c>
      <c r="G169" s="333" t="s">
        <v>280</v>
      </c>
      <c r="H169" s="334" t="s">
        <v>230</v>
      </c>
      <c r="I169" s="334" t="s">
        <v>231</v>
      </c>
      <c r="J169" s="334" t="s">
        <v>231</v>
      </c>
      <c r="K169" s="333" t="s">
        <v>660</v>
      </c>
      <c r="L169" s="225" t="s">
        <v>568</v>
      </c>
      <c r="M169" s="233">
        <v>490000</v>
      </c>
      <c r="N169" s="231">
        <v>2022</v>
      </c>
      <c r="O169" s="232" t="s">
        <v>563</v>
      </c>
      <c r="P169" s="282" t="s">
        <v>76</v>
      </c>
      <c r="Q169" s="283" t="s">
        <v>76</v>
      </c>
      <c r="R169" s="283"/>
      <c r="S169" s="284" t="s">
        <v>247</v>
      </c>
      <c r="T169" s="334"/>
      <c r="U169" s="334"/>
      <c r="V169" s="334"/>
      <c r="W169" s="334"/>
      <c r="X169" s="334" t="s">
        <v>247</v>
      </c>
      <c r="Y169" s="282" t="s">
        <v>476</v>
      </c>
      <c r="Z169" s="335" t="s">
        <v>75</v>
      </c>
    </row>
    <row r="170" spans="1:26" ht="48.75" thickBot="1" x14ac:dyDescent="0.3">
      <c r="A170" s="55">
        <f t="shared" si="7"/>
        <v>165</v>
      </c>
      <c r="B170" s="204" t="s">
        <v>274</v>
      </c>
      <c r="C170" s="205" t="s">
        <v>278</v>
      </c>
      <c r="D170" s="206">
        <v>49193490</v>
      </c>
      <c r="E170" s="206">
        <v>64353290</v>
      </c>
      <c r="F170" s="207">
        <v>600001300</v>
      </c>
      <c r="G170" s="213" t="s">
        <v>784</v>
      </c>
      <c r="H170" s="214" t="s">
        <v>230</v>
      </c>
      <c r="I170" s="214" t="s">
        <v>231</v>
      </c>
      <c r="J170" s="214" t="s">
        <v>231</v>
      </c>
      <c r="K170" s="213" t="s">
        <v>785</v>
      </c>
      <c r="L170" s="220">
        <v>2500000</v>
      </c>
      <c r="M170" s="224">
        <v>1750000</v>
      </c>
      <c r="N170" s="235">
        <v>2023</v>
      </c>
      <c r="O170" s="446" t="s">
        <v>858</v>
      </c>
      <c r="P170" s="204"/>
      <c r="Q170" s="205"/>
      <c r="R170" s="205"/>
      <c r="S170" s="242"/>
      <c r="T170" s="214"/>
      <c r="U170" s="214"/>
      <c r="V170" s="214"/>
      <c r="W170" s="214"/>
      <c r="X170" s="214"/>
      <c r="Y170" s="204" t="s">
        <v>786</v>
      </c>
      <c r="Z170" s="201" t="s">
        <v>75</v>
      </c>
    </row>
    <row r="171" spans="1:26" ht="48.75" thickBot="1" x14ac:dyDescent="0.3">
      <c r="A171" s="55">
        <f t="shared" si="7"/>
        <v>166</v>
      </c>
      <c r="B171" s="204" t="s">
        <v>274</v>
      </c>
      <c r="C171" s="205" t="s">
        <v>278</v>
      </c>
      <c r="D171" s="206">
        <v>49193490</v>
      </c>
      <c r="E171" s="206">
        <v>64353290</v>
      </c>
      <c r="F171" s="207">
        <v>600001300</v>
      </c>
      <c r="G171" s="213" t="s">
        <v>281</v>
      </c>
      <c r="H171" s="214" t="s">
        <v>230</v>
      </c>
      <c r="I171" s="214" t="s">
        <v>231</v>
      </c>
      <c r="J171" s="214" t="s">
        <v>231</v>
      </c>
      <c r="K171" s="213" t="s">
        <v>282</v>
      </c>
      <c r="L171" s="447" t="s">
        <v>859</v>
      </c>
      <c r="M171" s="448">
        <v>7000000</v>
      </c>
      <c r="N171" s="229">
        <v>2023</v>
      </c>
      <c r="O171" s="230">
        <v>2027</v>
      </c>
      <c r="P171" s="239"/>
      <c r="Q171" s="240"/>
      <c r="R171" s="240"/>
      <c r="S171" s="241"/>
      <c r="T171" s="214"/>
      <c r="U171" s="214"/>
      <c r="V171" s="214"/>
      <c r="W171" s="214"/>
      <c r="X171" s="214"/>
      <c r="Y171" s="239" t="s">
        <v>279</v>
      </c>
      <c r="Z171" s="194" t="s">
        <v>75</v>
      </c>
    </row>
    <row r="172" spans="1:26" ht="48.75" thickBot="1" x14ac:dyDescent="0.3">
      <c r="A172" s="55">
        <f t="shared" si="7"/>
        <v>167</v>
      </c>
      <c r="B172" s="204" t="s">
        <v>274</v>
      </c>
      <c r="C172" s="205" t="s">
        <v>278</v>
      </c>
      <c r="D172" s="206">
        <v>49193490</v>
      </c>
      <c r="E172" s="206">
        <v>64353290</v>
      </c>
      <c r="F172" s="207">
        <v>600001300</v>
      </c>
      <c r="G172" s="213" t="s">
        <v>283</v>
      </c>
      <c r="H172" s="214" t="s">
        <v>230</v>
      </c>
      <c r="I172" s="214" t="s">
        <v>231</v>
      </c>
      <c r="J172" s="214" t="s">
        <v>231</v>
      </c>
      <c r="K172" s="213" t="s">
        <v>284</v>
      </c>
      <c r="L172" s="220">
        <v>3000000</v>
      </c>
      <c r="M172" s="221">
        <v>2100000</v>
      </c>
      <c r="N172" s="229">
        <v>2025</v>
      </c>
      <c r="O172" s="230">
        <v>2027</v>
      </c>
      <c r="P172" s="239"/>
      <c r="Q172" s="240"/>
      <c r="R172" s="240"/>
      <c r="S172" s="241"/>
      <c r="T172" s="214"/>
      <c r="U172" s="214"/>
      <c r="V172" s="214"/>
      <c r="W172" s="214"/>
      <c r="X172" s="214"/>
      <c r="Y172" s="239" t="s">
        <v>279</v>
      </c>
      <c r="Z172" s="194" t="s">
        <v>75</v>
      </c>
    </row>
    <row r="173" spans="1:26" ht="48.75" thickBot="1" x14ac:dyDescent="0.3">
      <c r="A173" s="55">
        <f t="shared" si="7"/>
        <v>168</v>
      </c>
      <c r="B173" s="204" t="s">
        <v>274</v>
      </c>
      <c r="C173" s="205" t="s">
        <v>278</v>
      </c>
      <c r="D173" s="206">
        <v>49193490</v>
      </c>
      <c r="E173" s="206">
        <v>64353290</v>
      </c>
      <c r="F173" s="207">
        <v>600001300</v>
      </c>
      <c r="G173" s="213" t="s">
        <v>285</v>
      </c>
      <c r="H173" s="214" t="s">
        <v>230</v>
      </c>
      <c r="I173" s="214" t="s">
        <v>231</v>
      </c>
      <c r="J173" s="214" t="s">
        <v>231</v>
      </c>
      <c r="K173" s="213" t="s">
        <v>439</v>
      </c>
      <c r="L173" s="220">
        <v>3000000</v>
      </c>
      <c r="M173" s="221">
        <v>2100000</v>
      </c>
      <c r="N173" s="229">
        <v>2023</v>
      </c>
      <c r="O173" s="449" t="s">
        <v>860</v>
      </c>
      <c r="P173" s="239"/>
      <c r="Q173" s="240"/>
      <c r="R173" s="240"/>
      <c r="S173" s="241"/>
      <c r="T173" s="214"/>
      <c r="U173" s="214"/>
      <c r="V173" s="214" t="s">
        <v>76</v>
      </c>
      <c r="W173" s="214"/>
      <c r="X173" s="214"/>
      <c r="Y173" s="239" t="s">
        <v>279</v>
      </c>
      <c r="Z173" s="194" t="s">
        <v>75</v>
      </c>
    </row>
    <row r="174" spans="1:26" ht="72.75" thickBot="1" x14ac:dyDescent="0.3">
      <c r="A174" s="55">
        <f t="shared" si="7"/>
        <v>169</v>
      </c>
      <c r="B174" s="204" t="s">
        <v>274</v>
      </c>
      <c r="C174" s="205" t="s">
        <v>278</v>
      </c>
      <c r="D174" s="206">
        <v>49193490</v>
      </c>
      <c r="E174" s="206">
        <v>64353290</v>
      </c>
      <c r="F174" s="207">
        <v>600001300</v>
      </c>
      <c r="G174" s="213" t="s">
        <v>286</v>
      </c>
      <c r="H174" s="214" t="s">
        <v>230</v>
      </c>
      <c r="I174" s="214" t="s">
        <v>231</v>
      </c>
      <c r="J174" s="214" t="s">
        <v>231</v>
      </c>
      <c r="K174" s="213" t="s">
        <v>287</v>
      </c>
      <c r="L174" s="447" t="s">
        <v>861</v>
      </c>
      <c r="M174" s="448">
        <v>1400000</v>
      </c>
      <c r="N174" s="229">
        <v>2023</v>
      </c>
      <c r="O174" s="230">
        <v>2027</v>
      </c>
      <c r="P174" s="239"/>
      <c r="Q174" s="240" t="s">
        <v>247</v>
      </c>
      <c r="R174" s="240" t="s">
        <v>76</v>
      </c>
      <c r="S174" s="241"/>
      <c r="T174" s="214"/>
      <c r="U174" s="214"/>
      <c r="V174" s="214" t="s">
        <v>247</v>
      </c>
      <c r="W174" s="214" t="s">
        <v>247</v>
      </c>
      <c r="X174" s="214"/>
      <c r="Y174" s="239" t="s">
        <v>279</v>
      </c>
      <c r="Z174" s="194" t="s">
        <v>75</v>
      </c>
    </row>
    <row r="175" spans="1:26" ht="48.75" thickBot="1" x14ac:dyDescent="0.3">
      <c r="A175" s="55">
        <f t="shared" si="7"/>
        <v>170</v>
      </c>
      <c r="B175" s="204" t="s">
        <v>274</v>
      </c>
      <c r="C175" s="205" t="s">
        <v>278</v>
      </c>
      <c r="D175" s="206">
        <v>49193490</v>
      </c>
      <c r="E175" s="206">
        <v>64353290</v>
      </c>
      <c r="F175" s="207">
        <v>600001300</v>
      </c>
      <c r="G175" s="213" t="s">
        <v>569</v>
      </c>
      <c r="H175" s="214" t="s">
        <v>230</v>
      </c>
      <c r="I175" s="214" t="s">
        <v>231</v>
      </c>
      <c r="J175" s="214" t="s">
        <v>231</v>
      </c>
      <c r="K175" s="213" t="s">
        <v>570</v>
      </c>
      <c r="L175" s="450" t="s">
        <v>862</v>
      </c>
      <c r="M175" s="451">
        <v>1400000</v>
      </c>
      <c r="N175" s="235">
        <v>2025</v>
      </c>
      <c r="O175" s="328">
        <v>2027</v>
      </c>
      <c r="P175" s="204"/>
      <c r="Q175" s="205"/>
      <c r="R175" s="205"/>
      <c r="S175" s="242"/>
      <c r="T175" s="214"/>
      <c r="U175" s="214"/>
      <c r="V175" s="214"/>
      <c r="W175" s="214"/>
      <c r="X175" s="214"/>
      <c r="Y175" s="204" t="s">
        <v>279</v>
      </c>
      <c r="Z175" s="201" t="s">
        <v>75</v>
      </c>
    </row>
    <row r="176" spans="1:26" ht="96.75" thickBot="1" x14ac:dyDescent="0.3">
      <c r="A176" s="55">
        <f t="shared" si="7"/>
        <v>171</v>
      </c>
      <c r="B176" s="452" t="s">
        <v>274</v>
      </c>
      <c r="C176" s="452" t="s">
        <v>278</v>
      </c>
      <c r="D176" s="452" t="s">
        <v>863</v>
      </c>
      <c r="E176" s="452" t="s">
        <v>864</v>
      </c>
      <c r="F176" s="452" t="s">
        <v>865</v>
      </c>
      <c r="G176" s="453" t="s">
        <v>866</v>
      </c>
      <c r="H176" s="452" t="s">
        <v>230</v>
      </c>
      <c r="I176" s="452" t="s">
        <v>231</v>
      </c>
      <c r="J176" s="452" t="s">
        <v>231</v>
      </c>
      <c r="K176" s="453" t="s">
        <v>929</v>
      </c>
      <c r="L176" s="454" t="s">
        <v>867</v>
      </c>
      <c r="M176" s="454" t="s">
        <v>868</v>
      </c>
      <c r="N176" s="454">
        <v>2025</v>
      </c>
      <c r="O176" s="454">
        <v>2027</v>
      </c>
      <c r="P176" s="452" t="s">
        <v>247</v>
      </c>
      <c r="Q176" s="452" t="s">
        <v>247</v>
      </c>
      <c r="R176" s="452" t="s">
        <v>247</v>
      </c>
      <c r="S176" s="452" t="s">
        <v>247</v>
      </c>
      <c r="T176" s="452"/>
      <c r="U176" s="452"/>
      <c r="V176" s="452" t="s">
        <v>247</v>
      </c>
      <c r="W176" s="452" t="s">
        <v>247</v>
      </c>
      <c r="X176" s="452" t="s">
        <v>247</v>
      </c>
      <c r="Y176" s="452" t="s">
        <v>869</v>
      </c>
      <c r="Z176" s="452" t="s">
        <v>75</v>
      </c>
    </row>
    <row r="177" spans="1:26" ht="84" x14ac:dyDescent="0.25">
      <c r="A177" s="55">
        <f t="shared" si="7"/>
        <v>172</v>
      </c>
      <c r="B177" s="494" t="s">
        <v>175</v>
      </c>
      <c r="C177" s="495" t="s">
        <v>176</v>
      </c>
      <c r="D177" s="495">
        <v>75006022</v>
      </c>
      <c r="E177" s="495">
        <v>102264660</v>
      </c>
      <c r="F177" s="496">
        <v>650055713</v>
      </c>
      <c r="G177" s="497" t="s">
        <v>334</v>
      </c>
      <c r="H177" s="497" t="s">
        <v>230</v>
      </c>
      <c r="I177" s="497" t="s">
        <v>231</v>
      </c>
      <c r="J177" s="497" t="s">
        <v>233</v>
      </c>
      <c r="K177" s="497" t="s">
        <v>671</v>
      </c>
      <c r="L177" s="498">
        <v>28500000</v>
      </c>
      <c r="M177" s="499">
        <v>19950000</v>
      </c>
      <c r="N177" s="500">
        <v>2021</v>
      </c>
      <c r="O177" s="501">
        <v>2025</v>
      </c>
      <c r="P177" s="502"/>
      <c r="Q177" s="503"/>
      <c r="R177" s="503"/>
      <c r="S177" s="504"/>
      <c r="T177" s="505"/>
      <c r="U177" s="505"/>
      <c r="V177" s="505" t="s">
        <v>76</v>
      </c>
      <c r="W177" s="505"/>
      <c r="X177" s="505"/>
      <c r="Y177" s="502" t="s">
        <v>75</v>
      </c>
      <c r="Z177" s="506" t="s">
        <v>75</v>
      </c>
    </row>
    <row r="178" spans="1:26" ht="60.75" thickBot="1" x14ac:dyDescent="0.3">
      <c r="A178" s="55">
        <f t="shared" si="7"/>
        <v>173</v>
      </c>
      <c r="B178" s="507" t="s">
        <v>917</v>
      </c>
      <c r="C178" s="508" t="s">
        <v>918</v>
      </c>
      <c r="D178" s="508">
        <v>8393885</v>
      </c>
      <c r="E178" s="508">
        <v>181136520</v>
      </c>
      <c r="F178" s="510">
        <v>691016828</v>
      </c>
      <c r="G178" s="512" t="s">
        <v>919</v>
      </c>
      <c r="H178" s="512" t="s">
        <v>485</v>
      </c>
      <c r="I178" s="512" t="s">
        <v>231</v>
      </c>
      <c r="J178" s="512" t="s">
        <v>231</v>
      </c>
      <c r="K178" s="512" t="s">
        <v>928</v>
      </c>
      <c r="L178" s="511">
        <v>3000000</v>
      </c>
      <c r="M178" s="510"/>
      <c r="N178" s="507">
        <v>2025</v>
      </c>
      <c r="O178" s="509">
        <v>2025</v>
      </c>
      <c r="P178" s="513" t="s">
        <v>247</v>
      </c>
      <c r="Q178" s="508"/>
      <c r="R178" s="508"/>
      <c r="S178" s="510"/>
      <c r="T178" s="512"/>
      <c r="U178" s="512" t="s">
        <v>247</v>
      </c>
      <c r="V178" s="512" t="s">
        <v>247</v>
      </c>
      <c r="W178" s="512" t="s">
        <v>247</v>
      </c>
      <c r="X178" s="514"/>
      <c r="Y178" s="507" t="s">
        <v>920</v>
      </c>
      <c r="Z178" s="508" t="s">
        <v>75</v>
      </c>
    </row>
    <row r="179" spans="1:26" x14ac:dyDescent="0.25">
      <c r="A179" s="23"/>
      <c r="B179" s="22"/>
      <c r="C179" s="22"/>
      <c r="D179" s="22"/>
      <c r="E179" s="22"/>
      <c r="F179" s="22"/>
      <c r="G179" s="22"/>
      <c r="H179" s="24"/>
      <c r="I179" s="24"/>
      <c r="J179" s="24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" customHeight="1" x14ac:dyDescent="0.25">
      <c r="A180" s="36" t="s">
        <v>931</v>
      </c>
      <c r="B180" s="37"/>
      <c r="C180" s="37"/>
      <c r="D180" s="37"/>
      <c r="E180" s="37"/>
      <c r="F180" s="37"/>
      <c r="G180" s="36"/>
      <c r="I180" s="538" t="s">
        <v>714</v>
      </c>
      <c r="J180" s="539"/>
      <c r="K180" s="539"/>
    </row>
    <row r="181" spans="1:26" x14ac:dyDescent="0.25">
      <c r="C181" s="5"/>
      <c r="D181" s="5"/>
      <c r="E181" s="5"/>
      <c r="F181" s="5"/>
    </row>
    <row r="182" spans="1:26" x14ac:dyDescent="0.25">
      <c r="C182" s="5"/>
      <c r="D182" s="5"/>
      <c r="E182" s="5"/>
      <c r="F182" s="5"/>
    </row>
    <row r="183" spans="1:26" x14ac:dyDescent="0.25">
      <c r="C183" s="5"/>
      <c r="D183" s="5"/>
      <c r="E183" s="5"/>
      <c r="F183" s="5"/>
    </row>
    <row r="184" spans="1:26" x14ac:dyDescent="0.25">
      <c r="C184" s="5"/>
      <c r="D184" s="5"/>
      <c r="E184" s="5"/>
      <c r="F184" s="5"/>
    </row>
    <row r="185" spans="1:26" x14ac:dyDescent="0.25">
      <c r="A185" s="5" t="s">
        <v>29</v>
      </c>
      <c r="B185" s="5"/>
    </row>
    <row r="186" spans="1:26" x14ac:dyDescent="0.25">
      <c r="A186" s="6" t="s">
        <v>38</v>
      </c>
      <c r="B186" s="5"/>
    </row>
    <row r="187" spans="1:26" x14ac:dyDescent="0.25">
      <c r="A187" s="5" t="s">
        <v>30</v>
      </c>
      <c r="B187" s="5"/>
    </row>
    <row r="188" spans="1:26" x14ac:dyDescent="0.25">
      <c r="A188" s="5" t="s">
        <v>31</v>
      </c>
      <c r="B188" s="5"/>
    </row>
    <row r="190" spans="1:26" x14ac:dyDescent="0.25">
      <c r="A190" s="1" t="s">
        <v>39</v>
      </c>
      <c r="B190" s="5"/>
    </row>
    <row r="191" spans="1:26" x14ac:dyDescent="0.25">
      <c r="B191" s="5"/>
    </row>
    <row r="192" spans="1:26" x14ac:dyDescent="0.25">
      <c r="A192" s="15" t="s">
        <v>68</v>
      </c>
      <c r="B192" s="15"/>
      <c r="C192" s="15"/>
      <c r="D192" s="15"/>
      <c r="E192" s="15"/>
      <c r="F192" s="15"/>
      <c r="G192" s="15"/>
      <c r="H192" s="15"/>
    </row>
    <row r="193" spans="1:17" x14ac:dyDescent="0.25">
      <c r="A193" s="15" t="s">
        <v>64</v>
      </c>
      <c r="B193" s="15"/>
      <c r="C193" s="15"/>
      <c r="D193" s="15"/>
      <c r="E193" s="15"/>
      <c r="F193" s="15"/>
      <c r="G193" s="15"/>
      <c r="H193" s="15"/>
    </row>
    <row r="194" spans="1:17" x14ac:dyDescent="0.25">
      <c r="A194" s="15" t="s">
        <v>60</v>
      </c>
      <c r="B194" s="15"/>
      <c r="C194" s="15"/>
      <c r="D194" s="15"/>
      <c r="E194" s="15"/>
      <c r="F194" s="15"/>
      <c r="G194" s="15"/>
      <c r="H194" s="15"/>
    </row>
    <row r="195" spans="1:17" x14ac:dyDescent="0.25">
      <c r="A195" s="15" t="s">
        <v>61</v>
      </c>
      <c r="B195" s="15"/>
      <c r="C195" s="15"/>
      <c r="D195" s="15"/>
      <c r="E195" s="15"/>
      <c r="F195" s="15"/>
      <c r="G195" s="15"/>
      <c r="H195" s="15"/>
    </row>
    <row r="196" spans="1:17" x14ac:dyDescent="0.25">
      <c r="A196" s="15" t="s">
        <v>62</v>
      </c>
      <c r="B196" s="15"/>
      <c r="C196" s="15"/>
      <c r="D196" s="15"/>
      <c r="E196" s="15"/>
      <c r="F196" s="15"/>
      <c r="G196" s="15"/>
      <c r="H196" s="15"/>
    </row>
    <row r="197" spans="1:17" x14ac:dyDescent="0.25">
      <c r="A197" s="15" t="s">
        <v>63</v>
      </c>
      <c r="B197" s="15"/>
      <c r="C197" s="15"/>
      <c r="D197" s="15"/>
      <c r="E197" s="15"/>
      <c r="F197" s="15"/>
      <c r="G197" s="15"/>
      <c r="H197" s="15"/>
    </row>
    <row r="198" spans="1:17" x14ac:dyDescent="0.25">
      <c r="A198" s="15" t="s">
        <v>66</v>
      </c>
      <c r="B198" s="15"/>
      <c r="C198" s="15"/>
      <c r="D198" s="15"/>
      <c r="E198" s="15"/>
      <c r="F198" s="15"/>
      <c r="G198" s="15"/>
      <c r="H198" s="15"/>
    </row>
    <row r="199" spans="1:17" x14ac:dyDescent="0.25">
      <c r="A199" s="4" t="s">
        <v>65</v>
      </c>
      <c r="B199" s="4"/>
      <c r="C199" s="4"/>
      <c r="D199" s="4"/>
      <c r="E199" s="4"/>
    </row>
    <row r="200" spans="1:17" x14ac:dyDescent="0.25">
      <c r="A200" s="15" t="s">
        <v>67</v>
      </c>
      <c r="B200" s="15"/>
      <c r="C200" s="15"/>
      <c r="D200" s="15"/>
      <c r="E200" s="15"/>
      <c r="F200" s="1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5">
      <c r="A201" s="15" t="s">
        <v>41</v>
      </c>
      <c r="B201" s="15"/>
      <c r="C201" s="15"/>
      <c r="D201" s="15"/>
      <c r="E201" s="15"/>
      <c r="F201" s="1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5">
      <c r="A202" s="15"/>
      <c r="B202" s="15"/>
      <c r="C202" s="15"/>
      <c r="D202" s="15"/>
      <c r="E202" s="15"/>
      <c r="F202" s="1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5">
      <c r="A203" s="15" t="s">
        <v>69</v>
      </c>
      <c r="B203" s="15"/>
      <c r="C203" s="15"/>
      <c r="D203" s="15"/>
      <c r="E203" s="15"/>
      <c r="F203" s="1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5">
      <c r="A204" s="15" t="s">
        <v>57</v>
      </c>
      <c r="B204" s="15"/>
      <c r="C204" s="15"/>
      <c r="D204" s="15"/>
      <c r="E204" s="15"/>
      <c r="F204" s="1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6" spans="1:17" x14ac:dyDescent="0.25">
      <c r="A206" s="1" t="s">
        <v>42</v>
      </c>
    </row>
    <row r="207" spans="1:17" x14ac:dyDescent="0.25">
      <c r="A207" s="8" t="s">
        <v>43</v>
      </c>
    </row>
    <row r="208" spans="1:17" x14ac:dyDescent="0.25">
      <c r="A208" s="1" t="s">
        <v>44</v>
      </c>
    </row>
    <row r="210" spans="1:9" s="15" customFormat="1" x14ac:dyDescent="0.25"/>
    <row r="211" spans="1:9" s="15" customFormat="1" x14ac:dyDescent="0.25"/>
    <row r="212" spans="1:9" x14ac:dyDescent="0.25">
      <c r="A212" s="16"/>
      <c r="B212" s="17"/>
      <c r="C212" s="3"/>
      <c r="D212" s="3"/>
      <c r="E212" s="3"/>
      <c r="F212" s="3"/>
      <c r="G212" s="3"/>
      <c r="H212" s="3"/>
      <c r="I212" s="3"/>
    </row>
    <row r="213" spans="1:9" s="3" customFormat="1" x14ac:dyDescent="0.25"/>
    <row r="214" spans="1:9" s="14" customFormat="1" x14ac:dyDescent="0.25">
      <c r="A214" s="15"/>
      <c r="B214" s="15"/>
      <c r="C214" s="15"/>
      <c r="D214" s="15"/>
      <c r="E214" s="15"/>
      <c r="F214" s="15"/>
      <c r="G214" s="15"/>
      <c r="H214" s="15"/>
      <c r="I214" s="3"/>
    </row>
  </sheetData>
  <mergeCells count="30">
    <mergeCell ref="A1:Z1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B4:B5"/>
    <mergeCell ref="C4:C5"/>
    <mergeCell ref="D4:D5"/>
    <mergeCell ref="E4:E5"/>
    <mergeCell ref="F4:F5"/>
    <mergeCell ref="I180:K180"/>
    <mergeCell ref="Y3:Z3"/>
    <mergeCell ref="Y4:Y5"/>
    <mergeCell ref="Z4:Z5"/>
    <mergeCell ref="T4:T5"/>
    <mergeCell ref="U4:U5"/>
    <mergeCell ref="V4:V5"/>
    <mergeCell ref="W4:W5"/>
    <mergeCell ref="X4:X5"/>
    <mergeCell ref="L4:L5"/>
    <mergeCell ref="M4:M5"/>
    <mergeCell ref="N4:N5"/>
    <mergeCell ref="O4:O5"/>
    <mergeCell ref="P4:S4"/>
  </mergeCells>
  <pageMargins left="0.7" right="0.7" top="0.78740157499999996" bottom="0.78740157499999996" header="0.3" footer="0.3"/>
  <pageSetup paperSize="8" scale="50" fitToWidth="0"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8"/>
  <sheetViews>
    <sheetView tabSelected="1" topLeftCell="D1" zoomScaleNormal="100" workbookViewId="0">
      <selection activeCell="O29" sqref="O2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0.42578125" style="1" customWidth="1"/>
    <col min="12" max="12" width="36.140625" style="1" bestFit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608" t="s">
        <v>45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10"/>
    </row>
    <row r="2" spans="1:20" ht="30" customHeight="1" thickBot="1" x14ac:dyDescent="0.3">
      <c r="A2" s="611" t="s">
        <v>46</v>
      </c>
      <c r="B2" s="614" t="s">
        <v>11</v>
      </c>
      <c r="C2" s="586" t="s">
        <v>47</v>
      </c>
      <c r="D2" s="604"/>
      <c r="E2" s="604"/>
      <c r="F2" s="614" t="s">
        <v>13</v>
      </c>
      <c r="G2" s="592" t="s">
        <v>36</v>
      </c>
      <c r="H2" s="592" t="s">
        <v>58</v>
      </c>
      <c r="I2" s="592" t="s">
        <v>15</v>
      </c>
      <c r="J2" s="614" t="s">
        <v>48</v>
      </c>
      <c r="K2" s="617" t="s">
        <v>477</v>
      </c>
      <c r="L2" s="618"/>
      <c r="M2" s="619" t="s">
        <v>460</v>
      </c>
      <c r="N2" s="620"/>
      <c r="O2" s="625" t="s">
        <v>478</v>
      </c>
      <c r="P2" s="626"/>
      <c r="Q2" s="626"/>
      <c r="R2" s="626"/>
      <c r="S2" s="619" t="s">
        <v>17</v>
      </c>
      <c r="T2" s="620"/>
    </row>
    <row r="3" spans="1:20" ht="22.35" customHeight="1" thickBot="1" x14ac:dyDescent="0.3">
      <c r="A3" s="612"/>
      <c r="B3" s="615"/>
      <c r="C3" s="621" t="s">
        <v>49</v>
      </c>
      <c r="D3" s="623" t="s">
        <v>50</v>
      </c>
      <c r="E3" s="623" t="s">
        <v>51</v>
      </c>
      <c r="F3" s="615"/>
      <c r="G3" s="593"/>
      <c r="H3" s="593"/>
      <c r="I3" s="593"/>
      <c r="J3" s="615"/>
      <c r="K3" s="558" t="s">
        <v>52</v>
      </c>
      <c r="L3" s="558" t="s">
        <v>24</v>
      </c>
      <c r="M3" s="558" t="s">
        <v>25</v>
      </c>
      <c r="N3" s="560" t="s">
        <v>26</v>
      </c>
      <c r="O3" s="627" t="s">
        <v>37</v>
      </c>
      <c r="P3" s="628"/>
      <c r="Q3" s="628"/>
      <c r="R3" s="628"/>
      <c r="S3" s="568" t="s">
        <v>479</v>
      </c>
      <c r="T3" s="570" t="s">
        <v>28</v>
      </c>
    </row>
    <row r="4" spans="1:20" ht="68.25" customHeight="1" thickBot="1" x14ac:dyDescent="0.3">
      <c r="A4" s="613"/>
      <c r="B4" s="616"/>
      <c r="C4" s="622"/>
      <c r="D4" s="624"/>
      <c r="E4" s="624"/>
      <c r="F4" s="616"/>
      <c r="G4" s="594"/>
      <c r="H4" s="594"/>
      <c r="I4" s="594"/>
      <c r="J4" s="616"/>
      <c r="K4" s="559"/>
      <c r="L4" s="559"/>
      <c r="M4" s="559"/>
      <c r="N4" s="561"/>
      <c r="O4" s="75" t="s">
        <v>53</v>
      </c>
      <c r="P4" s="76" t="s">
        <v>463</v>
      </c>
      <c r="Q4" s="76" t="s">
        <v>464</v>
      </c>
      <c r="R4" s="77" t="s">
        <v>480</v>
      </c>
      <c r="S4" s="569"/>
      <c r="T4" s="571"/>
    </row>
    <row r="5" spans="1:20" ht="168.75" thickBot="1" x14ac:dyDescent="0.3">
      <c r="A5" s="2">
        <v>1</v>
      </c>
      <c r="B5" s="84">
        <v>1</v>
      </c>
      <c r="C5" s="85" t="s">
        <v>191</v>
      </c>
      <c r="D5" s="86" t="s">
        <v>192</v>
      </c>
      <c r="E5" s="87">
        <v>69977836</v>
      </c>
      <c r="F5" s="88" t="s">
        <v>293</v>
      </c>
      <c r="G5" s="88" t="s">
        <v>230</v>
      </c>
      <c r="H5" s="88" t="s">
        <v>231</v>
      </c>
      <c r="I5" s="88" t="s">
        <v>231</v>
      </c>
      <c r="J5" s="88" t="s">
        <v>440</v>
      </c>
      <c r="K5" s="73">
        <v>5000000</v>
      </c>
      <c r="L5" s="73">
        <v>3500000</v>
      </c>
      <c r="M5" s="89">
        <v>2022</v>
      </c>
      <c r="N5" s="90">
        <v>2023</v>
      </c>
      <c r="O5" s="91" t="s">
        <v>247</v>
      </c>
      <c r="P5" s="92" t="s">
        <v>247</v>
      </c>
      <c r="Q5" s="92" t="s">
        <v>247</v>
      </c>
      <c r="R5" s="93" t="s">
        <v>247</v>
      </c>
      <c r="S5" s="91" t="s">
        <v>332</v>
      </c>
      <c r="T5" s="93" t="s">
        <v>294</v>
      </c>
    </row>
    <row r="6" spans="1:20" ht="144.75" thickBot="1" x14ac:dyDescent="0.3">
      <c r="A6" s="2"/>
      <c r="B6" s="84">
        <v>2</v>
      </c>
      <c r="C6" s="85" t="s">
        <v>191</v>
      </c>
      <c r="D6" s="86" t="s">
        <v>192</v>
      </c>
      <c r="E6" s="87">
        <v>69977836</v>
      </c>
      <c r="F6" s="88" t="s">
        <v>291</v>
      </c>
      <c r="G6" s="88" t="s">
        <v>230</v>
      </c>
      <c r="H6" s="88" t="s">
        <v>231</v>
      </c>
      <c r="I6" s="88" t="s">
        <v>231</v>
      </c>
      <c r="J6" s="88" t="s">
        <v>441</v>
      </c>
      <c r="K6" s="73">
        <v>18000000</v>
      </c>
      <c r="L6" s="73">
        <f>K6/100*70</f>
        <v>12600000</v>
      </c>
      <c r="M6" s="89">
        <v>2023</v>
      </c>
      <c r="N6" s="90">
        <v>2025</v>
      </c>
      <c r="O6" s="91" t="s">
        <v>76</v>
      </c>
      <c r="P6" s="92" t="s">
        <v>76</v>
      </c>
      <c r="Q6" s="92" t="s">
        <v>76</v>
      </c>
      <c r="R6" s="93" t="s">
        <v>76</v>
      </c>
      <c r="S6" s="91" t="s">
        <v>79</v>
      </c>
      <c r="T6" s="93" t="s">
        <v>292</v>
      </c>
    </row>
    <row r="7" spans="1:20" ht="36.75" thickBot="1" x14ac:dyDescent="0.3">
      <c r="A7" s="2">
        <v>2</v>
      </c>
      <c r="B7" s="84">
        <v>3</v>
      </c>
      <c r="C7" s="94" t="s">
        <v>193</v>
      </c>
      <c r="D7" s="95" t="s">
        <v>225</v>
      </c>
      <c r="E7" s="96">
        <v>49777998</v>
      </c>
      <c r="F7" s="72" t="s">
        <v>194</v>
      </c>
      <c r="G7" s="88" t="s">
        <v>230</v>
      </c>
      <c r="H7" s="88" t="s">
        <v>231</v>
      </c>
      <c r="I7" s="88" t="s">
        <v>231</v>
      </c>
      <c r="J7" s="72" t="s">
        <v>442</v>
      </c>
      <c r="K7" s="73">
        <v>30000000</v>
      </c>
      <c r="L7" s="73">
        <v>21000000</v>
      </c>
      <c r="M7" s="336">
        <v>2023</v>
      </c>
      <c r="N7" s="219">
        <v>2025</v>
      </c>
      <c r="O7" s="91"/>
      <c r="P7" s="92" t="s">
        <v>76</v>
      </c>
      <c r="Q7" s="92" t="s">
        <v>76</v>
      </c>
      <c r="R7" s="93" t="s">
        <v>76</v>
      </c>
      <c r="S7" s="91"/>
      <c r="T7" s="93"/>
    </row>
    <row r="8" spans="1:20" ht="36.75" thickBot="1" x14ac:dyDescent="0.3">
      <c r="A8" s="2">
        <v>3</v>
      </c>
      <c r="B8" s="84">
        <v>4</v>
      </c>
      <c r="C8" s="94" t="s">
        <v>209</v>
      </c>
      <c r="D8" s="95" t="s">
        <v>226</v>
      </c>
      <c r="E8" s="96">
        <v>22819053</v>
      </c>
      <c r="F8" s="72" t="s">
        <v>208</v>
      </c>
      <c r="G8" s="72" t="s">
        <v>230</v>
      </c>
      <c r="H8" s="72" t="s">
        <v>231</v>
      </c>
      <c r="I8" s="72" t="s">
        <v>231</v>
      </c>
      <c r="J8" s="72" t="s">
        <v>704</v>
      </c>
      <c r="K8" s="73">
        <v>3500000</v>
      </c>
      <c r="L8" s="73">
        <f t="shared" ref="L8:L12" si="0">K8/100*70</f>
        <v>2450000</v>
      </c>
      <c r="M8" s="89">
        <v>2025</v>
      </c>
      <c r="N8" s="90">
        <v>2027</v>
      </c>
      <c r="O8" s="91"/>
      <c r="P8" s="92" t="s">
        <v>76</v>
      </c>
      <c r="Q8" s="92"/>
      <c r="R8" s="93"/>
      <c r="S8" s="91"/>
      <c r="T8" s="93"/>
    </row>
    <row r="9" spans="1:20" ht="48.75" thickBot="1" x14ac:dyDescent="0.3">
      <c r="A9" s="2"/>
      <c r="B9" s="84">
        <v>5</v>
      </c>
      <c r="C9" s="94" t="s">
        <v>209</v>
      </c>
      <c r="D9" s="95" t="s">
        <v>226</v>
      </c>
      <c r="E9" s="96">
        <v>22819053</v>
      </c>
      <c r="F9" s="72" t="s">
        <v>624</v>
      </c>
      <c r="G9" s="72" t="s">
        <v>230</v>
      </c>
      <c r="H9" s="72" t="s">
        <v>231</v>
      </c>
      <c r="I9" s="72" t="s">
        <v>231</v>
      </c>
      <c r="J9" s="72" t="s">
        <v>625</v>
      </c>
      <c r="K9" s="73">
        <v>3000000</v>
      </c>
      <c r="L9" s="73">
        <f t="shared" si="0"/>
        <v>2100000</v>
      </c>
      <c r="M9" s="89">
        <v>2025</v>
      </c>
      <c r="N9" s="90">
        <v>2027</v>
      </c>
      <c r="O9" s="91"/>
      <c r="P9" s="92" t="s">
        <v>76</v>
      </c>
      <c r="Q9" s="92"/>
      <c r="R9" s="93"/>
      <c r="S9" s="91"/>
      <c r="T9" s="93"/>
    </row>
    <row r="10" spans="1:20" ht="48.75" thickBot="1" x14ac:dyDescent="0.3">
      <c r="A10" s="2"/>
      <c r="B10" s="84">
        <v>6</v>
      </c>
      <c r="C10" s="337" t="s">
        <v>209</v>
      </c>
      <c r="D10" s="209" t="s">
        <v>226</v>
      </c>
      <c r="E10" s="338">
        <v>22819053</v>
      </c>
      <c r="F10" s="208" t="s">
        <v>210</v>
      </c>
      <c r="G10" s="208" t="s">
        <v>230</v>
      </c>
      <c r="H10" s="208" t="s">
        <v>231</v>
      </c>
      <c r="I10" s="208" t="s">
        <v>231</v>
      </c>
      <c r="J10" s="208" t="s">
        <v>210</v>
      </c>
      <c r="K10" s="208">
        <v>30000000</v>
      </c>
      <c r="L10" s="208">
        <f t="shared" si="0"/>
        <v>21000000</v>
      </c>
      <c r="M10" s="339" t="s">
        <v>629</v>
      </c>
      <c r="N10" s="227">
        <v>2027</v>
      </c>
      <c r="O10" s="236" t="s">
        <v>76</v>
      </c>
      <c r="P10" s="237" t="s">
        <v>76</v>
      </c>
      <c r="Q10" s="237" t="s">
        <v>76</v>
      </c>
      <c r="R10" s="238"/>
      <c r="S10" s="236"/>
      <c r="T10" s="238"/>
    </row>
    <row r="11" spans="1:20" ht="36.75" thickBot="1" x14ac:dyDescent="0.3">
      <c r="A11" s="2"/>
      <c r="B11" s="84">
        <v>7</v>
      </c>
      <c r="C11" s="94" t="s">
        <v>209</v>
      </c>
      <c r="D11" s="95" t="s">
        <v>226</v>
      </c>
      <c r="E11" s="96">
        <v>22819053</v>
      </c>
      <c r="F11" s="72" t="s">
        <v>626</v>
      </c>
      <c r="G11" s="72" t="s">
        <v>230</v>
      </c>
      <c r="H11" s="72" t="s">
        <v>231</v>
      </c>
      <c r="I11" s="72" t="s">
        <v>231</v>
      </c>
      <c r="J11" s="72" t="s">
        <v>627</v>
      </c>
      <c r="K11" s="73">
        <v>15000000</v>
      </c>
      <c r="L11" s="73">
        <f t="shared" si="0"/>
        <v>10500000</v>
      </c>
      <c r="M11" s="89">
        <v>2025</v>
      </c>
      <c r="N11" s="90">
        <v>2027</v>
      </c>
      <c r="O11" s="91" t="s">
        <v>76</v>
      </c>
      <c r="P11" s="92" t="s">
        <v>76</v>
      </c>
      <c r="Q11" s="92"/>
      <c r="R11" s="93"/>
      <c r="S11" s="91"/>
      <c r="T11" s="93"/>
    </row>
    <row r="12" spans="1:20" ht="48.75" thickBot="1" x14ac:dyDescent="0.3">
      <c r="A12" s="2"/>
      <c r="B12" s="84">
        <v>8</v>
      </c>
      <c r="C12" s="94" t="s">
        <v>209</v>
      </c>
      <c r="D12" s="95" t="s">
        <v>226</v>
      </c>
      <c r="E12" s="96">
        <v>22819053</v>
      </c>
      <c r="F12" s="72" t="s">
        <v>628</v>
      </c>
      <c r="G12" s="72" t="s">
        <v>230</v>
      </c>
      <c r="H12" s="72" t="s">
        <v>231</v>
      </c>
      <c r="I12" s="72" t="s">
        <v>231</v>
      </c>
      <c r="J12" s="72" t="s">
        <v>721</v>
      </c>
      <c r="K12" s="73">
        <v>24000000</v>
      </c>
      <c r="L12" s="73">
        <f t="shared" si="0"/>
        <v>16800000</v>
      </c>
      <c r="M12" s="89">
        <v>2025</v>
      </c>
      <c r="N12" s="90">
        <v>2027</v>
      </c>
      <c r="O12" s="91" t="s">
        <v>76</v>
      </c>
      <c r="P12" s="92" t="s">
        <v>76</v>
      </c>
      <c r="Q12" s="92" t="s">
        <v>76</v>
      </c>
      <c r="R12" s="93"/>
      <c r="S12" s="91"/>
      <c r="T12" s="93"/>
    </row>
    <row r="13" spans="1:20" ht="60.75" thickBot="1" x14ac:dyDescent="0.3">
      <c r="A13" s="2"/>
      <c r="B13" s="252">
        <v>9</v>
      </c>
      <c r="C13" s="94" t="s">
        <v>380</v>
      </c>
      <c r="D13" s="95"/>
      <c r="E13" s="96">
        <v>26396645</v>
      </c>
      <c r="F13" s="72" t="s">
        <v>381</v>
      </c>
      <c r="G13" s="88" t="s">
        <v>230</v>
      </c>
      <c r="H13" s="88" t="s">
        <v>231</v>
      </c>
      <c r="I13" s="88" t="s">
        <v>231</v>
      </c>
      <c r="J13" s="72" t="s">
        <v>382</v>
      </c>
      <c r="K13" s="73">
        <v>40000000</v>
      </c>
      <c r="L13" s="73">
        <v>28000000</v>
      </c>
      <c r="M13" s="340">
        <v>2025</v>
      </c>
      <c r="N13" s="340">
        <v>2025</v>
      </c>
      <c r="O13" s="91" t="s">
        <v>247</v>
      </c>
      <c r="P13" s="92" t="s">
        <v>247</v>
      </c>
      <c r="Q13" s="92" t="s">
        <v>247</v>
      </c>
      <c r="R13" s="93"/>
      <c r="S13" s="91" t="s">
        <v>383</v>
      </c>
      <c r="T13" s="93" t="s">
        <v>384</v>
      </c>
    </row>
    <row r="14" spans="1:20" ht="96.75" thickBot="1" x14ac:dyDescent="0.3">
      <c r="A14" s="2"/>
      <c r="B14" s="252">
        <v>10</v>
      </c>
      <c r="C14" s="94" t="s">
        <v>380</v>
      </c>
      <c r="D14" s="95"/>
      <c r="E14" s="96">
        <v>26396645</v>
      </c>
      <c r="F14" s="25" t="s">
        <v>385</v>
      </c>
      <c r="G14" s="88" t="s">
        <v>230</v>
      </c>
      <c r="H14" s="88" t="s">
        <v>231</v>
      </c>
      <c r="I14" s="88" t="s">
        <v>231</v>
      </c>
      <c r="J14" s="72" t="s">
        <v>386</v>
      </c>
      <c r="K14" s="73">
        <v>10350000</v>
      </c>
      <c r="L14" s="73">
        <v>7245000</v>
      </c>
      <c r="M14" s="340">
        <v>2024</v>
      </c>
      <c r="N14" s="340">
        <v>2027</v>
      </c>
      <c r="O14" s="91"/>
      <c r="P14" s="92" t="s">
        <v>247</v>
      </c>
      <c r="Q14" s="92" t="s">
        <v>247</v>
      </c>
      <c r="R14" s="93"/>
      <c r="S14" s="91" t="s">
        <v>387</v>
      </c>
      <c r="T14" s="93" t="s">
        <v>384</v>
      </c>
    </row>
    <row r="15" spans="1:20" ht="48.75" thickBot="1" x14ac:dyDescent="0.3">
      <c r="A15" s="2"/>
      <c r="B15" s="252">
        <v>11</v>
      </c>
      <c r="C15" s="91" t="s">
        <v>380</v>
      </c>
      <c r="D15" s="92"/>
      <c r="E15" s="341">
        <v>26396645</v>
      </c>
      <c r="F15" s="342" t="s">
        <v>545</v>
      </c>
      <c r="G15" s="244" t="s">
        <v>230</v>
      </c>
      <c r="H15" s="244" t="s">
        <v>231</v>
      </c>
      <c r="I15" s="244" t="s">
        <v>231</v>
      </c>
      <c r="J15" s="74" t="s">
        <v>546</v>
      </c>
      <c r="K15" s="343">
        <v>6000000</v>
      </c>
      <c r="L15" s="344">
        <v>4200000</v>
      </c>
      <c r="M15" s="345">
        <v>2025</v>
      </c>
      <c r="N15" s="345">
        <v>2026</v>
      </c>
      <c r="O15" s="346"/>
      <c r="P15" s="92" t="s">
        <v>247</v>
      </c>
      <c r="Q15" s="92" t="s">
        <v>247</v>
      </c>
      <c r="R15" s="93"/>
      <c r="S15" s="346" t="s">
        <v>547</v>
      </c>
      <c r="T15" s="192" t="s">
        <v>384</v>
      </c>
    </row>
    <row r="16" spans="1:20" ht="48.75" thickBot="1" x14ac:dyDescent="0.3">
      <c r="A16" s="2"/>
      <c r="B16" s="252">
        <v>12</v>
      </c>
      <c r="C16" s="91" t="s">
        <v>380</v>
      </c>
      <c r="D16" s="92"/>
      <c r="E16" s="341">
        <v>26396645</v>
      </c>
      <c r="F16" s="342" t="s">
        <v>548</v>
      </c>
      <c r="G16" s="244" t="s">
        <v>230</v>
      </c>
      <c r="H16" s="244" t="s">
        <v>231</v>
      </c>
      <c r="I16" s="244" t="s">
        <v>231</v>
      </c>
      <c r="J16" s="74" t="s">
        <v>549</v>
      </c>
      <c r="K16" s="343">
        <v>10000000</v>
      </c>
      <c r="L16" s="344">
        <v>7000000</v>
      </c>
      <c r="M16" s="345">
        <v>2026</v>
      </c>
      <c r="N16" s="345">
        <v>2027</v>
      </c>
      <c r="O16" s="346"/>
      <c r="P16" s="92" t="s">
        <v>247</v>
      </c>
      <c r="Q16" s="92" t="s">
        <v>247</v>
      </c>
      <c r="R16" s="93" t="s">
        <v>247</v>
      </c>
      <c r="S16" s="346" t="s">
        <v>547</v>
      </c>
      <c r="T16" s="192" t="s">
        <v>384</v>
      </c>
    </row>
    <row r="17" spans="1:20" ht="48.75" thickBot="1" x14ac:dyDescent="0.3">
      <c r="A17" s="2"/>
      <c r="B17" s="252">
        <v>13</v>
      </c>
      <c r="C17" s="91" t="s">
        <v>380</v>
      </c>
      <c r="D17" s="92"/>
      <c r="E17" s="341">
        <v>26396645</v>
      </c>
      <c r="F17" s="342" t="s">
        <v>550</v>
      </c>
      <c r="G17" s="244" t="s">
        <v>230</v>
      </c>
      <c r="H17" s="244" t="s">
        <v>231</v>
      </c>
      <c r="I17" s="244" t="s">
        <v>231</v>
      </c>
      <c r="J17" s="74" t="s">
        <v>551</v>
      </c>
      <c r="K17" s="343">
        <v>15000000</v>
      </c>
      <c r="L17" s="344">
        <v>10500000</v>
      </c>
      <c r="M17" s="345">
        <v>2027</v>
      </c>
      <c r="N17" s="345">
        <v>2028</v>
      </c>
      <c r="O17" s="346"/>
      <c r="P17" s="92" t="s">
        <v>247</v>
      </c>
      <c r="Q17" s="92" t="s">
        <v>247</v>
      </c>
      <c r="R17" s="93" t="s">
        <v>247</v>
      </c>
      <c r="S17" s="346" t="s">
        <v>547</v>
      </c>
      <c r="T17" s="192" t="s">
        <v>384</v>
      </c>
    </row>
    <row r="18" spans="1:20" ht="48.75" thickBot="1" x14ac:dyDescent="0.3">
      <c r="A18" s="2"/>
      <c r="B18" s="252">
        <v>14</v>
      </c>
      <c r="C18" s="91" t="s">
        <v>380</v>
      </c>
      <c r="D18" s="92"/>
      <c r="E18" s="341">
        <v>26396645</v>
      </c>
      <c r="F18" s="342" t="s">
        <v>552</v>
      </c>
      <c r="G18" s="244" t="s">
        <v>230</v>
      </c>
      <c r="H18" s="244" t="s">
        <v>231</v>
      </c>
      <c r="I18" s="244" t="s">
        <v>231</v>
      </c>
      <c r="J18" s="74" t="s">
        <v>553</v>
      </c>
      <c r="K18" s="343">
        <v>3000000</v>
      </c>
      <c r="L18" s="344">
        <v>2100000</v>
      </c>
      <c r="M18" s="345">
        <v>2025</v>
      </c>
      <c r="N18" s="345">
        <v>2028</v>
      </c>
      <c r="O18" s="346"/>
      <c r="P18" s="92" t="s">
        <v>247</v>
      </c>
      <c r="Q18" s="92" t="s">
        <v>247</v>
      </c>
      <c r="R18" s="93" t="s">
        <v>247</v>
      </c>
      <c r="S18" s="346" t="s">
        <v>547</v>
      </c>
      <c r="T18" s="192" t="s">
        <v>384</v>
      </c>
    </row>
    <row r="19" spans="1:20" ht="48.75" thickBot="1" x14ac:dyDescent="0.3">
      <c r="A19" s="2"/>
      <c r="B19" s="253">
        <v>15</v>
      </c>
      <c r="C19" s="91" t="s">
        <v>380</v>
      </c>
      <c r="D19" s="92"/>
      <c r="E19" s="341">
        <v>26396645</v>
      </c>
      <c r="F19" s="347" t="s">
        <v>554</v>
      </c>
      <c r="G19" s="244" t="s">
        <v>230</v>
      </c>
      <c r="H19" s="244" t="s">
        <v>231</v>
      </c>
      <c r="I19" s="244" t="s">
        <v>231</v>
      </c>
      <c r="J19" s="74" t="s">
        <v>555</v>
      </c>
      <c r="K19" s="343">
        <v>4500000</v>
      </c>
      <c r="L19" s="344">
        <v>3150000</v>
      </c>
      <c r="M19" s="345">
        <v>2025</v>
      </c>
      <c r="N19" s="345">
        <v>2028</v>
      </c>
      <c r="O19" s="346"/>
      <c r="P19" s="92" t="s">
        <v>247</v>
      </c>
      <c r="Q19" s="92" t="s">
        <v>247</v>
      </c>
      <c r="R19" s="93" t="s">
        <v>247</v>
      </c>
      <c r="S19" s="346" t="s">
        <v>547</v>
      </c>
      <c r="T19" s="192" t="s">
        <v>384</v>
      </c>
    </row>
    <row r="21" spans="1:20" ht="15" customHeight="1" x14ac:dyDescent="0.25">
      <c r="B21" s="1" t="s">
        <v>932</v>
      </c>
      <c r="I21" s="538" t="s">
        <v>714</v>
      </c>
      <c r="J21" s="539"/>
      <c r="K21" s="539"/>
    </row>
    <row r="24" spans="1:20" x14ac:dyDescent="0.25">
      <c r="A24" s="2" t="s">
        <v>54</v>
      </c>
      <c r="B24" s="2"/>
    </row>
    <row r="25" spans="1:20" x14ac:dyDescent="0.25">
      <c r="A25" s="2"/>
      <c r="B25" s="7" t="s">
        <v>55</v>
      </c>
    </row>
    <row r="26" spans="1:20" ht="15.95" customHeight="1" x14ac:dyDescent="0.25">
      <c r="B26" s="1" t="s">
        <v>56</v>
      </c>
    </row>
    <row r="27" spans="1:20" x14ac:dyDescent="0.25">
      <c r="B27" s="5" t="s">
        <v>30</v>
      </c>
    </row>
    <row r="28" spans="1:20" x14ac:dyDescent="0.25">
      <c r="B28" s="5" t="s">
        <v>31</v>
      </c>
    </row>
    <row r="30" spans="1:20" x14ac:dyDescent="0.25">
      <c r="B30" s="1" t="s">
        <v>39</v>
      </c>
    </row>
    <row r="32" spans="1:20" x14ac:dyDescent="0.25">
      <c r="A32" s="4" t="s">
        <v>40</v>
      </c>
      <c r="B32" s="15" t="s">
        <v>71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4" t="s">
        <v>41</v>
      </c>
      <c r="B33" s="15" t="s">
        <v>64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4"/>
      <c r="B34" s="15" t="s">
        <v>60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5">
      <c r="A35" s="4"/>
      <c r="B35" s="15" t="s">
        <v>61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5">
      <c r="A36" s="4"/>
      <c r="B36" s="15" t="s">
        <v>62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5">
      <c r="A37" s="4"/>
      <c r="B37" s="15" t="s">
        <v>63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25">
      <c r="A38" s="4"/>
      <c r="B38" s="15" t="s">
        <v>66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x14ac:dyDescent="0.25">
      <c r="A39" s="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x14ac:dyDescent="0.25">
      <c r="A40" s="4"/>
      <c r="B40" s="15" t="s">
        <v>70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25">
      <c r="A41" s="4"/>
      <c r="B41" s="15" t="s">
        <v>41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x14ac:dyDescent="0.25">
      <c r="B43" s="15" t="s">
        <v>69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25">
      <c r="B44" s="15" t="s">
        <v>57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ht="15.95" customHeight="1" x14ac:dyDescent="0.25"/>
    <row r="46" spans="1:12" x14ac:dyDescent="0.25">
      <c r="B46" s="1" t="s">
        <v>42</v>
      </c>
    </row>
    <row r="47" spans="1:12" x14ac:dyDescent="0.25">
      <c r="B47" s="1" t="s">
        <v>43</v>
      </c>
    </row>
    <row r="48" spans="1:12" x14ac:dyDescent="0.25">
      <c r="B48" s="1" t="s">
        <v>44</v>
      </c>
    </row>
  </sheetData>
  <mergeCells count="24">
    <mergeCell ref="O3:R3"/>
    <mergeCell ref="E3:E4"/>
    <mergeCell ref="K3:K4"/>
    <mergeCell ref="L3:L4"/>
    <mergeCell ref="M3:M4"/>
    <mergeCell ref="N3:N4"/>
    <mergeCell ref="G2:G4"/>
    <mergeCell ref="H2:H4"/>
    <mergeCell ref="I21:K21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</mergeCells>
  <pageMargins left="0.7" right="0.7" top="0.78740157499999996" bottom="0.78740157499999996" header="0.3" footer="0.3"/>
  <pageSetup paperSize="8" scale="65" fitToWidth="0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Chottová Miroslava</cp:lastModifiedBy>
  <cp:revision/>
  <cp:lastPrinted>2025-09-29T08:51:33Z</cp:lastPrinted>
  <dcterms:created xsi:type="dcterms:W3CDTF">2020-07-22T07:46:04Z</dcterms:created>
  <dcterms:modified xsi:type="dcterms:W3CDTF">2025-09-29T08:51:59Z</dcterms:modified>
</cp:coreProperties>
</file>