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defaultThemeVersion="166925"/>
  <mc:AlternateContent xmlns:mc="http://schemas.openxmlformats.org/markup-compatibility/2006">
    <mc:Choice Requires="x15">
      <x15ac:absPath xmlns:x15ac="http://schemas.microsoft.com/office/spreadsheetml/2010/11/ac" url="C:\Users\jitka.kuzminova\OneDrive - mesto-kromeriz.cz\DokumentMAP_SR\SR - aktualizace_12_2024\"/>
    </mc:Choice>
  </mc:AlternateContent>
  <xr:revisionPtr revIDLastSave="1792" documentId="13_ncr:1_{8B7AF970-DB7F-4AC1-B338-F459D0B8C653}" xr6:coauthVersionLast="47" xr6:coauthVersionMax="47" xr10:uidLastSave="{F83D0B60-E83D-40C4-9559-C4C6DBA855B7}"/>
  <bookViews>
    <workbookView xWindow="-120" yWindow="-120" windowWidth="29040" windowHeight="15840" activeTab="1" xr2:uid="{BA0C6176-CFCB-4C07-924C-F38B9F74F058}"/>
  </bookViews>
  <sheets>
    <sheet name="ZŠ" sheetId="1" r:id="rId1"/>
    <sheet name="MŠ" sheetId="2" r:id="rId2"/>
    <sheet name="Zájm. a nef.vzdělávání"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2" l="1"/>
  <c r="M82" i="2"/>
  <c r="M72" i="2"/>
  <c r="M71" i="2"/>
  <c r="M70" i="2"/>
  <c r="M69" i="2"/>
  <c r="M68" i="2"/>
  <c r="M63" i="2" l="1"/>
  <c r="M62" i="2"/>
  <c r="M54" i="2"/>
  <c r="M53" i="2"/>
  <c r="M51" i="2"/>
  <c r="M50" i="2"/>
  <c r="M49" i="2"/>
  <c r="M48" i="2"/>
  <c r="M47" i="2"/>
  <c r="M46" i="2"/>
  <c r="M45" i="2"/>
  <c r="M44" i="2"/>
  <c r="M43" i="2"/>
  <c r="M42" i="2"/>
  <c r="M41" i="2"/>
  <c r="M40" i="2"/>
  <c r="M39" i="2"/>
  <c r="M38" i="2"/>
  <c r="M37" i="2"/>
  <c r="M33" i="2"/>
  <c r="M32" i="2"/>
  <c r="M31" i="2"/>
  <c r="M30" i="2"/>
  <c r="M29" i="2"/>
  <c r="M28" i="2"/>
  <c r="M27" i="2"/>
  <c r="M26" i="2"/>
  <c r="M25" i="2"/>
  <c r="M24" i="2"/>
  <c r="M23" i="2"/>
  <c r="M113" i="1"/>
  <c r="M112" i="1"/>
  <c r="M111" i="1"/>
  <c r="M110" i="1"/>
  <c r="M109" i="1"/>
  <c r="M108" i="1"/>
  <c r="M107" i="1"/>
  <c r="M106" i="1"/>
  <c r="M102" i="1"/>
  <c r="M101" i="1"/>
  <c r="M100" i="1"/>
  <c r="M99" i="1"/>
  <c r="M98" i="1"/>
  <c r="M97" i="1"/>
  <c r="M96" i="1"/>
  <c r="M95" i="1"/>
  <c r="M94" i="1"/>
  <c r="M93" i="1"/>
  <c r="M92" i="1"/>
  <c r="M91" i="1"/>
  <c r="M90" i="1"/>
  <c r="M85" i="1"/>
  <c r="M84" i="1"/>
  <c r="M83" i="1"/>
  <c r="M82" i="1"/>
  <c r="M81" i="1"/>
  <c r="M80" i="1"/>
  <c r="M79" i="1"/>
  <c r="M78" i="1"/>
  <c r="M77" i="1"/>
  <c r="M76" i="1"/>
  <c r="M75" i="1"/>
  <c r="M74" i="1"/>
  <c r="M73" i="1"/>
  <c r="M72" i="1"/>
  <c r="M71" i="1"/>
  <c r="M70" i="1"/>
  <c r="M69" i="1"/>
  <c r="M68" i="1"/>
  <c r="M67" i="1"/>
  <c r="M66" i="1"/>
  <c r="M65" i="1"/>
  <c r="M64" i="1"/>
  <c r="M63" i="1"/>
  <c r="M62" i="1"/>
  <c r="M122" i="1"/>
  <c r="M125" i="1"/>
  <c r="M105" i="2" l="1"/>
  <c r="M104" i="2"/>
  <c r="M99" i="2"/>
  <c r="M98" i="2"/>
  <c r="M97" i="2"/>
  <c r="M96" i="2"/>
  <c r="M95" i="2"/>
  <c r="M94" i="2"/>
  <c r="M93" i="2"/>
  <c r="M92" i="2"/>
  <c r="M91" i="2"/>
  <c r="M90" i="2"/>
  <c r="M89" i="2"/>
  <c r="M88" i="2"/>
  <c r="M87" i="2"/>
  <c r="M86" i="2"/>
  <c r="M77" i="2"/>
  <c r="M74" i="2"/>
  <c r="M22" i="2"/>
  <c r="M8" i="2"/>
  <c r="M7" i="2"/>
  <c r="M6" i="2"/>
  <c r="M5" i="2"/>
  <c r="M4" i="2"/>
  <c r="M61" i="1"/>
  <c r="M29" i="1"/>
  <c r="M28" i="1"/>
  <c r="M27" i="1"/>
  <c r="M26" i="1"/>
  <c r="M25" i="1"/>
  <c r="M24" i="1"/>
  <c r="M12" i="1"/>
  <c r="M11" i="1"/>
  <c r="M10" i="1"/>
  <c r="M9" i="1"/>
  <c r="M8" i="1"/>
  <c r="M7" i="1"/>
  <c r="M6" i="1"/>
  <c r="M5" i="1"/>
</calcChain>
</file>

<file path=xl/sharedStrings.xml><?xml version="1.0" encoding="utf-8"?>
<sst xmlns="http://schemas.openxmlformats.org/spreadsheetml/2006/main" count="2724" uniqueCount="748">
  <si>
    <t>Strategický rámec MAP - seznam investičních priorit ZŠ (2021-2027)</t>
  </si>
  <si>
    <t>Číslo řádku</t>
  </si>
  <si>
    <t xml:space="preserve">Identifikace školy </t>
  </si>
  <si>
    <t>Název projektu</t>
  </si>
  <si>
    <t>Kraj realizace</t>
  </si>
  <si>
    <t>Obec s rozšířenou působností - realizace</t>
  </si>
  <si>
    <t>Obec realizace</t>
  </si>
  <si>
    <t>Obsah projektu</t>
  </si>
  <si>
    <r>
      <t xml:space="preserve">Výdaje projektu  </t>
    </r>
    <r>
      <rPr>
        <sz val="10"/>
        <rFont val="Calibri"/>
        <family val="2"/>
        <charset val="238"/>
        <scheme val="minor"/>
      </rPr>
      <t xml:space="preserve">v Kč </t>
    </r>
    <r>
      <rPr>
        <i/>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</si>
  <si>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</si>
  <si>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</si>
  <si>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</si>
  <si>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</si>
  <si>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</si>
  <si>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</si>
  <si>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</si>
  <si>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</si>
  <si>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</si>
  <si>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</si>
  <si>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</si>
  <si>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</si>
  <si>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</si>
  <si>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</si>
  <si>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</si>
  <si>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</si>
  <si>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</si>
  <si>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</si>
  <si>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</si>
  <si>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</si>
  <si>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</si>
  <si>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rFont val="Calibri"/>
        <family val="2"/>
        <charset val="238"/>
        <scheme val="minor"/>
      </rPr>
      <t>3)</t>
    </r>
    <r>
      <rPr>
        <sz val="10"/>
        <rFont val="Calibri"/>
        <family val="2"/>
        <charset val="238"/>
        <scheme val="minor"/>
      </rPr>
      <t xml:space="preserve"> 
</t>
    </r>
  </si>
  <si>
    <r>
      <t>polytech. vzdělávání</t>
    </r>
    <r>
      <rPr>
        <vertAlign val="superscript"/>
        <sz val="10"/>
        <rFont val="Calibri"/>
        <family val="2"/>
        <charset val="238"/>
        <scheme val="minor"/>
      </rPr>
      <t>4)</t>
    </r>
  </si>
  <si>
    <r>
      <t>práce s digi. tech.</t>
    </r>
    <r>
      <rPr>
        <vertAlign val="superscript"/>
        <sz val="10"/>
        <rFont val="Calibri"/>
        <family val="2"/>
        <charset val="238"/>
        <scheme val="minor"/>
      </rPr>
      <t>5)</t>
    </r>
    <r>
      <rPr>
        <sz val="10"/>
        <rFont val="Calibri"/>
        <family val="2"/>
        <charset val="238"/>
        <scheme val="minor"/>
      </rPr>
      <t xml:space="preserve">
</t>
    </r>
  </si>
  <si>
    <t xml:space="preserve">ZŠ, Kroměříž, Komenského náměstí 440, </t>
  </si>
  <si>
    <t>Město Kroměříž</t>
  </si>
  <si>
    <t>Zateplení části vnějšího pláště budovy školy</t>
  </si>
  <si>
    <t>Zlínský</t>
  </si>
  <si>
    <t>Kroměříž</t>
  </si>
  <si>
    <t>Zateplení části vnějšího pláště budovy školy - směrem na školní hřiště (část bez historických prvků na fasádě)</t>
  </si>
  <si>
    <t>ne</t>
  </si>
  <si>
    <t>Rekonstrukce střechy školy</t>
  </si>
  <si>
    <t>Rekonstrukce střechy</t>
  </si>
  <si>
    <t>zpracovaná PD</t>
  </si>
  <si>
    <t>ano</t>
  </si>
  <si>
    <t>realizováno 2024</t>
  </si>
  <si>
    <t>Konektivita ve škole</t>
  </si>
  <si>
    <t>Konektivita ve škole - oprava LAN, rozšíření WIFI, modernizace serverovny</t>
  </si>
  <si>
    <t>x</t>
  </si>
  <si>
    <t>Rekonstrukce učebny informatiky</t>
  </si>
  <si>
    <t>Rekonstrukce učebny informatiky - rekonstrukce učebny, obnova technického vybavení učebny (interaktivní tabule, 17 ks počítačů a monitorů, nákup učebních pomůcek na výuku informatiky a robotizace (roboti)</t>
  </si>
  <si>
    <t>Rekonstrukce sociálního zařízení školní jídelny</t>
  </si>
  <si>
    <t>Rekonstrukce sociálního zařízení školní jídelny - rekonstrukce WC pro žáky a zaměstnance, rozšíření hygienického zázemí pro žáky</t>
  </si>
  <si>
    <t>realizováno 2023</t>
  </si>
  <si>
    <t>Rekonstrukce a obnova vybavení školní jídelny</t>
  </si>
  <si>
    <r>
      <t>Rekonstrukce a obnova technického vybavení školní jídelny (kuchyně) - výměna strojů (</t>
    </r>
    <r>
      <rPr>
        <strike/>
        <sz val="8"/>
        <rFont val="Calibri"/>
        <family val="2"/>
        <charset val="238"/>
      </rPr>
      <t>konvektomat</t>
    </r>
    <r>
      <rPr>
        <sz val="8"/>
        <rFont val="Calibri"/>
        <family val="2"/>
        <charset val="238"/>
      </rPr>
      <t xml:space="preserve">, hnětač, </t>
    </r>
    <r>
      <rPr>
        <strike/>
        <sz val="8"/>
        <rFont val="Calibri"/>
        <family val="2"/>
        <charset val="238"/>
      </rPr>
      <t>plynové vařiče</t>
    </r>
    <r>
      <rPr>
        <sz val="8"/>
        <rFont val="Calibri"/>
        <family val="2"/>
        <charset val="238"/>
      </rPr>
      <t>), rozšíření odvětrávání (rekuperace vzduchu).</t>
    </r>
  </si>
  <si>
    <t>Rekonstrukce chodeb školy</t>
  </si>
  <si>
    <t>Rekonstrukce chodeb školy - kompletní rekonstrukce praskající chodby a částečná obnova dlažby ostatních chodeb.</t>
  </si>
  <si>
    <t>Rekonstrukce a vybavení učebny školního klubu</t>
  </si>
  <si>
    <t>Rekonstrukce učebny školního klubu, včetně obnovy vybavení - rekonstrukce podlahy, výměna PC, nákup robotických hraček</t>
  </si>
  <si>
    <t>ZŠ Oskol Kroměříž, p.o.</t>
  </si>
  <si>
    <t>Byt školníka</t>
  </si>
  <si>
    <t xml:space="preserve">Přestavba bytu školníka na dvě pracovny školní družiny </t>
  </si>
  <si>
    <t>Konektivita</t>
  </si>
  <si>
    <t>Zajištění standartu konektivity školní budovy</t>
  </si>
  <si>
    <t>Rekonstrukce počítačových učeben</t>
  </si>
  <si>
    <t>Nové vybavení, nové elektrické rozvody.</t>
  </si>
  <si>
    <t>Oprava elektroinstalace</t>
  </si>
  <si>
    <t>Oprava rozvodových sítí a elektroinstalace  v rámci jednotlivých pavilonů</t>
  </si>
  <si>
    <t>realizace na fáze do 2027</t>
  </si>
  <si>
    <t>Venkovní herní prvky na hřišti školní družiny a 1. stupně</t>
  </si>
  <si>
    <t>Demontáž stávajících herních prvků, oprava dopadové plochy, instalace certifikovaných herních prvků</t>
  </si>
  <si>
    <t>zpracována cenová kalkulace</t>
  </si>
  <si>
    <t>Oprava povrchu běžeckého oválu školního atletického hřiště</t>
  </si>
  <si>
    <t>Oprava havarijního stavu oválu školního atletického hřiště</t>
  </si>
  <si>
    <t xml:space="preserve">1.000 000 </t>
  </si>
  <si>
    <t>15.</t>
  </si>
  <si>
    <t>Rekonstrukce podlahy v tělocvičně I.</t>
  </si>
  <si>
    <t>Parketová podlaha v tělocvičně je opakovaně opravována. Vady a nerovnosti, rozestupující se parkety, vlnění a prohýbání povrchu se opakovaně vrací. V tělocvičně je potřeba nahradit stávající podlahu novým povrchem</t>
  </si>
  <si>
    <t>Zpracována cenová kalkulace</t>
  </si>
  <si>
    <t>16.</t>
  </si>
  <si>
    <t>Rekonstrukce podlahy v tělocvičně II.</t>
  </si>
  <si>
    <t>Rekonstrukce běžeckého oválu venkovního hřiště</t>
  </si>
  <si>
    <t xml:space="preserve">Bežecký ovál atletického stadionu je v havarijním stavu. Povrchový nátěr je na mnoha místech zcela vydrolený a odtokové kanálky polámány. Hrozi nebezpeční úrazu. </t>
  </si>
  <si>
    <t>Výměna hlavních vchodových dveří.</t>
  </si>
  <si>
    <t xml:space="preserve">Hlavní vchodové dveře jsou pastové z důvodu vysoké frekvence používání působením vysokých venkovnch teplot nedoléhají a není možné je zamykat. </t>
  </si>
  <si>
    <t>Výměna konvektomatů ve školní kuchyni</t>
  </si>
  <si>
    <t xml:space="preserve">2 konvektomaty ve školní jídelně se blíží ke konci své životnosti. Je potřeba je postupně vyměnit za odpovídající typy nových zařízení. V konvektomatech se vaří denně v rámci zdravé přípravy jidel bez tuků. </t>
  </si>
  <si>
    <t>ZŠ Slovan Kroměříž</t>
  </si>
  <si>
    <t>Město KM</t>
  </si>
  <si>
    <t>Velkokapacitní myčka do ŠJ</t>
  </si>
  <si>
    <t>Zlínský kraj</t>
  </si>
  <si>
    <t>Výměna myčky (návrh nového typu myčky) ve školní jídelně 
včetně nutných stavebních úprav</t>
  </si>
  <si>
    <t>Rekonstrukce školního venkovního hřiště - umělá tráva</t>
  </si>
  <si>
    <t>Rekonstrukce školního venkovního hřiště - umělá tráva (výměna degradovaného povrchu hříště s umělou trávou, rekonstrukce odvodnění hřiště, rekonstrukce uchycení branek</t>
  </si>
  <si>
    <t>Realizováno</t>
  </si>
  <si>
    <t>Rekonstrukce elektroinstalací</t>
  </si>
  <si>
    <t>Rekonstrukce elektroinstalací - všechny pavilony 
(kompletní výměna elektroinstalací ve jednotlivých učebnách, výměna poddružných rozvaděčů</t>
  </si>
  <si>
    <t>Rekonstrukce odborné učebny chemie</t>
  </si>
  <si>
    <r>
      <t xml:space="preserve">Rekonstrukce odborné učebny chemie </t>
    </r>
    <r>
      <rPr>
        <b/>
        <sz val="8"/>
        <rFont val="Calibri"/>
        <family val="2"/>
        <charset val="238"/>
        <scheme val="minor"/>
      </rPr>
      <t xml:space="preserve">Stavební práce: </t>
    </r>
    <r>
      <rPr>
        <sz val="8"/>
        <rFont val="Calibri"/>
        <family val="2"/>
        <charset val="238"/>
        <scheme val="minor"/>
      </rPr>
      <t xml:space="preserve">
výměna fixních oken do chodby, rekonstrukce elektroinstalací až po poddružné rozvaděče, úprava stěn </t>
    </r>
    <r>
      <rPr>
        <b/>
        <sz val="8"/>
        <rFont val="Calibri"/>
        <family val="2"/>
        <charset val="238"/>
        <scheme val="minor"/>
      </rPr>
      <t xml:space="preserve">
Vnitřní vybavení: </t>
    </r>
    <r>
      <rPr>
        <sz val="8"/>
        <rFont val="Calibri"/>
        <family val="2"/>
        <charset val="238"/>
        <scheme val="minor"/>
      </rPr>
      <t xml:space="preserve">
Výměna nábytku, výměna pracovních stolů včetně jejich rozvodů (elekro, voda, plyn), nová interaktivní tabule. 
</t>
    </r>
  </si>
  <si>
    <t>06/2024</t>
  </si>
  <si>
    <t>Rekonstrukce odborné učebny fyziky</t>
  </si>
  <si>
    <r>
      <t xml:space="preserve">Rekonstrukce odborné učebny fyziky </t>
    </r>
    <r>
      <rPr>
        <b/>
        <sz val="8"/>
        <rFont val="Calibri"/>
        <family val="2"/>
        <charset val="238"/>
        <scheme val="minor"/>
      </rPr>
      <t xml:space="preserve">Stavební práce: </t>
    </r>
    <r>
      <rPr>
        <sz val="8"/>
        <rFont val="Calibri"/>
        <family val="2"/>
        <charset val="238"/>
        <scheme val="minor"/>
      </rPr>
      <t xml:space="preserve">
výměna fixních oken do chodby, rekonstrukce elektroinstalací až po poddružné rozvaděče, úprava stěn </t>
    </r>
    <r>
      <rPr>
        <b/>
        <sz val="8"/>
        <rFont val="Calibri"/>
        <family val="2"/>
        <charset val="238"/>
        <scheme val="minor"/>
      </rPr>
      <t xml:space="preserve">
Vnitřní vybavení: </t>
    </r>
    <r>
      <rPr>
        <sz val="8"/>
        <rFont val="Calibri"/>
        <family val="2"/>
        <charset val="238"/>
        <scheme val="minor"/>
      </rPr>
      <t xml:space="preserve">
Výměna nábytku, výměna pracovních stolů včetně jejich rozvodů (elekro, voda, plyn), nová interaktivní tabule. 
</t>
    </r>
  </si>
  <si>
    <t>Přístavba nové budovy (ŠD, učebny, šatny)</t>
  </si>
  <si>
    <t>Základní škola, Kroměříž, U Sýpek 1462, příspěvková organizace</t>
  </si>
  <si>
    <t>Rekonstrukce kluboven ŠD, ŠK - přístavba ZŠ</t>
  </si>
  <si>
    <t>Vybudováním přístavby škola získá nové prostory a uvolní současné prostory pro zázemí pedagog. 1. stupně, ŠPP atd. Prostorové členění podle projektové dokumentace, vyjádření statika atd..</t>
  </si>
  <si>
    <t>Modernizace tělocvičny</t>
  </si>
  <si>
    <t>Nové podlahy, obložení, TV nářadí, pomůcky, osvětlení, odvětrávání atd.</t>
  </si>
  <si>
    <t>Modernizace učebny výtvarné výchovy</t>
  </si>
  <si>
    <t>Nové podlahy, nábytek, vestavěné skříně, výtvarné stojany, pomůcky,  digit. technologie…</t>
  </si>
  <si>
    <t>Výměna rozvodů vody v původní budově včetně zednických prací</t>
  </si>
  <si>
    <t>Rozvody vody v původní budově z r. 1939  jsou silně zanešeny, voda po delší době bez odběru teče zakalená a musí se odpustit. Výměna je doporučena po vertikálách na etapy.</t>
  </si>
  <si>
    <t>Odvlhčení zdi budovy podél ulice Smetanova</t>
  </si>
  <si>
    <t xml:space="preserve">Budova je posazena pod úroveň ulice Smetanova, zřejmě je poškozena izolace, neboť zeď je vlhká, týká se to školní jídelny, kuchyňky školní družiny, šatny tělocvičny a kanceláře vedoucí ŠJ.  </t>
  </si>
  <si>
    <t>Výměna PVC v prostoru školy a na pavilonu v přízemí a ve dvou nadpodlažích</t>
  </si>
  <si>
    <t xml:space="preserve">PVC je poškozené, staré více než 20 let, esteticky nevzhledné. Výměna by velmi prospěla celkovému dojmu z vnitřního prostředí školy. </t>
  </si>
  <si>
    <t>Oprava bytu školníka</t>
  </si>
  <si>
    <t xml:space="preserve">Projekt je zpracován, byt je aktuálně dispozičně nevyhovující. Části prostoru, ve kterém se byt nachází, by po rekonstrukci mohla škola využít jako sklad a kancelář.  </t>
  </si>
  <si>
    <t>PD</t>
  </si>
  <si>
    <t>Zázemí pro pedagogické pracovníky 1. stupně</t>
  </si>
  <si>
    <t>Vybudování sborovny (nábytek, tiskárna, skříňky, stavební úpravy )  pro pedagogické pracovníky 1. stupně (v prostorách současné klubovny ŠD po jejím přesunu do vybudované přístavby) Aktuálně učitelé na 1. stupni nemají ani sborovnu ani kabinety.</t>
  </si>
  <si>
    <t>Zázemí pro školní poradenské pracoviště</t>
  </si>
  <si>
    <t>Nový nábytek, stavební úprava, PC, tiskárna, pomůcky, zázemí pro asistenty pedagoga. Vhodné ve vazbě na přístavbu nad tělocvičnou.</t>
  </si>
  <si>
    <t>Rekonstrukce žákovských dílen</t>
  </si>
  <si>
    <t>Komplexní rekonstrukce žákovských dílen - nové stoly -ponky, tabule, technika, pomůcky, zázemí keramické dílny..</t>
  </si>
  <si>
    <t>Modernizace jazykové učebny</t>
  </si>
  <si>
    <t>Zmodernizování učebny cizích jazyků - nábytek, digitální technologie, ozvučení, pomůcky, notebooky…</t>
  </si>
  <si>
    <t xml:space="preserve">Rekonstrukce  podlahy ve školní jídelně </t>
  </si>
  <si>
    <t xml:space="preserve">Podlaha v části ŠJ  je zvedlá, zřejmě vlhkostí z ulice Smetanova. </t>
  </si>
  <si>
    <t>Výměna rozvodů elektrické energie</t>
  </si>
  <si>
    <t xml:space="preserve">Elektrické rozvody jsou v hliníku s omezenou životností. Místy je propojení meď a hliník.  </t>
  </si>
  <si>
    <t xml:space="preserve">Rekonstrukce venkovní učebny </t>
  </si>
  <si>
    <t>Komplexní rekonstrukce venkovní učebny - nábytek, tabule, úprava plochy vedle doskočiště…</t>
  </si>
  <si>
    <t>Nové vnitřní omítky v původní budově</t>
  </si>
  <si>
    <t xml:space="preserve">Omítky postupně odpadávají, na poklep ve třídách místy dutý zvuk, jsou opravovány lokálně. </t>
  </si>
  <si>
    <t>Rekonstrukce chemické laboratoře</t>
  </si>
  <si>
    <t xml:space="preserve">Komplexní rekonstrukce chemické laboratoře - digestoř, podlaha, skříň na chemikálie, pomůcky, vestavné skříně. </t>
  </si>
  <si>
    <t>Základní škola Zachar, Kroměříž, příspěvková org.</t>
  </si>
  <si>
    <t>Rekonstrukce ŠJ</t>
  </si>
  <si>
    <t>Rekonstrukce školní jídelny, nové řešení zatékajících svodů ze střechy, nové rozvody elektřiny (hliník) ve stropě a tím i odhlučnění, posunutí výdejního pultu, nové čipovací zařízení a tím i oprava obložení a hygieně nevyhovujících dveří a futer (již několikrát v zápise), výměna rozbitých kopilitů (opět již několikrát v zápise BOZP). V poslední fázi výměna podlahoviny. celé lze rozdělit na při části, případně do tří let.</t>
  </si>
  <si>
    <t>není nutné</t>
  </si>
  <si>
    <t>Vybavení poradenského pracoviště</t>
  </si>
  <si>
    <t>Na škole procuje již řadu let školské poradenské pracoviště. Má vyhrazenou místnost, kde probíhají schůzky školní psycholožky se žáky, rodiči, testy profesní orientace pro žáky 9. tříd se školní psycholožkou. Další jednání dle potřeby a chodí sem i žáci, kteří se s asistentkou potřebují utišit. Je třeba místnost vybavit novým světlým nábytkem, uzamykatelnými skříněmi a zázemím pro relaxaci. Včetně relaxačních prvků na chodby. V místnosti je potřeba udělat nové osvětlení, včetně rozvodů. odhlučnění stropu a vodovod.</t>
  </si>
  <si>
    <t>Zázemí pro nepedagogické pracovníky ŠJ a uklizečky</t>
  </si>
  <si>
    <t>Ve školní jídelně mají paní kuchařky svoji šatnu a sprchu. Sprchový kout je hyhienicky zcela nevyhovující, takže nyní se nepoužívá. V šatně je málo prostoru, prošlapané lino a zcela navyhovující nábytek. Stavební úpravy včetně elektřiny jsou odhadnuty na 500 000,-Kč a vybavení vhodnějším nábytkem na 250 000,-Kč.</t>
  </si>
  <si>
    <t>Tenisové kurty</t>
  </si>
  <si>
    <t>Škola má dva tenisové kurty s umělou trávou. V současné době je povrch opakovaně lepený vlastními silami opravovaný a zalátovaný. Je potřeba vyměnit povrchovou vrstvu.</t>
  </si>
  <si>
    <t>Elektrorozvody 2.st.</t>
  </si>
  <si>
    <t>Dokončení výměny rozvodů elektřiny v dalších pavilonech - pavilony 2. stupeň třídy ( nové rozvody, nová světla, zásuvky, vypínače, stavební úpravy a silnější elektrorozvaděče).</t>
  </si>
  <si>
    <t>Elektrorozvody 1.st.</t>
  </si>
  <si>
    <t>Dokončení výměny rozvodů elektřiny v dalších pavilonech - pavilony 1. stupeň třídy ( nové rozvody, nová světla, zásuvky, vypínače, stavební úpravy a silnější elektrorozvaděče).</t>
  </si>
  <si>
    <t>Elektrorozvody sport. Pavilon</t>
  </si>
  <si>
    <t>Dokončení výměny rozvodů elektřiny v dalších pavilonech - sportovní pavilon ( nové rozvody, nová světla, zásuvky, vypínače, stavební úpravy a silnější elektrorozvaděče).</t>
  </si>
  <si>
    <t>Rekonstrukce učebny přírodopisu</t>
  </si>
  <si>
    <t>Rekonstrukce učebny přírodopisu (pojezdy s tabulí, obrazovka, nová katedra se zabudovanou technikou, pracovní lavice, stavitelné židle, parapety, nové lino a odhlučněný strop)</t>
  </si>
  <si>
    <t>Rekonstrukce učebny fyziky</t>
  </si>
  <si>
    <t>Rekonstrukce učebny fyziky ( obrazovka, nová katedra se zabudovanou technikou, pracovní lavice, stavitelné židle, skříně na pomůcky, parapety, nové lino a odhlučněný strop)</t>
  </si>
  <si>
    <t xml:space="preserve">Venkovní zázemí pro ŠD </t>
  </si>
  <si>
    <t>Venkovní zázemí pro ŠD (přístřešek, zahradní nábytek, průlezky a jiné sportovní prvky).</t>
  </si>
  <si>
    <t>Inovace multifunkční učebny</t>
  </si>
  <si>
    <t>Úprava a vybavení multifunkční učebny, nový odhlučněný strop a osvětlení, lino dořešené lištami, nový nábytek na uložení pomůcek, pojízdná tabule, velkoplošná televize, úložné boxy, speciální multifunkční židle.</t>
  </si>
  <si>
    <t>máme</t>
  </si>
  <si>
    <t>Multifinkční učebna</t>
  </si>
  <si>
    <t>Rekonstrukce a moderní vybavení multifunkční učebny</t>
  </si>
  <si>
    <t>ZŠ Zámoraví, Kroměříž</t>
  </si>
  <si>
    <t>Stav.úpravy skleníku a zahr. Altánu</t>
  </si>
  <si>
    <t>Oprava skleníku, který je dlouhodobě v nevyhovujícím technickém stavu, vybudování zázemí pro rostliny a pěstitelské práce, rozšíření budovy o úložné prostory.</t>
  </si>
  <si>
    <t>X</t>
  </si>
  <si>
    <t>zpracovaná PD, stavební řízení</t>
  </si>
  <si>
    <t>Školní zahrada</t>
  </si>
  <si>
    <t>Pořízení mobiliáře využitelného pro výuku žáků - dendrofon, hmatový chodník, naučný herní panel;  lavečky a herní prvky .</t>
  </si>
  <si>
    <t>návrh</t>
  </si>
  <si>
    <t>Stavba zahradního altánu</t>
  </si>
  <si>
    <t>Stavba zahradního altánu v edukační zahradě, který bude sloužit jako místo pro výuku žáků a volnočasové aktivity školní družiny, zázemí pro rodiče vyzvedávající si děti po vyučování.</t>
  </si>
  <si>
    <t>Základní škola a Mateřská škola Žalkovice</t>
  </si>
  <si>
    <t>Obec Žalkovice</t>
  </si>
  <si>
    <t>Modernizace ŠD</t>
  </si>
  <si>
    <t>Žalkovice</t>
  </si>
  <si>
    <t>Výměna oken, zateplení, fasáda,rekonstrukce střechy</t>
  </si>
  <si>
    <t>Základní škola Zborovice, okres Kroměříž, příspěvková organizace</t>
  </si>
  <si>
    <t>obec Zborovice</t>
  </si>
  <si>
    <t>Rozvoj infrastruktury v ZŠ Zborovice</t>
  </si>
  <si>
    <t>Zborovice</t>
  </si>
  <si>
    <t>Cílem projektu je modernizace odborných učeben v Základní škole Zborovice ve vazbě na klíčové kompetence, dále také budování zázemí školní družiny, řešení konektivity školy a vytvoření vnitřního a vnějšího zázemí pro komunitní aktivity</t>
  </si>
  <si>
    <t>X/2022</t>
  </si>
  <si>
    <t>XII/2024</t>
  </si>
  <si>
    <t>rozpočet modernizace učeben a konektivity</t>
  </si>
  <si>
    <t>nerelevantní</t>
  </si>
  <si>
    <t>Základní škola Morkovice, příspěvková organizace</t>
  </si>
  <si>
    <t xml:space="preserve"> </t>
  </si>
  <si>
    <t>Výstavba a modernizace odborných učeben a zázemí pedagogických i nepedagogických pracovníků, cvičné kuchyňky, dílen a zajištění bezbariérovosti školy.</t>
  </si>
  <si>
    <t>Morkovice-Slížany</t>
  </si>
  <si>
    <t>Cílem projektu je modernizace odborných učeben a kabinetů  v základní škole ve vazbě na klíčové kompetence IROP. Projekt rovněž řeší bezbariérovost školy.</t>
  </si>
  <si>
    <t>1, 2022</t>
  </si>
  <si>
    <t>12, 2027</t>
  </si>
  <si>
    <t>projekt</t>
  </si>
  <si>
    <t>město Morkovice-Slížany</t>
  </si>
  <si>
    <t>Rekonstrukce a modernizace odborných učeben a zázemí pedagogických i nepedagogických pracovníků, cvičné kuchyňky, dílen a zajištění bezbariérovosti školy.</t>
  </si>
  <si>
    <t>Cílem projektu je rekonstrukce a modernizace odborných učeben a kabinetů  v základní škole ve vazbě na klíčové kompetence IROP. Projekt rovněž řeší bezbariérovost školy.</t>
  </si>
  <si>
    <t>Výstavba, rekonstrukce a modernizace školských zařízení (školní družiny a školního klubu) včetně vnitřních i venkovních prostor. Zajištění bezbariérovosti přístupu do školských zařízení.</t>
  </si>
  <si>
    <t>Cílem projektu je výstavba, rekonstrukce a modernizace vnějších i vnitřních prostor školských zařízení (školní družiny a školního klubu) ve vazbě na klíčové kompetence IROP. Projekt rovněž řeší bezbariérovost školy.</t>
  </si>
  <si>
    <t>Vytvoření arboreta/školního parku</t>
  </si>
  <si>
    <t xml:space="preserve">Cílem projektu je vytvoření, popř. doplnění parku nebo arboreta o rostliny, dřeviny, lavičky, naučné tabule, jiné výukové venkovní pomůcky a tabule, stoly a židle a jiný přenosný mobiliář. </t>
  </si>
  <si>
    <t>Rekonstrukce a modernizace šaten a budovy sloužící pro umístění šaten</t>
  </si>
  <si>
    <t>Cílem projektu je stavebně i vybavením zrekonstruovat a modernizovat šatny školy včetně rekonstrukce budovy a stavebních prací na budově, ve kterých se šatny nachází.</t>
  </si>
  <si>
    <t xml:space="preserve">Vybudování zastřešené venkovní jídelny/venkovní učebny/pódia </t>
  </si>
  <si>
    <t>Cílem je vybudování dřevěné zastřešené stavby/pergoly, která bude primárně sloužit jako venkovní jídelna/učebna/pódium při veřejných akcích</t>
  </si>
  <si>
    <t>projekt, realizace</t>
  </si>
  <si>
    <t>Výstavba učeben v podkroví školy s bezbariérovým přístupem</t>
  </si>
  <si>
    <t>Cílem je výstavba učeben jako například ateliéru, čítárny s knihovnou, hudebny nebo jiných odborných učeben a výstava bezbariérového přístupu do těchto prostor např. schodolez nebo venkovní výtah</t>
  </si>
  <si>
    <t>není</t>
  </si>
  <si>
    <t>Doplnění hracích prvků na družinové hřiště</t>
  </si>
  <si>
    <t>Cílem projektu je doplnění hracích prvků na družinové hřiště u školy</t>
  </si>
  <si>
    <t>Vytvoření zázemí pro školní poradenské pracoviště a pro potřeby výkonu speciálně-pedagogické činnosti s žáky</t>
  </si>
  <si>
    <t>Cílem projektu je vybudování zázemí pro školní poradenské pracoviště a pro potřeby speciálně pedagogické činnosti s žáky. Může se jedna např. o klidovou místnost, snoe zelen, sborovnu pro porady, učebnu pro speciálně-pedagogické předměty, kancelář speciálního pedagoga nebo jiného člena školního poradenského pracoviště.</t>
  </si>
  <si>
    <t>Výstavba/rekonstrukce/modernizace keramické dílny</t>
  </si>
  <si>
    <t>Cílem projektu je výstavba/rekonstrukce/modernizace prostoru pro keramickou dílnu a modernizace jejího vybavení</t>
  </si>
  <si>
    <t>Vybudování žákovské knihovny</t>
  </si>
  <si>
    <t>Cílem projektu je výstavba školní žákovské knihovny, její vybavení nábytkem, softwarem a jiným vybavením, nákup knihovního fondu, vytvoření pracovního místa knihovnice.</t>
  </si>
  <si>
    <t>Rekonstrukce a modernizace budov ZŠ Morkovice, parkoviště pro zaměstnance v prostorách u školy, technického zázemí v suterénu a rekonstrukce a modernizace školní kuchyně.</t>
  </si>
  <si>
    <t>Cílem projektu je rekonstrukce budov základní školy včetně technického zázemí v suterénu a rekonstrukce a modernizace školní kuchyně. Dále pak vybudování parkoviště pro zaměstnance včetně možnosti nabíjecí stanice pro elektromobily</t>
  </si>
  <si>
    <t>Výstavba školní auly při ZŠ Morkovice</t>
  </si>
  <si>
    <t>Cílem projektu je vystavět školní aulu a moderně ji vybavit nábytkem a technologiemi tak, aby mohla sloužit jako přednášková místnost při výuce i mimo výuku.</t>
  </si>
  <si>
    <t>Výstavba obnovitelných zdrojů energie při ZŠ Morkovice.</t>
  </si>
  <si>
    <t>Cílem je výstavba a uvedení do provozu a provoz obnovitelných zdrojů energie pro potřeby ZŠ Morkovice nebo i jiných obecních budov.</t>
  </si>
  <si>
    <t>Výstavba a modernizace školní zahrady</t>
  </si>
  <si>
    <t>Cílem je výstavba a modernizace stávající školní zahrady, popřípadě i její rozšíření a doplnění zahradními prvky.</t>
  </si>
  <si>
    <t>Výstavba učebny pro ICT technologie, robotiku a automatizaci.</t>
  </si>
  <si>
    <t>Cílem projektu je výstavba učebny pro potřeby nových ICT technologií, automatizace a robotiky</t>
  </si>
  <si>
    <t>Výstavba školního dopravního hřiště včetně zázemí a pomůcek</t>
  </si>
  <si>
    <t>Cílem je výstavba plně funkčního a moderního dopravního hřiště včetně pořízení pomůcek, ochranných prvků a kol pro žáky i učitele.</t>
  </si>
  <si>
    <t>Výstavba přírodního koupaliště</t>
  </si>
  <si>
    <t>Cílem projektu je vystavět přírodní koupaliště včetně technologie a zázemí</t>
  </si>
  <si>
    <t>Modernizace a rozšíření bezpečnostních prvků vně i uvnitř budov školy.</t>
  </si>
  <si>
    <t>Cílem je modernizovat a rozšířit kamerový systém vně i uvnitř školy, dále pak modernizace/inovace a rozšíření jiných zabezpečovacích prvků v budově, kolem budovy.</t>
  </si>
  <si>
    <t>Výstavba/rekonstrukce a modernizace izolační místnosti ZŠ Morkovice</t>
  </si>
  <si>
    <t>Cílem je vybudovat/zrekonstruovat izolační místnost pro žáky v případě podezření na infekční onemocnění. Včetně hygienického zázemí.</t>
  </si>
  <si>
    <t>Výstavba a vybavení zázemí pro chov zvířat</t>
  </si>
  <si>
    <t>Cílem projektu je výstavba a vybavení zázemí pro chov zvířat včetně pořízení související technologie</t>
  </si>
  <si>
    <t xml:space="preserve">Pořízení a instalace technologie pro ochlazení učeben, kabinetů, kanceláří a jiných prostor školy. </t>
  </si>
  <si>
    <t>Cílem projektu je zajištění vhodných hygienických a klimatických podmínek v prostorách školy – tzn. vhodné teploty vzduchu, vhodné vlhkosti vzduchu a kvality vzduchu.</t>
  </si>
  <si>
    <t>Rekonstrukce,  modernizace a rozšíření školní počítačové sítě, zvýšení její propustnosti včetně inteligentní elektroinstalace.</t>
  </si>
  <si>
    <t>Rekonstrukce, modernizace a rozšíření školní počítačové sítě, zvýšení její propustnosti včetně inteligentní elektroinstalace v budovách školy i ve vnějších prostorách školy.</t>
  </si>
  <si>
    <t>Vybudování, modernizace konektivity školy</t>
  </si>
  <si>
    <t>Základní škola Zdounky, okres Kroměříž, příspěvková organizace</t>
  </si>
  <si>
    <t>Zdounky</t>
  </si>
  <si>
    <t>Rekonstrukce šaten na 1.st. - sklepní prostory</t>
  </si>
  <si>
    <t>Šatny přemístit do sklepa, kde je nutné přizpůsobit prostory tomuto účelu</t>
  </si>
  <si>
    <t>Rekonstrukce učeben v přízemí na 1.st.</t>
  </si>
  <si>
    <t>Provést propojení současných šaten se současnou učebnou, následně rozdělení na nové učebny prostorově vyhovující pro výuky žáků .</t>
  </si>
  <si>
    <t>Úprava venkovních prostor u budovy 2.st. - rekonstrukce hřiště</t>
  </si>
  <si>
    <t>Rekonstruovat prostory tak, aby vyhovovaly pohybovým aktivitám žáků, zabudování sportovních (např. workoutových) prvků.</t>
  </si>
  <si>
    <t>Základní škola a Mateřská škola Počenice - Tetětice</t>
  </si>
  <si>
    <t>Obec Počenice - Tetětice</t>
  </si>
  <si>
    <t>Bezpečí bez bariér</t>
  </si>
  <si>
    <t>Počenice</t>
  </si>
  <si>
    <t>Rekonstrukce k zajištění bezbariérovosti</t>
  </si>
  <si>
    <t>Zázemí pro výdej stravy</t>
  </si>
  <si>
    <t>Kompletní rekonstrukce zázemí pro výdej stravy y sociálního zařízenít tak, aby odpovídala hygienickým a bezpečnostním normám</t>
  </si>
  <si>
    <t>NE</t>
  </si>
  <si>
    <t>Učebna - dostavba</t>
  </si>
  <si>
    <t>Dostavby učebna nad stávající jídelnu, která by byla používaná jako ateliér pro výtvarnou výchovu nebo pracovní činnosti, knihovna</t>
  </si>
  <si>
    <t>Venkovní dětské hřiště</t>
  </si>
  <si>
    <t>Počenice , Tetětice</t>
  </si>
  <si>
    <t>Kompletní úprava okolí ZŠ i prostoru před MŠ tak, aby byla využitelná zejména pro pohybové aktivity žáků i předškolních dětí.</t>
  </si>
  <si>
    <t>Počítačová učebna - modernizace</t>
  </si>
  <si>
    <t xml:space="preserve">Modernizace vybavení pro výuku informatiky a robotikyžáků ZŠ. </t>
  </si>
  <si>
    <t xml:space="preserve">Střecha </t>
  </si>
  <si>
    <t>Počenice, Tetětice</t>
  </si>
  <si>
    <t>Kompletní rekonstrukce střechy na obou budovách v ZŠ i MŠ, případně v ZŠ realizace střech tak, aby bylo možno využít půdy pro půdní vestavbu.</t>
  </si>
  <si>
    <t>Kotelna</t>
  </si>
  <si>
    <t>Výměna kotlů na obou budovách, dochází životnost stávajícího zařízení.</t>
  </si>
  <si>
    <t>Rekonstrukce ZŠ, snížení energetické náročnosti školy</t>
  </si>
  <si>
    <t>Rekonstrukce budovy ZŠ - elektroinstalace, vodovodní sousatavy, rekuperace vzduchu, úsporné energetické systémy (fotovoltaika, fototermika, tepelné čerpadlo…), snížení stropů, omítky, podlahová krytina</t>
  </si>
  <si>
    <t>Kotelna ZŠ</t>
  </si>
  <si>
    <t>Výměna plynového kotle a otopné soustavy</t>
  </si>
  <si>
    <t>Střecha ZŠ, půdní vestavba</t>
  </si>
  <si>
    <t>Kompletní rekonstrukce a zateplení střechy, možnost vybudovat půdní vestavbu</t>
  </si>
  <si>
    <t>Fasáda ZŠ</t>
  </si>
  <si>
    <t>Oprava a čištění, nátěr fasády</t>
  </si>
  <si>
    <t>Napojení ZŠ na ČOV</t>
  </si>
  <si>
    <t>Připojení budovy na kanalizaci</t>
  </si>
  <si>
    <t>Stop plísni</t>
  </si>
  <si>
    <t>Invazivní odvlhčení zdiva budovy ZŠ</t>
  </si>
  <si>
    <t>Vybudování dětské skupiny</t>
  </si>
  <si>
    <t>Kompletní vybudování dětské skupiny - demolice starého objektu, výstavba a vybavení (vnitřní a venkovní) nové budovy.</t>
  </si>
  <si>
    <t>Vybudování venkovní učebny pro ZŠ</t>
  </si>
  <si>
    <t>Kompletní vybudování a vybavení venkovní učebny pro žáky ZŠ (včetně připojení na infrastruktury)</t>
  </si>
  <si>
    <t>Hudba kolem nás</t>
  </si>
  <si>
    <t>Vybavení ZŠ hudebními nástroji - klavír, rytmické sady nástrojů, xylofony, klávesy,...)</t>
  </si>
  <si>
    <t>Základní škola a Mateřská škola Střílky, příspěvková organizace</t>
  </si>
  <si>
    <t>Obec Střílky</t>
  </si>
  <si>
    <t>Hřiště u školy Střílky</t>
  </si>
  <si>
    <t>Střílky</t>
  </si>
  <si>
    <t>Vybudování multifunkčního hřiště menších rozměrů pro žáky ZŠ</t>
  </si>
  <si>
    <t xml:space="preserve"> X</t>
  </si>
  <si>
    <t>Ne</t>
  </si>
  <si>
    <t>Rekonstrukce školní kuchyně včetně výdejny v MŠ</t>
  </si>
  <si>
    <t>Celková rekonstrukce školní kuchyně (odpady, elektroinstalace, uspořádání kuchyně, vybavení)</t>
  </si>
  <si>
    <t>Celková rekonstrukce  tělocvičny</t>
  </si>
  <si>
    <t>Modernizace tělocvičny včetně zateplení, nové střechy, rekonstrukce sociálního zázemí, stálého vybavení pro gymnastiku a míčové hry</t>
  </si>
  <si>
    <t>Revitalizace školní jídelny</t>
  </si>
  <si>
    <t>Revitalizace jídelny a hygienického zázemí pro školní stravování</t>
  </si>
  <si>
    <t>Pořízení šatních skříněk</t>
  </si>
  <si>
    <t>Revitalizace školní družiny</t>
  </si>
  <si>
    <t>Revitalizace zázemí školní družiny včetně hygienického zázemí a vybavení nábytkem</t>
  </si>
  <si>
    <t>Rekonstrukce učeben 1.stupně</t>
  </si>
  <si>
    <t>Rekonstrukce kmenových učeben 1.stupně včetně elektroinstalace, hygienického zázemí,nového vybavení nábytkem, IT vybavení (interaktivní tabule, 3D brýle)</t>
  </si>
  <si>
    <t>Vybudování nové učebny pro žáky školy</t>
  </si>
  <si>
    <t>Vybudování nové učebny na místě současné jídelny včetně nového vybavení</t>
  </si>
  <si>
    <t>Základní škola, Koryčany, okres Kroměříž</t>
  </si>
  <si>
    <t>Město Koryčany</t>
  </si>
  <si>
    <t>Školní sportovní hřiště – vybudování                    </t>
  </si>
  <si>
    <t>Koryčany</t>
  </si>
  <si>
    <t>XII.27</t>
  </si>
  <si>
    <t> </t>
  </si>
  <si>
    <t>Příprava PD</t>
  </si>
  <si>
    <t>Učebna v přírodě</t>
  </si>
  <si>
    <t>Vybudování učebny v přírodě</t>
  </si>
  <si>
    <t>pozemek zajištěn</t>
  </si>
  <si>
    <t>Přírodovědný skleník</t>
  </si>
  <si>
    <t>Přírodovědný skleník pro pokusy a pěstování</t>
  </si>
  <si>
    <t>Modernizace učeben a ostatních prostor školy</t>
  </si>
  <si>
    <t>Vytvoření kvalitnějšího zázemí pro práce ve škole - modernizace kmenových tříd a jazykových tříd, vybavení budov školy klimatizací</t>
  </si>
  <si>
    <t>po</t>
  </si>
  <si>
    <t>Základní škola, Kvasice, okres Kroměříž</t>
  </si>
  <si>
    <t>Obec Kvasice</t>
  </si>
  <si>
    <t>Venkovní učebna pro výuku přírodních věd</t>
  </si>
  <si>
    <t>Kvasice</t>
  </si>
  <si>
    <t>Výstavba venkovní učebny na školní zahradě, pro výuku přírodovědných předmětů, včetně vybavení učebny školním nábytkem (tabule, židle, stoly, úložné prostory, názorné pomůcky).</t>
  </si>
  <si>
    <t>Školní klub pro žáky 2. stupně</t>
  </si>
  <si>
    <t>Modernizace běžné třídy na školní klub pro žáky 2. stupně, s využitím ICT vybavení s relaxačními a výukovými prvky, se zaměřením na rozvoj logiky.</t>
  </si>
  <si>
    <t>Modernizace učebny přírodopisu</t>
  </si>
  <si>
    <t>Modernizace celé učebny, ICT prvky, interaktivní tabule, nábytek, úložné prostory a zejména rozšíření učebny přírodopisu o praktickou (laboratorní) část, kde bude probíhat experimentální činnost žáků (doplněno laboratorním nábytkem a laboratorními pomůckami).</t>
  </si>
  <si>
    <t>Vytvoření polytechnické učebny pro výuku pracovních činností a robotiky</t>
  </si>
  <si>
    <t>Vytvoření moderní učebny, která bude propojovat prvky ze vzdělávací oblasti člověk a svět práce (dílny) s informatikou (programování, robotika, 3D tisk). Vybudování pracovních ploch pro žáky, rekonstrukce učebny, včetně vybavení moderními ICT prvky (interaktivní tabule, žákovské PC/ notebooky) a pomůckami s oblasti robotiky.</t>
  </si>
  <si>
    <t>Základní škola Chropyně, okres Kroměříž, p.o.</t>
  </si>
  <si>
    <t>Město Chropyně</t>
  </si>
  <si>
    <t>Přírodní zahrada</t>
  </si>
  <si>
    <t>Chropyně</t>
  </si>
  <si>
    <t>Projekt řeší úpravu stávajících venkovních pozemků areálu základní školy v souladu se ŠVP a jeho průřezovým tématem Environmentální výchova. Studie se zabývá doplněním nové zeleně v celém areálu za účelem vytvoření výukové zahrady jako přírodní učebny s výukovými prvky s tématikou „příroda“. Dále umístěním herních prvků v přírodním stylu jako místa pro pohyb dětí při venkovním pobytu za budovou školy. Cílem revitalizace je umožnit dětem praktické poznávaní přírodních zákonitostí v průběhu ročních období a propojit pobyt uvnitř s pobytem venku na „Přírodní zahradě“.</t>
  </si>
  <si>
    <t>nebude se realizovat, vyřazení záměru</t>
  </si>
  <si>
    <t>Základní škola Hulín, příspěvková organizace</t>
  </si>
  <si>
    <t>Město Hulín</t>
  </si>
  <si>
    <t>Bezbariérový přístup školy - přístavba výtahu Základní škola Hulín</t>
  </si>
  <si>
    <t>Hulín</t>
  </si>
  <si>
    <t>Dodávka a montáž výtahu a stavební úpravy pro zajištění bezbariérového přístupu do základní školy.</t>
  </si>
  <si>
    <t>zpracovaná PD, v realizaci</t>
  </si>
  <si>
    <t>zrealizováno 2024</t>
  </si>
  <si>
    <t>Modernizace učeben a kabinetů odborných předmětů 2. etapa</t>
  </si>
  <si>
    <t>Modernizace odborných učeben a kabinetů ve vazbě na přírodní vědy, polytechnické vzdělávání  (technické a odborné vybavení, pořízení nábytku, oprava podlah) a práci s digitálními technologiemi.</t>
  </si>
  <si>
    <t>IV.2024</t>
  </si>
  <si>
    <t>XIII.2024</t>
  </si>
  <si>
    <t>v realizaci</t>
  </si>
  <si>
    <t>Základní škola Hulín</t>
  </si>
  <si>
    <t>Modernizace kmenových tříd  - 2. etapa</t>
  </si>
  <si>
    <t>Modernizace kmenových tříd, obnova nábytku, technického vybavení</t>
  </si>
  <si>
    <t>I.2023</t>
  </si>
  <si>
    <t>XII.2027</t>
  </si>
  <si>
    <t>Čipový systém školy</t>
  </si>
  <si>
    <t>Technické vybavení</t>
  </si>
  <si>
    <t>XI.2025</t>
  </si>
  <si>
    <t>Umístění vzduchotechniky s rekuperací do ZŠ Hulín</t>
  </si>
  <si>
    <t>Větrání jídelny a kuchyně ZŠ Hulín</t>
  </si>
  <si>
    <t>XII.2024</t>
  </si>
  <si>
    <t>zrealizováno srpen 2023</t>
  </si>
  <si>
    <t>Modernizace vybavení školní družiny</t>
  </si>
  <si>
    <t>Modernizace školní družiny, vybavení nábytek, rekonstrukce podlah…</t>
  </si>
  <si>
    <t>I. 2023</t>
  </si>
  <si>
    <t>XII.2023</t>
  </si>
  <si>
    <t>Základní škola Břest</t>
  </si>
  <si>
    <t>Obec Břest</t>
  </si>
  <si>
    <r>
      <rPr>
        <sz val="8"/>
        <rFont val="Calibri"/>
        <family val="2"/>
        <charset val="238"/>
        <scheme val="minor"/>
      </rPr>
      <t>Rekonstrukce a modernizace</t>
    </r>
    <r>
      <rPr>
        <sz val="8"/>
        <color rgb="FFFF0000"/>
        <rFont val="Calibri"/>
        <family val="2"/>
        <charset val="238"/>
        <scheme val="minor"/>
      </rPr>
      <t xml:space="preserve"> </t>
    </r>
    <r>
      <rPr>
        <strike/>
        <sz val="8"/>
        <color rgb="FFFF0000"/>
        <rFont val="Calibri"/>
        <family val="2"/>
        <charset val="238"/>
        <scheme val="minor"/>
      </rPr>
      <t xml:space="preserve">vybavení </t>
    </r>
    <r>
      <rPr>
        <sz val="8"/>
        <rFont val="Calibri"/>
        <family val="2"/>
        <charset val="238"/>
        <scheme val="minor"/>
      </rPr>
      <t>školní výukové kuchyňky a bezbariérový přístup</t>
    </r>
  </si>
  <si>
    <t>Břest</t>
  </si>
  <si>
    <t>Rekonstrukce a revitalizace výukové kuchyňky (odpady, rozvody, nový nábytek a spotřebiče), vč. zajištění bezbariérového přístupu</t>
  </si>
  <si>
    <t>I. 2025</t>
  </si>
  <si>
    <t>XII.2026</t>
  </si>
  <si>
    <t>Rekonstrukce a zateplení  fasády školy</t>
  </si>
  <si>
    <t>Rekonstrukce fasády a její zateplení (vnitřního bloku školy)</t>
  </si>
  <si>
    <t>XII.2028</t>
  </si>
  <si>
    <t>Půdní vestavba</t>
  </si>
  <si>
    <t xml:space="preserve">Pro rozšíření užitných prostor školy budou revitalizovány půdní prostory. Zbudování odborných učeben, střešní okna schodiště, bezbariérovost. </t>
  </si>
  <si>
    <t>I.2025</t>
  </si>
  <si>
    <t>Výukový dvůr</t>
  </si>
  <si>
    <t>Vybudování školního výukového altánu na školním dvoře. Výstavba plochy na parkování kol.</t>
  </si>
  <si>
    <t>Rekonstrukce a oprava hlavního schodiště</t>
  </si>
  <si>
    <t>Z důvodů BOZ je žádoucí oprava původního schodiště z roku 1904, má již ošlapané nášlapné bloky</t>
  </si>
  <si>
    <t>I.2024</t>
  </si>
  <si>
    <t>Rekonstrukce,oprava střechy, střešní krytiny</t>
  </si>
  <si>
    <t>Oprava střešní krytiny (hliníkový plech z roku 1972). Na mnoha místech jsou dírky a pukliny, které se postupem času zvětšují a přibývají.</t>
  </si>
  <si>
    <t>Základní škola a Mateřská škola Litenčice</t>
  </si>
  <si>
    <t>Obec Litenčice</t>
  </si>
  <si>
    <t>Venkovní učebna</t>
  </si>
  <si>
    <t>Litenčice</t>
  </si>
  <si>
    <t>Vybudování kryté pergoly na školním pozemku</t>
  </si>
  <si>
    <t>Sektor pro skok do dálky</t>
  </si>
  <si>
    <t>Vybudování rozběhové dráhy a doskočiště - dálka</t>
  </si>
  <si>
    <t>Učebna výtvarné výchovy</t>
  </si>
  <si>
    <t xml:space="preserve">Půdní vestavba nad školní jídelnou </t>
  </si>
  <si>
    <t>VIII.2024</t>
  </si>
  <si>
    <t>XII.2025</t>
  </si>
  <si>
    <t>Berbariérová škola</t>
  </si>
  <si>
    <t>Vybudování plošiny</t>
  </si>
  <si>
    <t>Modernizace kuchyně</t>
  </si>
  <si>
    <t>Modernizace kuchyně, gastro zařízení a zásobovacího výtahu.</t>
  </si>
  <si>
    <t>Spojovací krček</t>
  </si>
  <si>
    <t>Spojovací krček budovy základní školy a jídelny s družinou</t>
  </si>
  <si>
    <t>Rekonstrukce a modernizace žákovské knihovny</t>
  </si>
  <si>
    <t>Modernizace vybavení a rekonstrukce podlahovin pracoven polytechnické výchovy</t>
  </si>
  <si>
    <t>Rekonstrukce sociálního zařízení tělocvičny ZŠ na hlavní budově</t>
  </si>
  <si>
    <t>Rekonstrukce a vybavení učeben ZŠ Břest</t>
  </si>
  <si>
    <t>Stavební i nestavební rekonstrukce místností učeben a jejich vybavení dle zaměření učebny.</t>
  </si>
  <si>
    <t>oslovení dodavatelé</t>
  </si>
  <si>
    <t>Červenou barvou jsou vyznačeny změny platné k 11. 12. 2024</t>
  </si>
  <si>
    <t>předseda ŘV, Mgr. Roman Hoza</t>
  </si>
  <si>
    <t>Schváleno řídícím výborem projektu MAP IV ORP Kroměříž, dne 11. 12. 2024</t>
  </si>
  <si>
    <t>Strategický rámec MAP - seznam investičních priorit MŠ (2021 - 2027)</t>
  </si>
  <si>
    <t xml:space="preserve">Kraj realizace </t>
  </si>
  <si>
    <r>
      <t xml:space="preserve">Výdaje projektu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</si>
  <si>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</si>
  <si>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</si>
  <si>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r>
      <t>navýšení kapacity MŠ / novostavba MŠ</t>
    </r>
    <r>
      <rPr>
        <vertAlign val="superscript"/>
        <sz val="10"/>
        <rFont val="Calibri"/>
        <family val="2"/>
        <scheme val="minor"/>
      </rPr>
      <t>3)</t>
    </r>
    <r>
      <rPr>
        <sz val="10"/>
        <rFont val="Calibri"/>
        <family val="2"/>
        <scheme val="minor"/>
      </rPr>
      <t xml:space="preserve"> </t>
    </r>
  </si>
  <si>
    <r>
      <t>zajištění hygienických požadavků u MŠ, kde jsou nedostatky identifikovány KHS</t>
    </r>
    <r>
      <rPr>
        <vertAlign val="superscript"/>
        <sz val="10"/>
        <rFont val="Calibri"/>
        <family val="2"/>
        <scheme val="minor"/>
      </rPr>
      <t>4)</t>
    </r>
  </si>
  <si>
    <t>MŠ, Kroměříž, Gorkého 2566, p.o.</t>
  </si>
  <si>
    <t>Zahrada - místo her, odpočinku i poznání na pracovišti Gorkého 2566.</t>
  </si>
  <si>
    <t>Modernizace zahrady, pracoviště Gorkého 2566. Vytvoření herních, vzdělávacích a pohybových koutů.</t>
  </si>
  <si>
    <t>Zahrada - místo her, odpočinku i poznání na pracovišti Trávník 41.</t>
  </si>
  <si>
    <t>Modernizace zahrady, pracoviště Trávník 41. Vytvoření herních, vzdělávacích a pohybových koutů.</t>
  </si>
  <si>
    <t>Mateřská škola, Kroměříž, Kollárova 3945, příspěvková organizace</t>
  </si>
  <si>
    <t>Rekonstrukce prostor pro vybudování nové třídy - MŠ Těšnovice</t>
  </si>
  <si>
    <t>ORP KM</t>
  </si>
  <si>
    <t>Zbudování třídy a sociálního zařízení v prostorách odloučeného pracoviště Těšnovice. Možné navýšení kapacity pro přijímání mladších dětí tří let.</t>
  </si>
  <si>
    <t>Revitalizace zahrady</t>
  </si>
  <si>
    <t>Zhotovení tunelu do kopce na sánkování, doplnění o interaktivní a polytechnické prvky, zbudování brouzdaliště či mlžiště, samostatně stojící pítka (pitný režim)</t>
  </si>
  <si>
    <t>Přístavba venkovní učebny</t>
  </si>
  <si>
    <t>slouží k venkovnímu vzdělávání, umožnění pobytu venku při nepřízni počasí, venkovní divadelní představení, využití při akcích s rodiči a dětmi, apod.</t>
  </si>
  <si>
    <t>Mateřská škola, Kroměříž, Mánesova 3880, příspěvková organizace</t>
  </si>
  <si>
    <t>Město Kroměříž Velké náměstí 115,767 01 Kroměříž</t>
  </si>
  <si>
    <t>Přístavba venkovního sanitárního zařízení pro MŠ Mánesova 3766.</t>
  </si>
  <si>
    <t>Zlín</t>
  </si>
  <si>
    <t xml:space="preserve">Vybudování venkovního wc
pro MŠ Mánesova 3766. Mateřská škola má rozsáhlou zahradu s venkovní učebnou a děti nemají k dispozici zahradní wc. </t>
  </si>
  <si>
    <t>Přestavba spojovací chodby v MŠ Mánesova 3766.</t>
  </si>
  <si>
    <t xml:space="preserve">Vybudování sborovny nad spojovací chodbou mezi pavilony MŠ Mánesova 3766. Mateřská škola má dvě odloučená pracoviště a nemá k dispozici sborovnu, ve které by mohly probíhat porady asetkání  pedagogických pracovníků školy. </t>
  </si>
  <si>
    <t>Navýšení kapacity MŠ Štěchovice 1376.</t>
  </si>
  <si>
    <t>Vybudování dvou tříd v MŠ Štěchovice. Mateřská škola disponuje prostory, které by se daly přebudovat na další třídu a navýšit tak kapacitu v oblasti, kde žije mnoho mladých rodin.</t>
  </si>
  <si>
    <t>Mateřská škola, Kroměříž, Osvoboditelů 60, příspěvková organizace</t>
  </si>
  <si>
    <r>
      <t xml:space="preserve">obnovit zahradu a zahradní prvky - kde mohou děti  všestranně rozvíjet své dovednosti a znalosti, experimentovat a poznávat přírodu - chodníčky, smyslové chodníčky, domečky, přírodní iglů,  hmyzoviště, </t>
    </r>
    <r>
      <rPr>
        <strike/>
        <sz val="8"/>
        <rFont val="Calibri"/>
        <family val="2"/>
        <charset val="238"/>
        <scheme val="minor"/>
      </rPr>
      <t>pískoviště</t>
    </r>
    <r>
      <rPr>
        <sz val="8"/>
        <rFont val="Calibri"/>
        <family val="2"/>
        <scheme val="minor"/>
      </rPr>
      <t xml:space="preserve">, vodní kaskády, tunely, </t>
    </r>
    <r>
      <rPr>
        <strike/>
        <sz val="8"/>
        <rFont val="Calibri"/>
        <family val="2"/>
        <charset val="238"/>
        <scheme val="minor"/>
      </rPr>
      <t>altán - venkovní učebna</t>
    </r>
    <r>
      <rPr>
        <sz val="8"/>
        <rFont val="Calibri"/>
        <family val="2"/>
        <scheme val="minor"/>
      </rPr>
      <t xml:space="preserve">, vekovní pexeso, </t>
    </r>
  </si>
  <si>
    <t>MŠ Páleníčkova, Kroměříž</t>
  </si>
  <si>
    <t>Environmentální učebna</t>
  </si>
  <si>
    <t>Výstavba venkovní učebny pro děti</t>
  </si>
  <si>
    <t xml:space="preserve"> Základní návrh, předběžný výběr dodavatele</t>
  </si>
  <si>
    <t>Mateřská škola, Kroměříž, Spáčilova 3239, příspěvková organizace</t>
  </si>
  <si>
    <t>Rekonstrukce a revitalizace školní. zahrady</t>
  </si>
  <si>
    <r>
      <t xml:space="preserve">• Nutnosti přiblížit dětem přírodní zákonitosti, podporovat je při aktivitách venku a vzbuzovat v nich zájem o zkoumání a objevování přírody.
• Revitalizace starých stromů, výsadba nových stromů, proutěné stavbičky – přírodní herní prvky, venkovní učebna pro experimentování s vodou, zastínění, </t>
    </r>
    <r>
      <rPr>
        <strike/>
        <sz val="8"/>
        <color rgb="FFFF0000"/>
        <rFont val="Calibri"/>
        <family val="2"/>
        <charset val="238"/>
        <scheme val="minor"/>
      </rPr>
      <t>mlžiče</t>
    </r>
    <r>
      <rPr>
        <sz val="8"/>
        <rFont val="Calibri"/>
        <family val="2"/>
        <scheme val="minor"/>
      </rPr>
      <t xml:space="preserve">, pítka apod.
• Učíme se venku – vytvořit prostor pro maximální možnost využití vnějšího prostředí mateřské školy.
</t>
    </r>
  </si>
  <si>
    <t>Mateřská škola, Kroměříž, Štítného 3712, příspěvková organizace</t>
  </si>
  <si>
    <t>město Kroměříž</t>
  </si>
  <si>
    <t>Modernizace školní zahrady</t>
  </si>
  <si>
    <t>Revitalizace zeleně i stávajícího vybavení školní zahrady, vybudování truhlík. záhonů, sport. Vybavení</t>
  </si>
  <si>
    <t>Mateřská škola, Kroměříž, Žižkova 4019, příspěvková organizace</t>
  </si>
  <si>
    <t>Přístavba logopedické místnosti</t>
  </si>
  <si>
    <t>Vzhledem k stále narůstajícímu počtu dětí s logopedickými vadami je potřeba zajistit prostory pro práci logopedických asistentek s těmito dětmi.Učitelky pro tuto práci s dětmi potřebují klid, tiché prostředí, pomůcky na práci. Prostor by byl současně využit pro individuální práci s dětmi se SVP, pracovní porady. V MŠ není takové místnosti.</t>
  </si>
  <si>
    <t>2021 - 2027</t>
  </si>
  <si>
    <t>Snažíme se vést děti k péči a ochraně životního prostředí. Venkovní učebna by byla zaměřena na polytechnickou výchovu ,ekologii a živou přírodu. Vzhledem k umístění mateřské škole na sídlišti bychom chtěli zřízením této učebny učit děti chápat význam životního prostředí na člověka, pečovat o něj a chránit. Ráz školní zahrady se vzrostlými stromy je tomu přizpůsoben.</t>
  </si>
  <si>
    <t xml:space="preserve">Mateřská škola, Kroměříž, Žižkova 4019, příspěvková organizace (Postoupky 78) </t>
  </si>
  <si>
    <t>Revitalizace zahrady -hřiště pro radost</t>
  </si>
  <si>
    <t>Postoupky</t>
  </si>
  <si>
    <t>Stromy a keře na zahradě jsou staré a nebezpečné, je potřeba celkovou výsadbu obnovit.
Stromy rostou ve svahu, v případě deště, silného větru hrozí sesun svahu a pád dřevin. 
Nebezpečí úrazu!!!!!
Rovněž prvky pro hru dětí jsou zastaralé, postupně dochází k jejich vyřazování. Je potřeba obnovit stávající a zakoupit prvky, které by splňovaly současné platné bezpečnostní normy.</t>
  </si>
  <si>
    <t>Soukromá mateřská škola  KAŠPÁREK s.r.o.</t>
  </si>
  <si>
    <t>Tomáš Studenec</t>
  </si>
  <si>
    <t>školní zahrada v přírodním stylu</t>
  </si>
  <si>
    <t>Úprava zahrady mateřské školy je navrhována v duchu přírodní zahrady. Ve výkresu jsou navrženy nové přírodní prvky: domeček z vrbového proutí, zvonkohra, ohniště a přírodní lavičky, hmatový chodník, pokusná zahrádka pro děti s vyvýšenými záhony a kompostérem, počítá se s úpravou terénu, revitalizací stávající travnaté plochy a výsadbou nových dřevin a rostlin. Další sadové úpravy se týkají přesazení nebo odstranění některých současných prvků.</t>
  </si>
  <si>
    <t>zpracovaná PD, vybraný dodavatel</t>
  </si>
  <si>
    <t>rekonstrukce části objektu MŠ</t>
  </si>
  <si>
    <t>Rekonstrukce části objektu se týká přístavby objektu, která vzhledem k nízkému stropu nevyhovuje z hygienických důvodů. Rekonstrukce vyžaduje zvýšení obvodovvého zdiva, novou střechu, osazení novými dveřmi a nezbytné zateplení. Vnitřní úpravy se týkají rozvodů elektřiny, topení a topných těles a rekonstrukce umyvárny a WC pro děti.</t>
  </si>
  <si>
    <t>nepřipraveno</t>
  </si>
  <si>
    <t>Aktiv panel pro moderní výuku</t>
  </si>
  <si>
    <t>Interaktivní dotyková obrazovka ActivPanel s funkcemi chytrého dotyku komptatibilními s Windows® Ink a integrovaným OPS Android PC. Systém automaticky rozpozná režim psaní, prstu (režim manipulace s objekty) i dlaně (mazání). Ozvučení s ovládáním hlasitosti je přímo integrované do těla panelu. Součástí je aplikace Instant Whiteboarding společnosti Promethean pro okamžité psaní na tabuli, která umožňuje spolupracovat bez nutnosti připojovat se nejprve k počítači.</t>
  </si>
  <si>
    <t>MŠ Záříčí</t>
  </si>
  <si>
    <t>Obec Záříčí</t>
  </si>
  <si>
    <t>Rekonstrukce MŠ</t>
  </si>
  <si>
    <t>Záříčí</t>
  </si>
  <si>
    <t>Stavební úpravy budovy MŠ včetně bezbariérového přístupu - přístavba výtahu. Předmětem díla dále bude celková rekonstrukce 2.NP, provedení zateplení obvodových stěn a podlah, výměna výplní otvorů, výměna otopné soustavy včetně zdrojů tepla a rekonstrukce rozvodů elektroinstalace. Součástí díla bude rovněž pasportizace stavby, zpracování energetického štítku budovy (PENB).</t>
  </si>
  <si>
    <t>PD před dokončením</t>
  </si>
  <si>
    <t>Zatím není vydáno</t>
  </si>
  <si>
    <t>Mateřská škola Dřínov, okres Kroměříž, příspěvková organizace</t>
  </si>
  <si>
    <t>Obec Dřínov</t>
  </si>
  <si>
    <t>Keramická dílna</t>
  </si>
  <si>
    <t>zlínský</t>
  </si>
  <si>
    <t>Dřínov</t>
  </si>
  <si>
    <t>Zřízení keramické dílny</t>
  </si>
  <si>
    <t>XII.28</t>
  </si>
  <si>
    <t>Interaktivní tabule</t>
  </si>
  <si>
    <t>Zefektivnění výuky</t>
  </si>
  <si>
    <t>Otopná úspora – regulační ventily</t>
  </si>
  <si>
    <t>Úspora energií</t>
  </si>
  <si>
    <t>Nákup nábytku-jídelna</t>
  </si>
  <si>
    <t>Nevyhovující stav</t>
  </si>
  <si>
    <t>MŠ Lutopecny</t>
  </si>
  <si>
    <t>Obec Lutopecny</t>
  </si>
  <si>
    <t>Rekonstrukce sociálního zázemí MŠ Lutopecny</t>
  </si>
  <si>
    <t>Lutopecny</t>
  </si>
  <si>
    <t xml:space="preserve">Rekonstrukce sociálního zázemí </t>
  </si>
  <si>
    <t>nic</t>
  </si>
  <si>
    <t>Rekonstrukce ložnice MŠ Lutopecny</t>
  </si>
  <si>
    <t>Demontáž obložení, zapravení zdí, výmalba a renovace podlahy</t>
  </si>
  <si>
    <t>Rozšíření prostor MŠ Lutopecny</t>
  </si>
  <si>
    <t>Rozšíření MŠ o prostory spisovny a knihovny, bourací práce, pokládka podlahy, výmalba</t>
  </si>
  <si>
    <t>Vybavení školní zahrady MŠ Lutopecny</t>
  </si>
  <si>
    <t>Vybudování venkovní učebny (přístřeší pro cca 24 dětí), výměna herních prvků</t>
  </si>
  <si>
    <t>rozpracováno</t>
  </si>
  <si>
    <t>Terénní úpravy školní zahrady MŠ Lutopecny</t>
  </si>
  <si>
    <t>Rekonstrukce zídky školní zahrady, úprava terénu a přístupového chodníku ke školní zahradě</t>
  </si>
  <si>
    <t>Budova MŠ Lutopecny</t>
  </si>
  <si>
    <t>Modernizace budovy včetně rekonstrukce podlah</t>
  </si>
  <si>
    <t>Vybavení kancelářskou a zobrazovací techniou</t>
  </si>
  <si>
    <t>Výstavba nové MŠ</t>
  </si>
  <si>
    <t xml:space="preserve">Rekonstrukvce budovy MŠ </t>
  </si>
  <si>
    <t>Rekonstrukce sklepních prostor, rozšíření vstupního prostoru školky, rekonstrukce podlah, dvěří, luxferových výplní</t>
  </si>
  <si>
    <t>Rekonstrukce výdejny stravy</t>
  </si>
  <si>
    <t>Vybudování výdejního okénka včetně obkladů</t>
  </si>
  <si>
    <t>MŠ Pornice</t>
  </si>
  <si>
    <t>Obec Pačlavice</t>
  </si>
  <si>
    <t>Vybudování nové školní zahrady</t>
  </si>
  <si>
    <t>Pačlavice - Pornice</t>
  </si>
  <si>
    <t>Vysazení zeleně, modernizace pískoviště, herní prvky atd.</t>
  </si>
  <si>
    <t>Rekonstrukce podlah MŠ Pornice</t>
  </si>
  <si>
    <t>Rekonstrukce podlahových krytin - schodiště, chodba, šatna, kuchyň</t>
  </si>
  <si>
    <t>Nákup barevné laserové tiskárny</t>
  </si>
  <si>
    <t>Nová barevná laserová tiskárna</t>
  </si>
  <si>
    <t>Vybavení tříd interaktivními tabulemi</t>
  </si>
  <si>
    <t>Interaktivní tabule a programy do 1 třídy</t>
  </si>
  <si>
    <t>Modernizace videotelefonu MŠ</t>
  </si>
  <si>
    <t>Modernizace videotelefonu k zajištění bezpečnosti objektu</t>
  </si>
  <si>
    <t>Rekonstrukce střechy MŠ Pornice</t>
  </si>
  <si>
    <t>Kompletní rekonstrukce zastřešení budovy včetně okapů</t>
  </si>
  <si>
    <t>Rekonstrukce opláštění budovy MŠ Pornice</t>
  </si>
  <si>
    <t>Rekonstrukce fasády, výměna parapetů</t>
  </si>
  <si>
    <t>Rekonsturkce zahradního domku MŠ Pornice</t>
  </si>
  <si>
    <t>Kompletní rekonstrukce zahradního domku</t>
  </si>
  <si>
    <t>Výměna plynového kotle</t>
  </si>
  <si>
    <t xml:space="preserve">Obnova a instalace tepelných zdrojů </t>
  </si>
  <si>
    <t>Přístavba školní kuchyně MŠ Pornice</t>
  </si>
  <si>
    <t>Přístavba školní kuchyně s potřebným zázemím (sklady, přípravna)</t>
  </si>
  <si>
    <t>Modernizace vybavení školy MŠ Pornice</t>
  </si>
  <si>
    <t>Vybavení kabinetu, zázemí pro zaměstnance, kuchyně</t>
  </si>
  <si>
    <t>Vybavení IT technikou</t>
  </si>
  <si>
    <t>Zakoupení notebooků a tabletů pro děti a zaměstnance</t>
  </si>
  <si>
    <t>Přístavba tělocvičny pro MŠ Pornice</t>
  </si>
  <si>
    <t>Přístavba pro odpočinek dětí - ložnize a sociální zařízení</t>
  </si>
  <si>
    <t>Snížení stropů v budově MŠ</t>
  </si>
  <si>
    <t xml:space="preserve">Kompletní rekontrukce a rozšíření budovy MŠ </t>
  </si>
  <si>
    <t>Hravý pohyb</t>
  </si>
  <si>
    <t>Tetětice</t>
  </si>
  <si>
    <t>Vybavení venkovních prostor MŠ pro aktivní pohyb dětí - sportovní sestavy, naučná stezka</t>
  </si>
  <si>
    <t>Vybavení ICT technikou</t>
  </si>
  <si>
    <t>Interaktivní vybavení MŠ</t>
  </si>
  <si>
    <t>Šetříme energii v MŠ</t>
  </si>
  <si>
    <t>Rekonstrukce elektroinstalace, úsporné energetické systémy (fotovoltaika, fototermika, tepelné čerpadlo…)</t>
  </si>
  <si>
    <t>Napojení MŠ na ČOV</t>
  </si>
  <si>
    <t>Kotelna MŠ</t>
  </si>
  <si>
    <t>Výměna kotlů a celé otopné soustavy</t>
  </si>
  <si>
    <t xml:space="preserve">Zvýšení kapacity MŠ </t>
  </si>
  <si>
    <t>Rekonstrukce půdních prostor - vestavba</t>
  </si>
  <si>
    <t>Střecha v MŠ</t>
  </si>
  <si>
    <t>Kompletní rekonstrukce na zateplení střechy.</t>
  </si>
  <si>
    <t>Dětská skupina</t>
  </si>
  <si>
    <t>Vybavení MŠ hudebními nástroji - klavír, rytmické sady nástrojů, xylofony, klávesy,...)</t>
  </si>
  <si>
    <t>Není nutné</t>
  </si>
  <si>
    <t>Základní škola a Mateřská škola Střílky</t>
  </si>
  <si>
    <t>Celková rekonstrukce MŠ (elektroinstalace, odpady, schodiště, vstup)</t>
  </si>
  <si>
    <t>Vybudování multifunkčního hřiště menších rozměrů pro žáky MŠ</t>
  </si>
  <si>
    <t>Mateřská škola Morkovice, příspěvková organizace, okres Kroměříž</t>
  </si>
  <si>
    <t>Morkovice- Slížany</t>
  </si>
  <si>
    <t>Výměna vzduchotechniky</t>
  </si>
  <si>
    <t>Výměna nevyhovující vzduchotechniky (digestoř) ve školní kuchyni</t>
  </si>
  <si>
    <t>Konvektomat v kuchyni</t>
  </si>
  <si>
    <t>Nákup konvektomatu pro zlepšení kvality pokrmů</t>
  </si>
  <si>
    <t>Elektrická instalace budovy</t>
  </si>
  <si>
    <t xml:space="preserve">Rekonstrukce a výměna nevyhovující elektrické instalace vzhledem ke stáří budovy a spotřebičům. </t>
  </si>
  <si>
    <t>Herní hřiště s mlhovištěm</t>
  </si>
  <si>
    <t>Vybudování víceúčelového hřiště pro děti na celoroční používání, včetně mlhoviště. Bude sloužit také pro zpestření pobytu dětí v eltním období na zahradě MŠ</t>
  </si>
  <si>
    <t>Mateřská škola Břest, příspěvková organizace</t>
  </si>
  <si>
    <t xml:space="preserve">Přístavba a nástavba Mateřské školy Břest </t>
  </si>
  <si>
    <t>Přístavba a nástavba MŠ pro navýšení kapacity</t>
  </si>
  <si>
    <t xml:space="preserve">            X</t>
  </si>
  <si>
    <t>PD zpracovaná, v realizaci</t>
  </si>
  <si>
    <t>Fasáda a izolace budovy Mateřské školy Břest</t>
  </si>
  <si>
    <t>Izolace (podřezání) budovy MŠ k zamezení vlhkosti budovy a nová fasáda.</t>
  </si>
  <si>
    <t>PD zpracovaná, vybrán dodavatel</t>
  </si>
  <si>
    <t>Vybavení nových prostor MŠ Břest</t>
  </si>
  <si>
    <t>Nové šatny, WC, třídy, kabinet, ložnice</t>
  </si>
  <si>
    <t xml:space="preserve">            X    </t>
  </si>
  <si>
    <t xml:space="preserve">             X</t>
  </si>
  <si>
    <t>PD zpracovaná</t>
  </si>
  <si>
    <t>Bezpečně do školky, bezpečně domů</t>
  </si>
  <si>
    <t>Rekonstrukce dopravního hřiště</t>
  </si>
  <si>
    <t>Učíme se v přírodě</t>
  </si>
  <si>
    <t>Nové herní prvky k zajištění rozvoje tělesné zdatnosti dětí, k polytechnické a environmentální výuce</t>
  </si>
  <si>
    <t>MATEŘSKÁ ŠKOLA, ul. Eduarda Světlíka, Hulín, příspěvková organizace</t>
  </si>
  <si>
    <t>Zahradní učebna</t>
  </si>
  <si>
    <t>Vytvoření a vybavení místa na školní zahradě, které bude místem pro přírodovědné, polytechnické vzdělávání, experimentování a pokusy.</t>
  </si>
  <si>
    <t>Dětský mobiliář- zahrady MŠ</t>
  </si>
  <si>
    <t>Modernizace a obměna herních prvků na zahradách MŠ (nákup, instalace, dopadové plochy)</t>
  </si>
  <si>
    <t>III.23</t>
  </si>
  <si>
    <t>XII.25</t>
  </si>
  <si>
    <t>Rekonstrukce plotu školní zahrady</t>
  </si>
  <si>
    <t>Rekonstrukce plotu kolem školní zahrady</t>
  </si>
  <si>
    <t>Elektronické zabezpečení budov MŠ</t>
  </si>
  <si>
    <t>ANO</t>
  </si>
  <si>
    <t>Rekonstrukce a modernizace školní kuchyně</t>
  </si>
  <si>
    <t>Položení dlažby a obkladů stěn, rekonstrukce elektro rozvodů,vodovodního systému a kanalizace, modernizace přístrojů a vybavení</t>
  </si>
  <si>
    <t>VII.23</t>
  </si>
  <si>
    <t>VIII.23</t>
  </si>
  <si>
    <t>zrealizováno léto 2023</t>
  </si>
  <si>
    <t>Rekonstrukce a modernizace školních tříd</t>
  </si>
  <si>
    <t>Rekonstrukce a modernizace školního nábytku ve třídách a v šatnách, pořízení moderních učebních pomůcek</t>
  </si>
  <si>
    <t>I.23</t>
  </si>
  <si>
    <t>XII.26</t>
  </si>
  <si>
    <t>Rozšíření kapacity MŠ - Rekonstrukce objektu na mateřskou školu.</t>
  </si>
  <si>
    <r>
      <t xml:space="preserve">Celková rekonstrukce vč. vybavení budovy bývalé Mateřské školy, Sadová Hulín, vč. parkoviště.
 </t>
    </r>
    <r>
      <rPr>
        <strike/>
        <sz val="8"/>
        <rFont val="Calibri"/>
        <scheme val="minor"/>
      </rPr>
      <t>a venkovního hřiště</t>
    </r>
    <r>
      <rPr>
        <sz val="8"/>
        <rFont val="Calibri"/>
        <scheme val="minor"/>
      </rPr>
      <t>.</t>
    </r>
  </si>
  <si>
    <t>PD se zpracovává</t>
  </si>
  <si>
    <t>Nová zahrada MŠ Sadová, Hulín</t>
  </si>
  <si>
    <t>Pořízení a výstavba nového dětského hřiště s herními prvky pro děti z mateřské školy</t>
  </si>
  <si>
    <t>Dětské skupiny - stavební úpravy</t>
  </si>
  <si>
    <t>Stavební úpravy objektu či zázemí stávající dětské skupiny tak, aby prostory splňovaly kritéria novely vyhlášky  o technických podmínkách požární ochrany staveb</t>
  </si>
  <si>
    <t>Mateřská škola Karolín, okres Kroměříž</t>
  </si>
  <si>
    <t>Obec Karolín</t>
  </si>
  <si>
    <t>Rekonstrukce interiéru mateřské školy</t>
  </si>
  <si>
    <t>Karolín</t>
  </si>
  <si>
    <t>Celková rekonstrukce a modernizace interiéru mateřské školy Karolín včetně modernizace sociálních zázemí, vytápění, změna dispozic</t>
  </si>
  <si>
    <t>Připraven rozpočet a PD včetně stavebního povolení, výběr dodavatele</t>
  </si>
  <si>
    <t>Ano</t>
  </si>
  <si>
    <t>Rozvoj zahrady MŠ Karolín</t>
  </si>
  <si>
    <t>Pořízení a výstavba nového dřevěného domku na školní zahradu pro děti. Vybudování nových vodních prvků na zahradu, doplnění o herní prvky pro děti</t>
  </si>
  <si>
    <t>Průzkum trhu</t>
  </si>
  <si>
    <t>Zastínění terasy MŠ Karolín</t>
  </si>
  <si>
    <t>Pořízení výsuvné markýzy pro zastínění venkovní terasy, která se využívá pro svačiny, hraní či výuku dětí</t>
  </si>
  <si>
    <t xml:space="preserve">Pořízení hudebních nástrojů </t>
  </si>
  <si>
    <t>Pořízení nových hudebních nástrojů jako pomůcek k výuce dětí v MŠ Karolín. A to zejména klavír a drobné hudební nástroje, jako je flétna, kytara, ozvučení, a podobné</t>
  </si>
  <si>
    <t>Mateřská škola Kvasice, okres Kroměříž, příspěvková organizace</t>
  </si>
  <si>
    <t>Rekonstrukce elektroinstalace mateřské školy</t>
  </si>
  <si>
    <t>Celková rekonstrukce zastaralé elektroinstalace.</t>
  </si>
  <si>
    <t>zpracovávaná</t>
  </si>
  <si>
    <t>zrealizováno 8_2023</t>
  </si>
  <si>
    <t xml:space="preserve">Modernizace přípravek kuchyní  </t>
  </si>
  <si>
    <r>
      <rPr>
        <strike/>
        <sz val="8"/>
        <rFont val="Calibri"/>
        <scheme val="minor"/>
      </rPr>
      <t xml:space="preserve">Obnova a modernizace přípravek kuchyní u jednotlivých tříd a </t>
    </r>
    <r>
      <rPr>
        <sz val="8"/>
        <rFont val="Calibri"/>
        <scheme val="minor"/>
      </rPr>
      <t>realizace vzduchotechniky</t>
    </r>
  </si>
  <si>
    <t>plánovaná</t>
  </si>
  <si>
    <t>částečně zrealizováno 12_23</t>
  </si>
  <si>
    <t>Rekonstrukce potrubí</t>
  </si>
  <si>
    <t>Rekonstrukce vodovodního potrubí pod budovou mateřské školy</t>
  </si>
  <si>
    <t>Rekontrukce kotelny</t>
  </si>
  <si>
    <t>Ovlhčení a izolace kotelny, výměna potrubí a modernizace kotle</t>
  </si>
  <si>
    <t>Obnova školní zahrady</t>
  </si>
  <si>
    <t>Obnova a modernizace herních prvků na malé školní zahradě</t>
  </si>
  <si>
    <t>Modernizace zábradlí</t>
  </si>
  <si>
    <t>Modernizace zábradlí na schodištích do patra ke třídám Pastelek a Motýlků</t>
  </si>
  <si>
    <t>Venkovní žaluzie</t>
  </si>
  <si>
    <t>Instalace venkovních žaluzií na budovu MŠ</t>
  </si>
  <si>
    <t>výběr dodavatele</t>
  </si>
  <si>
    <t>Rekonstrukce zázemí pro učitelky</t>
  </si>
  <si>
    <t>Modernizace a rekonstrukce zázemí šaten pedagogického personálu</t>
  </si>
  <si>
    <t>2021-2027</t>
  </si>
  <si>
    <t>zrealizováno</t>
  </si>
  <si>
    <t>Modernizace pracovního prostředí třídy Pastelky</t>
  </si>
  <si>
    <t>Modernizace pracovních a jídelních stolů dětí ve třídě Pastelek</t>
  </si>
  <si>
    <t>Informační a digitální technologie ve škole</t>
  </si>
  <si>
    <r>
      <t xml:space="preserve">Pořízení interaktivních tabulí </t>
    </r>
    <r>
      <rPr>
        <strike/>
        <sz val="8"/>
        <rFont val="Calibri"/>
        <scheme val="minor"/>
      </rPr>
      <t xml:space="preserve">a tabletů </t>
    </r>
    <r>
      <rPr>
        <sz val="8"/>
        <rFont val="Calibri"/>
        <scheme val="minor"/>
      </rPr>
      <t>do jednotlivých tříd</t>
    </r>
  </si>
  <si>
    <t>částečně zrealizováno</t>
  </si>
  <si>
    <t>Mateřská škola, Kyselovice, okres Kroměříž</t>
  </si>
  <si>
    <t>Obec Kyselovice</t>
  </si>
  <si>
    <t>Třída MŠ</t>
  </si>
  <si>
    <t>Kyselovice</t>
  </si>
  <si>
    <t>rozšíření kapacity MŠ z 24 dětí na 40 dětí</t>
  </si>
  <si>
    <t>ZPRACOVANÁ PD</t>
  </si>
  <si>
    <t>zrealizováno k 8.3.2024</t>
  </si>
  <si>
    <t>Mořský svět</t>
  </si>
  <si>
    <t>zpracován návrh projektu</t>
  </si>
  <si>
    <t>Zastřešený altán</t>
  </si>
  <si>
    <t>Přírodní učebna na zahradě školy</t>
  </si>
  <si>
    <t>Rekonstrukce dětského hřiště</t>
  </si>
  <si>
    <t>Obnova herních prvků na zahradě školy</t>
  </si>
  <si>
    <t>Mateřská škola Skaštice, okres Kroměříž</t>
  </si>
  <si>
    <t>Obec Skaštice</t>
  </si>
  <si>
    <t xml:space="preserve">Venkovní zahradní učebna
</t>
  </si>
  <si>
    <t>Skaštice</t>
  </si>
  <si>
    <t>Demolice stávajícího nepoužívaného objektu bývalé budovy kotelny a vybudování nové zahradní venkovní učebny v areálu nádvoří a zahrady MŠ Skaštice. Výstavba zděného plotu.</t>
  </si>
  <si>
    <t>Modernizace vybavení
třídy</t>
  </si>
  <si>
    <t>Modernizace, vybavení učebny MŠ Skaštice – pomůcky</t>
  </si>
  <si>
    <t>Mateřská škola Chropyně, okres Kroměříž, příspěvková organizace</t>
  </si>
  <si>
    <t>Modernizace elektroinstalace v budově MŠ</t>
  </si>
  <si>
    <t>Modernizace elektroinstalace na budově č. 1 MŠ Chropyně</t>
  </si>
  <si>
    <t>2 000 000</t>
  </si>
  <si>
    <t>1 700 000</t>
  </si>
  <si>
    <t>Zpracovaná PD</t>
  </si>
  <si>
    <t>Sociální zařízení</t>
  </si>
  <si>
    <t>Rekonstrukce sociálního zařízení MŠ Chropyně, včetně odpadů – budova č. 1</t>
  </si>
  <si>
    <t>Základní škola a Mateřská škola Rataje</t>
  </si>
  <si>
    <t>Obec Rataje</t>
  </si>
  <si>
    <t>Rekonstrukce třídy MŠ - Berušky</t>
  </si>
  <si>
    <t>Rataje</t>
  </si>
  <si>
    <t>Oprava omítek, obnova vybavení, vytvoření zázemí pro činnosti dětí a učitelů</t>
  </si>
  <si>
    <t>Rekonstrukce výtv. Učebny</t>
  </si>
  <si>
    <t>Výtvarn. Učebnu přeudovat tak aby zároveň plnila účel pro výuku polytechnické výchovy - vybudování dílny - ponky, nářadí</t>
  </si>
  <si>
    <t>Mateřská škola Koryčany</t>
  </si>
  <si>
    <t>Rozvody vody</t>
  </si>
  <si>
    <t>Výměna vodovodního potrubí, nové rozvody vody v budově školy</t>
  </si>
  <si>
    <t>Rekonstrukce sociálního zařízení pro děti i dospělé</t>
  </si>
  <si>
    <t>Rekonstrukce WC a sprchy pro kuchařky,
rekonstrukce WC pro zaměstnance, rekonstrukce WC a koupelny pro děti</t>
  </si>
  <si>
    <t>Přístupové cesty</t>
  </si>
  <si>
    <t>Vybudování parkoviště u MŠ, rekonstrukce
chodníků a přístupových cest</t>
  </si>
  <si>
    <t>Oplocení areálu školy</t>
  </si>
  <si>
    <t>Výměna oplocení areálu školy</t>
  </si>
  <si>
    <t>Mateřská škola Nová Dědina, okres Kroměříž</t>
  </si>
  <si>
    <t>Obec Nová Dědina</t>
  </si>
  <si>
    <t>Rekonstrukce schodiště Mateřské školy</t>
  </si>
  <si>
    <t>Nová Dědina</t>
  </si>
  <si>
    <t>Rekonstrukce schodiště do 1. patra. Jeho modernizace, zajištění bezpečnostních prvků - vhodné zábradlí.</t>
  </si>
  <si>
    <t>Obnova hracího hřiště zahrady MŠ a celková revitalizace zahrady</t>
  </si>
  <si>
    <t>osloveny dodavatelské firmy</t>
  </si>
  <si>
    <t>Opatření k úspoře energie budovy MŠ Kyseovice</t>
  </si>
  <si>
    <t>Úspora energie zateplením obálky budovy MŠ Kyselovice - fasády budovy včetně výměny otvorových výplní</t>
  </si>
  <si>
    <t>Strategický rámec MAP - seznam investičních priorit zájmového a neformálního vzdělávání (2021 - 2027)</t>
  </si>
  <si>
    <t>Identifikace organizace (školského/vzdělávacího zařízení)</t>
  </si>
  <si>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</si>
  <si>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Typ projektu </t>
    </r>
    <r>
      <rPr>
        <vertAlign val="superscript"/>
        <sz val="10"/>
        <rFont val="Calibri"/>
        <family val="2"/>
        <scheme val="minor"/>
      </rPr>
      <t>2)</t>
    </r>
  </si>
  <si>
    <t>Název organizace</t>
  </si>
  <si>
    <t>Zřizovatel (název)</t>
  </si>
  <si>
    <t>IČ organizace</t>
  </si>
  <si>
    <t>celkové výdaje projektu</t>
  </si>
  <si>
    <t>stručný popis, např. zpracovaná PD, zajištěné výkupy, výber dodavatele</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</si>
  <si>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</si>
  <si>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</si>
  <si>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digitálními tech.</t>
    </r>
    <r>
      <rPr>
        <vertAlign val="superscript"/>
        <sz val="10"/>
        <rFont val="Calibri"/>
        <family val="2"/>
        <scheme val="minor"/>
      </rPr>
      <t>5)</t>
    </r>
    <r>
      <rPr>
        <sz val="10"/>
        <rFont val="Calibri"/>
        <family val="2"/>
        <scheme val="minor"/>
      </rPr>
      <t xml:space="preserve">
</t>
    </r>
  </si>
  <si>
    <t>Středisko pro volný čas dětí a mládeže Šipka, Kroměříž, Úprkova 3268, příspěvková organizace</t>
  </si>
  <si>
    <t>pořízení vozidla pro zajištění táborů a akcí</t>
  </si>
  <si>
    <t>zakoupení nového vozidla pro dopravu žáků na tábory, soutěže, akce a materiální zabezpečení táborů</t>
  </si>
  <si>
    <t xml:space="preserve">Klubíčko Kroměříž, z. s. </t>
  </si>
  <si>
    <t>Občanské sdružení Mateřské centrum Klubíčko, nezisková organizace</t>
  </si>
  <si>
    <t xml:space="preserve">Revitalizace zahrady Klubíčko Albertova </t>
  </si>
  <si>
    <t>Bosá stezka, nové herní prvky.</t>
  </si>
  <si>
    <t>Oprava plotu a přilehlého parkoviště – Klubíčko Albertova</t>
  </si>
  <si>
    <t>Potřeba rozšířit parkoviště, které je trvale přetížené. Vybudování nového plotu okolo pozemku na ulici Albertova.</t>
  </si>
  <si>
    <t>Kancelář, archivace, sklad – Klubíčko Albertova</t>
  </si>
  <si>
    <t>Nedostatečné zázemí pro administrativní čínnost - vybudování a vybavení nového kancelářského prostoru.</t>
  </si>
  <si>
    <t xml:space="preserve">Vybudování komunitního centra, venkovního zázemí včetně sociální kavárny, </t>
  </si>
  <si>
    <t>Vybudování komunitního centra pro rodiny, především s malými dětmi. Venkovní zázemí. Vybudování sociální kavárny, která by byla dostupná se samostatným vchodem pro rodiny s kočárky (mobilní dům s terasou). Vybudování vnitřních komunitních prostor pro setkávání, sdílení, besedy, podpůrné skupiny. Sloužit bude centrum jako místo primární prevence.</t>
  </si>
  <si>
    <t>Červenou barvou jsou vyznačeny změny platné k 3. 6. 2024</t>
  </si>
  <si>
    <t>Schváleno řídícím výborem projektu MAP IV ORP Kroměříž, dne 3. 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</si>
</sst>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charset val="238"/>
      <scheme val="minor"/>
    </font>
    <font>
      <b/>
      <sz val="10"/>
      <name val="Calibri"/>
      <family val="2"/>
      <scheme val="minor"/>
    </font>
    <font>
      <b/>
      <sz val="14"/>
      <name val="Calibri"/>
      <family val="2"/>
      <scheme val="minor"/>
    </font>
    <font>
      <sz val="11"/>
      <name val="Calibri"/>
      <family val="2"/>
      <scheme val="minor"/>
    </font>
    <font>
      <sz val="10"/>
      <name val="Calibri"/>
      <family val="2"/>
      <scheme val="minor"/>
    </font>
    <font>
      <i/>
      <sz val="10"/>
      <name val="Calibri"/>
      <family val="2"/>
      <scheme val="minor"/>
    </font>
    <font>
      <vertAlign val="superscript"/>
      <sz val="10"/>
      <name val="Calibri"/>
      <family val="2"/>
      <scheme val="minor"/>
    </font>
    <font>
      <sz val="8"/>
      <name val="Calibri"/>
      <family val="2"/>
      <scheme val="minor"/>
    </font>
    <font>
      <b/>
      <sz val="8"/>
      <name val="Calibri"/>
      <family val="2"/>
      <scheme val="minor"/>
    </font>
    <font>
      <strike/>
      <sz val="8"/>
      <name val="Calibri"/>
      <family val="2"/>
      <scheme val="minor"/>
    </font>
    <font>
      <sz val="8"/>
      <name val="Calibri"/>
      <family val="2"/>
      <charset val="238"/>
      <scheme val="minor"/>
    </font>
    <font>
      <b/>
      <i/>
      <sz val="10"/>
      <name val="Calibri"/>
      <family val="2"/>
      <scheme val="minor"/>
    </font>
    <font>
      <i/>
      <sz val="11"/>
      <name val="Calibri"/>
      <family val="2"/>
      <scheme val="minor"/>
    </font>
    <font>
      <sz val="11"/>
      <name val="Calibri"/>
      <family val="2"/>
      <charset val="238"/>
      <scheme val="minor"/>
    </font>
    <font>
      <strike/>
      <sz val="8"/>
      <name val="Calibri"/>
      <family val="2"/>
      <charset val="238"/>
      <scheme val="minor"/>
    </font>
    <font>
      <sz val="8"/>
      <name val="Arial"/>
      <family val="2"/>
      <charset val="238"/>
    </font>
    <font>
      <sz val="8"/>
      <color rgb="FFFF0000"/>
      <name val="Calibri"/>
      <family val="2"/>
      <scheme val="minor"/>
    </font>
    <font>
      <sz val="8"/>
      <color rgb="FFFF0000"/>
      <name val="Calibri"/>
      <family val="2"/>
      <charset val="238"/>
      <scheme val="minor"/>
    </font>
    <font>
      <strike/>
      <sz val="11"/>
      <color rgb="FFFF0000"/>
      <name val="Calibri"/>
      <family val="2"/>
      <charset val="238"/>
      <scheme val="minor"/>
    </font>
    <font>
      <strike/>
      <sz val="8"/>
      <color rgb="FFFF0000"/>
      <name val="Calibri"/>
      <family val="2"/>
      <charset val="238"/>
      <scheme val="minor"/>
    </font>
    <font>
      <sz val="11"/>
      <color rgb="FFFF0000"/>
      <name val="Calibri"/>
      <family val="2"/>
      <charset val="238"/>
      <scheme val="minor"/>
    </font>
    <font>
      <sz val="8"/>
      <name val="Calibri"/>
      <scheme val="minor"/>
    </font>
    <font>
      <sz val="9"/>
      <name val="Calibri"/>
      <family val="2"/>
      <charset val="238"/>
      <scheme val="minor"/>
    </font>
    <font>
      <b/>
      <sz val="14"/>
      <name val="Calibri"/>
      <family val="2"/>
      <charset val="238"/>
      <scheme val="minor"/>
    </font>
    <font>
      <b/>
      <sz val="10"/>
      <name val="Calibri"/>
      <family val="2"/>
      <charset val="238"/>
      <scheme val="minor"/>
    </font>
    <font>
      <sz val="10"/>
      <name val="Calibri"/>
      <family val="2"/>
      <charset val="238"/>
      <scheme val="minor"/>
    </font>
    <font>
      <i/>
      <vertAlign val="superscript"/>
      <sz val="10"/>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font>
    <font>
      <strike/>
      <sz val="8"/>
      <name val="Calibri"/>
      <family val="2"/>
      <charset val="238"/>
    </font>
    <font>
      <b/>
      <sz val="8"/>
      <name val="Calibri"/>
      <family val="2"/>
      <charset val="238"/>
      <scheme val="minor"/>
    </font>
    <font>
      <i/>
      <sz val="11"/>
      <name val="Calibri"/>
      <family val="2"/>
      <charset val="238"/>
      <scheme val="minor"/>
    </font>
    <font>
      <b/>
      <sz val="8"/>
      <color rgb="FFFF0000"/>
      <name val="Calibri"/>
      <family val="2"/>
      <charset val="238"/>
      <scheme val="minor"/>
    </font>
    <font>
      <b/>
      <i/>
      <sz val="11"/>
      <color rgb="FFFF0000"/>
      <name val="Calibri"/>
      <family val="2"/>
      <scheme val="minor"/>
    </font>
    <font>
      <b/>
      <sz val="11"/>
      <color rgb="FFFF0000"/>
      <name val="Calibri"/>
      <family val="2"/>
      <scheme val="minor"/>
    </font>
    <font>
      <b/>
      <sz val="8"/>
      <color rgb="FFFF0000"/>
      <name val="Calibri"/>
      <family val="2"/>
      <scheme val="minor"/>
    </font>
    <font>
      <strike/>
      <sz val="11"/>
      <name val="Calibri"/>
      <family val="2"/>
      <charset val="238"/>
      <scheme val="minor"/>
    </font>
    <font>
      <sz val="11"/>
      <name val="Calibri"/>
      <scheme val="minor"/>
    </font>
    <font>
      <strike/>
      <sz val="8"/>
      <name val="Calibri"/>
      <scheme val="minor"/>
    </font>
    <font>
      <sz val="8"/>
      <color rgb="FFFF0000"/>
      <name val="Calibri"/>
      <family val="2"/>
      <charset val="1"/>
    </font>
    <font>
      <sz val="8"/>
      <color rgb="FFFF0000"/>
      <name val="Calibri"/>
      <family val="2"/>
      <charset val="238"/>
    </font>
    <font>
      <sz val="8"/>
      <color rgb="FF00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8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medium">
        <color indexed="64"/>
      </right>
      <top style="medium">
        <color rgb="FF000000"/>
      </top>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medium">
        <color indexed="64"/>
      </left>
      <right style="medium">
        <color indexed="64"/>
      </right>
      <top style="medium">
        <color rgb="FF000000"/>
      </top>
      <bottom/>
      <diagonal/>
    </border>
    <border>
      <left style="thin">
        <color indexed="64"/>
      </left>
      <right style="medium">
        <color indexed="64"/>
      </right>
      <top style="medium">
        <color rgb="FF000000"/>
      </top>
      <bottom/>
      <diagonal/>
    </border>
    <border>
      <left style="medium">
        <color rgb="FF000000"/>
      </left>
      <right style="thin">
        <color rgb="FF000000"/>
      </right>
      <top style="thin">
        <color rgb="FF000000"/>
      </top>
      <bottom style="thin">
        <color rgb="FF000000"/>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1">
    <xf numFmtId="0" fontId="0" fillId="0" borderId="0"/>
  </cellStyleXfs>
  <cellXfs count="479">
    <xf numFmtId="0" fontId="0" fillId="0" borderId="0" xfId="0"/>
    <xf numFmtId="0" fontId="3" fillId="0" borderId="0" xfId="0" applyFont="1" applyProtection="1">
      <protection locked="0"/>
    </xf>
    <xf numFmtId="0" fontId="7" fillId="0" borderId="0" xfId="0" applyFont="1" applyProtection="1">
      <protection locked="0"/>
    </xf>
    <xf numFmtId="0" fontId="7" fillId="0" borderId="15" xfId="0" applyFont="1" applyBorder="1" applyAlignment="1" applyProtection="1">
      <alignment wrapText="1"/>
      <protection locked="0"/>
    </xf>
    <xf numFmtId="0" fontId="7" fillId="0" borderId="11" xfId="0" applyFont="1" applyBorder="1" applyAlignment="1" applyProtection="1">
      <alignment wrapText="1"/>
      <protection locked="0"/>
    </xf>
    <xf numFmtId="0" fontId="7" fillId="0" borderId="0" xfId="0" applyFont="1" applyAlignment="1" applyProtection="1">
      <alignment wrapText="1"/>
      <protection locked="0"/>
    </xf>
    <xf numFmtId="0" fontId="7" fillId="0" borderId="40" xfId="0" applyFont="1" applyBorder="1" applyProtection="1">
      <protection locked="0"/>
    </xf>
    <xf numFmtId="0" fontId="3" fillId="0" borderId="0" xfId="0" applyFont="1" applyAlignment="1" applyProtection="1">
      <alignment horizontal="left" wrapText="1"/>
      <protection locked="0"/>
    </xf>
    <xf numFmtId="3" fontId="3" fillId="0" borderId="0" xfId="0" applyNumberFormat="1" applyFont="1" applyProtection="1">
      <protection locked="0"/>
    </xf>
    <xf numFmtId="3" fontId="7" fillId="0" borderId="44" xfId="0" applyNumberFormat="1" applyFont="1" applyBorder="1" applyProtection="1">
      <protection locked="0"/>
    </xf>
    <xf numFmtId="0" fontId="7" fillId="0" borderId="44" xfId="0" applyFont="1" applyBorder="1" applyProtection="1">
      <protection locked="0"/>
    </xf>
    <xf numFmtId="3" fontId="7" fillId="0" borderId="44" xfId="0" applyNumberFormat="1" applyFont="1" applyBorder="1" applyAlignment="1" applyProtection="1">
      <alignment wrapText="1"/>
      <protection locked="0"/>
    </xf>
    <xf numFmtId="17" fontId="7" fillId="0" borderId="44" xfId="0" applyNumberFormat="1" applyFont="1" applyBorder="1" applyAlignment="1" applyProtection="1">
      <alignment wrapText="1"/>
      <protection locked="0"/>
    </xf>
    <xf numFmtId="0" fontId="7" fillId="0" borderId="44" xfId="0" applyFont="1" applyBorder="1" applyAlignment="1" applyProtection="1">
      <alignment wrapText="1"/>
      <protection locked="0"/>
    </xf>
    <xf numFmtId="1" fontId="7" fillId="0" borderId="44" xfId="0" applyNumberFormat="1" applyFont="1" applyBorder="1" applyAlignment="1" applyProtection="1">
      <alignment wrapText="1"/>
      <protection locked="0"/>
    </xf>
    <xf numFmtId="0" fontId="7" fillId="0" borderId="19" xfId="0" applyFont="1" applyBorder="1" applyAlignment="1" applyProtection="1">
      <alignment wrapText="1"/>
      <protection locked="0"/>
    </xf>
    <xf numFmtId="0" fontId="1" fillId="0" borderId="23"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4" xfId="0" applyFont="1" applyBorder="1" applyAlignment="1">
      <alignment horizontal="center" vertical="center" wrapText="1"/>
    </xf>
    <xf numFmtId="3" fontId="4" fillId="0" borderId="23" xfId="0" applyNumberFormat="1" applyFont="1" applyBorder="1" applyAlignment="1">
      <alignment vertical="center" wrapText="1"/>
    </xf>
    <xf numFmtId="3" fontId="4" fillId="0" borderId="24" xfId="0" applyNumberFormat="1" applyFont="1" applyBorder="1" applyAlignment="1">
      <alignment vertical="center" wrapText="1"/>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7" fillId="0" borderId="8" xfId="0" applyFont="1" applyBorder="1" applyAlignment="1" applyProtection="1">
      <alignment horizontal="center" wrapText="1"/>
      <protection locked="0"/>
    </xf>
    <xf numFmtId="1" fontId="7" fillId="0" borderId="15" xfId="0" applyNumberFormat="1" applyFont="1" applyBorder="1" applyAlignment="1">
      <alignment wrapText="1"/>
    </xf>
    <xf numFmtId="3" fontId="7" fillId="0" borderId="15" xfId="0" applyNumberFormat="1" applyFont="1" applyBorder="1" applyAlignment="1" applyProtection="1">
      <alignment wrapText="1"/>
      <protection locked="0"/>
    </xf>
    <xf numFmtId="17" fontId="7" fillId="0" borderId="15" xfId="0" applyNumberFormat="1" applyFont="1" applyBorder="1" applyAlignment="1" applyProtection="1">
      <alignment wrapText="1"/>
      <protection locked="0"/>
    </xf>
    <xf numFmtId="0" fontId="7" fillId="0" borderId="16" xfId="0" applyFont="1" applyBorder="1" applyAlignment="1" applyProtection="1">
      <alignment horizontal="center"/>
      <protection locked="0"/>
    </xf>
    <xf numFmtId="0" fontId="7" fillId="0" borderId="44" xfId="0" applyFont="1" applyBorder="1" applyAlignment="1" applyProtection="1">
      <alignment vertical="center" wrapText="1"/>
      <protection locked="0"/>
    </xf>
    <xf numFmtId="0" fontId="7" fillId="0" borderId="19" xfId="0" applyFont="1" applyBorder="1" applyProtection="1">
      <protection locked="0"/>
    </xf>
    <xf numFmtId="0" fontId="7" fillId="0" borderId="44" xfId="0" applyFont="1" applyBorder="1" applyAlignment="1" applyProtection="1">
      <alignment vertical="top" wrapText="1"/>
      <protection locked="0"/>
    </xf>
    <xf numFmtId="0" fontId="7" fillId="0" borderId="44" xfId="0" applyFont="1" applyBorder="1" applyAlignment="1" applyProtection="1">
      <alignment horizontal="center" wrapText="1"/>
      <protection locked="0"/>
    </xf>
    <xf numFmtId="0" fontId="3" fillId="0" borderId="0" xfId="0" applyFont="1"/>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7" fillId="0" borderId="4" xfId="0" applyFont="1" applyBorder="1" applyAlignment="1" applyProtection="1">
      <alignment horizontal="right"/>
      <protection locked="0"/>
    </xf>
    <xf numFmtId="0" fontId="7" fillId="0" borderId="8" xfId="0" applyFont="1" applyBorder="1" applyAlignment="1" applyProtection="1">
      <alignment horizontal="right" vertical="center" wrapText="1"/>
      <protection locked="0"/>
    </xf>
    <xf numFmtId="0" fontId="7" fillId="0" borderId="15" xfId="0" applyFont="1" applyBorder="1" applyAlignment="1" applyProtection="1">
      <alignment horizontal="right" vertical="center" wrapText="1"/>
      <protection locked="0"/>
    </xf>
    <xf numFmtId="0" fontId="7" fillId="0" borderId="11" xfId="0" applyFont="1" applyBorder="1" applyAlignment="1" applyProtection="1">
      <alignment horizontal="right" vertical="center" wrapText="1"/>
      <protection locked="0"/>
    </xf>
    <xf numFmtId="0" fontId="7" fillId="0" borderId="4" xfId="0" applyFont="1" applyBorder="1" applyAlignment="1" applyProtection="1">
      <alignment horizontal="right" vertical="center" wrapText="1"/>
      <protection locked="0"/>
    </xf>
    <xf numFmtId="3" fontId="7" fillId="0" borderId="4" xfId="0" applyNumberFormat="1" applyFont="1" applyBorder="1" applyAlignment="1" applyProtection="1">
      <alignment horizontal="right" vertical="center" wrapText="1"/>
      <protection locked="0"/>
    </xf>
    <xf numFmtId="3" fontId="7" fillId="0" borderId="10" xfId="0" applyNumberFormat="1" applyFont="1" applyBorder="1" applyAlignment="1" applyProtection="1">
      <alignment horizontal="right" vertical="center" wrapText="1"/>
      <protection locked="0"/>
    </xf>
    <xf numFmtId="0" fontId="7" fillId="0" borderId="8" xfId="0" applyFont="1" applyBorder="1" applyAlignment="1" applyProtection="1">
      <alignment horizontal="right"/>
      <protection locked="0"/>
    </xf>
    <xf numFmtId="0" fontId="7" fillId="0" borderId="15" xfId="0" applyFont="1" applyBorder="1" applyAlignment="1" applyProtection="1">
      <alignment horizontal="right"/>
      <protection locked="0"/>
    </xf>
    <xf numFmtId="0" fontId="7" fillId="0" borderId="11" xfId="0" applyFont="1" applyBorder="1" applyAlignment="1" applyProtection="1">
      <alignment horizontal="right"/>
      <protection locked="0"/>
    </xf>
    <xf numFmtId="0" fontId="12" fillId="0" borderId="0" xfId="0" applyFont="1" applyProtection="1">
      <protection locked="0"/>
    </xf>
    <xf numFmtId="0" fontId="13" fillId="0" borderId="0" xfId="0" applyFont="1"/>
    <xf numFmtId="0" fontId="13" fillId="0" borderId="0" xfId="0" applyFont="1" applyAlignment="1">
      <alignment vertical="center"/>
    </xf>
    <xf numFmtId="0" fontId="14" fillId="0" borderId="0" xfId="0" applyFont="1" applyAlignment="1">
      <alignment vertical="center"/>
    </xf>
    <xf numFmtId="0" fontId="10" fillId="0" borderId="8" xfId="0" applyFont="1" applyBorder="1" applyAlignment="1" applyProtection="1">
      <alignment vertical="center" wrapText="1"/>
      <protection locked="0"/>
    </xf>
    <xf numFmtId="0" fontId="10" fillId="0" borderId="15" xfId="0" applyFont="1" applyBorder="1" applyAlignment="1" applyProtection="1">
      <alignment vertical="center" wrapText="1"/>
      <protection locked="0"/>
    </xf>
    <xf numFmtId="0" fontId="10" fillId="0" borderId="15" xfId="0" applyFont="1" applyBorder="1" applyAlignment="1" applyProtection="1">
      <alignment vertical="center"/>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4" xfId="0" applyFont="1" applyBorder="1" applyAlignment="1" applyProtection="1">
      <alignment vertical="center" wrapText="1"/>
      <protection locked="0"/>
    </xf>
    <xf numFmtId="3" fontId="10" fillId="0" borderId="8" xfId="0" applyNumberFormat="1" applyFont="1" applyBorder="1" applyAlignment="1" applyProtection="1">
      <alignment horizontal="center" vertical="center"/>
      <protection locked="0"/>
    </xf>
    <xf numFmtId="3" fontId="10" fillId="0" borderId="11" xfId="0" applyNumberFormat="1"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1" xfId="0" applyFont="1" applyBorder="1" applyProtection="1">
      <protection locked="0"/>
    </xf>
    <xf numFmtId="0" fontId="10" fillId="0" borderId="8" xfId="0" applyFont="1" applyBorder="1" applyProtection="1">
      <protection locked="0"/>
    </xf>
    <xf numFmtId="0" fontId="10" fillId="0" borderId="4" xfId="0" applyFont="1" applyBorder="1" applyProtection="1">
      <protection locked="0"/>
    </xf>
    <xf numFmtId="0" fontId="10" fillId="0" borderId="0" xfId="0" applyFont="1" applyProtection="1">
      <protection locked="0"/>
    </xf>
    <xf numFmtId="0" fontId="10" fillId="0" borderId="56" xfId="0" applyFont="1" applyBorder="1" applyAlignment="1" applyProtection="1">
      <alignment horizontal="center" vertical="center" wrapText="1"/>
      <protection locked="0"/>
    </xf>
    <xf numFmtId="0" fontId="10" fillId="0" borderId="56" xfId="0" applyFont="1" applyBorder="1" applyAlignment="1" applyProtection="1">
      <alignment vertical="center" wrapText="1"/>
      <protection locked="0"/>
    </xf>
    <xf numFmtId="3" fontId="10" fillId="0" borderId="20" xfId="0" applyNumberFormat="1" applyFont="1" applyBorder="1" applyAlignment="1" applyProtection="1">
      <alignment horizontal="center" vertical="center"/>
      <protection locked="0"/>
    </xf>
    <xf numFmtId="3" fontId="10" fillId="0" borderId="21" xfId="0" applyNumberFormat="1" applyFont="1" applyBorder="1" applyAlignment="1" applyProtection="1">
      <alignment horizontal="center" vertical="center"/>
      <protection locked="0"/>
    </xf>
    <xf numFmtId="0" fontId="10" fillId="0" borderId="21" xfId="0" applyFont="1" applyBorder="1" applyProtection="1">
      <protection locked="0"/>
    </xf>
    <xf numFmtId="0" fontId="10" fillId="0" borderId="20" xfId="0" applyFont="1" applyBorder="1" applyProtection="1">
      <protection locked="0"/>
    </xf>
    <xf numFmtId="0" fontId="10" fillId="0" borderId="56" xfId="0" applyFont="1" applyBorder="1" applyProtection="1">
      <protection locked="0"/>
    </xf>
    <xf numFmtId="0" fontId="15" fillId="0" borderId="39" xfId="0" applyFont="1" applyBorder="1" applyAlignment="1" applyProtection="1">
      <alignment vertical="center" wrapText="1"/>
      <protection locked="0"/>
    </xf>
    <xf numFmtId="0" fontId="10" fillId="0" borderId="44" xfId="0" applyFont="1" applyBorder="1" applyAlignment="1" applyProtection="1">
      <alignment vertical="center" wrapText="1"/>
      <protection locked="0"/>
    </xf>
    <xf numFmtId="0" fontId="10" fillId="0" borderId="1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protection locked="0"/>
    </xf>
    <xf numFmtId="0" fontId="10" fillId="0" borderId="14" xfId="0" applyFont="1" applyBorder="1" applyAlignment="1" applyProtection="1">
      <alignment vertical="center" wrapText="1"/>
      <protection locked="0"/>
    </xf>
    <xf numFmtId="3" fontId="10" fillId="0" borderId="16" xfId="0" applyNumberFormat="1" applyFont="1" applyBorder="1" applyAlignment="1" applyProtection="1">
      <alignment horizontal="center" vertical="center"/>
      <protection locked="0"/>
    </xf>
    <xf numFmtId="3" fontId="10" fillId="0" borderId="19" xfId="0" applyNumberFormat="1" applyFont="1" applyBorder="1" applyAlignment="1" applyProtection="1">
      <alignment horizontal="center" vertical="center"/>
      <protection locked="0"/>
    </xf>
    <xf numFmtId="0" fontId="10" fillId="0" borderId="19" xfId="0" applyFont="1" applyBorder="1" applyProtection="1">
      <protection locked="0"/>
    </xf>
    <xf numFmtId="0" fontId="10" fillId="0" borderId="16" xfId="0" applyFont="1" applyBorder="1" applyProtection="1">
      <protection locked="0"/>
    </xf>
    <xf numFmtId="0" fontId="10" fillId="0" borderId="14" xfId="0" applyFont="1" applyBorder="1" applyProtection="1">
      <protection locked="0"/>
    </xf>
    <xf numFmtId="0" fontId="3" fillId="0" borderId="0" xfId="0" applyFont="1" applyAlignment="1">
      <alignment vertical="center"/>
    </xf>
    <xf numFmtId="0" fontId="9" fillId="0" borderId="44" xfId="0" applyFont="1" applyBorder="1" applyAlignment="1" applyProtection="1">
      <alignment wrapText="1"/>
      <protection locked="0"/>
    </xf>
    <xf numFmtId="1" fontId="9" fillId="0" borderId="44" xfId="0" applyNumberFormat="1" applyFont="1" applyBorder="1" applyAlignment="1" applyProtection="1">
      <alignment wrapText="1"/>
      <protection locked="0"/>
    </xf>
    <xf numFmtId="3" fontId="9" fillId="0" borderId="44" xfId="0" applyNumberFormat="1" applyFont="1" applyBorder="1" applyAlignment="1" applyProtection="1">
      <alignment wrapText="1"/>
      <protection locked="0"/>
    </xf>
    <xf numFmtId="17" fontId="9" fillId="0" borderId="44" xfId="0" applyNumberFormat="1" applyFont="1" applyBorder="1" applyAlignment="1" applyProtection="1">
      <alignment wrapText="1"/>
      <protection locked="0"/>
    </xf>
    <xf numFmtId="0" fontId="10" fillId="0" borderId="44" xfId="0" applyFont="1" applyBorder="1" applyAlignment="1" applyProtection="1">
      <alignment wrapText="1"/>
      <protection locked="0"/>
    </xf>
    <xf numFmtId="1" fontId="10" fillId="0" borderId="44" xfId="0" applyNumberFormat="1" applyFont="1" applyBorder="1" applyAlignment="1" applyProtection="1">
      <alignment wrapText="1"/>
      <protection locked="0"/>
    </xf>
    <xf numFmtId="3" fontId="10" fillId="0" borderId="44" xfId="0" applyNumberFormat="1" applyFont="1" applyBorder="1" applyAlignment="1" applyProtection="1">
      <alignment wrapText="1"/>
      <protection locked="0"/>
    </xf>
    <xf numFmtId="17" fontId="10" fillId="0" borderId="44" xfId="0" applyNumberFormat="1" applyFont="1" applyBorder="1" applyAlignment="1" applyProtection="1">
      <alignment wrapText="1"/>
      <protection locked="0"/>
    </xf>
    <xf numFmtId="0" fontId="18" fillId="0" borderId="0" xfId="0" applyFont="1" applyAlignment="1">
      <alignment vertical="center"/>
    </xf>
    <xf numFmtId="0" fontId="20" fillId="0" borderId="0" xfId="0" applyFont="1" applyAlignment="1">
      <alignment vertical="center"/>
    </xf>
    <xf numFmtId="0" fontId="17" fillId="0" borderId="44" xfId="0" applyFont="1" applyBorder="1" applyAlignment="1" applyProtection="1">
      <alignment wrapText="1"/>
      <protection locked="0"/>
    </xf>
    <xf numFmtId="0" fontId="16" fillId="0" borderId="44" xfId="0" applyFont="1" applyBorder="1" applyAlignment="1" applyProtection="1">
      <alignment wrapText="1"/>
      <protection locked="0"/>
    </xf>
    <xf numFmtId="0" fontId="21" fillId="0" borderId="44" xfId="0" applyFont="1" applyBorder="1" applyAlignment="1" applyProtection="1">
      <alignment wrapText="1"/>
      <protection locked="0"/>
    </xf>
    <xf numFmtId="3" fontId="17" fillId="0" borderId="44" xfId="0" applyNumberFormat="1" applyFont="1" applyBorder="1" applyAlignment="1" applyProtection="1">
      <alignment wrapText="1"/>
      <protection locked="0"/>
    </xf>
    <xf numFmtId="1" fontId="16" fillId="0" borderId="44" xfId="0" applyNumberFormat="1" applyFont="1" applyBorder="1" applyAlignment="1" applyProtection="1">
      <alignment wrapText="1"/>
      <protection locked="0"/>
    </xf>
    <xf numFmtId="0" fontId="10" fillId="0" borderId="39" xfId="0" applyFont="1" applyBorder="1" applyProtection="1">
      <protection locked="0"/>
    </xf>
    <xf numFmtId="3" fontId="22" fillId="0" borderId="39" xfId="0" applyNumberFormat="1" applyFont="1" applyBorder="1" applyProtection="1">
      <protection locked="0"/>
    </xf>
    <xf numFmtId="0" fontId="22" fillId="0" borderId="4" xfId="0" applyFont="1" applyBorder="1" applyProtection="1">
      <protection locked="0"/>
    </xf>
    <xf numFmtId="0" fontId="10" fillId="0" borderId="23" xfId="0" applyFont="1" applyBorder="1" applyProtection="1">
      <protection locked="0"/>
    </xf>
    <xf numFmtId="0" fontId="10" fillId="0" borderId="35" xfId="0" applyFont="1" applyBorder="1" applyProtection="1">
      <protection locked="0"/>
    </xf>
    <xf numFmtId="0" fontId="10" fillId="0" borderId="36" xfId="0" applyFont="1" applyBorder="1" applyProtection="1">
      <protection locked="0"/>
    </xf>
    <xf numFmtId="0" fontId="10" fillId="0" borderId="24" xfId="0" applyFont="1" applyBorder="1" applyProtection="1">
      <protection locked="0"/>
    </xf>
    <xf numFmtId="0" fontId="10" fillId="0" borderId="37" xfId="0" applyFont="1" applyBorder="1" applyProtection="1">
      <protection locked="0"/>
    </xf>
    <xf numFmtId="0" fontId="22" fillId="0" borderId="39" xfId="0" applyFont="1" applyBorder="1" applyProtection="1">
      <protection locked="0"/>
    </xf>
    <xf numFmtId="0" fontId="22" fillId="0" borderId="23" xfId="0" applyFont="1" applyBorder="1" applyProtection="1">
      <protection locked="0"/>
    </xf>
    <xf numFmtId="0" fontId="22" fillId="0" borderId="35" xfId="0" applyFont="1" applyBorder="1" applyProtection="1">
      <protection locked="0"/>
    </xf>
    <xf numFmtId="0" fontId="22" fillId="0" borderId="36" xfId="0" applyFont="1" applyBorder="1" applyProtection="1">
      <protection locked="0"/>
    </xf>
    <xf numFmtId="0" fontId="22" fillId="0" borderId="24" xfId="0" applyFont="1" applyBorder="1" applyProtection="1">
      <protection locked="0"/>
    </xf>
    <xf numFmtId="0" fontId="16" fillId="0" borderId="44" xfId="0" applyFont="1" applyBorder="1" applyAlignment="1" applyProtection="1">
      <alignment vertical="top" wrapText="1"/>
      <protection locked="0"/>
    </xf>
    <xf numFmtId="0" fontId="13" fillId="0" borderId="0" xfId="0" applyFont="1" applyProtection="1">
      <protection locked="0"/>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1" xfId="0" applyFont="1" applyBorder="1" applyAlignment="1">
      <alignment horizontal="center" vertical="center" wrapText="1"/>
    </xf>
    <xf numFmtId="0" fontId="10" fillId="0" borderId="4" xfId="0" applyFont="1" applyBorder="1" applyAlignment="1" applyProtection="1">
      <alignment horizontal="center" wrapText="1"/>
      <protection locked="0"/>
    </xf>
    <xf numFmtId="0" fontId="10" fillId="0" borderId="8" xfId="0" applyFont="1" applyBorder="1" applyAlignment="1" applyProtection="1">
      <alignment wrapText="1"/>
      <protection locked="0"/>
    </xf>
    <xf numFmtId="0" fontId="10" fillId="0" borderId="15" xfId="0" applyFont="1" applyBorder="1" applyAlignment="1" applyProtection="1">
      <alignment wrapText="1"/>
      <protection locked="0"/>
    </xf>
    <xf numFmtId="0" fontId="10" fillId="0" borderId="11" xfId="0" applyFont="1" applyBorder="1" applyAlignment="1" applyProtection="1">
      <alignment wrapText="1"/>
      <protection locked="0"/>
    </xf>
    <xf numFmtId="0" fontId="10" fillId="0" borderId="4" xfId="0" applyFont="1" applyBorder="1" applyAlignment="1" applyProtection="1">
      <alignment wrapText="1"/>
      <protection locked="0"/>
    </xf>
    <xf numFmtId="0" fontId="10" fillId="0" borderId="4" xfId="0" applyFont="1" applyBorder="1" applyAlignment="1" applyProtection="1">
      <alignment horizontal="left" wrapText="1"/>
      <protection locked="0"/>
    </xf>
    <xf numFmtId="3" fontId="10" fillId="0" borderId="8" xfId="0" applyNumberFormat="1" applyFont="1" applyBorder="1" applyAlignment="1" applyProtection="1">
      <alignment wrapText="1"/>
      <protection locked="0"/>
    </xf>
    <xf numFmtId="3" fontId="10" fillId="0" borderId="11" xfId="0" applyNumberFormat="1" applyFont="1" applyBorder="1" applyAlignment="1" applyProtection="1">
      <alignment wrapText="1"/>
      <protection locked="0"/>
    </xf>
    <xf numFmtId="0" fontId="14" fillId="0" borderId="4" xfId="0" applyFont="1" applyBorder="1" applyAlignment="1" applyProtection="1">
      <alignment horizontal="center" wrapText="1"/>
      <protection locked="0"/>
    </xf>
    <xf numFmtId="0" fontId="14" fillId="0" borderId="8" xfId="0" applyFont="1" applyBorder="1" applyAlignment="1" applyProtection="1">
      <alignment wrapText="1"/>
      <protection locked="0"/>
    </xf>
    <xf numFmtId="0" fontId="14" fillId="0" borderId="15" xfId="0" applyFont="1" applyBorder="1" applyAlignment="1" applyProtection="1">
      <alignment wrapText="1"/>
      <protection locked="0"/>
    </xf>
    <xf numFmtId="0" fontId="14" fillId="0" borderId="11" xfId="0" applyFont="1" applyBorder="1" applyAlignment="1" applyProtection="1">
      <alignment wrapText="1"/>
      <protection locked="0"/>
    </xf>
    <xf numFmtId="0" fontId="14" fillId="0" borderId="4" xfId="0" applyFont="1" applyBorder="1" applyAlignment="1" applyProtection="1">
      <alignment wrapText="1"/>
      <protection locked="0"/>
    </xf>
    <xf numFmtId="0" fontId="14" fillId="0" borderId="4" xfId="0" applyFont="1" applyBorder="1" applyAlignment="1" applyProtection="1">
      <alignment horizontal="left" wrapText="1"/>
      <protection locked="0"/>
    </xf>
    <xf numFmtId="3" fontId="14" fillId="0" borderId="8" xfId="0" applyNumberFormat="1" applyFont="1" applyBorder="1" applyAlignment="1" applyProtection="1">
      <alignment wrapText="1"/>
      <protection locked="0"/>
    </xf>
    <xf numFmtId="3" fontId="14" fillId="0" borderId="11" xfId="0" applyNumberFormat="1" applyFont="1" applyBorder="1" applyAlignment="1" applyProtection="1">
      <alignment wrapText="1"/>
      <protection locked="0"/>
    </xf>
    <xf numFmtId="0" fontId="14" fillId="0" borderId="0" xfId="0" applyFont="1" applyProtection="1">
      <protection locked="0"/>
    </xf>
    <xf numFmtId="0" fontId="29" fillId="0" borderId="4" xfId="0" applyFont="1" applyBorder="1" applyAlignment="1" applyProtection="1">
      <alignment horizontal="left" wrapText="1"/>
      <protection locked="0"/>
    </xf>
    <xf numFmtId="0" fontId="29" fillId="0" borderId="52" xfId="0" applyFont="1" applyBorder="1" applyAlignment="1">
      <alignment wrapText="1"/>
    </xf>
    <xf numFmtId="0" fontId="29" fillId="0" borderId="53" xfId="0" applyFont="1" applyBorder="1" applyAlignment="1">
      <alignment wrapText="1"/>
    </xf>
    <xf numFmtId="0" fontId="29" fillId="0" borderId="51" xfId="0" applyFont="1" applyBorder="1" applyAlignment="1">
      <alignment wrapText="1"/>
    </xf>
    <xf numFmtId="0" fontId="29" fillId="0" borderId="49" xfId="0" applyFont="1" applyBorder="1" applyAlignment="1">
      <alignment wrapText="1"/>
    </xf>
    <xf numFmtId="3" fontId="29" fillId="0" borderId="50" xfId="0" applyNumberFormat="1" applyFont="1" applyBorder="1" applyAlignment="1">
      <alignment wrapText="1"/>
    </xf>
    <xf numFmtId="3" fontId="29" fillId="0" borderId="54" xfId="0" applyNumberFormat="1" applyFont="1" applyBorder="1" applyAlignment="1">
      <alignment wrapText="1"/>
    </xf>
    <xf numFmtId="0" fontId="29" fillId="0" borderId="50" xfId="0" applyFont="1" applyBorder="1" applyAlignment="1">
      <alignment wrapText="1"/>
    </xf>
    <xf numFmtId="0" fontId="29" fillId="0" borderId="54" xfId="0" applyFont="1" applyBorder="1" applyAlignment="1">
      <alignment wrapText="1"/>
    </xf>
    <xf numFmtId="0" fontId="29" fillId="0" borderId="48" xfId="0" applyFont="1" applyBorder="1" applyAlignment="1">
      <alignment wrapText="1"/>
    </xf>
    <xf numFmtId="0" fontId="29" fillId="0" borderId="54" xfId="0" applyFont="1" applyBorder="1"/>
    <xf numFmtId="3" fontId="29" fillId="0" borderId="50" xfId="0" applyNumberFormat="1" applyFont="1" applyBorder="1" applyAlignment="1">
      <alignment horizontal="right" wrapText="1"/>
    </xf>
    <xf numFmtId="0" fontId="10" fillId="0" borderId="4" xfId="0" applyFont="1" applyBorder="1" applyAlignment="1" applyProtection="1">
      <alignment vertical="top" wrapText="1"/>
      <protection locked="0"/>
    </xf>
    <xf numFmtId="49" fontId="10" fillId="0" borderId="8" xfId="0" applyNumberFormat="1" applyFont="1" applyBorder="1" applyAlignment="1" applyProtection="1">
      <alignment horizontal="center" wrapText="1"/>
      <protection locked="0"/>
    </xf>
    <xf numFmtId="0" fontId="10" fillId="0" borderId="10" xfId="0" applyFont="1" applyBorder="1" applyAlignment="1" applyProtection="1">
      <alignment vertical="center" wrapText="1"/>
      <protection locked="0"/>
    </xf>
    <xf numFmtId="0" fontId="10" fillId="0" borderId="13" xfId="0" applyFont="1" applyBorder="1" applyAlignment="1" applyProtection="1">
      <alignment horizontal="center" vertical="center"/>
      <protection locked="0"/>
    </xf>
    <xf numFmtId="3" fontId="13" fillId="0" borderId="61" xfId="0" applyNumberFormat="1" applyFont="1" applyBorder="1" applyProtection="1">
      <protection locked="0"/>
    </xf>
    <xf numFmtId="3" fontId="13" fillId="0" borderId="11" xfId="0" applyNumberFormat="1" applyFont="1" applyBorder="1" applyProtection="1">
      <protection locked="0"/>
    </xf>
    <xf numFmtId="0" fontId="13" fillId="0" borderId="8" xfId="0" applyFont="1" applyBorder="1" applyProtection="1">
      <protection locked="0"/>
    </xf>
    <xf numFmtId="0" fontId="13" fillId="0" borderId="11" xfId="0" applyFont="1" applyBorder="1" applyProtection="1">
      <protection locked="0"/>
    </xf>
    <xf numFmtId="0" fontId="13" fillId="0" borderId="15" xfId="0" applyFont="1" applyBorder="1" applyProtection="1">
      <protection locked="0"/>
    </xf>
    <xf numFmtId="0" fontId="13" fillId="0" borderId="4" xfId="0" applyFont="1" applyBorder="1" applyProtection="1">
      <protection locked="0"/>
    </xf>
    <xf numFmtId="0" fontId="13" fillId="0" borderId="13"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0" fillId="0" borderId="18" xfId="0" applyFont="1" applyBorder="1" applyAlignment="1" applyProtection="1">
      <alignment vertical="center" wrapText="1"/>
      <protection locked="0"/>
    </xf>
    <xf numFmtId="0" fontId="10" fillId="0" borderId="62" xfId="0" applyFont="1" applyBorder="1" applyAlignment="1" applyProtection="1">
      <alignment horizontal="center" vertical="center"/>
      <protection locked="0"/>
    </xf>
    <xf numFmtId="3" fontId="13" fillId="0" borderId="63" xfId="0" applyNumberFormat="1" applyFont="1" applyBorder="1" applyProtection="1">
      <protection locked="0"/>
    </xf>
    <xf numFmtId="3" fontId="13" fillId="0" borderId="19" xfId="0" applyNumberFormat="1" applyFont="1" applyBorder="1" applyProtection="1">
      <protection locked="0"/>
    </xf>
    <xf numFmtId="0" fontId="13" fillId="0" borderId="16" xfId="0" applyFont="1" applyBorder="1" applyProtection="1">
      <protection locked="0"/>
    </xf>
    <xf numFmtId="0" fontId="13" fillId="0" borderId="19" xfId="0" applyFont="1" applyBorder="1" applyProtection="1">
      <protection locked="0"/>
    </xf>
    <xf numFmtId="0" fontId="13" fillId="0" borderId="44" xfId="0" applyFont="1" applyBorder="1" applyProtection="1">
      <protection locked="0"/>
    </xf>
    <xf numFmtId="0" fontId="13" fillId="0" borderId="44" xfId="0" applyFont="1" applyBorder="1" applyAlignment="1" applyProtection="1">
      <alignment horizontal="center"/>
      <protection locked="0"/>
    </xf>
    <xf numFmtId="0" fontId="13" fillId="0" borderId="14" xfId="0" applyFont="1" applyBorder="1" applyProtection="1">
      <protection locked="0"/>
    </xf>
    <xf numFmtId="0" fontId="13" fillId="0" borderId="62" xfId="0" applyFont="1" applyBorder="1" applyProtection="1">
      <protection locked="0"/>
    </xf>
    <xf numFmtId="0" fontId="10" fillId="0" borderId="55" xfId="0" applyFont="1" applyBorder="1" applyAlignment="1" applyProtection="1">
      <alignment vertical="center" wrapText="1"/>
      <protection locked="0"/>
    </xf>
    <xf numFmtId="0" fontId="10" fillId="0" borderId="56"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3" fontId="13" fillId="0" borderId="57" xfId="0" applyNumberFormat="1" applyFont="1" applyBorder="1" applyProtection="1">
      <protection locked="0"/>
    </xf>
    <xf numFmtId="3" fontId="13" fillId="0" borderId="21" xfId="0" applyNumberFormat="1" applyFont="1" applyBorder="1" applyProtection="1">
      <protection locked="0"/>
    </xf>
    <xf numFmtId="0" fontId="13" fillId="0" borderId="20" xfId="0" applyFont="1" applyBorder="1" applyProtection="1">
      <protection locked="0"/>
    </xf>
    <xf numFmtId="0" fontId="13" fillId="0" borderId="21" xfId="0" applyFont="1" applyBorder="1" applyProtection="1">
      <protection locked="0"/>
    </xf>
    <xf numFmtId="0" fontId="13" fillId="0" borderId="58" xfId="0" applyFont="1" applyBorder="1" applyProtection="1">
      <protection locked="0"/>
    </xf>
    <xf numFmtId="0" fontId="13" fillId="0" borderId="58" xfId="0" applyFont="1" applyBorder="1" applyAlignment="1" applyProtection="1">
      <alignment horizontal="center"/>
      <protection locked="0"/>
    </xf>
    <xf numFmtId="0" fontId="13" fillId="0" borderId="21" xfId="0" applyFont="1" applyBorder="1" applyAlignment="1" applyProtection="1">
      <alignment horizontal="center"/>
      <protection locked="0"/>
    </xf>
    <xf numFmtId="0" fontId="13" fillId="0" borderId="56" xfId="0" applyFont="1" applyBorder="1" applyProtection="1">
      <protection locked="0"/>
    </xf>
    <xf numFmtId="0" fontId="13" fillId="0" borderId="56" xfId="0" applyFont="1" applyBorder="1" applyAlignment="1" applyProtection="1">
      <alignment horizontal="center"/>
      <protection locked="0"/>
    </xf>
    <xf numFmtId="0" fontId="13" fillId="0" borderId="38" xfId="0" applyFont="1" applyBorder="1" applyProtection="1">
      <protection locked="0"/>
    </xf>
    <xf numFmtId="0" fontId="13" fillId="0" borderId="20" xfId="0" applyFont="1" applyBorder="1" applyAlignment="1" applyProtection="1">
      <alignment horizontal="center"/>
      <protection locked="0"/>
    </xf>
    <xf numFmtId="0" fontId="13" fillId="0" borderId="38" xfId="0" applyFont="1" applyBorder="1" applyAlignment="1" applyProtection="1">
      <alignment horizontal="center"/>
      <protection locked="0"/>
    </xf>
    <xf numFmtId="0" fontId="13" fillId="0" borderId="16" xfId="0" applyFont="1" applyBorder="1" applyAlignment="1" applyProtection="1">
      <alignment horizontal="center"/>
      <protection locked="0"/>
    </xf>
    <xf numFmtId="0" fontId="13" fillId="0" borderId="19"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3" fillId="0" borderId="62" xfId="0" applyFont="1" applyBorder="1" applyAlignment="1" applyProtection="1">
      <alignment horizontal="center"/>
      <protection locked="0"/>
    </xf>
    <xf numFmtId="3" fontId="13" fillId="0" borderId="16" xfId="0" applyNumberFormat="1" applyFont="1" applyBorder="1" applyProtection="1">
      <protection locked="0"/>
    </xf>
    <xf numFmtId="3" fontId="13" fillId="0" borderId="59" xfId="0" applyNumberFormat="1" applyFont="1" applyBorder="1" applyProtection="1">
      <protection locked="0"/>
    </xf>
    <xf numFmtId="3" fontId="13" fillId="0" borderId="24" xfId="0" applyNumberFormat="1" applyFont="1" applyBorder="1" applyProtection="1">
      <protection locked="0"/>
    </xf>
    <xf numFmtId="0" fontId="13" fillId="0" borderId="23" xfId="0" applyFont="1" applyBorder="1" applyProtection="1">
      <protection locked="0"/>
    </xf>
    <xf numFmtId="0" fontId="13" fillId="0" borderId="24" xfId="0" applyFont="1" applyBorder="1" applyProtection="1">
      <protection locked="0"/>
    </xf>
    <xf numFmtId="0" fontId="13" fillId="0" borderId="64" xfId="0" applyFont="1" applyBorder="1" applyProtection="1">
      <protection locked="0"/>
    </xf>
    <xf numFmtId="0" fontId="13" fillId="0" borderId="65" xfId="0" applyFont="1" applyBorder="1" applyProtection="1">
      <protection locked="0"/>
    </xf>
    <xf numFmtId="0" fontId="13" fillId="0" borderId="65" xfId="0" applyFont="1" applyBorder="1" applyAlignment="1" applyProtection="1">
      <alignment horizontal="center"/>
      <protection locked="0"/>
    </xf>
    <xf numFmtId="0" fontId="13" fillId="0" borderId="66" xfId="0" applyFont="1" applyBorder="1" applyAlignment="1" applyProtection="1">
      <alignment horizontal="center"/>
      <protection locked="0"/>
    </xf>
    <xf numFmtId="0" fontId="13" fillId="0" borderId="17" xfId="0" applyFont="1" applyBorder="1" applyProtection="1">
      <protection locked="0"/>
    </xf>
    <xf numFmtId="0" fontId="13" fillId="0" borderId="67" xfId="0" applyFont="1" applyBorder="1" applyProtection="1">
      <protection locked="0"/>
    </xf>
    <xf numFmtId="0" fontId="13" fillId="0" borderId="23" xfId="0" applyFont="1" applyBorder="1" applyAlignment="1" applyProtection="1">
      <alignment horizontal="center"/>
      <protection locked="0"/>
    </xf>
    <xf numFmtId="0" fontId="13" fillId="0" borderId="36" xfId="0" applyFont="1" applyBorder="1" applyProtection="1">
      <protection locked="0"/>
    </xf>
    <xf numFmtId="0" fontId="13" fillId="0" borderId="24" xfId="0" applyFont="1" applyBorder="1" applyAlignment="1" applyProtection="1">
      <alignment horizontal="center"/>
      <protection locked="0"/>
    </xf>
    <xf numFmtId="0" fontId="13" fillId="0" borderId="37" xfId="0" applyFont="1" applyBorder="1" applyProtection="1">
      <protection locked="0"/>
    </xf>
    <xf numFmtId="0" fontId="13" fillId="0" borderId="60" xfId="0" applyFont="1" applyBorder="1" applyAlignment="1" applyProtection="1">
      <alignment horizontal="center"/>
      <protection locked="0"/>
    </xf>
    <xf numFmtId="0" fontId="13" fillId="0" borderId="36" xfId="0" applyFont="1" applyBorder="1" applyAlignment="1" applyProtection="1">
      <alignment horizontal="center"/>
      <protection locked="0"/>
    </xf>
    <xf numFmtId="0" fontId="13" fillId="0" borderId="37" xfId="0" applyFont="1" applyBorder="1" applyAlignment="1" applyProtection="1">
      <alignment horizontal="center"/>
      <protection locked="0"/>
    </xf>
    <xf numFmtId="0" fontId="13" fillId="0" borderId="60" xfId="0" applyFont="1" applyBorder="1" applyProtection="1">
      <protection locked="0"/>
    </xf>
    <xf numFmtId="0" fontId="10" fillId="0" borderId="68" xfId="0" applyFont="1" applyBorder="1" applyAlignment="1" applyProtection="1">
      <alignment vertical="center" wrapText="1"/>
      <protection locked="0"/>
    </xf>
    <xf numFmtId="0" fontId="10" fillId="0" borderId="29" xfId="0" applyFont="1" applyBorder="1" applyAlignment="1" applyProtection="1">
      <alignment vertical="center" wrapText="1"/>
      <protection locked="0"/>
    </xf>
    <xf numFmtId="0" fontId="10" fillId="0" borderId="29"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3" fontId="13" fillId="0" borderId="70" xfId="0" applyNumberFormat="1" applyFont="1" applyBorder="1" applyProtection="1">
      <protection locked="0"/>
    </xf>
    <xf numFmtId="3" fontId="13" fillId="0" borderId="28" xfId="0" applyNumberFormat="1" applyFont="1" applyBorder="1" applyProtection="1">
      <protection locked="0"/>
    </xf>
    <xf numFmtId="0" fontId="13" fillId="0" borderId="26" xfId="0" applyFont="1" applyBorder="1" applyProtection="1">
      <protection locked="0"/>
    </xf>
    <xf numFmtId="0" fontId="13" fillId="0" borderId="28" xfId="0" applyFont="1" applyBorder="1" applyProtection="1">
      <protection locked="0"/>
    </xf>
    <xf numFmtId="0" fontId="13" fillId="0" borderId="27" xfId="0" applyFont="1" applyBorder="1" applyAlignment="1" applyProtection="1">
      <alignment horizontal="center"/>
      <protection locked="0"/>
    </xf>
    <xf numFmtId="0" fontId="13" fillId="0" borderId="27" xfId="0" applyFont="1" applyBorder="1" applyProtection="1">
      <protection locked="0"/>
    </xf>
    <xf numFmtId="0" fontId="13" fillId="0" borderId="28" xfId="0" applyFont="1" applyBorder="1" applyAlignment="1" applyProtection="1">
      <alignment horizontal="center"/>
      <protection locked="0"/>
    </xf>
    <xf numFmtId="0" fontId="13" fillId="0" borderId="25" xfId="0" applyFont="1" applyBorder="1" applyProtection="1">
      <protection locked="0"/>
    </xf>
    <xf numFmtId="0" fontId="13" fillId="0" borderId="25" xfId="0" applyFont="1" applyBorder="1" applyAlignment="1" applyProtection="1">
      <alignment horizontal="center"/>
      <protection locked="0"/>
    </xf>
    <xf numFmtId="0" fontId="13" fillId="0" borderId="32" xfId="0" applyFont="1" applyBorder="1" applyProtection="1">
      <protection locked="0"/>
    </xf>
    <xf numFmtId="0" fontId="14" fillId="0" borderId="1" xfId="0" applyFont="1" applyBorder="1" applyAlignment="1" applyProtection="1">
      <alignment wrapText="1"/>
      <protection locked="0"/>
    </xf>
    <xf numFmtId="0" fontId="10" fillId="0" borderId="1" xfId="0" applyFont="1" applyBorder="1" applyAlignment="1" applyProtection="1">
      <alignment wrapText="1"/>
      <protection locked="0"/>
    </xf>
    <xf numFmtId="0" fontId="10" fillId="0" borderId="15" xfId="0" applyFont="1" applyBorder="1" applyProtection="1">
      <protection locked="0"/>
    </xf>
    <xf numFmtId="0" fontId="22" fillId="0" borderId="4" xfId="0" applyFont="1" applyBorder="1" applyAlignment="1" applyProtection="1">
      <alignment wrapText="1"/>
      <protection locked="0"/>
    </xf>
    <xf numFmtId="3" fontId="22" fillId="0" borderId="26" xfId="0" applyNumberFormat="1" applyFont="1" applyBorder="1" applyAlignment="1" applyProtection="1">
      <alignment wrapText="1"/>
      <protection locked="0"/>
    </xf>
    <xf numFmtId="0" fontId="10" fillId="0" borderId="9" xfId="0" applyFont="1" applyBorder="1" applyProtection="1">
      <protection locked="0"/>
    </xf>
    <xf numFmtId="0" fontId="22" fillId="0" borderId="38" xfId="0" applyFont="1" applyBorder="1" applyAlignment="1" applyProtection="1">
      <alignment wrapText="1"/>
      <protection locked="0"/>
    </xf>
    <xf numFmtId="0" fontId="10" fillId="0" borderId="2" xfId="0" applyFont="1" applyBorder="1" applyAlignment="1" applyProtection="1">
      <alignment wrapText="1"/>
      <protection locked="0"/>
    </xf>
    <xf numFmtId="0" fontId="10" fillId="0" borderId="2" xfId="0" applyFont="1" applyBorder="1" applyProtection="1">
      <protection locked="0"/>
    </xf>
    <xf numFmtId="0" fontId="10" fillId="0" borderId="3" xfId="0" applyFont="1" applyBorder="1" applyProtection="1">
      <protection locked="0"/>
    </xf>
    <xf numFmtId="0" fontId="10" fillId="0" borderId="25" xfId="0" applyFont="1" applyBorder="1" applyAlignment="1" applyProtection="1">
      <alignment wrapText="1"/>
      <protection locked="0"/>
    </xf>
    <xf numFmtId="0" fontId="22" fillId="0" borderId="32" xfId="0" applyFont="1" applyBorder="1" applyAlignment="1" applyProtection="1">
      <alignment wrapText="1"/>
      <protection locked="0"/>
    </xf>
    <xf numFmtId="0" fontId="10" fillId="0" borderId="25" xfId="0" applyFont="1" applyBorder="1" applyProtection="1">
      <protection locked="0"/>
    </xf>
    <xf numFmtId="0" fontId="10" fillId="0" borderId="26" xfId="0" applyFont="1" applyBorder="1" applyProtection="1">
      <protection locked="0"/>
    </xf>
    <xf numFmtId="0" fontId="10" fillId="0" borderId="28" xfId="0" applyFont="1" applyBorder="1" applyProtection="1">
      <protection locked="0"/>
    </xf>
    <xf numFmtId="0" fontId="10" fillId="0" borderId="32" xfId="0" applyFont="1" applyBorder="1" applyAlignment="1" applyProtection="1">
      <alignment wrapText="1"/>
      <protection locked="0"/>
    </xf>
    <xf numFmtId="3" fontId="10" fillId="0" borderId="39" xfId="0" applyNumberFormat="1" applyFont="1" applyBorder="1" applyProtection="1">
      <protection locked="0"/>
    </xf>
    <xf numFmtId="0" fontId="10" fillId="0" borderId="62" xfId="0" applyFont="1" applyBorder="1" applyProtection="1">
      <protection locked="0"/>
    </xf>
    <xf numFmtId="0" fontId="10" fillId="0" borderId="71" xfId="0" applyFont="1" applyBorder="1" applyProtection="1">
      <protection locked="0"/>
    </xf>
    <xf numFmtId="0" fontId="10" fillId="0" borderId="44" xfId="0" applyFont="1" applyBorder="1" applyProtection="1">
      <protection locked="0"/>
    </xf>
    <xf numFmtId="0" fontId="10" fillId="0" borderId="17" xfId="0" applyFont="1" applyBorder="1" applyAlignment="1" applyProtection="1">
      <alignment wrapText="1"/>
      <protection locked="0"/>
    </xf>
    <xf numFmtId="3" fontId="22" fillId="0" borderId="39" xfId="0" applyNumberFormat="1" applyFont="1" applyBorder="1" applyAlignment="1" applyProtection="1">
      <alignment wrapText="1"/>
      <protection locked="0"/>
    </xf>
    <xf numFmtId="0" fontId="10" fillId="0" borderId="0" xfId="0" applyFont="1" applyAlignment="1" applyProtection="1">
      <alignment wrapText="1"/>
      <protection locked="0"/>
    </xf>
    <xf numFmtId="0" fontId="10" fillId="0" borderId="9" xfId="0" applyFont="1" applyBorder="1" applyAlignment="1" applyProtection="1">
      <alignment wrapText="1"/>
      <protection locked="0"/>
    </xf>
    <xf numFmtId="0" fontId="10" fillId="0" borderId="9" xfId="0" applyFont="1" applyBorder="1" applyAlignment="1" applyProtection="1">
      <alignment horizontal="left" wrapText="1"/>
      <protection locked="0"/>
    </xf>
    <xf numFmtId="0" fontId="10" fillId="0" borderId="5" xfId="0" applyFont="1" applyBorder="1" applyAlignment="1" applyProtection="1">
      <alignment wrapText="1"/>
      <protection locked="0"/>
    </xf>
    <xf numFmtId="0" fontId="10" fillId="0" borderId="7" xfId="0" applyFont="1" applyBorder="1" applyAlignment="1" applyProtection="1">
      <alignment wrapText="1"/>
      <protection locked="0"/>
    </xf>
    <xf numFmtId="0" fontId="10" fillId="0" borderId="6" xfId="0" applyFont="1" applyBorder="1" applyAlignment="1" applyProtection="1">
      <alignment wrapText="1"/>
      <protection locked="0"/>
    </xf>
    <xf numFmtId="14" fontId="10" fillId="0" borderId="5" xfId="0" applyNumberFormat="1" applyFont="1" applyBorder="1" applyAlignment="1" applyProtection="1">
      <alignment wrapText="1"/>
      <protection locked="0"/>
    </xf>
    <xf numFmtId="0" fontId="10" fillId="0" borderId="72" xfId="0" applyFont="1" applyBorder="1" applyAlignment="1" applyProtection="1">
      <alignment wrapText="1"/>
      <protection locked="0"/>
    </xf>
    <xf numFmtId="0" fontId="10" fillId="0" borderId="16" xfId="0" applyFont="1" applyBorder="1" applyAlignment="1" applyProtection="1">
      <alignment wrapText="1"/>
      <protection locked="0"/>
    </xf>
    <xf numFmtId="0" fontId="10" fillId="0" borderId="19" xfId="0" applyFont="1" applyBorder="1" applyAlignment="1" applyProtection="1">
      <alignment wrapText="1"/>
      <protection locked="0"/>
    </xf>
    <xf numFmtId="0" fontId="10" fillId="0" borderId="14" xfId="0" applyFont="1" applyBorder="1" applyAlignment="1" applyProtection="1">
      <alignment wrapText="1"/>
      <protection locked="0"/>
    </xf>
    <xf numFmtId="0" fontId="10" fillId="0" borderId="14" xfId="0" applyFont="1" applyBorder="1" applyAlignment="1" applyProtection="1">
      <alignment horizontal="left" wrapText="1"/>
      <protection locked="0"/>
    </xf>
    <xf numFmtId="3" fontId="10" fillId="0" borderId="16" xfId="0" applyNumberFormat="1" applyFont="1" applyBorder="1" applyAlignment="1" applyProtection="1">
      <alignment wrapText="1"/>
      <protection locked="0"/>
    </xf>
    <xf numFmtId="3" fontId="10" fillId="0" borderId="19" xfId="0" applyNumberFormat="1" applyFont="1" applyBorder="1" applyAlignment="1" applyProtection="1">
      <alignment wrapText="1"/>
      <protection locked="0"/>
    </xf>
    <xf numFmtId="0" fontId="10" fillId="0" borderId="63" xfId="0" applyFont="1" applyBorder="1" applyAlignment="1" applyProtection="1">
      <alignment wrapText="1"/>
      <protection locked="0"/>
    </xf>
    <xf numFmtId="0" fontId="10" fillId="0" borderId="23" xfId="0" applyFont="1" applyBorder="1" applyAlignment="1" applyProtection="1">
      <alignment wrapText="1"/>
      <protection locked="0"/>
    </xf>
    <xf numFmtId="0" fontId="10" fillId="0" borderId="36" xfId="0" applyFont="1" applyBorder="1" applyAlignment="1" applyProtection="1">
      <alignment wrapText="1"/>
      <protection locked="0"/>
    </xf>
    <xf numFmtId="0" fontId="10" fillId="0" borderId="24" xfId="0" applyFont="1" applyBorder="1" applyAlignment="1" applyProtection="1">
      <alignment wrapText="1"/>
      <protection locked="0"/>
    </xf>
    <xf numFmtId="0" fontId="10" fillId="0" borderId="37" xfId="0" applyFont="1" applyBorder="1" applyAlignment="1" applyProtection="1">
      <alignment wrapText="1"/>
      <protection locked="0"/>
    </xf>
    <xf numFmtId="0" fontId="10" fillId="0" borderId="37" xfId="0" applyFont="1" applyBorder="1" applyAlignment="1" applyProtection="1">
      <alignment horizontal="left" wrapText="1"/>
      <protection locked="0"/>
    </xf>
    <xf numFmtId="0" fontId="10" fillId="0" borderId="59" xfId="0" applyFont="1" applyBorder="1" applyAlignment="1" applyProtection="1">
      <alignment wrapText="1"/>
      <protection locked="0"/>
    </xf>
    <xf numFmtId="0" fontId="10" fillId="0" borderId="74" xfId="0" applyFont="1" applyBorder="1" applyAlignment="1" applyProtection="1">
      <alignment horizontal="center" wrapText="1"/>
      <protection locked="0"/>
    </xf>
    <xf numFmtId="0" fontId="10" fillId="0" borderId="75" xfId="0" applyFont="1" applyBorder="1" applyAlignment="1" applyProtection="1">
      <alignment wrapText="1"/>
      <protection locked="0"/>
    </xf>
    <xf numFmtId="0" fontId="10" fillId="0" borderId="76" xfId="0" applyFont="1" applyBorder="1" applyAlignment="1" applyProtection="1">
      <alignment wrapText="1"/>
      <protection locked="0"/>
    </xf>
    <xf numFmtId="0" fontId="10" fillId="0" borderId="78" xfId="0" applyFont="1" applyBorder="1" applyAlignment="1" applyProtection="1">
      <alignment wrapText="1"/>
      <protection locked="0"/>
    </xf>
    <xf numFmtId="0" fontId="10" fillId="0" borderId="77" xfId="0" applyFont="1" applyBorder="1" applyAlignment="1" applyProtection="1">
      <alignment wrapText="1"/>
      <protection locked="0"/>
    </xf>
    <xf numFmtId="0" fontId="10" fillId="0" borderId="77" xfId="0" applyFont="1" applyBorder="1" applyAlignment="1" applyProtection="1">
      <alignment horizontal="left" wrapText="1"/>
      <protection locked="0"/>
    </xf>
    <xf numFmtId="3" fontId="10" fillId="0" borderId="75" xfId="0" applyNumberFormat="1" applyFont="1" applyBorder="1" applyAlignment="1" applyProtection="1">
      <alignment wrapText="1"/>
      <protection locked="0"/>
    </xf>
    <xf numFmtId="3" fontId="10" fillId="0" borderId="78" xfId="0" applyNumberFormat="1" applyFont="1" applyBorder="1" applyAlignment="1" applyProtection="1">
      <alignment wrapText="1"/>
      <protection locked="0"/>
    </xf>
    <xf numFmtId="0" fontId="10" fillId="0" borderId="80" xfId="0" applyFont="1" applyBorder="1" applyAlignment="1" applyProtection="1">
      <alignment wrapText="1"/>
      <protection locked="0"/>
    </xf>
    <xf numFmtId="0" fontId="10" fillId="0" borderId="81" xfId="0" applyFont="1" applyBorder="1" applyAlignment="1" applyProtection="1">
      <alignment wrapText="1"/>
      <protection locked="0"/>
    </xf>
    <xf numFmtId="0" fontId="10" fillId="0" borderId="79" xfId="0" applyFont="1" applyBorder="1" applyAlignment="1" applyProtection="1">
      <alignment horizontal="center" wrapText="1"/>
      <protection locked="0"/>
    </xf>
    <xf numFmtId="0" fontId="10" fillId="0" borderId="73" xfId="0" applyFont="1" applyBorder="1" applyAlignment="1" applyProtection="1">
      <alignment wrapText="1"/>
      <protection locked="0"/>
    </xf>
    <xf numFmtId="0" fontId="29" fillId="3" borderId="73" xfId="0" applyFont="1" applyFill="1" applyBorder="1" applyAlignment="1">
      <alignment wrapText="1"/>
    </xf>
    <xf numFmtId="0" fontId="10" fillId="0" borderId="73" xfId="0" applyFont="1" applyBorder="1" applyAlignment="1" applyProtection="1">
      <alignment horizontal="left" wrapText="1"/>
      <protection locked="0"/>
    </xf>
    <xf numFmtId="3" fontId="10" fillId="0" borderId="73" xfId="0" applyNumberFormat="1" applyFont="1" applyBorder="1" applyAlignment="1" applyProtection="1">
      <alignment wrapText="1"/>
      <protection locked="0"/>
    </xf>
    <xf numFmtId="0" fontId="10" fillId="0" borderId="82" xfId="0" applyFont="1" applyBorder="1" applyAlignment="1" applyProtection="1">
      <alignment wrapText="1"/>
      <protection locked="0"/>
    </xf>
    <xf numFmtId="0" fontId="32" fillId="0" borderId="0" xfId="0" applyFont="1" applyProtection="1">
      <protection locked="0"/>
    </xf>
    <xf numFmtId="0" fontId="10" fillId="0" borderId="40" xfId="0" applyFont="1" applyBorder="1" applyProtection="1">
      <protection locked="0"/>
    </xf>
    <xf numFmtId="0" fontId="13" fillId="0" borderId="0" xfId="0" applyFont="1" applyAlignment="1" applyProtection="1">
      <alignment horizontal="left" wrapText="1"/>
      <protection locked="0"/>
    </xf>
    <xf numFmtId="3" fontId="13" fillId="0" borderId="0" xfId="0" applyNumberFormat="1" applyFont="1" applyProtection="1">
      <protection locked="0"/>
    </xf>
    <xf numFmtId="0" fontId="33" fillId="0" borderId="4" xfId="0" applyFont="1" applyBorder="1" applyAlignment="1" applyProtection="1">
      <alignment horizontal="center" wrapText="1"/>
      <protection locked="0"/>
    </xf>
    <xf numFmtId="0" fontId="33" fillId="0" borderId="8" xfId="0" applyFont="1" applyBorder="1" applyAlignment="1" applyProtection="1">
      <alignment wrapText="1"/>
      <protection locked="0"/>
    </xf>
    <xf numFmtId="0" fontId="33" fillId="0" borderId="15" xfId="0" applyFont="1" applyBorder="1" applyAlignment="1" applyProtection="1">
      <alignment wrapText="1"/>
      <protection locked="0"/>
    </xf>
    <xf numFmtId="0" fontId="33" fillId="0" borderId="11" xfId="0" applyFont="1" applyBorder="1" applyAlignment="1" applyProtection="1">
      <alignment wrapText="1"/>
      <protection locked="0"/>
    </xf>
    <xf numFmtId="0" fontId="33" fillId="0" borderId="4" xfId="0" applyFont="1" applyBorder="1" applyAlignment="1" applyProtection="1">
      <alignment wrapText="1"/>
      <protection locked="0"/>
    </xf>
    <xf numFmtId="3" fontId="33" fillId="0" borderId="8" xfId="0" applyNumberFormat="1" applyFont="1" applyBorder="1" applyAlignment="1" applyProtection="1">
      <alignment wrapText="1"/>
      <protection locked="0"/>
    </xf>
    <xf numFmtId="3" fontId="33" fillId="0" borderId="11" xfId="0" applyNumberFormat="1" applyFont="1" applyBorder="1" applyAlignment="1" applyProtection="1">
      <alignment wrapText="1"/>
      <protection locked="0"/>
    </xf>
    <xf numFmtId="0" fontId="10" fillId="0" borderId="0" xfId="0" applyFont="1" applyAlignment="1" applyProtection="1">
      <alignment horizontal="center" wrapText="1"/>
      <protection locked="0"/>
    </xf>
    <xf numFmtId="0" fontId="29" fillId="3" borderId="0" xfId="0" applyFont="1" applyFill="1" applyAlignment="1">
      <alignment wrapText="1"/>
    </xf>
    <xf numFmtId="0" fontId="10" fillId="0" borderId="0" xfId="0" applyFont="1" applyAlignment="1" applyProtection="1">
      <alignment horizontal="left" wrapText="1"/>
      <protection locked="0"/>
    </xf>
    <xf numFmtId="3" fontId="10" fillId="0" borderId="0" xfId="0" applyNumberFormat="1" applyFont="1" applyAlignment="1" applyProtection="1">
      <alignment wrapText="1"/>
      <protection locked="0"/>
    </xf>
    <xf numFmtId="14" fontId="10" fillId="0" borderId="0" xfId="0" applyNumberFormat="1" applyFont="1" applyAlignment="1" applyProtection="1">
      <alignment wrapText="1"/>
      <protection locked="0"/>
    </xf>
    <xf numFmtId="0" fontId="34" fillId="0" borderId="0" xfId="0" applyFont="1" applyProtection="1">
      <protection locked="0"/>
    </xf>
    <xf numFmtId="0" fontId="35" fillId="0" borderId="0" xfId="0" applyFont="1" applyProtection="1">
      <protection locked="0"/>
    </xf>
    <xf numFmtId="0" fontId="33" fillId="0" borderId="4" xfId="0" applyFont="1" applyBorder="1" applyAlignment="1" applyProtection="1">
      <alignment horizontal="left" wrapText="1"/>
      <protection locked="0"/>
    </xf>
    <xf numFmtId="0" fontId="19" fillId="0" borderId="4" xfId="0" applyFont="1" applyBorder="1" applyAlignment="1" applyProtection="1">
      <alignment horizontal="center" wrapText="1"/>
      <protection locked="0"/>
    </xf>
    <xf numFmtId="0" fontId="19" fillId="0" borderId="8" xfId="0" applyFont="1" applyBorder="1" applyAlignment="1" applyProtection="1">
      <alignment wrapText="1"/>
      <protection locked="0"/>
    </xf>
    <xf numFmtId="0" fontId="19" fillId="0" borderId="15" xfId="0" applyFont="1" applyBorder="1" applyAlignment="1" applyProtection="1">
      <alignment wrapText="1"/>
      <protection locked="0"/>
    </xf>
    <xf numFmtId="0" fontId="19" fillId="0" borderId="11" xfId="0" applyFont="1" applyBorder="1" applyAlignment="1" applyProtection="1">
      <alignment wrapText="1"/>
      <protection locked="0"/>
    </xf>
    <xf numFmtId="0" fontId="19" fillId="0" borderId="4" xfId="0" applyFont="1" applyBorder="1" applyAlignment="1" applyProtection="1">
      <alignment wrapText="1"/>
      <protection locked="0"/>
    </xf>
    <xf numFmtId="0" fontId="19" fillId="0" borderId="4" xfId="0" applyFont="1" applyBorder="1" applyAlignment="1" applyProtection="1">
      <alignment horizontal="left" wrapText="1"/>
      <protection locked="0"/>
    </xf>
    <xf numFmtId="3" fontId="19" fillId="0" borderId="8" xfId="0" applyNumberFormat="1" applyFont="1" applyBorder="1" applyAlignment="1" applyProtection="1">
      <alignment wrapText="1"/>
      <protection locked="0"/>
    </xf>
    <xf numFmtId="3" fontId="19" fillId="0" borderId="11" xfId="0" applyNumberFormat="1" applyFont="1" applyBorder="1" applyAlignment="1" applyProtection="1">
      <alignment wrapText="1"/>
      <protection locked="0"/>
    </xf>
    <xf numFmtId="14" fontId="19" fillId="0" borderId="8" xfId="0" applyNumberFormat="1" applyFont="1" applyBorder="1" applyAlignment="1" applyProtection="1">
      <alignment wrapText="1"/>
      <protection locked="0"/>
    </xf>
    <xf numFmtId="14" fontId="19" fillId="0" borderId="11" xfId="0" applyNumberFormat="1" applyFont="1" applyBorder="1" applyAlignment="1" applyProtection="1">
      <alignment wrapText="1"/>
      <protection locked="0"/>
    </xf>
    <xf numFmtId="0" fontId="17" fillId="0" borderId="0" xfId="0" applyFont="1" applyProtection="1">
      <protection locked="0"/>
    </xf>
    <xf numFmtId="0" fontId="10" fillId="0" borderId="83" xfId="0" applyFont="1" applyBorder="1" applyAlignment="1" applyProtection="1">
      <alignment horizontal="center" wrapText="1"/>
      <protection locked="0"/>
    </xf>
    <xf numFmtId="0" fontId="10" fillId="0" borderId="84" xfId="0" applyFont="1" applyBorder="1" applyAlignment="1" applyProtection="1">
      <alignment wrapText="1"/>
      <protection locked="0"/>
    </xf>
    <xf numFmtId="0" fontId="29" fillId="3" borderId="84" xfId="0" applyFont="1" applyFill="1" applyBorder="1" applyAlignment="1">
      <alignment wrapText="1"/>
    </xf>
    <xf numFmtId="0" fontId="10" fillId="0" borderId="84" xfId="0" applyFont="1" applyBorder="1" applyAlignment="1" applyProtection="1">
      <alignment horizontal="left" wrapText="1"/>
      <protection locked="0"/>
    </xf>
    <xf numFmtId="3" fontId="10" fillId="0" borderId="84" xfId="0" applyNumberFormat="1" applyFont="1" applyBorder="1" applyAlignment="1" applyProtection="1">
      <alignment wrapText="1"/>
      <protection locked="0"/>
    </xf>
    <xf numFmtId="14" fontId="10" fillId="0" borderId="84" xfId="0" applyNumberFormat="1" applyFont="1" applyBorder="1" applyAlignment="1" applyProtection="1">
      <alignment wrapText="1"/>
      <protection locked="0"/>
    </xf>
    <xf numFmtId="0" fontId="10" fillId="0" borderId="85" xfId="0" applyFont="1" applyBorder="1" applyAlignment="1" applyProtection="1">
      <alignment wrapText="1"/>
      <protection locked="0"/>
    </xf>
    <xf numFmtId="0" fontId="10" fillId="0" borderId="44" xfId="0" applyFont="1" applyBorder="1" applyAlignment="1" applyProtection="1">
      <alignment horizontal="center" wrapText="1"/>
      <protection locked="0"/>
    </xf>
    <xf numFmtId="0" fontId="29" fillId="3" borderId="44" xfId="0" applyFont="1" applyFill="1" applyBorder="1" applyAlignment="1">
      <alignment wrapText="1"/>
    </xf>
    <xf numFmtId="0" fontId="10" fillId="0" borderId="44" xfId="0" applyFont="1" applyBorder="1" applyAlignment="1" applyProtection="1">
      <alignment horizontal="left" wrapText="1"/>
      <protection locked="0"/>
    </xf>
    <xf numFmtId="14" fontId="10" fillId="0" borderId="44" xfId="0" applyNumberFormat="1" applyFont="1" applyBorder="1" applyAlignment="1" applyProtection="1">
      <alignment wrapText="1"/>
      <protection locked="0"/>
    </xf>
    <xf numFmtId="0" fontId="14" fillId="0" borderId="44" xfId="0" applyFont="1" applyBorder="1" applyAlignment="1" applyProtection="1">
      <alignment wrapText="1"/>
      <protection locked="0"/>
    </xf>
    <xf numFmtId="0" fontId="17" fillId="0" borderId="44" xfId="0" applyFont="1" applyBorder="1" applyAlignment="1" applyProtection="1">
      <alignment horizontal="center" wrapText="1"/>
      <protection locked="0"/>
    </xf>
    <xf numFmtId="0" fontId="17" fillId="0" borderId="44" xfId="0" applyFont="1" applyBorder="1" applyAlignment="1" applyProtection="1">
      <alignment horizontal="left" wrapText="1"/>
      <protection locked="0"/>
    </xf>
    <xf numFmtId="0" fontId="9" fillId="0" borderId="16" xfId="0" applyFont="1" applyBorder="1" applyAlignment="1" applyProtection="1">
      <alignment horizontal="center"/>
      <protection locked="0"/>
    </xf>
    <xf numFmtId="0" fontId="9" fillId="0" borderId="19" xfId="0" applyFont="1" applyBorder="1" applyAlignment="1" applyProtection="1">
      <alignment wrapText="1"/>
      <protection locked="0"/>
    </xf>
    <xf numFmtId="0" fontId="37" fillId="0" borderId="0" xfId="0" applyFont="1" applyAlignment="1">
      <alignment vertical="center"/>
    </xf>
    <xf numFmtId="0" fontId="9" fillId="0" borderId="8" xfId="0" applyFont="1" applyBorder="1" applyAlignment="1" applyProtection="1">
      <alignment horizontal="center" wrapText="1"/>
      <protection locked="0"/>
    </xf>
    <xf numFmtId="17" fontId="7" fillId="0" borderId="44" xfId="0" applyNumberFormat="1" applyFont="1" applyBorder="1" applyAlignment="1" applyProtection="1">
      <alignment horizontal="right" wrapText="1"/>
      <protection locked="0"/>
    </xf>
    <xf numFmtId="0" fontId="7" fillId="0" borderId="20" xfId="0" applyFont="1" applyBorder="1" applyAlignment="1" applyProtection="1">
      <alignment horizontal="center"/>
      <protection locked="0"/>
    </xf>
    <xf numFmtId="0" fontId="38" fillId="0" borderId="0" xfId="0" applyFont="1" applyAlignment="1">
      <alignment vertical="center"/>
    </xf>
    <xf numFmtId="0" fontId="7" fillId="0" borderId="20" xfId="0" applyFont="1" applyBorder="1" applyAlignment="1" applyProtection="1">
      <alignment horizontal="center" wrapText="1"/>
      <protection locked="0"/>
    </xf>
    <xf numFmtId="17" fontId="21" fillId="0" borderId="44" xfId="0" applyNumberFormat="1" applyFont="1" applyBorder="1" applyAlignment="1" applyProtection="1">
      <alignment wrapText="1"/>
      <protection locked="0"/>
    </xf>
    <xf numFmtId="0" fontId="9" fillId="0" borderId="44" xfId="0" applyFont="1" applyBorder="1" applyAlignment="1" applyProtection="1">
      <alignment vertical="top" wrapText="1"/>
      <protection locked="0"/>
    </xf>
    <xf numFmtId="0" fontId="21" fillId="0" borderId="44" xfId="0" applyFont="1" applyBorder="1" applyAlignment="1" applyProtection="1">
      <alignment vertical="top" wrapText="1"/>
      <protection locked="0"/>
    </xf>
    <xf numFmtId="0" fontId="21" fillId="0" borderId="19" xfId="0" applyFont="1" applyBorder="1" applyAlignment="1" applyProtection="1">
      <alignment wrapText="1"/>
      <protection locked="0"/>
    </xf>
    <xf numFmtId="0" fontId="7" fillId="0" borderId="27" xfId="0" applyFont="1" applyBorder="1" applyAlignment="1" applyProtection="1">
      <alignment wrapText="1"/>
      <protection locked="0"/>
    </xf>
    <xf numFmtId="1" fontId="7" fillId="0" borderId="27" xfId="0" applyNumberFormat="1" applyFont="1" applyBorder="1" applyAlignment="1" applyProtection="1">
      <alignment wrapText="1"/>
      <protection locked="0"/>
    </xf>
    <xf numFmtId="3" fontId="7" fillId="0" borderId="27" xfId="0" applyNumberFormat="1" applyFont="1" applyBorder="1" applyAlignment="1" applyProtection="1">
      <alignment wrapText="1"/>
      <protection locked="0"/>
    </xf>
    <xf numFmtId="0" fontId="7" fillId="0" borderId="28" xfId="0" applyFont="1" applyBorder="1" applyAlignment="1" applyProtection="1">
      <alignment wrapText="1"/>
      <protection locked="0"/>
    </xf>
    <xf numFmtId="0" fontId="7" fillId="0" borderId="44" xfId="0" applyFont="1" applyBorder="1" applyAlignment="1" applyProtection="1">
      <alignment horizontal="left" wrapText="1"/>
      <protection locked="0"/>
    </xf>
    <xf numFmtId="0" fontId="7" fillId="0" borderId="44" xfId="0" applyFont="1" applyBorder="1" applyAlignment="1" applyProtection="1">
      <alignment horizontal="center"/>
      <protection locked="0"/>
    </xf>
    <xf numFmtId="0" fontId="36" fillId="0" borderId="44" xfId="0" applyFont="1" applyBorder="1" applyAlignment="1" applyProtection="1">
      <alignment horizontal="center" wrapText="1"/>
      <protection locked="0"/>
    </xf>
    <xf numFmtId="0" fontId="17" fillId="0" borderId="4" xfId="0" applyFont="1" applyBorder="1" applyAlignment="1" applyProtection="1">
      <alignment horizontal="center" wrapText="1"/>
      <protection locked="0"/>
    </xf>
    <xf numFmtId="0" fontId="17" fillId="0" borderId="9" xfId="0" applyFont="1" applyBorder="1" applyAlignment="1" applyProtection="1">
      <alignment wrapText="1"/>
      <protection locked="0"/>
    </xf>
    <xf numFmtId="3" fontId="17" fillId="0" borderId="5" xfId="0" applyNumberFormat="1" applyFont="1" applyBorder="1" applyAlignment="1" applyProtection="1">
      <alignment wrapText="1"/>
      <protection locked="0"/>
    </xf>
    <xf numFmtId="3" fontId="17" fillId="0" borderId="7" xfId="0" applyNumberFormat="1" applyFont="1" applyBorder="1" applyAlignment="1" applyProtection="1">
      <alignment wrapText="1"/>
      <protection locked="0"/>
    </xf>
    <xf numFmtId="3" fontId="17" fillId="0" borderId="16" xfId="0" applyNumberFormat="1" applyFont="1" applyBorder="1" applyAlignment="1" applyProtection="1">
      <alignment wrapText="1"/>
      <protection locked="0"/>
    </xf>
    <xf numFmtId="3" fontId="17" fillId="0" borderId="19" xfId="0" applyNumberFormat="1" applyFont="1" applyBorder="1" applyAlignment="1" applyProtection="1">
      <alignment wrapText="1"/>
      <protection locked="0"/>
    </xf>
    <xf numFmtId="0" fontId="17" fillId="0" borderId="9" xfId="0" applyFont="1" applyBorder="1" applyAlignment="1" applyProtection="1">
      <alignment horizontal="center" wrapText="1"/>
      <protection locked="0"/>
    </xf>
    <xf numFmtId="3" fontId="17" fillId="0" borderId="23" xfId="0" applyNumberFormat="1" applyFont="1" applyBorder="1" applyAlignment="1" applyProtection="1">
      <alignment wrapText="1"/>
      <protection locked="0"/>
    </xf>
    <xf numFmtId="3" fontId="17" fillId="0" borderId="24" xfId="0" applyNumberFormat="1" applyFont="1" applyBorder="1" applyAlignment="1" applyProtection="1">
      <alignment wrapText="1"/>
      <protection locked="0"/>
    </xf>
    <xf numFmtId="0" fontId="16" fillId="0" borderId="44" xfId="0" applyFont="1" applyBorder="1" applyAlignment="1" applyProtection="1">
      <alignment horizontal="right" wrapText="1"/>
      <protection locked="0"/>
    </xf>
    <xf numFmtId="0" fontId="40" fillId="0" borderId="44" xfId="0" applyFont="1" applyBorder="1" applyAlignment="1">
      <alignment wrapText="1"/>
    </xf>
    <xf numFmtId="0" fontId="41" fillId="3" borderId="44" xfId="0" applyFont="1" applyFill="1" applyBorder="1" applyAlignment="1">
      <alignment horizontal="right" wrapText="1"/>
    </xf>
    <xf numFmtId="3" fontId="16" fillId="0" borderId="44" xfId="0" applyNumberFormat="1" applyFont="1" applyBorder="1" applyAlignment="1" applyProtection="1">
      <alignment wrapText="1"/>
      <protection locked="0"/>
    </xf>
    <xf numFmtId="17" fontId="16" fillId="0" borderId="44" xfId="0" applyNumberFormat="1" applyFont="1" applyBorder="1" applyAlignment="1" applyProtection="1">
      <alignment wrapText="1"/>
      <protection locked="0"/>
    </xf>
    <xf numFmtId="0" fontId="16" fillId="0" borderId="16" xfId="0" applyFont="1" applyBorder="1" applyAlignment="1" applyProtection="1">
      <alignment horizontal="center"/>
      <protection locked="0"/>
    </xf>
    <xf numFmtId="0" fontId="17" fillId="0" borderId="11" xfId="0" applyFont="1" applyBorder="1" applyAlignment="1" applyProtection="1">
      <alignment wrapText="1"/>
      <protection locked="0"/>
    </xf>
    <xf numFmtId="0" fontId="42" fillId="0" borderId="4" xfId="0" applyFont="1" applyBorder="1" applyAlignment="1" applyProtection="1">
      <alignment horizontal="center" wrapText="1"/>
      <protection locked="0"/>
    </xf>
    <xf numFmtId="0" fontId="42" fillId="0" borderId="44" xfId="0" applyFont="1" applyBorder="1" applyAlignment="1" applyProtection="1">
      <alignment wrapText="1"/>
      <protection locked="0"/>
    </xf>
    <xf numFmtId="0" fontId="42" fillId="0" borderId="11" xfId="0" applyFont="1" applyBorder="1" applyAlignment="1" applyProtection="1">
      <alignment wrapText="1"/>
      <protection locked="0"/>
    </xf>
    <xf numFmtId="3" fontId="42" fillId="0" borderId="44" xfId="0" applyNumberFormat="1" applyFont="1" applyBorder="1" applyAlignment="1" applyProtection="1">
      <alignment wrapText="1"/>
      <protection locked="0"/>
    </xf>
    <xf numFmtId="17" fontId="42" fillId="0" borderId="44" xfId="0" applyNumberFormat="1" applyFont="1" applyBorder="1" applyAlignment="1" applyProtection="1">
      <alignment wrapText="1"/>
      <protection locked="0"/>
    </xf>
    <xf numFmtId="0" fontId="17" fillId="0" borderId="8" xfId="0" applyFont="1" applyBorder="1" applyAlignment="1" applyProtection="1">
      <alignment wrapText="1"/>
      <protection locked="0"/>
    </xf>
    <xf numFmtId="0" fontId="17" fillId="0" borderId="15" xfId="0" applyFont="1" applyBorder="1" applyAlignment="1" applyProtection="1">
      <alignment wrapText="1"/>
      <protection locked="0"/>
    </xf>
    <xf numFmtId="0" fontId="17" fillId="0" borderId="4" xfId="0" applyFont="1" applyBorder="1" applyAlignment="1" applyProtection="1">
      <alignment wrapText="1"/>
      <protection locked="0"/>
    </xf>
    <xf numFmtId="0" fontId="17" fillId="0" borderId="4" xfId="0" applyFont="1" applyBorder="1" applyAlignment="1" applyProtection="1">
      <alignment horizontal="left" wrapText="1"/>
      <protection locked="0"/>
    </xf>
    <xf numFmtId="3" fontId="17" fillId="0" borderId="8" xfId="0" applyNumberFormat="1" applyFont="1" applyBorder="1" applyAlignment="1" applyProtection="1">
      <alignment wrapText="1"/>
      <protection locked="0"/>
    </xf>
    <xf numFmtId="3" fontId="17" fillId="0" borderId="11" xfId="0" applyNumberFormat="1" applyFont="1" applyBorder="1" applyAlignment="1" applyProtection="1">
      <alignment wrapText="1"/>
      <protection locked="0"/>
    </xf>
    <xf numFmtId="0" fontId="19" fillId="0" borderId="55" xfId="0" applyFont="1" applyBorder="1" applyAlignment="1" applyProtection="1">
      <alignment vertical="center" wrapText="1"/>
      <protection locked="0"/>
    </xf>
    <xf numFmtId="0" fontId="19" fillId="0" borderId="56" xfId="0" applyFont="1" applyBorder="1" applyAlignment="1" applyProtection="1">
      <alignment vertical="center" wrapText="1"/>
      <protection locked="0"/>
    </xf>
    <xf numFmtId="0" fontId="19" fillId="0" borderId="56"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3" fontId="18" fillId="0" borderId="57" xfId="0" applyNumberFormat="1" applyFont="1" applyBorder="1" applyProtection="1">
      <protection locked="0"/>
    </xf>
    <xf numFmtId="3" fontId="18" fillId="0" borderId="21" xfId="0" applyNumberFormat="1" applyFont="1" applyBorder="1" applyProtection="1">
      <protection locked="0"/>
    </xf>
    <xf numFmtId="0" fontId="18" fillId="0" borderId="20" xfId="0" applyFont="1" applyBorder="1" applyProtection="1">
      <protection locked="0"/>
    </xf>
    <xf numFmtId="0" fontId="18" fillId="0" borderId="21" xfId="0" applyFont="1" applyBorder="1" applyProtection="1">
      <protection locked="0"/>
    </xf>
    <xf numFmtId="0" fontId="18" fillId="0" borderId="58" xfId="0" applyFont="1" applyBorder="1" applyProtection="1">
      <protection locked="0"/>
    </xf>
    <xf numFmtId="0" fontId="18" fillId="0" borderId="58"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18" fillId="0" borderId="56" xfId="0" applyFont="1" applyBorder="1" applyProtection="1">
      <protection locked="0"/>
    </xf>
    <xf numFmtId="0" fontId="18" fillId="0" borderId="56" xfId="0" applyFont="1" applyBorder="1" applyAlignment="1" applyProtection="1">
      <alignment horizontal="center"/>
      <protection locked="0"/>
    </xf>
    <xf numFmtId="0" fontId="18" fillId="0" borderId="38" xfId="0" applyFont="1" applyBorder="1" applyProtection="1">
      <protection locked="0"/>
    </xf>
    <xf numFmtId="0" fontId="18" fillId="0" borderId="44" xfId="0" applyFont="1" applyBorder="1" applyProtection="1">
      <protection locked="0"/>
    </xf>
    <xf numFmtId="0" fontId="18" fillId="0" borderId="19" xfId="0" applyFont="1" applyBorder="1" applyProtection="1">
      <protection locked="0"/>
    </xf>
    <xf numFmtId="0" fontId="17" fillId="0" borderId="73" xfId="0" applyFont="1" applyBorder="1" applyAlignment="1" applyProtection="1">
      <alignment wrapText="1"/>
      <protection locked="0"/>
    </xf>
    <xf numFmtId="0" fontId="41" fillId="0" borderId="73" xfId="0" applyFont="1" applyBorder="1"/>
    <xf numFmtId="0" fontId="17" fillId="0" borderId="71" xfId="0" applyFont="1" applyBorder="1" applyAlignment="1" applyProtection="1">
      <alignment horizontal="center" wrapText="1"/>
      <protection locked="0"/>
    </xf>
    <xf numFmtId="0" fontId="17" fillId="0" borderId="63" xfId="0" applyFont="1" applyBorder="1" applyAlignment="1" applyProtection="1">
      <alignment horizontal="left" wrapText="1"/>
      <protection locked="0"/>
    </xf>
    <xf numFmtId="0" fontId="17" fillId="0" borderId="36" xfId="0" applyFont="1" applyBorder="1" applyAlignment="1" applyProtection="1">
      <alignment wrapText="1"/>
      <protection locked="0"/>
    </xf>
    <xf numFmtId="0" fontId="17" fillId="0" borderId="58" xfId="0" applyFont="1" applyBorder="1" applyAlignment="1" applyProtection="1">
      <alignment wrapText="1"/>
      <protection locked="0"/>
    </xf>
    <xf numFmtId="3" fontId="23" fillId="0" borderId="1" xfId="0" applyNumberFormat="1" applyFont="1" applyBorder="1" applyAlignment="1" applyProtection="1">
      <alignment horizontal="center" wrapText="1"/>
      <protection locked="0"/>
    </xf>
    <xf numFmtId="3" fontId="23" fillId="0" borderId="2" xfId="0" applyNumberFormat="1" applyFont="1" applyBorder="1" applyAlignment="1" applyProtection="1">
      <alignment horizontal="center" wrapText="1"/>
      <protection locked="0"/>
    </xf>
    <xf numFmtId="3" fontId="23" fillId="0" borderId="3" xfId="0" applyNumberFormat="1" applyFont="1" applyBorder="1" applyAlignment="1" applyProtection="1">
      <alignment horizontal="center" wrapText="1"/>
      <protection locked="0"/>
    </xf>
    <xf numFmtId="0" fontId="24" fillId="0" borderId="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30" xfId="0" applyFont="1" applyBorder="1" applyAlignment="1">
      <alignment horizontal="center" vertical="center" wrapText="1"/>
    </xf>
    <xf numFmtId="3" fontId="24" fillId="0" borderId="8" xfId="0" applyNumberFormat="1" applyFont="1" applyBorder="1" applyAlignment="1">
      <alignment horizontal="center" vertical="center" wrapText="1"/>
    </xf>
    <xf numFmtId="3" fontId="24" fillId="0" borderId="11" xfId="0" applyNumberFormat="1" applyFont="1" applyBorder="1" applyAlignment="1">
      <alignment horizontal="center" vertical="center" wrapText="1"/>
    </xf>
    <xf numFmtId="0" fontId="24" fillId="0" borderId="1" xfId="0" applyFont="1" applyBorder="1" applyAlignment="1">
      <alignment horizontal="center" vertical="top" wrapText="1"/>
    </xf>
    <xf numFmtId="0" fontId="24" fillId="0" borderId="3" xfId="0" applyFont="1" applyBorder="1" applyAlignment="1">
      <alignment horizontal="center" vertical="top" wrapText="1"/>
    </xf>
    <xf numFmtId="0" fontId="24" fillId="0" borderId="12" xfId="0" applyFont="1" applyBorder="1" applyAlignment="1">
      <alignment horizontal="center" vertical="center" wrapText="1"/>
    </xf>
    <xf numFmtId="0" fontId="24" fillId="0" borderId="13" xfId="0" applyFont="1" applyBorder="1" applyAlignment="1">
      <alignment horizontal="center" vertical="top" wrapText="1"/>
    </xf>
    <xf numFmtId="0" fontId="24" fillId="0" borderId="10" xfId="0" applyFont="1" applyBorder="1" applyAlignment="1">
      <alignment horizontal="center" vertical="top" wrapText="1"/>
    </xf>
    <xf numFmtId="0" fontId="24" fillId="0" borderId="15"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8" xfId="0" applyFont="1" applyBorder="1" applyAlignment="1">
      <alignment horizontal="center" vertical="center" wrapText="1"/>
    </xf>
    <xf numFmtId="3" fontId="25" fillId="0" borderId="16" xfId="0" applyNumberFormat="1" applyFont="1" applyBorder="1" applyAlignment="1">
      <alignment horizontal="center" vertical="center" wrapText="1"/>
    </xf>
    <xf numFmtId="3" fontId="25" fillId="0" borderId="26" xfId="0" applyNumberFormat="1" applyFont="1" applyBorder="1" applyAlignment="1">
      <alignment horizontal="center" vertical="center" wrapText="1"/>
    </xf>
    <xf numFmtId="3" fontId="25" fillId="0" borderId="19" xfId="0" applyNumberFormat="1" applyFont="1" applyBorder="1" applyAlignment="1">
      <alignment horizontal="center" vertical="center" wrapText="1"/>
    </xf>
    <xf numFmtId="3" fontId="25" fillId="0" borderId="28" xfId="0" applyNumberFormat="1" applyFont="1" applyBorder="1" applyAlignment="1">
      <alignment horizontal="center" vertical="center" wrapText="1"/>
    </xf>
    <xf numFmtId="0" fontId="25" fillId="0" borderId="20"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8"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vertical="top" wrapText="1"/>
    </xf>
    <xf numFmtId="0" fontId="1" fillId="0" borderId="10" xfId="0" applyFont="1" applyBorder="1" applyAlignment="1">
      <alignment horizontal="center" vertical="top"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7" xfId="0" applyFont="1" applyBorder="1" applyAlignment="1">
      <alignment horizontal="center" vertical="center" wrapText="1"/>
    </xf>
    <xf numFmtId="3" fontId="1" fillId="0" borderId="13" xfId="0" applyNumberFormat="1" applyFont="1" applyBorder="1" applyAlignment="1">
      <alignment horizontal="center" vertical="center"/>
    </xf>
    <xf numFmtId="3" fontId="1" fillId="0" borderId="10" xfId="0" applyNumberFormat="1" applyFont="1" applyBorder="1" applyAlignment="1">
      <alignment horizontal="center" vertical="center"/>
    </xf>
    <xf numFmtId="0" fontId="1" fillId="2" borderId="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2" borderId="2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47" xfId="0" applyFont="1" applyFill="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33" xfId="0" applyNumberFormat="1" applyFont="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 fillId="0" borderId="8" xfId="0" applyFont="1" applyBorder="1" applyAlignment="1">
      <alignment horizontal="center" vertical="top" wrapText="1"/>
    </xf>
    <xf numFmtId="0" fontId="1" fillId="0" borderId="11" xfId="0" applyFont="1" applyBorder="1" applyAlignment="1">
      <alignment horizontal="center" vertical="top" wrapText="1"/>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4" fillId="0" borderId="2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4"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1435-4F0A-4A65-AE3E-3ED46A283697}">
  <sheetPr>
    <pageSetUpPr fitToPage="1"/>
  </sheetPr>
  <dimension ref="A1:AA156"/>
  <sheetViews>
    <sheetView view="pageLayout" topLeftCell="G138" zoomScaleNormal="100" workbookViewId="0">
      <selection activeCell="K144" sqref="K144"/>
    </sheetView>
  </sheetViews>
  <sheetFormatPr defaultColWidth="9.140625" defaultRowHeight="14.45"/>
  <cols>
    <col min="1" max="6" width="9.140625" style="49"/>
    <col min="7" max="7" width="17.140625" style="49" customWidth="1"/>
    <col min="8" max="8" width="9.140625" style="49"/>
    <col min="9" max="9" width="10.5703125" style="49" customWidth="1"/>
    <col min="10" max="10" width="9.140625" style="49"/>
    <col min="11" max="11" width="25.7109375" style="49" customWidth="1"/>
    <col min="12" max="24" width="9.140625" style="49"/>
    <col min="25" max="25" width="9.7109375" style="49" customWidth="1"/>
    <col min="26" max="26" width="9.140625" style="49"/>
    <col min="27" max="27" width="16.85546875" style="49" customWidth="1"/>
    <col min="28" max="16384" width="9.140625" style="49"/>
  </cols>
  <sheetData>
    <row r="1" spans="1:27" s="112" customFormat="1" ht="18" customHeight="1" thickBot="1">
      <c r="A1" s="390" t="s">
        <v>0</v>
      </c>
      <c r="B1" s="391"/>
      <c r="C1" s="391"/>
      <c r="D1" s="391"/>
      <c r="E1" s="391"/>
      <c r="F1" s="391"/>
      <c r="G1" s="391"/>
      <c r="H1" s="391"/>
      <c r="I1" s="391"/>
      <c r="J1" s="391"/>
      <c r="K1" s="391"/>
      <c r="L1" s="391"/>
      <c r="M1" s="391"/>
      <c r="N1" s="391"/>
      <c r="O1" s="391"/>
      <c r="P1" s="391"/>
      <c r="Q1" s="391"/>
      <c r="R1" s="391"/>
      <c r="S1" s="391"/>
      <c r="T1" s="391"/>
      <c r="U1" s="391"/>
      <c r="V1" s="391"/>
      <c r="W1" s="391"/>
      <c r="X1" s="391"/>
      <c r="Y1" s="391"/>
      <c r="Z1" s="392"/>
    </row>
    <row r="2" spans="1:27" s="112" customFormat="1" ht="29.1" customHeight="1" thickBot="1">
      <c r="A2" s="393" t="s">
        <v>1</v>
      </c>
      <c r="B2" s="396" t="s">
        <v>2</v>
      </c>
      <c r="C2" s="397"/>
      <c r="D2" s="397"/>
      <c r="E2" s="397"/>
      <c r="F2" s="398"/>
      <c r="G2" s="399" t="s">
        <v>3</v>
      </c>
      <c r="H2" s="393" t="s">
        <v>4</v>
      </c>
      <c r="I2" s="402" t="s">
        <v>5</v>
      </c>
      <c r="J2" s="393" t="s">
        <v>6</v>
      </c>
      <c r="K2" s="405" t="s">
        <v>7</v>
      </c>
      <c r="L2" s="408" t="s">
        <v>8</v>
      </c>
      <c r="M2" s="409"/>
      <c r="N2" s="410" t="s">
        <v>9</v>
      </c>
      <c r="O2" s="411"/>
      <c r="P2" s="396" t="s">
        <v>10</v>
      </c>
      <c r="Q2" s="397"/>
      <c r="R2" s="397"/>
      <c r="S2" s="397"/>
      <c r="T2" s="397"/>
      <c r="U2" s="397"/>
      <c r="V2" s="397"/>
      <c r="W2" s="412"/>
      <c r="X2" s="412"/>
      <c r="Y2" s="413" t="s">
        <v>11</v>
      </c>
      <c r="Z2" s="414"/>
    </row>
    <row r="3" spans="1:27" s="112" customFormat="1" ht="14.85" customHeight="1">
      <c r="A3" s="394"/>
      <c r="B3" s="399" t="s">
        <v>12</v>
      </c>
      <c r="C3" s="415" t="s">
        <v>13</v>
      </c>
      <c r="D3" s="415" t="s">
        <v>14</v>
      </c>
      <c r="E3" s="415" t="s">
        <v>15</v>
      </c>
      <c r="F3" s="417" t="s">
        <v>16</v>
      </c>
      <c r="G3" s="400"/>
      <c r="H3" s="394"/>
      <c r="I3" s="403"/>
      <c r="J3" s="394"/>
      <c r="K3" s="406"/>
      <c r="L3" s="419" t="s">
        <v>17</v>
      </c>
      <c r="M3" s="421" t="s">
        <v>18</v>
      </c>
      <c r="N3" s="423" t="s">
        <v>19</v>
      </c>
      <c r="O3" s="431" t="s">
        <v>20</v>
      </c>
      <c r="P3" s="433" t="s">
        <v>21</v>
      </c>
      <c r="Q3" s="434"/>
      <c r="R3" s="434"/>
      <c r="S3" s="405"/>
      <c r="T3" s="435" t="s">
        <v>22</v>
      </c>
      <c r="U3" s="437" t="s">
        <v>23</v>
      </c>
      <c r="V3" s="437" t="s">
        <v>24</v>
      </c>
      <c r="W3" s="435" t="s">
        <v>25</v>
      </c>
      <c r="X3" s="425" t="s">
        <v>26</v>
      </c>
      <c r="Y3" s="427" t="s">
        <v>27</v>
      </c>
      <c r="Z3" s="429" t="s">
        <v>28</v>
      </c>
    </row>
    <row r="4" spans="1:27" s="112" customFormat="1" ht="114" customHeight="1" thickBot="1">
      <c r="A4" s="395"/>
      <c r="B4" s="401"/>
      <c r="C4" s="416"/>
      <c r="D4" s="416"/>
      <c r="E4" s="416"/>
      <c r="F4" s="418"/>
      <c r="G4" s="401"/>
      <c r="H4" s="395"/>
      <c r="I4" s="404"/>
      <c r="J4" s="395"/>
      <c r="K4" s="407"/>
      <c r="L4" s="420"/>
      <c r="M4" s="422"/>
      <c r="N4" s="424"/>
      <c r="O4" s="432"/>
      <c r="P4" s="113" t="s">
        <v>29</v>
      </c>
      <c r="Q4" s="114" t="s">
        <v>30</v>
      </c>
      <c r="R4" s="114" t="s">
        <v>31</v>
      </c>
      <c r="S4" s="115" t="s">
        <v>32</v>
      </c>
      <c r="T4" s="436"/>
      <c r="U4" s="438"/>
      <c r="V4" s="438"/>
      <c r="W4" s="436"/>
      <c r="X4" s="426"/>
      <c r="Y4" s="428"/>
      <c r="Z4" s="430"/>
    </row>
    <row r="5" spans="1:27" s="64" customFormat="1" ht="31.15" thickBot="1">
      <c r="A5" s="116">
        <v>1</v>
      </c>
      <c r="B5" s="117" t="s">
        <v>33</v>
      </c>
      <c r="C5" s="118" t="s">
        <v>34</v>
      </c>
      <c r="D5" s="118">
        <v>70879940</v>
      </c>
      <c r="E5" s="118">
        <v>102519536</v>
      </c>
      <c r="F5" s="119">
        <v>600118576</v>
      </c>
      <c r="G5" s="120" t="s">
        <v>35</v>
      </c>
      <c r="H5" s="120" t="s">
        <v>36</v>
      </c>
      <c r="I5" s="120" t="s">
        <v>37</v>
      </c>
      <c r="J5" s="120" t="s">
        <v>37</v>
      </c>
      <c r="K5" s="121" t="s">
        <v>38</v>
      </c>
      <c r="L5" s="122">
        <v>3000000</v>
      </c>
      <c r="M5" s="123">
        <f t="shared" ref="M5:M12" si="0">L5*0.85</f>
        <v>2550000</v>
      </c>
      <c r="N5" s="117">
        <v>2025</v>
      </c>
      <c r="O5" s="119">
        <v>2027</v>
      </c>
      <c r="P5" s="117"/>
      <c r="Q5" s="118"/>
      <c r="R5" s="118"/>
      <c r="S5" s="119"/>
      <c r="T5" s="120"/>
      <c r="U5" s="120"/>
      <c r="V5" s="120"/>
      <c r="W5" s="120"/>
      <c r="X5" s="120"/>
      <c r="Y5" s="117" t="s">
        <v>39</v>
      </c>
      <c r="Z5" s="119" t="s">
        <v>39</v>
      </c>
    </row>
    <row r="6" spans="1:27" s="132" customFormat="1" ht="30.6">
      <c r="A6" s="124">
        <v>2</v>
      </c>
      <c r="B6" s="125" t="s">
        <v>33</v>
      </c>
      <c r="C6" s="126" t="s">
        <v>34</v>
      </c>
      <c r="D6" s="126">
        <v>70879940</v>
      </c>
      <c r="E6" s="126">
        <v>102519536</v>
      </c>
      <c r="F6" s="127">
        <v>600118576</v>
      </c>
      <c r="G6" s="128" t="s">
        <v>40</v>
      </c>
      <c r="H6" s="128" t="s">
        <v>36</v>
      </c>
      <c r="I6" s="128" t="s">
        <v>37</v>
      </c>
      <c r="J6" s="128" t="s">
        <v>37</v>
      </c>
      <c r="K6" s="129" t="s">
        <v>41</v>
      </c>
      <c r="L6" s="130">
        <v>10000000</v>
      </c>
      <c r="M6" s="131">
        <f t="shared" si="0"/>
        <v>8500000</v>
      </c>
      <c r="N6" s="125">
        <v>2022</v>
      </c>
      <c r="O6" s="127">
        <v>2027</v>
      </c>
      <c r="P6" s="125"/>
      <c r="Q6" s="126"/>
      <c r="R6" s="126"/>
      <c r="S6" s="127"/>
      <c r="T6" s="128"/>
      <c r="U6" s="128"/>
      <c r="V6" s="128"/>
      <c r="W6" s="128"/>
      <c r="X6" s="128"/>
      <c r="Y6" s="125" t="s">
        <v>42</v>
      </c>
      <c r="Z6" s="127" t="s">
        <v>43</v>
      </c>
      <c r="AA6" s="64" t="s">
        <v>44</v>
      </c>
    </row>
    <row r="7" spans="1:27" s="64" customFormat="1" ht="31.15" thickBot="1">
      <c r="A7" s="116">
        <v>3</v>
      </c>
      <c r="B7" s="117" t="s">
        <v>33</v>
      </c>
      <c r="C7" s="118" t="s">
        <v>34</v>
      </c>
      <c r="D7" s="118">
        <v>70879940</v>
      </c>
      <c r="E7" s="118">
        <v>102519536</v>
      </c>
      <c r="F7" s="119">
        <v>600118576</v>
      </c>
      <c r="G7" s="120" t="s">
        <v>45</v>
      </c>
      <c r="H7" s="120" t="s">
        <v>36</v>
      </c>
      <c r="I7" s="120" t="s">
        <v>37</v>
      </c>
      <c r="J7" s="120" t="s">
        <v>37</v>
      </c>
      <c r="K7" s="121" t="s">
        <v>46</v>
      </c>
      <c r="L7" s="122">
        <v>600000</v>
      </c>
      <c r="M7" s="123">
        <f t="shared" si="0"/>
        <v>510000</v>
      </c>
      <c r="N7" s="117">
        <v>2023</v>
      </c>
      <c r="O7" s="119">
        <v>2027</v>
      </c>
      <c r="P7" s="117"/>
      <c r="Q7" s="118"/>
      <c r="R7" s="118"/>
      <c r="S7" s="119" t="s">
        <v>47</v>
      </c>
      <c r="T7" s="120"/>
      <c r="U7" s="120"/>
      <c r="V7" s="120"/>
      <c r="W7" s="120"/>
      <c r="X7" s="120" t="s">
        <v>47</v>
      </c>
      <c r="Y7" s="117" t="s">
        <v>39</v>
      </c>
      <c r="Z7" s="119" t="s">
        <v>39</v>
      </c>
    </row>
    <row r="8" spans="1:27" s="64" customFormat="1" ht="61.9" thickBot="1">
      <c r="A8" s="116">
        <v>4</v>
      </c>
      <c r="B8" s="117" t="s">
        <v>33</v>
      </c>
      <c r="C8" s="118" t="s">
        <v>34</v>
      </c>
      <c r="D8" s="118">
        <v>70879940</v>
      </c>
      <c r="E8" s="118">
        <v>102519536</v>
      </c>
      <c r="F8" s="119">
        <v>600118576</v>
      </c>
      <c r="G8" s="120" t="s">
        <v>48</v>
      </c>
      <c r="H8" s="120" t="s">
        <v>36</v>
      </c>
      <c r="I8" s="120" t="s">
        <v>37</v>
      </c>
      <c r="J8" s="120" t="s">
        <v>37</v>
      </c>
      <c r="K8" s="121" t="s">
        <v>49</v>
      </c>
      <c r="L8" s="122">
        <v>800000</v>
      </c>
      <c r="M8" s="123">
        <f t="shared" si="0"/>
        <v>680000</v>
      </c>
      <c r="N8" s="117">
        <v>2023</v>
      </c>
      <c r="O8" s="119">
        <v>2027</v>
      </c>
      <c r="P8" s="117" t="s">
        <v>47</v>
      </c>
      <c r="Q8" s="118" t="s">
        <v>47</v>
      </c>
      <c r="R8" s="118" t="s">
        <v>47</v>
      </c>
      <c r="S8" s="119" t="s">
        <v>47</v>
      </c>
      <c r="T8" s="120"/>
      <c r="U8" s="120"/>
      <c r="V8" s="120"/>
      <c r="W8" s="120"/>
      <c r="X8" s="120"/>
      <c r="Y8" s="117" t="s">
        <v>39</v>
      </c>
      <c r="Z8" s="119" t="s">
        <v>39</v>
      </c>
    </row>
    <row r="9" spans="1:27" s="132" customFormat="1" ht="40.9">
      <c r="A9" s="124">
        <v>5</v>
      </c>
      <c r="B9" s="125" t="s">
        <v>33</v>
      </c>
      <c r="C9" s="126" t="s">
        <v>34</v>
      </c>
      <c r="D9" s="126">
        <v>70879940</v>
      </c>
      <c r="E9" s="126">
        <v>102519536</v>
      </c>
      <c r="F9" s="127">
        <v>600118576</v>
      </c>
      <c r="G9" s="128" t="s">
        <v>50</v>
      </c>
      <c r="H9" s="128" t="s">
        <v>36</v>
      </c>
      <c r="I9" s="128" t="s">
        <v>37</v>
      </c>
      <c r="J9" s="128" t="s">
        <v>37</v>
      </c>
      <c r="K9" s="129" t="s">
        <v>51</v>
      </c>
      <c r="L9" s="130">
        <v>2000000</v>
      </c>
      <c r="M9" s="131">
        <f t="shared" si="0"/>
        <v>1700000</v>
      </c>
      <c r="N9" s="125">
        <v>2023</v>
      </c>
      <c r="O9" s="127">
        <v>2027</v>
      </c>
      <c r="P9" s="125"/>
      <c r="Q9" s="126"/>
      <c r="R9" s="126"/>
      <c r="S9" s="127"/>
      <c r="T9" s="128"/>
      <c r="U9" s="128"/>
      <c r="V9" s="128"/>
      <c r="W9" s="128"/>
      <c r="X9" s="128"/>
      <c r="Y9" s="125" t="s">
        <v>39</v>
      </c>
      <c r="Z9" s="127" t="s">
        <v>39</v>
      </c>
      <c r="AA9" s="64" t="s">
        <v>52</v>
      </c>
    </row>
    <row r="10" spans="1:27" s="64" customFormat="1" ht="51">
      <c r="A10" s="116">
        <v>6</v>
      </c>
      <c r="B10" s="117" t="s">
        <v>33</v>
      </c>
      <c r="C10" s="118" t="s">
        <v>34</v>
      </c>
      <c r="D10" s="118">
        <v>70879940</v>
      </c>
      <c r="E10" s="118">
        <v>102519536</v>
      </c>
      <c r="F10" s="119">
        <v>600118576</v>
      </c>
      <c r="G10" s="120" t="s">
        <v>53</v>
      </c>
      <c r="H10" s="120" t="s">
        <v>36</v>
      </c>
      <c r="I10" s="120" t="s">
        <v>37</v>
      </c>
      <c r="J10" s="120" t="s">
        <v>37</v>
      </c>
      <c r="K10" s="133" t="s">
        <v>54</v>
      </c>
      <c r="L10" s="122">
        <v>2000000</v>
      </c>
      <c r="M10" s="123">
        <f t="shared" si="0"/>
        <v>1700000</v>
      </c>
      <c r="N10" s="117">
        <v>2025</v>
      </c>
      <c r="O10" s="119">
        <v>2027</v>
      </c>
      <c r="P10" s="117"/>
      <c r="Q10" s="118"/>
      <c r="R10" s="118"/>
      <c r="S10" s="119"/>
      <c r="T10" s="120"/>
      <c r="U10" s="120"/>
      <c r="V10" s="120"/>
      <c r="W10" s="120"/>
      <c r="X10" s="120"/>
      <c r="Y10" s="117" t="s">
        <v>39</v>
      </c>
      <c r="Z10" s="119" t="s">
        <v>39</v>
      </c>
    </row>
    <row r="11" spans="1:27" s="64" customFormat="1" ht="41.45" thickBot="1">
      <c r="A11" s="116">
        <v>7</v>
      </c>
      <c r="B11" s="117" t="s">
        <v>33</v>
      </c>
      <c r="C11" s="118" t="s">
        <v>34</v>
      </c>
      <c r="D11" s="118">
        <v>70879940</v>
      </c>
      <c r="E11" s="118">
        <v>102519536</v>
      </c>
      <c r="F11" s="119">
        <v>600118576</v>
      </c>
      <c r="G11" s="120" t="s">
        <v>55</v>
      </c>
      <c r="H11" s="120" t="s">
        <v>36</v>
      </c>
      <c r="I11" s="120" t="s">
        <v>37</v>
      </c>
      <c r="J11" s="120" t="s">
        <v>37</v>
      </c>
      <c r="K11" s="121" t="s">
        <v>56</v>
      </c>
      <c r="L11" s="122">
        <v>3000000</v>
      </c>
      <c r="M11" s="123">
        <f t="shared" si="0"/>
        <v>2550000</v>
      </c>
      <c r="N11" s="117">
        <v>2025</v>
      </c>
      <c r="O11" s="119">
        <v>2027</v>
      </c>
      <c r="P11" s="117"/>
      <c r="Q11" s="118"/>
      <c r="R11" s="118"/>
      <c r="S11" s="119"/>
      <c r="T11" s="120"/>
      <c r="U11" s="120"/>
      <c r="V11" s="120"/>
      <c r="W11" s="120"/>
      <c r="X11" s="120"/>
      <c r="Y11" s="117" t="s">
        <v>39</v>
      </c>
      <c r="Z11" s="119" t="s">
        <v>39</v>
      </c>
    </row>
    <row r="12" spans="1:27" s="64" customFormat="1" ht="41.45" thickBot="1">
      <c r="A12" s="116">
        <v>8</v>
      </c>
      <c r="B12" s="117" t="s">
        <v>33</v>
      </c>
      <c r="C12" s="118" t="s">
        <v>34</v>
      </c>
      <c r="D12" s="118">
        <v>70879940</v>
      </c>
      <c r="E12" s="118">
        <v>102519536</v>
      </c>
      <c r="F12" s="119">
        <v>600118576</v>
      </c>
      <c r="G12" s="120" t="s">
        <v>57</v>
      </c>
      <c r="H12" s="120" t="s">
        <v>36</v>
      </c>
      <c r="I12" s="120" t="s">
        <v>37</v>
      </c>
      <c r="J12" s="120" t="s">
        <v>37</v>
      </c>
      <c r="K12" s="121" t="s">
        <v>58</v>
      </c>
      <c r="L12" s="122">
        <v>300000</v>
      </c>
      <c r="M12" s="123">
        <f t="shared" si="0"/>
        <v>255000</v>
      </c>
      <c r="N12" s="117">
        <v>2025</v>
      </c>
      <c r="O12" s="119">
        <v>2027</v>
      </c>
      <c r="P12" s="117"/>
      <c r="Q12" s="118"/>
      <c r="R12" s="118"/>
      <c r="S12" s="119"/>
      <c r="T12" s="120"/>
      <c r="U12" s="120"/>
      <c r="V12" s="120"/>
      <c r="W12" s="120" t="s">
        <v>47</v>
      </c>
      <c r="X12" s="120"/>
      <c r="Y12" s="117" t="s">
        <v>39</v>
      </c>
      <c r="Z12" s="119" t="s">
        <v>39</v>
      </c>
    </row>
    <row r="13" spans="1:27" s="64" customFormat="1" ht="21" thickBot="1">
      <c r="A13" s="116">
        <v>9</v>
      </c>
      <c r="B13" s="117" t="s">
        <v>59</v>
      </c>
      <c r="C13" s="118" t="s">
        <v>34</v>
      </c>
      <c r="D13" s="118">
        <v>70876649</v>
      </c>
      <c r="E13" s="118">
        <v>102519633</v>
      </c>
      <c r="F13" s="119">
        <v>600118614</v>
      </c>
      <c r="G13" s="120" t="s">
        <v>60</v>
      </c>
      <c r="H13" s="120" t="s">
        <v>36</v>
      </c>
      <c r="I13" s="120" t="s">
        <v>37</v>
      </c>
      <c r="J13" s="120" t="s">
        <v>37</v>
      </c>
      <c r="K13" s="121" t="s">
        <v>61</v>
      </c>
      <c r="L13" s="122">
        <v>2800000</v>
      </c>
      <c r="M13" s="123">
        <v>2380000</v>
      </c>
      <c r="N13" s="117">
        <v>2023</v>
      </c>
      <c r="O13" s="119">
        <v>2023</v>
      </c>
      <c r="P13" s="117"/>
      <c r="Q13" s="118"/>
      <c r="R13" s="118"/>
      <c r="S13" s="119"/>
      <c r="T13" s="120"/>
      <c r="U13" s="120"/>
      <c r="V13" s="120"/>
      <c r="W13" s="120"/>
      <c r="X13" s="120"/>
      <c r="Y13" s="117"/>
      <c r="Z13" s="119"/>
    </row>
    <row r="14" spans="1:27" s="132" customFormat="1" ht="21" thickBot="1">
      <c r="A14" s="116">
        <v>10</v>
      </c>
      <c r="B14" s="125" t="s">
        <v>59</v>
      </c>
      <c r="C14" s="126" t="s">
        <v>34</v>
      </c>
      <c r="D14" s="126">
        <v>70876649</v>
      </c>
      <c r="E14" s="126">
        <v>102519633</v>
      </c>
      <c r="F14" s="127">
        <v>600118614</v>
      </c>
      <c r="G14" s="128" t="s">
        <v>62</v>
      </c>
      <c r="H14" s="128" t="s">
        <v>36</v>
      </c>
      <c r="I14" s="128" t="s">
        <v>37</v>
      </c>
      <c r="J14" s="128" t="s">
        <v>37</v>
      </c>
      <c r="K14" s="129" t="s">
        <v>63</v>
      </c>
      <c r="L14" s="130">
        <v>3500000</v>
      </c>
      <c r="M14" s="131">
        <v>2975000</v>
      </c>
      <c r="N14" s="125">
        <v>2023</v>
      </c>
      <c r="O14" s="127">
        <v>2023</v>
      </c>
      <c r="P14" s="125" t="s">
        <v>47</v>
      </c>
      <c r="Q14" s="126" t="s">
        <v>47</v>
      </c>
      <c r="R14" s="126" t="s">
        <v>47</v>
      </c>
      <c r="S14" s="127" t="s">
        <v>47</v>
      </c>
      <c r="T14" s="128"/>
      <c r="U14" s="128"/>
      <c r="V14" s="128"/>
      <c r="W14" s="128"/>
      <c r="X14" s="128"/>
      <c r="Y14" s="125"/>
      <c r="Z14" s="127"/>
    </row>
    <row r="15" spans="1:27" s="132" customFormat="1" ht="21" thickBot="1">
      <c r="A15" s="116">
        <v>11</v>
      </c>
      <c r="B15" s="125" t="s">
        <v>59</v>
      </c>
      <c r="C15" s="126" t="s">
        <v>34</v>
      </c>
      <c r="D15" s="126">
        <v>70876649</v>
      </c>
      <c r="E15" s="126">
        <v>102519633</v>
      </c>
      <c r="F15" s="127">
        <v>600118614</v>
      </c>
      <c r="G15" s="128" t="s">
        <v>64</v>
      </c>
      <c r="H15" s="128" t="s">
        <v>36</v>
      </c>
      <c r="I15" s="128" t="s">
        <v>37</v>
      </c>
      <c r="J15" s="128" t="s">
        <v>37</v>
      </c>
      <c r="K15" s="129" t="s">
        <v>65</v>
      </c>
      <c r="L15" s="130">
        <v>1700000</v>
      </c>
      <c r="M15" s="131">
        <v>1445000</v>
      </c>
      <c r="N15" s="125">
        <v>2023</v>
      </c>
      <c r="O15" s="127">
        <v>2023</v>
      </c>
      <c r="P15" s="125" t="s">
        <v>47</v>
      </c>
      <c r="Q15" s="126" t="s">
        <v>47</v>
      </c>
      <c r="R15" s="126" t="s">
        <v>47</v>
      </c>
      <c r="S15" s="127" t="s">
        <v>47</v>
      </c>
      <c r="T15" s="128"/>
      <c r="U15" s="128"/>
      <c r="V15" s="128"/>
      <c r="W15" s="128"/>
      <c r="X15" s="128"/>
      <c r="Y15" s="125"/>
      <c r="Z15" s="127"/>
    </row>
    <row r="16" spans="1:27" s="64" customFormat="1" ht="31.15" thickBot="1">
      <c r="A16" s="116">
        <v>12</v>
      </c>
      <c r="B16" s="117" t="s">
        <v>59</v>
      </c>
      <c r="C16" s="118" t="s">
        <v>34</v>
      </c>
      <c r="D16" s="118">
        <v>70876649</v>
      </c>
      <c r="E16" s="118">
        <v>102519633</v>
      </c>
      <c r="F16" s="119">
        <v>600118614</v>
      </c>
      <c r="G16" s="120" t="s">
        <v>66</v>
      </c>
      <c r="H16" s="120" t="s">
        <v>36</v>
      </c>
      <c r="I16" s="120" t="s">
        <v>37</v>
      </c>
      <c r="J16" s="120" t="s">
        <v>37</v>
      </c>
      <c r="K16" s="121" t="s">
        <v>67</v>
      </c>
      <c r="L16" s="122">
        <v>10000000</v>
      </c>
      <c r="M16" s="123">
        <v>8500000</v>
      </c>
      <c r="N16" s="117">
        <v>2023</v>
      </c>
      <c r="O16" s="119" t="s">
        <v>68</v>
      </c>
      <c r="P16" s="117"/>
      <c r="Q16" s="118"/>
      <c r="R16" s="118"/>
      <c r="S16" s="119"/>
      <c r="T16" s="120"/>
      <c r="U16" s="120"/>
      <c r="V16" s="120"/>
      <c r="W16" s="120"/>
      <c r="X16" s="120"/>
      <c r="Y16" s="117"/>
      <c r="Z16" s="119"/>
    </row>
    <row r="17" spans="1:26" s="64" customFormat="1" ht="30.6">
      <c r="A17" s="116">
        <v>13</v>
      </c>
      <c r="B17" s="134" t="s">
        <v>59</v>
      </c>
      <c r="C17" s="135" t="s">
        <v>34</v>
      </c>
      <c r="D17" s="135">
        <v>70876649</v>
      </c>
      <c r="E17" s="135">
        <v>102519633</v>
      </c>
      <c r="F17" s="135">
        <v>600118614</v>
      </c>
      <c r="G17" s="136" t="s">
        <v>69</v>
      </c>
      <c r="H17" s="137" t="s">
        <v>36</v>
      </c>
      <c r="I17" s="137" t="s">
        <v>37</v>
      </c>
      <c r="J17" s="137" t="s">
        <v>37</v>
      </c>
      <c r="K17" s="136" t="s">
        <v>70</v>
      </c>
      <c r="L17" s="138">
        <v>800000</v>
      </c>
      <c r="M17" s="139">
        <v>680000</v>
      </c>
      <c r="N17" s="140">
        <v>2024</v>
      </c>
      <c r="O17" s="141" t="s">
        <v>68</v>
      </c>
      <c r="P17" s="140"/>
      <c r="Q17" s="142"/>
      <c r="R17" s="142"/>
      <c r="S17" s="141"/>
      <c r="T17" s="136"/>
      <c r="U17" s="136"/>
      <c r="V17" s="136"/>
      <c r="W17" s="136"/>
      <c r="X17" s="136"/>
      <c r="Y17" s="140" t="s">
        <v>71</v>
      </c>
      <c r="Z17" s="143" t="s">
        <v>39</v>
      </c>
    </row>
    <row r="18" spans="1:26" s="64" customFormat="1" ht="30.6">
      <c r="A18" s="116">
        <v>14</v>
      </c>
      <c r="B18" s="134" t="s">
        <v>59</v>
      </c>
      <c r="C18" s="135" t="s">
        <v>34</v>
      </c>
      <c r="D18" s="135">
        <v>70876649</v>
      </c>
      <c r="E18" s="135">
        <v>102519633</v>
      </c>
      <c r="F18" s="135">
        <v>600118614</v>
      </c>
      <c r="G18" s="136" t="s">
        <v>72</v>
      </c>
      <c r="H18" s="137" t="s">
        <v>36</v>
      </c>
      <c r="I18" s="137" t="s">
        <v>37</v>
      </c>
      <c r="J18" s="137" t="s">
        <v>37</v>
      </c>
      <c r="K18" s="136" t="s">
        <v>73</v>
      </c>
      <c r="L18" s="144" t="s">
        <v>74</v>
      </c>
      <c r="M18" s="139">
        <v>850000</v>
      </c>
      <c r="N18" s="140">
        <v>2024</v>
      </c>
      <c r="O18" s="141">
        <v>2024</v>
      </c>
      <c r="P18" s="140"/>
      <c r="Q18" s="142"/>
      <c r="R18" s="142"/>
      <c r="S18" s="141"/>
      <c r="T18" s="136"/>
      <c r="U18" s="136"/>
      <c r="V18" s="136" t="s">
        <v>43</v>
      </c>
      <c r="W18" s="136" t="s">
        <v>43</v>
      </c>
      <c r="X18" s="136"/>
      <c r="Y18" s="140" t="s">
        <v>71</v>
      </c>
      <c r="Z18" s="143" t="s">
        <v>39</v>
      </c>
    </row>
    <row r="19" spans="1:26" s="64" customFormat="1" ht="53.25" customHeight="1">
      <c r="A19" s="116" t="s">
        <v>75</v>
      </c>
      <c r="B19" s="122" t="s">
        <v>59</v>
      </c>
      <c r="C19" s="123" t="s">
        <v>34</v>
      </c>
      <c r="D19" s="117">
        <v>70876649</v>
      </c>
      <c r="E19" s="119">
        <v>102519633</v>
      </c>
      <c r="F19" s="117">
        <v>600118614</v>
      </c>
      <c r="G19" s="118" t="s">
        <v>76</v>
      </c>
      <c r="H19" s="118" t="s">
        <v>36</v>
      </c>
      <c r="I19" s="119" t="s">
        <v>37</v>
      </c>
      <c r="J19" s="120" t="s">
        <v>37</v>
      </c>
      <c r="K19" s="145" t="s">
        <v>77</v>
      </c>
      <c r="L19" s="120">
        <v>1200000</v>
      </c>
      <c r="M19" s="120">
        <v>1020000</v>
      </c>
      <c r="N19" s="120">
        <v>2025</v>
      </c>
      <c r="O19" s="117">
        <v>2026</v>
      </c>
      <c r="P19" s="116"/>
      <c r="Q19" s="122"/>
      <c r="R19" s="123"/>
      <c r="S19" s="117"/>
      <c r="T19" s="119"/>
      <c r="U19" s="117"/>
      <c r="V19" s="118"/>
      <c r="W19" s="118"/>
      <c r="X19" s="119"/>
      <c r="Y19" s="120" t="s">
        <v>78</v>
      </c>
      <c r="Z19" s="120" t="s">
        <v>39</v>
      </c>
    </row>
    <row r="20" spans="1:26" s="64" customFormat="1" ht="48" customHeight="1">
      <c r="A20" s="116" t="s">
        <v>79</v>
      </c>
      <c r="B20" s="122" t="s">
        <v>59</v>
      </c>
      <c r="C20" s="123" t="s">
        <v>34</v>
      </c>
      <c r="D20" s="117">
        <v>70876649</v>
      </c>
      <c r="E20" s="119">
        <v>102519633</v>
      </c>
      <c r="F20" s="117">
        <v>600118614</v>
      </c>
      <c r="G20" s="118" t="s">
        <v>80</v>
      </c>
      <c r="H20" s="118" t="s">
        <v>36</v>
      </c>
      <c r="I20" s="119" t="s">
        <v>37</v>
      </c>
      <c r="J20" s="120" t="s">
        <v>37</v>
      </c>
      <c r="K20" s="145" t="s">
        <v>77</v>
      </c>
      <c r="L20" s="120">
        <v>1600000</v>
      </c>
      <c r="M20" s="120">
        <v>1360000</v>
      </c>
      <c r="N20" s="120">
        <v>2025</v>
      </c>
      <c r="O20" s="117">
        <v>2026</v>
      </c>
      <c r="P20" s="116"/>
      <c r="Q20" s="122"/>
      <c r="R20" s="123"/>
      <c r="S20" s="117"/>
      <c r="T20" s="119"/>
      <c r="U20" s="117"/>
      <c r="V20" s="118"/>
      <c r="W20" s="118"/>
      <c r="X20" s="119"/>
      <c r="Y20" s="120" t="s">
        <v>78</v>
      </c>
      <c r="Z20" s="120" t="s">
        <v>39</v>
      </c>
    </row>
    <row r="21" spans="1:26" s="64" customFormat="1" ht="51">
      <c r="A21" s="116">
        <v>17</v>
      </c>
      <c r="B21" s="117" t="s">
        <v>59</v>
      </c>
      <c r="C21" s="118" t="s">
        <v>34</v>
      </c>
      <c r="D21" s="118">
        <v>70876649</v>
      </c>
      <c r="E21" s="118">
        <v>102519633</v>
      </c>
      <c r="F21" s="119">
        <v>600118614</v>
      </c>
      <c r="G21" s="120" t="s">
        <v>81</v>
      </c>
      <c r="H21" s="120" t="s">
        <v>36</v>
      </c>
      <c r="I21" s="120" t="s">
        <v>37</v>
      </c>
      <c r="J21" s="120" t="s">
        <v>37</v>
      </c>
      <c r="K21" s="121" t="s">
        <v>82</v>
      </c>
      <c r="L21" s="122">
        <v>1700000</v>
      </c>
      <c r="M21" s="123">
        <v>1445000</v>
      </c>
      <c r="N21" s="117">
        <v>2025</v>
      </c>
      <c r="O21" s="119">
        <v>2028</v>
      </c>
      <c r="P21" s="117"/>
      <c r="Q21" s="118"/>
      <c r="R21" s="118"/>
      <c r="S21" s="119"/>
      <c r="T21" s="120"/>
      <c r="U21" s="120"/>
      <c r="V21" s="120"/>
      <c r="W21" s="120"/>
      <c r="X21" s="120"/>
      <c r="Y21" s="120" t="s">
        <v>78</v>
      </c>
      <c r="Z21" s="145" t="s">
        <v>39</v>
      </c>
    </row>
    <row r="22" spans="1:26" s="64" customFormat="1" ht="40.9">
      <c r="A22" s="116">
        <v>18</v>
      </c>
      <c r="B22" s="117" t="s">
        <v>59</v>
      </c>
      <c r="C22" s="118" t="s">
        <v>34</v>
      </c>
      <c r="D22" s="118">
        <v>70876649</v>
      </c>
      <c r="E22" s="118">
        <v>102519633</v>
      </c>
      <c r="F22" s="119">
        <v>600118614</v>
      </c>
      <c r="G22" s="120" t="s">
        <v>83</v>
      </c>
      <c r="H22" s="120" t="s">
        <v>36</v>
      </c>
      <c r="I22" s="120" t="s">
        <v>37</v>
      </c>
      <c r="J22" s="120" t="s">
        <v>37</v>
      </c>
      <c r="K22" s="121" t="s">
        <v>84</v>
      </c>
      <c r="L22" s="122">
        <v>260000</v>
      </c>
      <c r="M22" s="123">
        <v>221000</v>
      </c>
      <c r="N22" s="117">
        <v>2026</v>
      </c>
      <c r="O22" s="119">
        <v>2027</v>
      </c>
      <c r="P22" s="117"/>
      <c r="Q22" s="118"/>
      <c r="R22" s="118"/>
      <c r="S22" s="119"/>
      <c r="T22" s="120"/>
      <c r="U22" s="120"/>
      <c r="V22" s="120"/>
      <c r="W22" s="120"/>
      <c r="X22" s="120"/>
      <c r="Y22" s="120" t="s">
        <v>78</v>
      </c>
      <c r="Z22" s="121" t="s">
        <v>39</v>
      </c>
    </row>
    <row r="23" spans="1:26" s="64" customFormat="1" ht="61.15">
      <c r="A23" s="116">
        <v>19</v>
      </c>
      <c r="B23" s="117" t="s">
        <v>59</v>
      </c>
      <c r="C23" s="118" t="s">
        <v>34</v>
      </c>
      <c r="D23" s="118">
        <v>70876649</v>
      </c>
      <c r="E23" s="118">
        <v>102519633</v>
      </c>
      <c r="F23" s="119">
        <v>600118614</v>
      </c>
      <c r="G23" s="120" t="s">
        <v>85</v>
      </c>
      <c r="H23" s="120" t="s">
        <v>36</v>
      </c>
      <c r="I23" s="120" t="s">
        <v>37</v>
      </c>
      <c r="J23" s="120" t="s">
        <v>37</v>
      </c>
      <c r="K23" s="121" t="s">
        <v>86</v>
      </c>
      <c r="L23" s="122">
        <v>1600000</v>
      </c>
      <c r="M23" s="123">
        <v>1360000</v>
      </c>
      <c r="N23" s="117">
        <v>2026</v>
      </c>
      <c r="O23" s="119">
        <v>2027</v>
      </c>
      <c r="P23" s="117"/>
      <c r="Q23" s="118"/>
      <c r="R23" s="118"/>
      <c r="S23" s="119"/>
      <c r="T23" s="120"/>
      <c r="U23" s="120"/>
      <c r="V23" s="120"/>
      <c r="W23" s="120"/>
      <c r="X23" s="120"/>
      <c r="Y23" s="120" t="s">
        <v>78</v>
      </c>
      <c r="Z23" s="121" t="s">
        <v>39</v>
      </c>
    </row>
    <row r="24" spans="1:26" s="64" customFormat="1" ht="30.6">
      <c r="A24" s="116">
        <v>20</v>
      </c>
      <c r="B24" s="117" t="s">
        <v>87</v>
      </c>
      <c r="C24" s="118" t="s">
        <v>88</v>
      </c>
      <c r="D24" s="118">
        <v>47934409</v>
      </c>
      <c r="E24" s="118">
        <v>102519587</v>
      </c>
      <c r="F24" s="119">
        <v>600118606</v>
      </c>
      <c r="G24" s="120" t="s">
        <v>89</v>
      </c>
      <c r="H24" s="120" t="s">
        <v>90</v>
      </c>
      <c r="I24" s="120" t="s">
        <v>37</v>
      </c>
      <c r="J24" s="120" t="s">
        <v>37</v>
      </c>
      <c r="K24" s="121" t="s">
        <v>91</v>
      </c>
      <c r="L24" s="122">
        <v>3000000</v>
      </c>
      <c r="M24" s="123">
        <f t="shared" ref="M24:M29" si="1">L24*0.85</f>
        <v>2550000</v>
      </c>
      <c r="N24" s="117">
        <v>2023</v>
      </c>
      <c r="O24" s="119">
        <v>2025</v>
      </c>
      <c r="P24" s="117"/>
      <c r="Q24" s="118"/>
      <c r="R24" s="118"/>
      <c r="S24" s="119"/>
      <c r="T24" s="120"/>
      <c r="U24" s="120"/>
      <c r="V24" s="120"/>
      <c r="W24" s="120"/>
      <c r="X24" s="120"/>
      <c r="Y24" s="117" t="s">
        <v>42</v>
      </c>
      <c r="Z24" s="119" t="s">
        <v>39</v>
      </c>
    </row>
    <row r="25" spans="1:26" s="132" customFormat="1" ht="51">
      <c r="A25" s="124">
        <v>21</v>
      </c>
      <c r="B25" s="125" t="s">
        <v>87</v>
      </c>
      <c r="C25" s="126" t="s">
        <v>88</v>
      </c>
      <c r="D25" s="126">
        <v>47934409</v>
      </c>
      <c r="E25" s="126">
        <v>102519587</v>
      </c>
      <c r="F25" s="127">
        <v>600118606</v>
      </c>
      <c r="G25" s="128" t="s">
        <v>92</v>
      </c>
      <c r="H25" s="128" t="s">
        <v>90</v>
      </c>
      <c r="I25" s="128" t="s">
        <v>37</v>
      </c>
      <c r="J25" s="128" t="s">
        <v>37</v>
      </c>
      <c r="K25" s="129" t="s">
        <v>93</v>
      </c>
      <c r="L25" s="130">
        <v>2500000</v>
      </c>
      <c r="M25" s="131">
        <f t="shared" si="1"/>
        <v>2125000</v>
      </c>
      <c r="N25" s="125">
        <v>2023</v>
      </c>
      <c r="O25" s="127">
        <v>2027</v>
      </c>
      <c r="P25" s="125"/>
      <c r="Q25" s="126"/>
      <c r="R25" s="126"/>
      <c r="S25" s="127"/>
      <c r="T25" s="128"/>
      <c r="U25" s="128"/>
      <c r="V25" s="128"/>
      <c r="W25" s="128"/>
      <c r="X25" s="128"/>
      <c r="Y25" s="117" t="s">
        <v>94</v>
      </c>
      <c r="Z25" s="127" t="s">
        <v>39</v>
      </c>
    </row>
    <row r="26" spans="1:26" s="64" customFormat="1" ht="51">
      <c r="A26" s="116">
        <v>22</v>
      </c>
      <c r="B26" s="117" t="s">
        <v>87</v>
      </c>
      <c r="C26" s="118" t="s">
        <v>88</v>
      </c>
      <c r="D26" s="118">
        <v>47934409</v>
      </c>
      <c r="E26" s="118">
        <v>102519587</v>
      </c>
      <c r="F26" s="119">
        <v>600118606</v>
      </c>
      <c r="G26" s="120" t="s">
        <v>95</v>
      </c>
      <c r="H26" s="120" t="s">
        <v>90</v>
      </c>
      <c r="I26" s="120" t="s">
        <v>37</v>
      </c>
      <c r="J26" s="120" t="s">
        <v>37</v>
      </c>
      <c r="K26" s="121" t="s">
        <v>96</v>
      </c>
      <c r="L26" s="122">
        <v>5000000</v>
      </c>
      <c r="M26" s="123">
        <f t="shared" si="1"/>
        <v>4250000</v>
      </c>
      <c r="N26" s="117">
        <v>2023</v>
      </c>
      <c r="O26" s="119">
        <v>2027</v>
      </c>
      <c r="P26" s="117"/>
      <c r="Q26" s="118"/>
      <c r="R26" s="118"/>
      <c r="S26" s="119"/>
      <c r="T26" s="120"/>
      <c r="U26" s="120"/>
      <c r="V26" s="120"/>
      <c r="W26" s="120"/>
      <c r="X26" s="120"/>
      <c r="Y26" s="117"/>
      <c r="Z26" s="119" t="s">
        <v>39</v>
      </c>
    </row>
    <row r="27" spans="1:26" s="64" customFormat="1" ht="102">
      <c r="A27" s="116">
        <v>23</v>
      </c>
      <c r="B27" s="117" t="s">
        <v>87</v>
      </c>
      <c r="C27" s="118" t="s">
        <v>88</v>
      </c>
      <c r="D27" s="118">
        <v>47934409</v>
      </c>
      <c r="E27" s="118">
        <v>102519587</v>
      </c>
      <c r="F27" s="119">
        <v>600118606</v>
      </c>
      <c r="G27" s="120" t="s">
        <v>97</v>
      </c>
      <c r="H27" s="120" t="s">
        <v>90</v>
      </c>
      <c r="I27" s="120" t="s">
        <v>37</v>
      </c>
      <c r="J27" s="120" t="s">
        <v>37</v>
      </c>
      <c r="K27" s="121" t="s">
        <v>98</v>
      </c>
      <c r="L27" s="122">
        <v>1300000</v>
      </c>
      <c r="M27" s="123">
        <f t="shared" si="1"/>
        <v>1105000</v>
      </c>
      <c r="N27" s="146" t="s">
        <v>99</v>
      </c>
      <c r="O27" s="119">
        <v>2024</v>
      </c>
      <c r="P27" s="117"/>
      <c r="Q27" s="118" t="s">
        <v>47</v>
      </c>
      <c r="R27" s="118" t="s">
        <v>47</v>
      </c>
      <c r="S27" s="119" t="s">
        <v>47</v>
      </c>
      <c r="T27" s="120"/>
      <c r="U27" s="120"/>
      <c r="V27" s="120"/>
      <c r="W27" s="120"/>
      <c r="X27" s="120"/>
      <c r="Y27" s="117"/>
      <c r="Z27" s="119" t="s">
        <v>39</v>
      </c>
    </row>
    <row r="28" spans="1:26" s="64" customFormat="1" ht="102">
      <c r="A28" s="116">
        <v>24</v>
      </c>
      <c r="B28" s="117" t="s">
        <v>87</v>
      </c>
      <c r="C28" s="118" t="s">
        <v>88</v>
      </c>
      <c r="D28" s="118">
        <v>47934409</v>
      </c>
      <c r="E28" s="118">
        <v>102519587</v>
      </c>
      <c r="F28" s="119">
        <v>600118606</v>
      </c>
      <c r="G28" s="120" t="s">
        <v>100</v>
      </c>
      <c r="H28" s="120" t="s">
        <v>90</v>
      </c>
      <c r="I28" s="120" t="s">
        <v>37</v>
      </c>
      <c r="J28" s="120" t="s">
        <v>37</v>
      </c>
      <c r="K28" s="121" t="s">
        <v>101</v>
      </c>
      <c r="L28" s="122">
        <v>1300000</v>
      </c>
      <c r="M28" s="123">
        <f t="shared" si="1"/>
        <v>1105000</v>
      </c>
      <c r="N28" s="117">
        <v>2023</v>
      </c>
      <c r="O28" s="119">
        <v>2027</v>
      </c>
      <c r="P28" s="117"/>
      <c r="Q28" s="118" t="s">
        <v>47</v>
      </c>
      <c r="R28" s="118" t="s">
        <v>47</v>
      </c>
      <c r="S28" s="119" t="s">
        <v>47</v>
      </c>
      <c r="T28" s="120"/>
      <c r="U28" s="120"/>
      <c r="V28" s="120"/>
      <c r="W28" s="120"/>
      <c r="X28" s="120"/>
      <c r="Y28" s="117"/>
      <c r="Z28" s="119"/>
    </row>
    <row r="29" spans="1:26" s="64" customFormat="1" ht="20.45">
      <c r="A29" s="116">
        <v>25</v>
      </c>
      <c r="B29" s="117" t="s">
        <v>87</v>
      </c>
      <c r="C29" s="118" t="s">
        <v>88</v>
      </c>
      <c r="D29" s="118">
        <v>47934409</v>
      </c>
      <c r="E29" s="118">
        <v>102519587</v>
      </c>
      <c r="F29" s="119">
        <v>600118606</v>
      </c>
      <c r="G29" s="120" t="s">
        <v>102</v>
      </c>
      <c r="H29" s="120" t="s">
        <v>90</v>
      </c>
      <c r="I29" s="120" t="s">
        <v>37</v>
      </c>
      <c r="J29" s="120" t="s">
        <v>37</v>
      </c>
      <c r="K29" s="121" t="s">
        <v>102</v>
      </c>
      <c r="L29" s="122">
        <v>5000000</v>
      </c>
      <c r="M29" s="123">
        <f t="shared" si="1"/>
        <v>4250000</v>
      </c>
      <c r="N29" s="117">
        <v>2023</v>
      </c>
      <c r="O29" s="119">
        <v>2027</v>
      </c>
      <c r="P29" s="117"/>
      <c r="Q29" s="118"/>
      <c r="R29" s="118"/>
      <c r="S29" s="119"/>
      <c r="T29" s="120"/>
      <c r="U29" s="120"/>
      <c r="V29" s="120"/>
      <c r="W29" s="120" t="s">
        <v>47</v>
      </c>
      <c r="X29" s="120"/>
      <c r="Y29" s="117"/>
      <c r="Z29" s="119" t="s">
        <v>39</v>
      </c>
    </row>
    <row r="30" spans="1:26" ht="61.15">
      <c r="A30" s="116">
        <v>26</v>
      </c>
      <c r="B30" s="147" t="s">
        <v>103</v>
      </c>
      <c r="C30" s="57" t="s">
        <v>34</v>
      </c>
      <c r="D30" s="147">
        <v>70877017</v>
      </c>
      <c r="E30" s="147">
        <v>600118584</v>
      </c>
      <c r="F30" s="147">
        <v>102519561</v>
      </c>
      <c r="G30" s="57" t="s">
        <v>104</v>
      </c>
      <c r="H30" s="56" t="s">
        <v>36</v>
      </c>
      <c r="I30" s="56" t="s">
        <v>37</v>
      </c>
      <c r="J30" s="148" t="s">
        <v>37</v>
      </c>
      <c r="K30" s="57" t="s">
        <v>105</v>
      </c>
      <c r="L30" s="149">
        <v>6500000</v>
      </c>
      <c r="M30" s="150">
        <v>5525000</v>
      </c>
      <c r="N30" s="151">
        <v>2023</v>
      </c>
      <c r="O30" s="152">
        <v>2027</v>
      </c>
      <c r="P30" s="151"/>
      <c r="Q30" s="153"/>
      <c r="R30" s="153"/>
      <c r="S30" s="152"/>
      <c r="T30" s="154"/>
      <c r="U30" s="154"/>
      <c r="V30" s="154"/>
      <c r="W30" s="155" t="s">
        <v>47</v>
      </c>
      <c r="X30" s="156" t="s">
        <v>47</v>
      </c>
      <c r="Y30" s="153"/>
      <c r="Z30" s="152" t="s">
        <v>39</v>
      </c>
    </row>
    <row r="31" spans="1:26" ht="61.15">
      <c r="A31" s="116">
        <v>27</v>
      </c>
      <c r="B31" s="157" t="s">
        <v>103</v>
      </c>
      <c r="C31" s="76" t="s">
        <v>34</v>
      </c>
      <c r="D31" s="157">
        <v>70877017</v>
      </c>
      <c r="E31" s="157">
        <v>600118584</v>
      </c>
      <c r="F31" s="157">
        <v>102519561</v>
      </c>
      <c r="G31" s="76" t="s">
        <v>106</v>
      </c>
      <c r="H31" s="75" t="s">
        <v>36</v>
      </c>
      <c r="I31" s="75" t="s">
        <v>37</v>
      </c>
      <c r="J31" s="158" t="s">
        <v>37</v>
      </c>
      <c r="K31" s="76" t="s">
        <v>107</v>
      </c>
      <c r="L31" s="159">
        <v>3500000</v>
      </c>
      <c r="M31" s="160">
        <v>2975000</v>
      </c>
      <c r="N31" s="161">
        <v>2023</v>
      </c>
      <c r="O31" s="162">
        <v>2027</v>
      </c>
      <c r="P31" s="161"/>
      <c r="Q31" s="163"/>
      <c r="R31" s="164" t="s">
        <v>47</v>
      </c>
      <c r="S31" s="162"/>
      <c r="T31" s="165"/>
      <c r="U31" s="165"/>
      <c r="V31" s="165"/>
      <c r="W31" s="166"/>
      <c r="X31" s="163"/>
      <c r="Y31" s="163"/>
      <c r="Z31" s="162" t="s">
        <v>39</v>
      </c>
    </row>
    <row r="32" spans="1:26" ht="61.15">
      <c r="A32" s="116">
        <v>28</v>
      </c>
      <c r="B32" s="167" t="s">
        <v>103</v>
      </c>
      <c r="C32" s="66" t="s">
        <v>34</v>
      </c>
      <c r="D32" s="167">
        <v>70877017</v>
      </c>
      <c r="E32" s="167">
        <v>600118584</v>
      </c>
      <c r="F32" s="167">
        <v>102519561</v>
      </c>
      <c r="G32" s="66" t="s">
        <v>108</v>
      </c>
      <c r="H32" s="168" t="s">
        <v>36</v>
      </c>
      <c r="I32" s="168" t="s">
        <v>37</v>
      </c>
      <c r="J32" s="169" t="s">
        <v>37</v>
      </c>
      <c r="K32" s="66" t="s">
        <v>109</v>
      </c>
      <c r="L32" s="170">
        <v>1000000</v>
      </c>
      <c r="M32" s="171">
        <v>850000</v>
      </c>
      <c r="N32" s="172">
        <v>2023</v>
      </c>
      <c r="O32" s="173">
        <v>2027</v>
      </c>
      <c r="P32" s="172"/>
      <c r="Q32" s="174"/>
      <c r="R32" s="175" t="s">
        <v>47</v>
      </c>
      <c r="S32" s="176" t="s">
        <v>47</v>
      </c>
      <c r="T32" s="177"/>
      <c r="U32" s="177"/>
      <c r="V32" s="178"/>
      <c r="W32" s="179"/>
      <c r="X32" s="163"/>
      <c r="Y32" s="163"/>
      <c r="Z32" s="162" t="s">
        <v>39</v>
      </c>
    </row>
    <row r="33" spans="1:26" ht="61.15">
      <c r="A33" s="116">
        <v>29</v>
      </c>
      <c r="B33" s="167" t="s">
        <v>103</v>
      </c>
      <c r="C33" s="66" t="s">
        <v>34</v>
      </c>
      <c r="D33" s="167">
        <v>70877017</v>
      </c>
      <c r="E33" s="167">
        <v>600118584</v>
      </c>
      <c r="F33" s="167">
        <v>102519561</v>
      </c>
      <c r="G33" s="66" t="s">
        <v>110</v>
      </c>
      <c r="H33" s="168" t="s">
        <v>36</v>
      </c>
      <c r="I33" s="168" t="s">
        <v>37</v>
      </c>
      <c r="J33" s="169" t="s">
        <v>37</v>
      </c>
      <c r="K33" s="66" t="s">
        <v>111</v>
      </c>
      <c r="L33" s="170">
        <v>1000000</v>
      </c>
      <c r="M33" s="171">
        <v>850000</v>
      </c>
      <c r="N33" s="172">
        <v>2024</v>
      </c>
      <c r="O33" s="173">
        <v>2027</v>
      </c>
      <c r="P33" s="180" t="s">
        <v>47</v>
      </c>
      <c r="Q33" s="175" t="s">
        <v>47</v>
      </c>
      <c r="R33" s="175" t="s">
        <v>47</v>
      </c>
      <c r="S33" s="176" t="s">
        <v>47</v>
      </c>
      <c r="T33" s="176"/>
      <c r="U33" s="178" t="s">
        <v>47</v>
      </c>
      <c r="V33" s="178" t="s">
        <v>47</v>
      </c>
      <c r="W33" s="181" t="s">
        <v>47</v>
      </c>
      <c r="X33" s="163"/>
      <c r="Y33" s="163"/>
      <c r="Z33" s="162" t="s">
        <v>39</v>
      </c>
    </row>
    <row r="34" spans="1:26" ht="61.15">
      <c r="A34" s="116">
        <v>30</v>
      </c>
      <c r="B34" s="167" t="s">
        <v>103</v>
      </c>
      <c r="C34" s="66" t="s">
        <v>34</v>
      </c>
      <c r="D34" s="167">
        <v>70877017</v>
      </c>
      <c r="E34" s="167">
        <v>600118584</v>
      </c>
      <c r="F34" s="167">
        <v>102519561</v>
      </c>
      <c r="G34" s="66" t="s">
        <v>112</v>
      </c>
      <c r="H34" s="168" t="s">
        <v>36</v>
      </c>
      <c r="I34" s="168" t="s">
        <v>37</v>
      </c>
      <c r="J34" s="169" t="s">
        <v>37</v>
      </c>
      <c r="K34" s="66" t="s">
        <v>113</v>
      </c>
      <c r="L34" s="170">
        <v>3000000</v>
      </c>
      <c r="M34" s="171">
        <v>2550000</v>
      </c>
      <c r="N34" s="172">
        <v>2024</v>
      </c>
      <c r="O34" s="173">
        <v>2026</v>
      </c>
      <c r="P34" s="172"/>
      <c r="Q34" s="174"/>
      <c r="R34" s="175" t="s">
        <v>47</v>
      </c>
      <c r="S34" s="176" t="s">
        <v>47</v>
      </c>
      <c r="T34" s="177"/>
      <c r="U34" s="178"/>
      <c r="V34" s="178"/>
      <c r="W34" s="181" t="s">
        <v>47</v>
      </c>
      <c r="X34" s="163"/>
      <c r="Y34" s="163"/>
      <c r="Z34" s="162" t="s">
        <v>39</v>
      </c>
    </row>
    <row r="35" spans="1:26" ht="61.15">
      <c r="A35" s="116">
        <v>31</v>
      </c>
      <c r="B35" s="167" t="s">
        <v>103</v>
      </c>
      <c r="C35" s="66" t="s">
        <v>34</v>
      </c>
      <c r="D35" s="167">
        <v>70877017</v>
      </c>
      <c r="E35" s="167">
        <v>600118584</v>
      </c>
      <c r="F35" s="167">
        <v>102519561</v>
      </c>
      <c r="G35" s="66" t="s">
        <v>114</v>
      </c>
      <c r="H35" s="168" t="s">
        <v>36</v>
      </c>
      <c r="I35" s="168" t="s">
        <v>37</v>
      </c>
      <c r="J35" s="169" t="s">
        <v>37</v>
      </c>
      <c r="K35" s="66" t="s">
        <v>115</v>
      </c>
      <c r="L35" s="170">
        <v>3400000</v>
      </c>
      <c r="M35" s="171">
        <v>2890000</v>
      </c>
      <c r="N35" s="172">
        <v>2024</v>
      </c>
      <c r="O35" s="173">
        <v>2025</v>
      </c>
      <c r="P35" s="180" t="s">
        <v>47</v>
      </c>
      <c r="Q35" s="175" t="s">
        <v>47</v>
      </c>
      <c r="R35" s="175" t="s">
        <v>47</v>
      </c>
      <c r="S35" s="176" t="s">
        <v>47</v>
      </c>
      <c r="T35" s="178"/>
      <c r="U35" s="178"/>
      <c r="V35" s="178"/>
      <c r="W35" s="181" t="s">
        <v>47</v>
      </c>
      <c r="X35" s="164"/>
      <c r="Y35" s="164"/>
      <c r="Z35" s="162" t="s">
        <v>39</v>
      </c>
    </row>
    <row r="36" spans="1:26" ht="61.15">
      <c r="A36" s="297">
        <v>32</v>
      </c>
      <c r="B36" s="368" t="s">
        <v>103</v>
      </c>
      <c r="C36" s="369" t="s">
        <v>34</v>
      </c>
      <c r="D36" s="368">
        <v>70877017</v>
      </c>
      <c r="E36" s="368">
        <v>600118584</v>
      </c>
      <c r="F36" s="368">
        <v>102519561</v>
      </c>
      <c r="G36" s="369" t="s">
        <v>116</v>
      </c>
      <c r="H36" s="370" t="s">
        <v>36</v>
      </c>
      <c r="I36" s="370" t="s">
        <v>37</v>
      </c>
      <c r="J36" s="371" t="s">
        <v>37</v>
      </c>
      <c r="K36" s="369" t="s">
        <v>117</v>
      </c>
      <c r="L36" s="372">
        <v>400000</v>
      </c>
      <c r="M36" s="373">
        <v>340000</v>
      </c>
      <c r="N36" s="374">
        <v>2024</v>
      </c>
      <c r="O36" s="375">
        <v>2024</v>
      </c>
      <c r="P36" s="374"/>
      <c r="Q36" s="376"/>
      <c r="R36" s="377" t="s">
        <v>47</v>
      </c>
      <c r="S36" s="378"/>
      <c r="T36" s="379"/>
      <c r="U36" s="379"/>
      <c r="V36" s="380" t="s">
        <v>47</v>
      </c>
      <c r="W36" s="381"/>
      <c r="X36" s="382"/>
      <c r="Y36" s="382" t="s">
        <v>118</v>
      </c>
      <c r="Z36" s="383" t="s">
        <v>39</v>
      </c>
    </row>
    <row r="37" spans="1:26" ht="96.75" customHeight="1" thickBot="1">
      <c r="A37" s="116">
        <v>33</v>
      </c>
      <c r="B37" s="167" t="s">
        <v>103</v>
      </c>
      <c r="C37" s="66" t="s">
        <v>34</v>
      </c>
      <c r="D37" s="167">
        <v>70877017</v>
      </c>
      <c r="E37" s="167">
        <v>600118584</v>
      </c>
      <c r="F37" s="167">
        <v>102519561</v>
      </c>
      <c r="G37" s="66" t="s">
        <v>119</v>
      </c>
      <c r="H37" s="168" t="s">
        <v>36</v>
      </c>
      <c r="I37" s="168" t="s">
        <v>37</v>
      </c>
      <c r="J37" s="169" t="s">
        <v>37</v>
      </c>
      <c r="K37" s="66" t="s">
        <v>120</v>
      </c>
      <c r="L37" s="159">
        <v>1000000</v>
      </c>
      <c r="M37" s="160">
        <v>850000</v>
      </c>
      <c r="N37" s="161">
        <v>2024</v>
      </c>
      <c r="O37" s="162">
        <v>2027</v>
      </c>
      <c r="P37" s="182" t="s">
        <v>47</v>
      </c>
      <c r="Q37" s="164" t="s">
        <v>47</v>
      </c>
      <c r="R37" s="164" t="s">
        <v>47</v>
      </c>
      <c r="S37" s="183"/>
      <c r="T37" s="184"/>
      <c r="U37" s="184"/>
      <c r="V37" s="184" t="s">
        <v>47</v>
      </c>
      <c r="W37" s="185" t="s">
        <v>47</v>
      </c>
      <c r="X37" s="163"/>
      <c r="Y37" s="163"/>
      <c r="Z37" s="162" t="s">
        <v>39</v>
      </c>
    </row>
    <row r="38" spans="1:26" ht="61.15">
      <c r="A38" s="116">
        <v>34</v>
      </c>
      <c r="B38" s="167" t="s">
        <v>103</v>
      </c>
      <c r="C38" s="66" t="s">
        <v>34</v>
      </c>
      <c r="D38" s="167">
        <v>70877017</v>
      </c>
      <c r="E38" s="167">
        <v>600118584</v>
      </c>
      <c r="F38" s="167">
        <v>102519561</v>
      </c>
      <c r="G38" s="66" t="s">
        <v>121</v>
      </c>
      <c r="H38" s="75" t="s">
        <v>36</v>
      </c>
      <c r="I38" s="75" t="s">
        <v>37</v>
      </c>
      <c r="J38" s="75" t="s">
        <v>37</v>
      </c>
      <c r="K38" s="66" t="s">
        <v>122</v>
      </c>
      <c r="L38" s="186">
        <v>800000</v>
      </c>
      <c r="M38" s="160">
        <v>680000</v>
      </c>
      <c r="N38" s="161">
        <v>2024</v>
      </c>
      <c r="O38" s="162">
        <v>2027</v>
      </c>
      <c r="P38" s="161"/>
      <c r="Q38" s="163"/>
      <c r="R38" s="163"/>
      <c r="S38" s="162"/>
      <c r="T38" s="165"/>
      <c r="U38" s="184" t="s">
        <v>47</v>
      </c>
      <c r="V38" s="165"/>
      <c r="W38" s="166"/>
      <c r="X38" s="163"/>
      <c r="Y38" s="163"/>
      <c r="Z38" s="162" t="s">
        <v>39</v>
      </c>
    </row>
    <row r="39" spans="1:26" ht="61.15">
      <c r="A39" s="116">
        <v>35</v>
      </c>
      <c r="B39" s="167" t="s">
        <v>103</v>
      </c>
      <c r="C39" s="66" t="s">
        <v>34</v>
      </c>
      <c r="D39" s="167">
        <v>70877017</v>
      </c>
      <c r="E39" s="167">
        <v>600118584</v>
      </c>
      <c r="F39" s="167">
        <v>102519561</v>
      </c>
      <c r="G39" s="76" t="s">
        <v>123</v>
      </c>
      <c r="H39" s="168" t="s">
        <v>36</v>
      </c>
      <c r="I39" s="168" t="s">
        <v>37</v>
      </c>
      <c r="J39" s="169" t="s">
        <v>37</v>
      </c>
      <c r="K39" s="66" t="s">
        <v>124</v>
      </c>
      <c r="L39" s="187">
        <v>1000000</v>
      </c>
      <c r="M39" s="188">
        <v>850000</v>
      </c>
      <c r="N39" s="189">
        <v>2025</v>
      </c>
      <c r="O39" s="190">
        <v>2027</v>
      </c>
      <c r="P39" s="191"/>
      <c r="Q39" s="192"/>
      <c r="R39" s="193" t="s">
        <v>47</v>
      </c>
      <c r="S39" s="194" t="s">
        <v>47</v>
      </c>
      <c r="T39" s="195"/>
      <c r="U39" s="195"/>
      <c r="V39" s="195"/>
      <c r="W39" s="196"/>
      <c r="X39" s="163"/>
      <c r="Y39" s="163"/>
      <c r="Z39" s="162" t="s">
        <v>39</v>
      </c>
    </row>
    <row r="40" spans="1:26" ht="61.15">
      <c r="A40" s="116">
        <v>36</v>
      </c>
      <c r="B40" s="167" t="s">
        <v>103</v>
      </c>
      <c r="C40" s="66" t="s">
        <v>34</v>
      </c>
      <c r="D40" s="167">
        <v>70877017</v>
      </c>
      <c r="E40" s="167">
        <v>600118584</v>
      </c>
      <c r="F40" s="167">
        <v>102519561</v>
      </c>
      <c r="G40" s="66" t="s">
        <v>125</v>
      </c>
      <c r="H40" s="168" t="s">
        <v>36</v>
      </c>
      <c r="I40" s="168" t="s">
        <v>37</v>
      </c>
      <c r="J40" s="169" t="s">
        <v>37</v>
      </c>
      <c r="K40" s="66" t="s">
        <v>126</v>
      </c>
      <c r="L40" s="159">
        <v>1200000</v>
      </c>
      <c r="M40" s="160">
        <v>1020000</v>
      </c>
      <c r="N40" s="161">
        <v>2025</v>
      </c>
      <c r="O40" s="162">
        <v>2027</v>
      </c>
      <c r="P40" s="182" t="s">
        <v>47</v>
      </c>
      <c r="Q40" s="163"/>
      <c r="R40" s="163"/>
      <c r="S40" s="183" t="s">
        <v>47</v>
      </c>
      <c r="T40" s="165"/>
      <c r="U40" s="165"/>
      <c r="V40" s="165"/>
      <c r="W40" s="166"/>
      <c r="X40" s="163"/>
      <c r="Y40" s="163"/>
      <c r="Z40" s="162" t="s">
        <v>39</v>
      </c>
    </row>
    <row r="41" spans="1:26" ht="61.15">
      <c r="A41" s="116">
        <v>37</v>
      </c>
      <c r="B41" s="167" t="s">
        <v>103</v>
      </c>
      <c r="C41" s="66" t="s">
        <v>34</v>
      </c>
      <c r="D41" s="167">
        <v>70877017</v>
      </c>
      <c r="E41" s="167">
        <v>600118584</v>
      </c>
      <c r="F41" s="167">
        <v>102519561</v>
      </c>
      <c r="G41" s="66" t="s">
        <v>127</v>
      </c>
      <c r="H41" s="168" t="s">
        <v>36</v>
      </c>
      <c r="I41" s="168" t="s">
        <v>37</v>
      </c>
      <c r="J41" s="169" t="s">
        <v>37</v>
      </c>
      <c r="K41" s="66" t="s">
        <v>128</v>
      </c>
      <c r="L41" s="187">
        <v>450000</v>
      </c>
      <c r="M41" s="188">
        <v>382500</v>
      </c>
      <c r="N41" s="189">
        <v>2025</v>
      </c>
      <c r="O41" s="190">
        <v>2026</v>
      </c>
      <c r="P41" s="197"/>
      <c r="Q41" s="198"/>
      <c r="R41" s="198"/>
      <c r="S41" s="199"/>
      <c r="T41" s="200"/>
      <c r="U41" s="200"/>
      <c r="V41" s="200"/>
      <c r="W41" s="201" t="s">
        <v>47</v>
      </c>
      <c r="X41" s="163"/>
      <c r="Y41" s="163"/>
      <c r="Z41" s="162" t="s">
        <v>39</v>
      </c>
    </row>
    <row r="42" spans="1:26" ht="61.15">
      <c r="A42" s="116">
        <v>38</v>
      </c>
      <c r="B42" s="167" t="s">
        <v>103</v>
      </c>
      <c r="C42" s="66" t="s">
        <v>34</v>
      </c>
      <c r="D42" s="167">
        <v>70877017</v>
      </c>
      <c r="E42" s="167">
        <v>600118584</v>
      </c>
      <c r="F42" s="167">
        <v>102519561</v>
      </c>
      <c r="G42" s="66" t="s">
        <v>129</v>
      </c>
      <c r="H42" s="168" t="s">
        <v>36</v>
      </c>
      <c r="I42" s="168" t="s">
        <v>37</v>
      </c>
      <c r="J42" s="169" t="s">
        <v>37</v>
      </c>
      <c r="K42" s="66" t="s">
        <v>130</v>
      </c>
      <c r="L42" s="187">
        <v>3000000</v>
      </c>
      <c r="M42" s="188">
        <v>2550000</v>
      </c>
      <c r="N42" s="189">
        <v>2026</v>
      </c>
      <c r="O42" s="190">
        <v>2027</v>
      </c>
      <c r="P42" s="197" t="s">
        <v>47</v>
      </c>
      <c r="Q42" s="202" t="s">
        <v>47</v>
      </c>
      <c r="R42" s="202" t="s">
        <v>47</v>
      </c>
      <c r="S42" s="199" t="s">
        <v>47</v>
      </c>
      <c r="T42" s="203"/>
      <c r="U42" s="203" t="s">
        <v>47</v>
      </c>
      <c r="V42" s="203" t="s">
        <v>47</v>
      </c>
      <c r="W42" s="201" t="s">
        <v>47</v>
      </c>
      <c r="X42" s="164" t="s">
        <v>47</v>
      </c>
      <c r="Y42" s="164"/>
      <c r="Z42" s="162" t="s">
        <v>39</v>
      </c>
    </row>
    <row r="43" spans="1:26" ht="61.15">
      <c r="A43" s="116">
        <v>39</v>
      </c>
      <c r="B43" s="167" t="s">
        <v>103</v>
      </c>
      <c r="C43" s="66" t="s">
        <v>34</v>
      </c>
      <c r="D43" s="167">
        <v>70877017</v>
      </c>
      <c r="E43" s="167">
        <v>600118584</v>
      </c>
      <c r="F43" s="167">
        <v>102519561</v>
      </c>
      <c r="G43" s="76" t="s">
        <v>131</v>
      </c>
      <c r="H43" s="168" t="s">
        <v>36</v>
      </c>
      <c r="I43" s="168" t="s">
        <v>37</v>
      </c>
      <c r="J43" s="169" t="s">
        <v>37</v>
      </c>
      <c r="K43" s="76" t="s">
        <v>132</v>
      </c>
      <c r="L43" s="187">
        <v>800000</v>
      </c>
      <c r="M43" s="188">
        <v>680000</v>
      </c>
      <c r="N43" s="189">
        <v>2026</v>
      </c>
      <c r="O43" s="190">
        <v>2027</v>
      </c>
      <c r="P43" s="197" t="s">
        <v>47</v>
      </c>
      <c r="Q43" s="202" t="s">
        <v>47</v>
      </c>
      <c r="R43" s="202" t="s">
        <v>47</v>
      </c>
      <c r="S43" s="199"/>
      <c r="T43" s="203"/>
      <c r="U43" s="200"/>
      <c r="V43" s="203" t="s">
        <v>47</v>
      </c>
      <c r="W43" s="204"/>
      <c r="X43" s="163"/>
      <c r="Y43" s="163"/>
      <c r="Z43" s="162" t="s">
        <v>39</v>
      </c>
    </row>
    <row r="44" spans="1:26" ht="61.15">
      <c r="A44" s="116">
        <v>40</v>
      </c>
      <c r="B44" s="167" t="s">
        <v>103</v>
      </c>
      <c r="C44" s="66" t="s">
        <v>34</v>
      </c>
      <c r="D44" s="167">
        <v>70877017</v>
      </c>
      <c r="E44" s="167">
        <v>600118584</v>
      </c>
      <c r="F44" s="167">
        <v>102519561</v>
      </c>
      <c r="G44" s="76" t="s">
        <v>133</v>
      </c>
      <c r="H44" s="168" t="s">
        <v>36</v>
      </c>
      <c r="I44" s="168" t="s">
        <v>37</v>
      </c>
      <c r="J44" s="169" t="s">
        <v>37</v>
      </c>
      <c r="K44" s="76" t="s">
        <v>134</v>
      </c>
      <c r="L44" s="187">
        <v>1400000</v>
      </c>
      <c r="M44" s="188">
        <v>1190000</v>
      </c>
      <c r="N44" s="189">
        <v>2027</v>
      </c>
      <c r="O44" s="190">
        <v>2027</v>
      </c>
      <c r="P44" s="197" t="s">
        <v>47</v>
      </c>
      <c r="Q44" s="202" t="s">
        <v>47</v>
      </c>
      <c r="R44" s="202" t="s">
        <v>47</v>
      </c>
      <c r="S44" s="199" t="s">
        <v>47</v>
      </c>
      <c r="T44" s="203"/>
      <c r="U44" s="203" t="s">
        <v>47</v>
      </c>
      <c r="V44" s="203" t="s">
        <v>47</v>
      </c>
      <c r="W44" s="201" t="s">
        <v>47</v>
      </c>
      <c r="X44" s="202" t="s">
        <v>47</v>
      </c>
      <c r="Y44" s="202"/>
      <c r="Z44" s="190"/>
    </row>
    <row r="45" spans="1:26" ht="61.15">
      <c r="A45" s="116">
        <v>41</v>
      </c>
      <c r="B45" s="205" t="s">
        <v>103</v>
      </c>
      <c r="C45" s="206" t="s">
        <v>34</v>
      </c>
      <c r="D45" s="205">
        <v>70877017</v>
      </c>
      <c r="E45" s="205">
        <v>600118584</v>
      </c>
      <c r="F45" s="205">
        <v>102519561</v>
      </c>
      <c r="G45" s="206" t="s">
        <v>135</v>
      </c>
      <c r="H45" s="207" t="s">
        <v>36</v>
      </c>
      <c r="I45" s="207" t="s">
        <v>37</v>
      </c>
      <c r="J45" s="208" t="s">
        <v>37</v>
      </c>
      <c r="K45" s="206" t="s">
        <v>136</v>
      </c>
      <c r="L45" s="209">
        <v>2000000</v>
      </c>
      <c r="M45" s="210">
        <v>1700000</v>
      </c>
      <c r="N45" s="211">
        <v>2027</v>
      </c>
      <c r="O45" s="212">
        <v>2027</v>
      </c>
      <c r="P45" s="211"/>
      <c r="Q45" s="213" t="s">
        <v>47</v>
      </c>
      <c r="R45" s="214"/>
      <c r="S45" s="215" t="s">
        <v>47</v>
      </c>
      <c r="T45" s="216"/>
      <c r="U45" s="216"/>
      <c r="V45" s="217"/>
      <c r="W45" s="218"/>
      <c r="X45" s="214"/>
      <c r="Y45" s="214"/>
      <c r="Z45" s="212" t="s">
        <v>39</v>
      </c>
    </row>
    <row r="46" spans="1:26" s="132" customFormat="1" ht="112.15">
      <c r="A46" s="124">
        <v>42</v>
      </c>
      <c r="B46" s="219" t="s">
        <v>137</v>
      </c>
      <c r="C46" s="126" t="s">
        <v>34</v>
      </c>
      <c r="D46" s="126">
        <v>47933810</v>
      </c>
      <c r="E46" s="126">
        <v>108021106</v>
      </c>
      <c r="F46" s="127">
        <v>600118720</v>
      </c>
      <c r="G46" s="128" t="s">
        <v>138</v>
      </c>
      <c r="H46" s="128" t="s">
        <v>36</v>
      </c>
      <c r="I46" s="128" t="s">
        <v>37</v>
      </c>
      <c r="J46" s="128" t="s">
        <v>37</v>
      </c>
      <c r="K46" s="129" t="s">
        <v>139</v>
      </c>
      <c r="L46" s="130">
        <v>5000000</v>
      </c>
      <c r="M46" s="131">
        <v>4250000</v>
      </c>
      <c r="N46" s="125">
        <v>2022</v>
      </c>
      <c r="O46" s="127">
        <v>2025</v>
      </c>
      <c r="P46" s="125"/>
      <c r="Q46" s="126"/>
      <c r="R46" s="126"/>
      <c r="S46" s="127"/>
      <c r="T46" s="128"/>
      <c r="U46" s="128"/>
      <c r="V46" s="128"/>
      <c r="W46" s="128"/>
      <c r="X46" s="128"/>
      <c r="Y46" s="125"/>
      <c r="Z46" s="127" t="s">
        <v>140</v>
      </c>
    </row>
    <row r="47" spans="1:26" s="64" customFormat="1" ht="153">
      <c r="A47" s="116">
        <v>43</v>
      </c>
      <c r="B47" s="220" t="s">
        <v>137</v>
      </c>
      <c r="C47" s="118" t="s">
        <v>34</v>
      </c>
      <c r="D47" s="118">
        <v>47933810</v>
      </c>
      <c r="E47" s="118">
        <v>108021106</v>
      </c>
      <c r="F47" s="119">
        <v>600118720</v>
      </c>
      <c r="G47" s="120" t="s">
        <v>141</v>
      </c>
      <c r="H47" s="120" t="s">
        <v>36</v>
      </c>
      <c r="I47" s="120" t="s">
        <v>37</v>
      </c>
      <c r="J47" s="120" t="s">
        <v>37</v>
      </c>
      <c r="K47" s="121" t="s">
        <v>142</v>
      </c>
      <c r="L47" s="122">
        <v>1400000</v>
      </c>
      <c r="M47" s="123">
        <v>1190000</v>
      </c>
      <c r="N47" s="117">
        <v>2024</v>
      </c>
      <c r="O47" s="119">
        <v>2025</v>
      </c>
      <c r="P47" s="117"/>
      <c r="Q47" s="118"/>
      <c r="R47" s="118"/>
      <c r="S47" s="119"/>
      <c r="T47" s="120"/>
      <c r="U47" s="120" t="s">
        <v>47</v>
      </c>
      <c r="V47" s="120" t="s">
        <v>47</v>
      </c>
      <c r="W47" s="120"/>
      <c r="X47" s="120"/>
      <c r="Y47" s="117"/>
      <c r="Z47" s="119" t="s">
        <v>140</v>
      </c>
    </row>
    <row r="48" spans="1:26" s="64" customFormat="1" ht="91.9">
      <c r="A48" s="116">
        <v>44</v>
      </c>
      <c r="B48" s="220" t="s">
        <v>137</v>
      </c>
      <c r="C48" s="118" t="s">
        <v>34</v>
      </c>
      <c r="D48" s="118">
        <v>47933810</v>
      </c>
      <c r="E48" s="118">
        <v>108021106</v>
      </c>
      <c r="F48" s="119">
        <v>600118720</v>
      </c>
      <c r="G48" s="120" t="s">
        <v>143</v>
      </c>
      <c r="H48" s="120" t="s">
        <v>36</v>
      </c>
      <c r="I48" s="120" t="s">
        <v>37</v>
      </c>
      <c r="J48" s="120" t="s">
        <v>37</v>
      </c>
      <c r="K48" s="121" t="s">
        <v>144</v>
      </c>
      <c r="L48" s="122">
        <v>750000</v>
      </c>
      <c r="M48" s="123">
        <v>637500</v>
      </c>
      <c r="N48" s="117">
        <v>2022</v>
      </c>
      <c r="O48" s="119">
        <v>2025</v>
      </c>
      <c r="P48" s="117"/>
      <c r="Q48" s="118"/>
      <c r="R48" s="118"/>
      <c r="S48" s="119"/>
      <c r="T48" s="120"/>
      <c r="U48" s="120"/>
      <c r="V48" s="120"/>
      <c r="W48" s="120"/>
      <c r="X48" s="120"/>
      <c r="Y48" s="117"/>
      <c r="Z48" s="119" t="s">
        <v>140</v>
      </c>
    </row>
    <row r="49" spans="1:26" s="64" customFormat="1" ht="51">
      <c r="A49" s="116">
        <v>46</v>
      </c>
      <c r="B49" s="220" t="s">
        <v>137</v>
      </c>
      <c r="C49" s="118" t="s">
        <v>34</v>
      </c>
      <c r="D49" s="118">
        <v>47933810</v>
      </c>
      <c r="E49" s="118">
        <v>108021106</v>
      </c>
      <c r="F49" s="119">
        <v>600118720</v>
      </c>
      <c r="G49" s="120" t="s">
        <v>145</v>
      </c>
      <c r="H49" s="120" t="s">
        <v>36</v>
      </c>
      <c r="I49" s="120" t="s">
        <v>37</v>
      </c>
      <c r="J49" s="120" t="s">
        <v>37</v>
      </c>
      <c r="K49" s="121" t="s">
        <v>146</v>
      </c>
      <c r="L49" s="122">
        <v>6500000</v>
      </c>
      <c r="M49" s="123">
        <v>5525000</v>
      </c>
      <c r="N49" s="117">
        <v>2023</v>
      </c>
      <c r="O49" s="119">
        <v>2025</v>
      </c>
      <c r="P49" s="117"/>
      <c r="Q49" s="118"/>
      <c r="R49" s="118"/>
      <c r="S49" s="119"/>
      <c r="T49" s="120"/>
      <c r="U49" s="120"/>
      <c r="V49" s="120" t="s">
        <v>47</v>
      </c>
      <c r="W49" s="120"/>
      <c r="X49" s="120"/>
      <c r="Y49" s="117"/>
      <c r="Z49" s="119" t="s">
        <v>140</v>
      </c>
    </row>
    <row r="50" spans="1:26" s="64" customFormat="1" ht="72">
      <c r="A50" s="116">
        <v>47</v>
      </c>
      <c r="B50" s="117" t="s">
        <v>137</v>
      </c>
      <c r="C50" s="118" t="s">
        <v>34</v>
      </c>
      <c r="D50" s="221">
        <v>47933810</v>
      </c>
      <c r="E50" s="221">
        <v>108021106</v>
      </c>
      <c r="F50" s="61">
        <v>600118720</v>
      </c>
      <c r="G50" s="117" t="s">
        <v>147</v>
      </c>
      <c r="H50" s="63" t="s">
        <v>36</v>
      </c>
      <c r="I50" s="63" t="s">
        <v>37</v>
      </c>
      <c r="J50" s="63" t="s">
        <v>37</v>
      </c>
      <c r="K50" s="222" t="s">
        <v>148</v>
      </c>
      <c r="L50" s="223">
        <v>2800000</v>
      </c>
      <c r="M50" s="100">
        <v>2380000</v>
      </c>
      <c r="N50" s="224">
        <v>2023</v>
      </c>
      <c r="O50" s="224">
        <v>2023</v>
      </c>
      <c r="P50" s="101"/>
      <c r="Q50" s="102"/>
      <c r="R50" s="103"/>
      <c r="S50" s="104"/>
      <c r="T50" s="105"/>
      <c r="U50" s="105"/>
      <c r="V50" s="105"/>
      <c r="W50" s="105"/>
      <c r="X50" s="105"/>
      <c r="Y50" s="101"/>
      <c r="Z50" s="104" t="s">
        <v>140</v>
      </c>
    </row>
    <row r="51" spans="1:26" s="64" customFormat="1" ht="72">
      <c r="A51" s="116">
        <v>48</v>
      </c>
      <c r="B51" s="117" t="s">
        <v>137</v>
      </c>
      <c r="C51" s="118" t="s">
        <v>34</v>
      </c>
      <c r="D51" s="221">
        <v>47933810</v>
      </c>
      <c r="E51" s="221">
        <v>108021106</v>
      </c>
      <c r="F51" s="61">
        <v>600118720</v>
      </c>
      <c r="G51" s="117" t="s">
        <v>149</v>
      </c>
      <c r="H51" s="63" t="s">
        <v>36</v>
      </c>
      <c r="I51" s="63" t="s">
        <v>37</v>
      </c>
      <c r="J51" s="63" t="s">
        <v>37</v>
      </c>
      <c r="K51" s="225" t="s">
        <v>150</v>
      </c>
      <c r="L51" s="99">
        <v>5500000</v>
      </c>
      <c r="M51" s="100">
        <v>4675000</v>
      </c>
      <c r="N51" s="98">
        <v>2024</v>
      </c>
      <c r="O51" s="98">
        <v>2024</v>
      </c>
      <c r="P51" s="101"/>
      <c r="Q51" s="102"/>
      <c r="R51" s="103"/>
      <c r="S51" s="104"/>
      <c r="T51" s="105"/>
      <c r="U51" s="105"/>
      <c r="V51" s="105"/>
      <c r="W51" s="105"/>
      <c r="X51" s="105"/>
      <c r="Y51" s="101"/>
      <c r="Z51" s="104" t="s">
        <v>140</v>
      </c>
    </row>
    <row r="52" spans="1:26" s="64" customFormat="1" ht="72">
      <c r="A52" s="116">
        <v>49</v>
      </c>
      <c r="B52" s="117" t="s">
        <v>137</v>
      </c>
      <c r="C52" s="118" t="s">
        <v>34</v>
      </c>
      <c r="D52" s="221">
        <v>47933810</v>
      </c>
      <c r="E52" s="221">
        <v>108021106</v>
      </c>
      <c r="F52" s="61">
        <v>600118720</v>
      </c>
      <c r="G52" s="117" t="s">
        <v>151</v>
      </c>
      <c r="H52" s="63" t="s">
        <v>36</v>
      </c>
      <c r="I52" s="63" t="s">
        <v>37</v>
      </c>
      <c r="J52" s="63" t="s">
        <v>37</v>
      </c>
      <c r="K52" s="225" t="s">
        <v>152</v>
      </c>
      <c r="L52" s="99">
        <v>2000000</v>
      </c>
      <c r="M52" s="100">
        <v>1700000</v>
      </c>
      <c r="N52" s="106">
        <v>2025</v>
      </c>
      <c r="O52" s="106">
        <v>2025</v>
      </c>
      <c r="P52" s="107"/>
      <c r="Q52" s="108"/>
      <c r="R52" s="109"/>
      <c r="S52" s="110"/>
      <c r="T52" s="105"/>
      <c r="U52" s="105"/>
      <c r="V52" s="105"/>
      <c r="W52" s="105"/>
      <c r="X52" s="105"/>
      <c r="Y52" s="101"/>
      <c r="Z52" s="104" t="s">
        <v>140</v>
      </c>
    </row>
    <row r="53" spans="1:26" s="64" customFormat="1" ht="72">
      <c r="A53" s="116">
        <v>50</v>
      </c>
      <c r="B53" s="220" t="s">
        <v>137</v>
      </c>
      <c r="C53" s="226" t="s">
        <v>34</v>
      </c>
      <c r="D53" s="227">
        <v>47933810</v>
      </c>
      <c r="E53" s="227">
        <v>108021106</v>
      </c>
      <c r="F53" s="228">
        <v>600118720</v>
      </c>
      <c r="G53" s="229" t="s">
        <v>153</v>
      </c>
      <c r="H53" s="98" t="s">
        <v>36</v>
      </c>
      <c r="I53" s="98" t="s">
        <v>37</v>
      </c>
      <c r="J53" s="98" t="s">
        <v>37</v>
      </c>
      <c r="K53" s="230" t="s">
        <v>154</v>
      </c>
      <c r="L53" s="99">
        <v>2500000</v>
      </c>
      <c r="M53" s="106">
        <v>2125000</v>
      </c>
      <c r="N53" s="106">
        <v>2024</v>
      </c>
      <c r="O53" s="106">
        <v>2024</v>
      </c>
      <c r="P53" s="107"/>
      <c r="Q53" s="108" t="s">
        <v>43</v>
      </c>
      <c r="R53" s="109"/>
      <c r="S53" s="110" t="s">
        <v>43</v>
      </c>
      <c r="T53" s="231"/>
      <c r="U53" s="231"/>
      <c r="V53" s="231"/>
      <c r="W53" s="231"/>
      <c r="X53" s="231"/>
      <c r="Y53" s="232"/>
      <c r="Z53" s="233" t="s">
        <v>140</v>
      </c>
    </row>
    <row r="54" spans="1:26" s="64" customFormat="1" ht="75" customHeight="1">
      <c r="A54" s="116">
        <v>51</v>
      </c>
      <c r="B54" s="220" t="s">
        <v>137</v>
      </c>
      <c r="C54" s="226" t="s">
        <v>34</v>
      </c>
      <c r="D54" s="227">
        <v>47933810</v>
      </c>
      <c r="E54" s="227">
        <v>108021106</v>
      </c>
      <c r="F54" s="228">
        <v>600118720</v>
      </c>
      <c r="G54" s="229" t="s">
        <v>155</v>
      </c>
      <c r="H54" s="98" t="s">
        <v>36</v>
      </c>
      <c r="I54" s="98" t="s">
        <v>37</v>
      </c>
      <c r="J54" s="98" t="s">
        <v>37</v>
      </c>
      <c r="K54" s="234" t="s">
        <v>156</v>
      </c>
      <c r="L54" s="235">
        <v>2500000</v>
      </c>
      <c r="M54" s="98">
        <v>2125000</v>
      </c>
      <c r="N54" s="98">
        <v>2024</v>
      </c>
      <c r="O54" s="98">
        <v>2024</v>
      </c>
      <c r="P54" s="236"/>
      <c r="Q54" s="237" t="s">
        <v>43</v>
      </c>
      <c r="R54" s="237"/>
      <c r="S54" s="237" t="s">
        <v>43</v>
      </c>
      <c r="T54" s="237"/>
      <c r="U54" s="237"/>
      <c r="V54" s="237"/>
      <c r="W54" s="237"/>
      <c r="X54" s="237"/>
      <c r="Y54" s="237"/>
      <c r="Z54" s="238"/>
    </row>
    <row r="55" spans="1:26" s="64" customFormat="1" ht="51.6">
      <c r="A55" s="116">
        <v>52</v>
      </c>
      <c r="B55" s="220" t="s">
        <v>137</v>
      </c>
      <c r="C55" s="226" t="s">
        <v>34</v>
      </c>
      <c r="D55" s="227">
        <v>47933810</v>
      </c>
      <c r="E55" s="227">
        <v>108021106</v>
      </c>
      <c r="F55" s="228">
        <v>600118720</v>
      </c>
      <c r="G55" s="229" t="s">
        <v>157</v>
      </c>
      <c r="H55" s="98" t="s">
        <v>36</v>
      </c>
      <c r="I55" s="98" t="s">
        <v>37</v>
      </c>
      <c r="J55" s="98" t="s">
        <v>37</v>
      </c>
      <c r="K55" s="99" t="s">
        <v>158</v>
      </c>
      <c r="L55" s="100">
        <v>1500000</v>
      </c>
      <c r="M55" s="98">
        <v>1275000</v>
      </c>
      <c r="N55" s="98">
        <v>2024</v>
      </c>
      <c r="O55" s="101">
        <v>2024</v>
      </c>
      <c r="P55" s="102"/>
      <c r="Q55" s="103"/>
      <c r="R55" s="104"/>
      <c r="S55" s="105"/>
      <c r="T55" s="105"/>
      <c r="U55" s="105"/>
      <c r="V55" s="105" t="s">
        <v>43</v>
      </c>
      <c r="W55" s="105" t="s">
        <v>43</v>
      </c>
      <c r="X55" s="101"/>
      <c r="Y55" s="104"/>
      <c r="Z55" s="99"/>
    </row>
    <row r="56" spans="1:26" s="64" customFormat="1" ht="52.5" customHeight="1">
      <c r="A56" s="116">
        <v>53</v>
      </c>
      <c r="B56" s="220" t="s">
        <v>137</v>
      </c>
      <c r="C56" s="226" t="s">
        <v>34</v>
      </c>
      <c r="D56" s="227">
        <v>47933810</v>
      </c>
      <c r="E56" s="227">
        <v>108021106</v>
      </c>
      <c r="F56" s="228">
        <v>600118720</v>
      </c>
      <c r="G56" s="239" t="s">
        <v>159</v>
      </c>
      <c r="H56" s="98" t="s">
        <v>36</v>
      </c>
      <c r="I56" s="98" t="s">
        <v>37</v>
      </c>
      <c r="J56" s="98" t="s">
        <v>37</v>
      </c>
      <c r="K56" s="99" t="s">
        <v>160</v>
      </c>
      <c r="L56" s="100">
        <v>2000000</v>
      </c>
      <c r="M56" s="106">
        <v>1700000</v>
      </c>
      <c r="N56" s="106">
        <v>2025</v>
      </c>
      <c r="O56" s="107">
        <v>2026</v>
      </c>
      <c r="P56" s="108"/>
      <c r="Q56" s="109" t="s">
        <v>43</v>
      </c>
      <c r="R56" s="110"/>
      <c r="S56" s="105" t="s">
        <v>43</v>
      </c>
      <c r="T56" s="105"/>
      <c r="U56" s="105"/>
      <c r="V56" s="105"/>
      <c r="W56" s="105"/>
      <c r="X56" s="101" t="s">
        <v>161</v>
      </c>
      <c r="Y56" s="104"/>
      <c r="Z56" s="99" t="s">
        <v>140</v>
      </c>
    </row>
    <row r="57" spans="1:26" s="64" customFormat="1" ht="52.5" customHeight="1">
      <c r="A57" s="116">
        <v>54</v>
      </c>
      <c r="B57" s="220" t="s">
        <v>137</v>
      </c>
      <c r="C57" s="226" t="s">
        <v>34</v>
      </c>
      <c r="D57" s="227">
        <v>47933810</v>
      </c>
      <c r="E57" s="227">
        <v>108021106</v>
      </c>
      <c r="F57" s="228">
        <v>600118720</v>
      </c>
      <c r="G57" s="239" t="s">
        <v>162</v>
      </c>
      <c r="H57" s="98" t="s">
        <v>36</v>
      </c>
      <c r="I57" s="98" t="s">
        <v>37</v>
      </c>
      <c r="J57" s="98" t="s">
        <v>37</v>
      </c>
      <c r="K57" s="240" t="s">
        <v>163</v>
      </c>
      <c r="L57" s="100">
        <v>2000000</v>
      </c>
      <c r="M57" s="106">
        <v>1700000</v>
      </c>
      <c r="N57" s="106">
        <v>2025</v>
      </c>
      <c r="O57" s="107">
        <v>2026</v>
      </c>
      <c r="P57" s="108"/>
      <c r="Q57" s="109"/>
      <c r="R57" s="110"/>
      <c r="S57" s="105"/>
      <c r="T57" s="105"/>
      <c r="U57" s="105"/>
      <c r="V57" s="105"/>
      <c r="W57" s="105"/>
      <c r="X57" s="101"/>
      <c r="Y57" s="104"/>
      <c r="Z57" s="99"/>
    </row>
    <row r="58" spans="1:26" s="64" customFormat="1" ht="30.75" customHeight="1">
      <c r="A58" s="116">
        <v>55</v>
      </c>
      <c r="B58" s="117" t="s">
        <v>164</v>
      </c>
      <c r="C58" s="118" t="s">
        <v>34</v>
      </c>
      <c r="D58" s="118">
        <v>70876487</v>
      </c>
      <c r="E58" s="118">
        <v>102519196</v>
      </c>
      <c r="F58" s="119">
        <v>600118398</v>
      </c>
      <c r="G58" s="120" t="s">
        <v>165</v>
      </c>
      <c r="H58" s="120" t="s">
        <v>36</v>
      </c>
      <c r="I58" s="120" t="s">
        <v>37</v>
      </c>
      <c r="J58" s="120" t="s">
        <v>37</v>
      </c>
      <c r="K58" s="99" t="s">
        <v>166</v>
      </c>
      <c r="L58" s="100">
        <v>1600000</v>
      </c>
      <c r="M58" s="98">
        <v>1360000</v>
      </c>
      <c r="N58" s="98">
        <v>2023</v>
      </c>
      <c r="O58" s="101">
        <v>2027</v>
      </c>
      <c r="P58" s="102"/>
      <c r="Q58" s="103" t="s">
        <v>167</v>
      </c>
      <c r="R58" s="104" t="s">
        <v>167</v>
      </c>
      <c r="S58" s="105"/>
      <c r="T58" s="105"/>
      <c r="U58" s="105"/>
      <c r="V58" s="105" t="s">
        <v>167</v>
      </c>
      <c r="W58" s="105"/>
      <c r="X58" s="101"/>
      <c r="Y58" s="104" t="s">
        <v>168</v>
      </c>
      <c r="Z58" s="99" t="s">
        <v>39</v>
      </c>
    </row>
    <row r="59" spans="1:26" s="64" customFormat="1" ht="40.9">
      <c r="A59" s="116">
        <v>56</v>
      </c>
      <c r="B59" s="117" t="s">
        <v>164</v>
      </c>
      <c r="C59" s="118" t="s">
        <v>34</v>
      </c>
      <c r="D59" s="118">
        <v>70876487</v>
      </c>
      <c r="E59" s="118">
        <v>102519196</v>
      </c>
      <c r="F59" s="119">
        <v>600118398</v>
      </c>
      <c r="G59" s="120" t="s">
        <v>169</v>
      </c>
      <c r="H59" s="120" t="s">
        <v>36</v>
      </c>
      <c r="I59" s="120" t="s">
        <v>37</v>
      </c>
      <c r="J59" s="120" t="s">
        <v>37</v>
      </c>
      <c r="K59" s="121" t="s">
        <v>170</v>
      </c>
      <c r="L59" s="122">
        <v>500000</v>
      </c>
      <c r="M59" s="123">
        <v>425000</v>
      </c>
      <c r="N59" s="117">
        <v>2023</v>
      </c>
      <c r="O59" s="119">
        <v>2027</v>
      </c>
      <c r="P59" s="117"/>
      <c r="Q59" s="118" t="s">
        <v>167</v>
      </c>
      <c r="R59" s="118" t="s">
        <v>167</v>
      </c>
      <c r="S59" s="119"/>
      <c r="T59" s="120"/>
      <c r="U59" s="120"/>
      <c r="V59" s="120"/>
      <c r="W59" s="120" t="s">
        <v>167</v>
      </c>
      <c r="X59" s="120"/>
      <c r="Y59" s="117" t="s">
        <v>171</v>
      </c>
      <c r="Z59" s="119" t="s">
        <v>39</v>
      </c>
    </row>
    <row r="60" spans="1:26" s="64" customFormat="1" ht="51">
      <c r="A60" s="116">
        <v>57</v>
      </c>
      <c r="B60" s="117" t="s">
        <v>164</v>
      </c>
      <c r="C60" s="118" t="s">
        <v>34</v>
      </c>
      <c r="D60" s="118">
        <v>70876487</v>
      </c>
      <c r="E60" s="118">
        <v>102519196</v>
      </c>
      <c r="F60" s="119">
        <v>600118398</v>
      </c>
      <c r="G60" s="120" t="s">
        <v>172</v>
      </c>
      <c r="H60" s="120" t="s">
        <v>36</v>
      </c>
      <c r="I60" s="120" t="s">
        <v>37</v>
      </c>
      <c r="J60" s="120" t="s">
        <v>37</v>
      </c>
      <c r="K60" s="121" t="s">
        <v>173</v>
      </c>
      <c r="L60" s="122">
        <v>200000</v>
      </c>
      <c r="M60" s="123">
        <v>170000</v>
      </c>
      <c r="N60" s="117">
        <v>2023</v>
      </c>
      <c r="O60" s="119">
        <v>2027</v>
      </c>
      <c r="P60" s="117"/>
      <c r="Q60" s="118" t="s">
        <v>167</v>
      </c>
      <c r="R60" s="118" t="s">
        <v>167</v>
      </c>
      <c r="S60" s="119"/>
      <c r="T60" s="120"/>
      <c r="U60" s="120"/>
      <c r="V60" s="120" t="s">
        <v>167</v>
      </c>
      <c r="W60" s="120" t="s">
        <v>167</v>
      </c>
      <c r="X60" s="120"/>
      <c r="Y60" s="117" t="s">
        <v>171</v>
      </c>
      <c r="Z60" s="119" t="s">
        <v>39</v>
      </c>
    </row>
    <row r="61" spans="1:26" s="64" customFormat="1" ht="51">
      <c r="A61" s="116">
        <v>58</v>
      </c>
      <c r="B61" s="117" t="s">
        <v>174</v>
      </c>
      <c r="C61" s="118" t="s">
        <v>175</v>
      </c>
      <c r="D61" s="118">
        <v>71008586</v>
      </c>
      <c r="E61" s="118">
        <v>102142114</v>
      </c>
      <c r="F61" s="119">
        <v>600118339</v>
      </c>
      <c r="G61" s="120" t="s">
        <v>176</v>
      </c>
      <c r="H61" s="120" t="s">
        <v>36</v>
      </c>
      <c r="I61" s="120" t="s">
        <v>37</v>
      </c>
      <c r="J61" s="120" t="s">
        <v>177</v>
      </c>
      <c r="K61" s="121" t="s">
        <v>178</v>
      </c>
      <c r="L61" s="122">
        <v>5000000</v>
      </c>
      <c r="M61" s="123">
        <f>L61*0.85</f>
        <v>4250000</v>
      </c>
      <c r="N61" s="117">
        <v>2023</v>
      </c>
      <c r="O61" s="119">
        <v>2027</v>
      </c>
      <c r="P61" s="117"/>
      <c r="Q61" s="118"/>
      <c r="R61" s="118"/>
      <c r="S61" s="119"/>
      <c r="T61" s="120"/>
      <c r="U61" s="120"/>
      <c r="V61" s="120"/>
      <c r="W61" s="120" t="s">
        <v>47</v>
      </c>
      <c r="X61" s="120" t="s">
        <v>39</v>
      </c>
      <c r="Y61" s="117" t="s">
        <v>39</v>
      </c>
      <c r="Z61" s="119" t="s">
        <v>39</v>
      </c>
    </row>
    <row r="62" spans="1:26" s="64" customFormat="1" ht="71.45">
      <c r="A62" s="116">
        <v>59</v>
      </c>
      <c r="B62" s="117" t="s">
        <v>179</v>
      </c>
      <c r="C62" s="118" t="s">
        <v>180</v>
      </c>
      <c r="D62" s="118">
        <v>70839425</v>
      </c>
      <c r="E62" s="118">
        <v>102519757</v>
      </c>
      <c r="F62" s="119">
        <v>600118673</v>
      </c>
      <c r="G62" s="120" t="s">
        <v>181</v>
      </c>
      <c r="H62" s="120" t="s">
        <v>90</v>
      </c>
      <c r="I62" s="120" t="s">
        <v>37</v>
      </c>
      <c r="J62" s="120" t="s">
        <v>182</v>
      </c>
      <c r="K62" s="121" t="s">
        <v>183</v>
      </c>
      <c r="L62" s="122">
        <v>15000000</v>
      </c>
      <c r="M62" s="123">
        <f t="shared" ref="M62:M85" si="2">L62/100*85</f>
        <v>12750000</v>
      </c>
      <c r="N62" s="117" t="s">
        <v>184</v>
      </c>
      <c r="O62" s="119" t="s">
        <v>185</v>
      </c>
      <c r="P62" s="117" t="s">
        <v>47</v>
      </c>
      <c r="Q62" s="118" t="s">
        <v>47</v>
      </c>
      <c r="R62" s="118" t="s">
        <v>47</v>
      </c>
      <c r="S62" s="119" t="s">
        <v>47</v>
      </c>
      <c r="T62" s="120"/>
      <c r="U62" s="120"/>
      <c r="V62" s="120" t="s">
        <v>47</v>
      </c>
      <c r="W62" s="120" t="s">
        <v>47</v>
      </c>
      <c r="X62" s="120" t="s">
        <v>47</v>
      </c>
      <c r="Y62" s="117" t="s">
        <v>186</v>
      </c>
      <c r="Z62" s="119" t="s">
        <v>187</v>
      </c>
    </row>
    <row r="63" spans="1:26" s="132" customFormat="1" ht="71.45">
      <c r="A63" s="116">
        <v>60</v>
      </c>
      <c r="B63" s="117" t="s">
        <v>188</v>
      </c>
      <c r="C63" s="118" t="s">
        <v>189</v>
      </c>
      <c r="D63" s="118">
        <v>70874930</v>
      </c>
      <c r="E63" s="118">
        <v>102519684</v>
      </c>
      <c r="F63" s="119">
        <v>600118649</v>
      </c>
      <c r="G63" s="120" t="s">
        <v>190</v>
      </c>
      <c r="H63" s="120" t="s">
        <v>36</v>
      </c>
      <c r="I63" s="120" t="s">
        <v>37</v>
      </c>
      <c r="J63" s="120" t="s">
        <v>191</v>
      </c>
      <c r="K63" s="121" t="s">
        <v>192</v>
      </c>
      <c r="L63" s="122">
        <v>40000000</v>
      </c>
      <c r="M63" s="123">
        <f t="shared" si="2"/>
        <v>34000000</v>
      </c>
      <c r="N63" s="117" t="s">
        <v>193</v>
      </c>
      <c r="O63" s="119" t="s">
        <v>194</v>
      </c>
      <c r="P63" s="117" t="s">
        <v>47</v>
      </c>
      <c r="Q63" s="118" t="s">
        <v>47</v>
      </c>
      <c r="R63" s="118" t="s">
        <v>47</v>
      </c>
      <c r="S63" s="119" t="s">
        <v>47</v>
      </c>
      <c r="T63" s="120"/>
      <c r="U63" s="120" t="s">
        <v>47</v>
      </c>
      <c r="V63" s="120" t="s">
        <v>47</v>
      </c>
      <c r="W63" s="120"/>
      <c r="X63" s="120" t="s">
        <v>47</v>
      </c>
      <c r="Y63" s="117" t="s">
        <v>195</v>
      </c>
      <c r="Z63" s="119" t="s">
        <v>39</v>
      </c>
    </row>
    <row r="64" spans="1:26" s="132" customFormat="1" ht="81.599999999999994">
      <c r="A64" s="116">
        <v>61</v>
      </c>
      <c r="B64" s="117" t="s">
        <v>188</v>
      </c>
      <c r="C64" s="118" t="s">
        <v>196</v>
      </c>
      <c r="D64" s="118">
        <v>70874930</v>
      </c>
      <c r="E64" s="118">
        <v>102519684</v>
      </c>
      <c r="F64" s="119">
        <v>600118649</v>
      </c>
      <c r="G64" s="120" t="s">
        <v>197</v>
      </c>
      <c r="H64" s="120" t="s">
        <v>36</v>
      </c>
      <c r="I64" s="120" t="s">
        <v>37</v>
      </c>
      <c r="J64" s="120" t="s">
        <v>191</v>
      </c>
      <c r="K64" s="121" t="s">
        <v>198</v>
      </c>
      <c r="L64" s="122">
        <v>40000000</v>
      </c>
      <c r="M64" s="123">
        <f t="shared" si="2"/>
        <v>34000000</v>
      </c>
      <c r="N64" s="117" t="s">
        <v>193</v>
      </c>
      <c r="O64" s="119" t="s">
        <v>194</v>
      </c>
      <c r="P64" s="117" t="s">
        <v>47</v>
      </c>
      <c r="Q64" s="118" t="s">
        <v>47</v>
      </c>
      <c r="R64" s="118" t="s">
        <v>47</v>
      </c>
      <c r="S64" s="119" t="s">
        <v>47</v>
      </c>
      <c r="T64" s="120"/>
      <c r="U64" s="120" t="s">
        <v>47</v>
      </c>
      <c r="V64" s="120" t="s">
        <v>47</v>
      </c>
      <c r="W64" s="120"/>
      <c r="X64" s="120" t="s">
        <v>47</v>
      </c>
      <c r="Y64" s="117" t="s">
        <v>195</v>
      </c>
      <c r="Z64" s="119" t="s">
        <v>39</v>
      </c>
    </row>
    <row r="65" spans="1:26" s="132" customFormat="1" ht="81.599999999999994">
      <c r="A65" s="116">
        <v>62</v>
      </c>
      <c r="B65" s="117" t="s">
        <v>188</v>
      </c>
      <c r="C65" s="118" t="s">
        <v>196</v>
      </c>
      <c r="D65" s="118">
        <v>70874930</v>
      </c>
      <c r="E65" s="118">
        <v>102519684</v>
      </c>
      <c r="F65" s="119">
        <v>600118649</v>
      </c>
      <c r="G65" s="120" t="s">
        <v>199</v>
      </c>
      <c r="H65" s="120" t="s">
        <v>36</v>
      </c>
      <c r="I65" s="120" t="s">
        <v>37</v>
      </c>
      <c r="J65" s="120" t="s">
        <v>191</v>
      </c>
      <c r="K65" s="121" t="s">
        <v>200</v>
      </c>
      <c r="L65" s="122">
        <v>40000000</v>
      </c>
      <c r="M65" s="123">
        <f t="shared" si="2"/>
        <v>34000000</v>
      </c>
      <c r="N65" s="117" t="s">
        <v>193</v>
      </c>
      <c r="O65" s="119" t="s">
        <v>194</v>
      </c>
      <c r="P65" s="117" t="s">
        <v>47</v>
      </c>
      <c r="Q65" s="118" t="s">
        <v>47</v>
      </c>
      <c r="R65" s="118" t="s">
        <v>47</v>
      </c>
      <c r="S65" s="119" t="s">
        <v>47</v>
      </c>
      <c r="T65" s="120"/>
      <c r="U65" s="120" t="s">
        <v>47</v>
      </c>
      <c r="V65" s="120" t="s">
        <v>47</v>
      </c>
      <c r="W65" s="120" t="s">
        <v>47</v>
      </c>
      <c r="X65" s="120" t="s">
        <v>47</v>
      </c>
      <c r="Y65" s="117" t="s">
        <v>195</v>
      </c>
      <c r="Z65" s="119" t="s">
        <v>39</v>
      </c>
    </row>
    <row r="66" spans="1:26" s="132" customFormat="1" ht="61.15">
      <c r="A66" s="116">
        <v>63</v>
      </c>
      <c r="B66" s="117" t="s">
        <v>188</v>
      </c>
      <c r="C66" s="118" t="s">
        <v>196</v>
      </c>
      <c r="D66" s="118">
        <v>70874930</v>
      </c>
      <c r="E66" s="118">
        <v>102519684</v>
      </c>
      <c r="F66" s="119">
        <v>600118649</v>
      </c>
      <c r="G66" s="120" t="s">
        <v>201</v>
      </c>
      <c r="H66" s="120" t="s">
        <v>36</v>
      </c>
      <c r="I66" s="120" t="s">
        <v>37</v>
      </c>
      <c r="J66" s="120" t="s">
        <v>191</v>
      </c>
      <c r="K66" s="121" t="s">
        <v>202</v>
      </c>
      <c r="L66" s="122">
        <v>1000000</v>
      </c>
      <c r="M66" s="123">
        <f t="shared" si="2"/>
        <v>850000</v>
      </c>
      <c r="N66" s="117" t="s">
        <v>193</v>
      </c>
      <c r="O66" s="119" t="s">
        <v>194</v>
      </c>
      <c r="P66" s="117" t="s">
        <v>47</v>
      </c>
      <c r="Q66" s="118" t="s">
        <v>47</v>
      </c>
      <c r="R66" s="118" t="s">
        <v>47</v>
      </c>
      <c r="S66" s="119" t="s">
        <v>47</v>
      </c>
      <c r="T66" s="120"/>
      <c r="U66" s="120"/>
      <c r="V66" s="120" t="s">
        <v>47</v>
      </c>
      <c r="W66" s="120" t="s">
        <v>47</v>
      </c>
      <c r="X66" s="120" t="s">
        <v>47</v>
      </c>
      <c r="Y66" s="117" t="s">
        <v>195</v>
      </c>
      <c r="Z66" s="119" t="s">
        <v>39</v>
      </c>
    </row>
    <row r="67" spans="1:26" s="132" customFormat="1" ht="51">
      <c r="A67" s="116">
        <v>64</v>
      </c>
      <c r="B67" s="117" t="s">
        <v>188</v>
      </c>
      <c r="C67" s="118" t="s">
        <v>196</v>
      </c>
      <c r="D67" s="118">
        <v>70874930</v>
      </c>
      <c r="E67" s="118">
        <v>102519684</v>
      </c>
      <c r="F67" s="119">
        <v>600118649</v>
      </c>
      <c r="G67" s="120" t="s">
        <v>203</v>
      </c>
      <c r="H67" s="120" t="s">
        <v>36</v>
      </c>
      <c r="I67" s="120" t="s">
        <v>37</v>
      </c>
      <c r="J67" s="120" t="s">
        <v>191</v>
      </c>
      <c r="K67" s="121" t="s">
        <v>204</v>
      </c>
      <c r="L67" s="122">
        <v>20000000</v>
      </c>
      <c r="M67" s="123">
        <f t="shared" si="2"/>
        <v>17000000</v>
      </c>
      <c r="N67" s="117" t="s">
        <v>193</v>
      </c>
      <c r="O67" s="119" t="s">
        <v>194</v>
      </c>
      <c r="P67" s="117" t="s">
        <v>47</v>
      </c>
      <c r="Q67" s="118" t="s">
        <v>47</v>
      </c>
      <c r="R67" s="118" t="s">
        <v>47</v>
      </c>
      <c r="S67" s="119" t="s">
        <v>47</v>
      </c>
      <c r="T67" s="120"/>
      <c r="U67" s="120"/>
      <c r="V67" s="120" t="s">
        <v>47</v>
      </c>
      <c r="W67" s="120" t="s">
        <v>47</v>
      </c>
      <c r="X67" s="120" t="s">
        <v>47</v>
      </c>
      <c r="Y67" s="117" t="s">
        <v>195</v>
      </c>
      <c r="Z67" s="119" t="s">
        <v>39</v>
      </c>
    </row>
    <row r="68" spans="1:26" s="132" customFormat="1" ht="51">
      <c r="A68" s="116">
        <v>65</v>
      </c>
      <c r="B68" s="117" t="s">
        <v>188</v>
      </c>
      <c r="C68" s="118" t="s">
        <v>196</v>
      </c>
      <c r="D68" s="118">
        <v>70874930</v>
      </c>
      <c r="E68" s="118">
        <v>102519684</v>
      </c>
      <c r="F68" s="119">
        <v>600118649</v>
      </c>
      <c r="G68" s="120" t="s">
        <v>205</v>
      </c>
      <c r="H68" s="120" t="s">
        <v>36</v>
      </c>
      <c r="I68" s="120" t="s">
        <v>37</v>
      </c>
      <c r="J68" s="120" t="s">
        <v>191</v>
      </c>
      <c r="K68" s="121" t="s">
        <v>206</v>
      </c>
      <c r="L68" s="122">
        <v>2000000</v>
      </c>
      <c r="M68" s="123">
        <f t="shared" si="2"/>
        <v>1700000</v>
      </c>
      <c r="N68" s="117" t="s">
        <v>193</v>
      </c>
      <c r="O68" s="119" t="s">
        <v>194</v>
      </c>
      <c r="P68" s="117" t="s">
        <v>47</v>
      </c>
      <c r="Q68" s="118" t="s">
        <v>47</v>
      </c>
      <c r="R68" s="118" t="s">
        <v>47</v>
      </c>
      <c r="S68" s="119" t="s">
        <v>47</v>
      </c>
      <c r="T68" s="120"/>
      <c r="U68" s="120"/>
      <c r="V68" s="120" t="s">
        <v>47</v>
      </c>
      <c r="W68" s="120" t="s">
        <v>47</v>
      </c>
      <c r="X68" s="120" t="s">
        <v>47</v>
      </c>
      <c r="Y68" s="117" t="s">
        <v>207</v>
      </c>
      <c r="Z68" s="119" t="s">
        <v>39</v>
      </c>
    </row>
    <row r="69" spans="1:26" s="132" customFormat="1" ht="61.15">
      <c r="A69" s="116">
        <v>66</v>
      </c>
      <c r="B69" s="117" t="s">
        <v>188</v>
      </c>
      <c r="C69" s="118" t="s">
        <v>196</v>
      </c>
      <c r="D69" s="118">
        <v>70874930</v>
      </c>
      <c r="E69" s="118">
        <v>102519684</v>
      </c>
      <c r="F69" s="119">
        <v>600118649</v>
      </c>
      <c r="G69" s="120" t="s">
        <v>208</v>
      </c>
      <c r="H69" s="120" t="s">
        <v>36</v>
      </c>
      <c r="I69" s="120" t="s">
        <v>37</v>
      </c>
      <c r="J69" s="120" t="s">
        <v>191</v>
      </c>
      <c r="K69" s="121" t="s">
        <v>209</v>
      </c>
      <c r="L69" s="122">
        <v>50000000</v>
      </c>
      <c r="M69" s="123">
        <f t="shared" si="2"/>
        <v>42500000</v>
      </c>
      <c r="N69" s="117" t="s">
        <v>193</v>
      </c>
      <c r="O69" s="119" t="s">
        <v>194</v>
      </c>
      <c r="P69" s="117" t="s">
        <v>47</v>
      </c>
      <c r="Q69" s="118" t="s">
        <v>47</v>
      </c>
      <c r="R69" s="118" t="s">
        <v>47</v>
      </c>
      <c r="S69" s="119" t="s">
        <v>47</v>
      </c>
      <c r="T69" s="120"/>
      <c r="U69" s="120" t="s">
        <v>47</v>
      </c>
      <c r="V69" s="120" t="s">
        <v>47</v>
      </c>
      <c r="W69" s="120" t="s">
        <v>47</v>
      </c>
      <c r="X69" s="120" t="s">
        <v>47</v>
      </c>
      <c r="Y69" s="117" t="s">
        <v>210</v>
      </c>
      <c r="Z69" s="119" t="s">
        <v>39</v>
      </c>
    </row>
    <row r="70" spans="1:26" s="132" customFormat="1" ht="51">
      <c r="A70" s="116">
        <v>67</v>
      </c>
      <c r="B70" s="117" t="s">
        <v>188</v>
      </c>
      <c r="C70" s="118" t="s">
        <v>196</v>
      </c>
      <c r="D70" s="118">
        <v>70874930</v>
      </c>
      <c r="E70" s="118">
        <v>102519684</v>
      </c>
      <c r="F70" s="119">
        <v>600118649</v>
      </c>
      <c r="G70" s="120" t="s">
        <v>211</v>
      </c>
      <c r="H70" s="120" t="s">
        <v>36</v>
      </c>
      <c r="I70" s="120" t="s">
        <v>37</v>
      </c>
      <c r="J70" s="120" t="s">
        <v>191</v>
      </c>
      <c r="K70" s="121" t="s">
        <v>212</v>
      </c>
      <c r="L70" s="122">
        <v>1000000</v>
      </c>
      <c r="M70" s="123">
        <f t="shared" si="2"/>
        <v>850000</v>
      </c>
      <c r="N70" s="117" t="s">
        <v>193</v>
      </c>
      <c r="O70" s="119" t="s">
        <v>194</v>
      </c>
      <c r="P70" s="117" t="s">
        <v>47</v>
      </c>
      <c r="Q70" s="118" t="s">
        <v>47</v>
      </c>
      <c r="R70" s="118" t="s">
        <v>47</v>
      </c>
      <c r="S70" s="119" t="s">
        <v>47</v>
      </c>
      <c r="T70" s="120"/>
      <c r="U70" s="120"/>
      <c r="V70" s="120" t="s">
        <v>47</v>
      </c>
      <c r="W70" s="120" t="s">
        <v>47</v>
      </c>
      <c r="X70" s="120" t="s">
        <v>47</v>
      </c>
      <c r="Y70" s="117" t="s">
        <v>210</v>
      </c>
      <c r="Z70" s="119" t="s">
        <v>39</v>
      </c>
    </row>
    <row r="71" spans="1:26" s="132" customFormat="1" ht="67.349999999999994" customHeight="1">
      <c r="A71" s="116">
        <v>68</v>
      </c>
      <c r="B71" s="117" t="s">
        <v>188</v>
      </c>
      <c r="C71" s="118" t="s">
        <v>196</v>
      </c>
      <c r="D71" s="118">
        <v>70874930</v>
      </c>
      <c r="E71" s="118">
        <v>102519684</v>
      </c>
      <c r="F71" s="119">
        <v>600118649</v>
      </c>
      <c r="G71" s="120" t="s">
        <v>213</v>
      </c>
      <c r="H71" s="120" t="s">
        <v>36</v>
      </c>
      <c r="I71" s="120" t="s">
        <v>37</v>
      </c>
      <c r="J71" s="120" t="s">
        <v>191</v>
      </c>
      <c r="K71" s="121" t="s">
        <v>214</v>
      </c>
      <c r="L71" s="122">
        <v>2000000</v>
      </c>
      <c r="M71" s="123">
        <f t="shared" si="2"/>
        <v>1700000</v>
      </c>
      <c r="N71" s="117" t="s">
        <v>193</v>
      </c>
      <c r="O71" s="119" t="s">
        <v>194</v>
      </c>
      <c r="P71" s="117" t="s">
        <v>47</v>
      </c>
      <c r="Q71" s="118" t="s">
        <v>47</v>
      </c>
      <c r="R71" s="118" t="s">
        <v>47</v>
      </c>
      <c r="S71" s="119" t="s">
        <v>47</v>
      </c>
      <c r="T71" s="120"/>
      <c r="U71" s="120" t="s">
        <v>47</v>
      </c>
      <c r="V71" s="120" t="s">
        <v>47</v>
      </c>
      <c r="W71" s="120"/>
      <c r="X71" s="120" t="s">
        <v>47</v>
      </c>
      <c r="Y71" s="117" t="s">
        <v>210</v>
      </c>
      <c r="Z71" s="119" t="s">
        <v>39</v>
      </c>
    </row>
    <row r="72" spans="1:26" s="132" customFormat="1" ht="51">
      <c r="A72" s="116">
        <v>69</v>
      </c>
      <c r="B72" s="117" t="s">
        <v>188</v>
      </c>
      <c r="C72" s="118" t="s">
        <v>196</v>
      </c>
      <c r="D72" s="118">
        <v>70874930</v>
      </c>
      <c r="E72" s="118">
        <v>102519684</v>
      </c>
      <c r="F72" s="119">
        <v>600118649</v>
      </c>
      <c r="G72" s="120" t="s">
        <v>215</v>
      </c>
      <c r="H72" s="120" t="s">
        <v>36</v>
      </c>
      <c r="I72" s="120" t="s">
        <v>37</v>
      </c>
      <c r="J72" s="120" t="s">
        <v>191</v>
      </c>
      <c r="K72" s="121" t="s">
        <v>216</v>
      </c>
      <c r="L72" s="122">
        <v>1000000</v>
      </c>
      <c r="M72" s="123">
        <f t="shared" si="2"/>
        <v>850000</v>
      </c>
      <c r="N72" s="117" t="s">
        <v>193</v>
      </c>
      <c r="O72" s="119" t="s">
        <v>194</v>
      </c>
      <c r="P72" s="117" t="s">
        <v>47</v>
      </c>
      <c r="Q72" s="118" t="s">
        <v>47</v>
      </c>
      <c r="R72" s="118" t="s">
        <v>47</v>
      </c>
      <c r="S72" s="119" t="s">
        <v>47</v>
      </c>
      <c r="T72" s="120"/>
      <c r="U72" s="120"/>
      <c r="V72" s="120" t="s">
        <v>47</v>
      </c>
      <c r="W72" s="120" t="s">
        <v>47</v>
      </c>
      <c r="X72" s="120" t="s">
        <v>47</v>
      </c>
      <c r="Y72" s="117" t="s">
        <v>210</v>
      </c>
      <c r="Z72" s="119" t="s">
        <v>39</v>
      </c>
    </row>
    <row r="73" spans="1:26" s="132" customFormat="1" ht="51">
      <c r="A73" s="116">
        <v>70</v>
      </c>
      <c r="B73" s="117" t="s">
        <v>188</v>
      </c>
      <c r="C73" s="118" t="s">
        <v>196</v>
      </c>
      <c r="D73" s="118">
        <v>70874930</v>
      </c>
      <c r="E73" s="118">
        <v>102519684</v>
      </c>
      <c r="F73" s="119">
        <v>600118649</v>
      </c>
      <c r="G73" s="120" t="s">
        <v>217</v>
      </c>
      <c r="H73" s="120" t="s">
        <v>36</v>
      </c>
      <c r="I73" s="120" t="s">
        <v>37</v>
      </c>
      <c r="J73" s="120" t="s">
        <v>191</v>
      </c>
      <c r="K73" s="121" t="s">
        <v>218</v>
      </c>
      <c r="L73" s="122">
        <v>3000000</v>
      </c>
      <c r="M73" s="123">
        <f t="shared" si="2"/>
        <v>2550000</v>
      </c>
      <c r="N73" s="117" t="s">
        <v>193</v>
      </c>
      <c r="O73" s="119" t="s">
        <v>194</v>
      </c>
      <c r="P73" s="117" t="s">
        <v>47</v>
      </c>
      <c r="Q73" s="118" t="s">
        <v>47</v>
      </c>
      <c r="R73" s="118" t="s">
        <v>47</v>
      </c>
      <c r="S73" s="119" t="s">
        <v>47</v>
      </c>
      <c r="T73" s="120"/>
      <c r="U73" s="120" t="s">
        <v>47</v>
      </c>
      <c r="V73" s="120" t="s">
        <v>47</v>
      </c>
      <c r="W73" s="120" t="s">
        <v>47</v>
      </c>
      <c r="X73" s="120" t="s">
        <v>47</v>
      </c>
      <c r="Y73" s="117" t="s">
        <v>210</v>
      </c>
      <c r="Z73" s="119" t="s">
        <v>39</v>
      </c>
    </row>
    <row r="74" spans="1:26" s="132" customFormat="1" ht="91.9">
      <c r="A74" s="116">
        <v>71</v>
      </c>
      <c r="B74" s="117" t="s">
        <v>188</v>
      </c>
      <c r="C74" s="118" t="s">
        <v>196</v>
      </c>
      <c r="D74" s="118">
        <v>70874930</v>
      </c>
      <c r="E74" s="118">
        <v>102519684</v>
      </c>
      <c r="F74" s="119">
        <v>600118649</v>
      </c>
      <c r="G74" s="120" t="s">
        <v>219</v>
      </c>
      <c r="H74" s="120" t="s">
        <v>36</v>
      </c>
      <c r="I74" s="120" t="s">
        <v>37</v>
      </c>
      <c r="J74" s="120" t="s">
        <v>191</v>
      </c>
      <c r="K74" s="121" t="s">
        <v>220</v>
      </c>
      <c r="L74" s="122">
        <v>80000000</v>
      </c>
      <c r="M74" s="123">
        <f t="shared" si="2"/>
        <v>68000000</v>
      </c>
      <c r="N74" s="117" t="s">
        <v>193</v>
      </c>
      <c r="O74" s="119" t="s">
        <v>194</v>
      </c>
      <c r="P74" s="117" t="s">
        <v>47</v>
      </c>
      <c r="Q74" s="118" t="s">
        <v>47</v>
      </c>
      <c r="R74" s="118" t="s">
        <v>47</v>
      </c>
      <c r="S74" s="119" t="s">
        <v>47</v>
      </c>
      <c r="T74" s="120"/>
      <c r="U74" s="120" t="s">
        <v>47</v>
      </c>
      <c r="V74" s="120" t="s">
        <v>47</v>
      </c>
      <c r="W74" s="120" t="s">
        <v>47</v>
      </c>
      <c r="X74" s="120" t="s">
        <v>47</v>
      </c>
      <c r="Y74" s="117" t="s">
        <v>195</v>
      </c>
      <c r="Z74" s="119" t="s">
        <v>39</v>
      </c>
    </row>
    <row r="75" spans="1:26" s="132" customFormat="1" ht="51">
      <c r="A75" s="116">
        <v>72</v>
      </c>
      <c r="B75" s="117" t="s">
        <v>188</v>
      </c>
      <c r="C75" s="118" t="s">
        <v>196</v>
      </c>
      <c r="D75" s="118">
        <v>70874930</v>
      </c>
      <c r="E75" s="118">
        <v>102519684</v>
      </c>
      <c r="F75" s="119">
        <v>600118649</v>
      </c>
      <c r="G75" s="120" t="s">
        <v>221</v>
      </c>
      <c r="H75" s="120" t="s">
        <v>36</v>
      </c>
      <c r="I75" s="120" t="s">
        <v>37</v>
      </c>
      <c r="J75" s="120" t="s">
        <v>191</v>
      </c>
      <c r="K75" s="121" t="s">
        <v>222</v>
      </c>
      <c r="L75" s="122">
        <v>40000000</v>
      </c>
      <c r="M75" s="123">
        <f t="shared" si="2"/>
        <v>34000000</v>
      </c>
      <c r="N75" s="117" t="s">
        <v>193</v>
      </c>
      <c r="O75" s="119" t="s">
        <v>194</v>
      </c>
      <c r="P75" s="117" t="s">
        <v>47</v>
      </c>
      <c r="Q75" s="118" t="s">
        <v>47</v>
      </c>
      <c r="R75" s="118" t="s">
        <v>47</v>
      </c>
      <c r="S75" s="119" t="s">
        <v>47</v>
      </c>
      <c r="T75" s="120"/>
      <c r="U75" s="120" t="s">
        <v>47</v>
      </c>
      <c r="V75" s="120" t="s">
        <v>47</v>
      </c>
      <c r="W75" s="120"/>
      <c r="X75" s="120" t="s">
        <v>47</v>
      </c>
      <c r="Y75" s="117" t="s">
        <v>210</v>
      </c>
      <c r="Z75" s="119" t="s">
        <v>43</v>
      </c>
    </row>
    <row r="76" spans="1:26" s="132" customFormat="1" ht="51">
      <c r="A76" s="116">
        <v>73</v>
      </c>
      <c r="B76" s="117" t="s">
        <v>188</v>
      </c>
      <c r="C76" s="118" t="s">
        <v>196</v>
      </c>
      <c r="D76" s="118">
        <v>70874930</v>
      </c>
      <c r="E76" s="118">
        <v>102519684</v>
      </c>
      <c r="F76" s="119">
        <v>600118649</v>
      </c>
      <c r="G76" s="120" t="s">
        <v>223</v>
      </c>
      <c r="H76" s="120" t="s">
        <v>36</v>
      </c>
      <c r="I76" s="120" t="s">
        <v>37</v>
      </c>
      <c r="J76" s="120" t="s">
        <v>191</v>
      </c>
      <c r="K76" s="121" t="s">
        <v>224</v>
      </c>
      <c r="L76" s="122">
        <v>20000000</v>
      </c>
      <c r="M76" s="123">
        <f t="shared" si="2"/>
        <v>17000000</v>
      </c>
      <c r="N76" s="117" t="s">
        <v>193</v>
      </c>
      <c r="O76" s="119" t="s">
        <v>194</v>
      </c>
      <c r="P76" s="117" t="s">
        <v>47</v>
      </c>
      <c r="Q76" s="118" t="s">
        <v>47</v>
      </c>
      <c r="R76" s="118" t="s">
        <v>47</v>
      </c>
      <c r="S76" s="119" t="s">
        <v>47</v>
      </c>
      <c r="T76" s="120"/>
      <c r="U76" s="120"/>
      <c r="V76" s="120" t="s">
        <v>47</v>
      </c>
      <c r="W76" s="120"/>
      <c r="X76" s="120" t="s">
        <v>47</v>
      </c>
      <c r="Y76" s="117" t="s">
        <v>210</v>
      </c>
      <c r="Z76" s="119" t="s">
        <v>43</v>
      </c>
    </row>
    <row r="77" spans="1:26" s="132" customFormat="1" ht="51">
      <c r="A77" s="116">
        <v>74</v>
      </c>
      <c r="B77" s="117" t="s">
        <v>188</v>
      </c>
      <c r="C77" s="118" t="s">
        <v>196</v>
      </c>
      <c r="D77" s="118">
        <v>70874930</v>
      </c>
      <c r="E77" s="118">
        <v>102519684</v>
      </c>
      <c r="F77" s="119">
        <v>600118649</v>
      </c>
      <c r="G77" s="120" t="s">
        <v>225</v>
      </c>
      <c r="H77" s="120" t="s">
        <v>36</v>
      </c>
      <c r="I77" s="120" t="s">
        <v>37</v>
      </c>
      <c r="J77" s="120" t="s">
        <v>191</v>
      </c>
      <c r="K77" s="121" t="s">
        <v>226</v>
      </c>
      <c r="L77" s="122">
        <v>1000000</v>
      </c>
      <c r="M77" s="123">
        <f t="shared" si="2"/>
        <v>850000</v>
      </c>
      <c r="N77" s="117" t="s">
        <v>193</v>
      </c>
      <c r="O77" s="119" t="s">
        <v>194</v>
      </c>
      <c r="P77" s="117" t="s">
        <v>47</v>
      </c>
      <c r="Q77" s="118" t="s">
        <v>47</v>
      </c>
      <c r="R77" s="118" t="s">
        <v>47</v>
      </c>
      <c r="S77" s="119" t="s">
        <v>47</v>
      </c>
      <c r="T77" s="120"/>
      <c r="U77" s="120"/>
      <c r="V77" s="120" t="s">
        <v>47</v>
      </c>
      <c r="W77" s="120" t="s">
        <v>47</v>
      </c>
      <c r="X77" s="120" t="s">
        <v>47</v>
      </c>
      <c r="Y77" s="117" t="s">
        <v>195</v>
      </c>
      <c r="Z77" s="119" t="s">
        <v>39</v>
      </c>
    </row>
    <row r="78" spans="1:26" s="132" customFormat="1" ht="51">
      <c r="A78" s="116">
        <v>75</v>
      </c>
      <c r="B78" s="117" t="s">
        <v>188</v>
      </c>
      <c r="C78" s="118" t="s">
        <v>196</v>
      </c>
      <c r="D78" s="118">
        <v>70874930</v>
      </c>
      <c r="E78" s="118">
        <v>102519684</v>
      </c>
      <c r="F78" s="119">
        <v>600118649</v>
      </c>
      <c r="G78" s="120" t="s">
        <v>227</v>
      </c>
      <c r="H78" s="120" t="s">
        <v>36</v>
      </c>
      <c r="I78" s="120" t="s">
        <v>37</v>
      </c>
      <c r="J78" s="120" t="s">
        <v>191</v>
      </c>
      <c r="K78" s="121" t="s">
        <v>228</v>
      </c>
      <c r="L78" s="122">
        <v>3000000</v>
      </c>
      <c r="M78" s="123">
        <f t="shared" si="2"/>
        <v>2550000</v>
      </c>
      <c r="N78" s="117" t="s">
        <v>193</v>
      </c>
      <c r="O78" s="119" t="s">
        <v>194</v>
      </c>
      <c r="P78" s="117" t="s">
        <v>47</v>
      </c>
      <c r="Q78" s="118" t="s">
        <v>47</v>
      </c>
      <c r="R78" s="118" t="s">
        <v>47</v>
      </c>
      <c r="S78" s="119" t="s">
        <v>47</v>
      </c>
      <c r="T78" s="120"/>
      <c r="U78" s="120"/>
      <c r="V78" s="120" t="s">
        <v>47</v>
      </c>
      <c r="W78" s="120" t="s">
        <v>47</v>
      </c>
      <c r="X78" s="120" t="s">
        <v>47</v>
      </c>
      <c r="Y78" s="117" t="s">
        <v>210</v>
      </c>
      <c r="Z78" s="119" t="s">
        <v>39</v>
      </c>
    </row>
    <row r="79" spans="1:26" s="132" customFormat="1" ht="51">
      <c r="A79" s="116">
        <v>76</v>
      </c>
      <c r="B79" s="117" t="s">
        <v>188</v>
      </c>
      <c r="C79" s="118" t="s">
        <v>196</v>
      </c>
      <c r="D79" s="118">
        <v>70874930</v>
      </c>
      <c r="E79" s="118">
        <v>102519684</v>
      </c>
      <c r="F79" s="119">
        <v>600118649</v>
      </c>
      <c r="G79" s="120" t="s">
        <v>229</v>
      </c>
      <c r="H79" s="120" t="s">
        <v>36</v>
      </c>
      <c r="I79" s="120" t="s">
        <v>37</v>
      </c>
      <c r="J79" s="120" t="s">
        <v>191</v>
      </c>
      <c r="K79" s="120" t="s">
        <v>230</v>
      </c>
      <c r="L79" s="122">
        <v>5000000</v>
      </c>
      <c r="M79" s="123">
        <f t="shared" si="2"/>
        <v>4250000</v>
      </c>
      <c r="N79" s="117" t="s">
        <v>193</v>
      </c>
      <c r="O79" s="119" t="s">
        <v>194</v>
      </c>
      <c r="P79" s="117" t="s">
        <v>47</v>
      </c>
      <c r="Q79" s="118" t="s">
        <v>47</v>
      </c>
      <c r="R79" s="118" t="s">
        <v>47</v>
      </c>
      <c r="S79" s="119" t="s">
        <v>47</v>
      </c>
      <c r="T79" s="120"/>
      <c r="U79" s="120"/>
      <c r="V79" s="120" t="s">
        <v>47</v>
      </c>
      <c r="W79" s="120" t="s">
        <v>47</v>
      </c>
      <c r="X79" s="120" t="s">
        <v>47</v>
      </c>
      <c r="Y79" s="117" t="s">
        <v>210</v>
      </c>
      <c r="Z79" s="119" t="s">
        <v>39</v>
      </c>
    </row>
    <row r="80" spans="1:26" s="132" customFormat="1" ht="51">
      <c r="A80" s="116">
        <v>77</v>
      </c>
      <c r="B80" s="117" t="s">
        <v>188</v>
      </c>
      <c r="C80" s="118" t="s">
        <v>196</v>
      </c>
      <c r="D80" s="118">
        <v>70874930</v>
      </c>
      <c r="E80" s="118">
        <v>102519684</v>
      </c>
      <c r="F80" s="119">
        <v>600118649</v>
      </c>
      <c r="G80" s="120" t="s">
        <v>231</v>
      </c>
      <c r="H80" s="120" t="s">
        <v>36</v>
      </c>
      <c r="I80" s="120" t="s">
        <v>37</v>
      </c>
      <c r="J80" s="120" t="s">
        <v>191</v>
      </c>
      <c r="K80" s="121" t="s">
        <v>232</v>
      </c>
      <c r="L80" s="122">
        <v>2000000</v>
      </c>
      <c r="M80" s="123">
        <f t="shared" si="2"/>
        <v>1700000</v>
      </c>
      <c r="N80" s="117" t="s">
        <v>193</v>
      </c>
      <c r="O80" s="119" t="s">
        <v>194</v>
      </c>
      <c r="P80" s="117" t="s">
        <v>47</v>
      </c>
      <c r="Q80" s="118" t="s">
        <v>47</v>
      </c>
      <c r="R80" s="118" t="s">
        <v>47</v>
      </c>
      <c r="S80" s="119" t="s">
        <v>47</v>
      </c>
      <c r="T80" s="120"/>
      <c r="U80" s="120"/>
      <c r="V80" s="120" t="s">
        <v>47</v>
      </c>
      <c r="W80" s="120"/>
      <c r="X80" s="120" t="s">
        <v>47</v>
      </c>
      <c r="Y80" s="117" t="s">
        <v>210</v>
      </c>
      <c r="Z80" s="119" t="s">
        <v>39</v>
      </c>
    </row>
    <row r="81" spans="1:26" s="132" customFormat="1" ht="51">
      <c r="A81" s="116">
        <v>78</v>
      </c>
      <c r="B81" s="117" t="s">
        <v>188</v>
      </c>
      <c r="C81" s="118" t="s">
        <v>196</v>
      </c>
      <c r="D81" s="118">
        <v>70874930</v>
      </c>
      <c r="E81" s="118">
        <v>102519684</v>
      </c>
      <c r="F81" s="119">
        <v>600118649</v>
      </c>
      <c r="G81" s="120" t="s">
        <v>233</v>
      </c>
      <c r="H81" s="120" t="s">
        <v>36</v>
      </c>
      <c r="I81" s="120" t="s">
        <v>37</v>
      </c>
      <c r="J81" s="120" t="s">
        <v>191</v>
      </c>
      <c r="K81" s="120" t="s">
        <v>234</v>
      </c>
      <c r="L81" s="122">
        <v>2000000</v>
      </c>
      <c r="M81" s="123">
        <f t="shared" si="2"/>
        <v>1700000</v>
      </c>
      <c r="N81" s="117" t="s">
        <v>193</v>
      </c>
      <c r="O81" s="119" t="s">
        <v>194</v>
      </c>
      <c r="P81" s="117" t="s">
        <v>47</v>
      </c>
      <c r="Q81" s="118" t="s">
        <v>47</v>
      </c>
      <c r="R81" s="118" t="s">
        <v>47</v>
      </c>
      <c r="S81" s="119" t="s">
        <v>47</v>
      </c>
      <c r="T81" s="120"/>
      <c r="U81" s="120" t="s">
        <v>47</v>
      </c>
      <c r="V81" s="120" t="s">
        <v>47</v>
      </c>
      <c r="W81" s="120" t="s">
        <v>47</v>
      </c>
      <c r="X81" s="120" t="s">
        <v>47</v>
      </c>
      <c r="Y81" s="117" t="s">
        <v>210</v>
      </c>
      <c r="Z81" s="119" t="s">
        <v>39</v>
      </c>
    </row>
    <row r="82" spans="1:26" s="132" customFormat="1" ht="51">
      <c r="A82" s="116">
        <v>79</v>
      </c>
      <c r="B82" s="117" t="s">
        <v>188</v>
      </c>
      <c r="C82" s="118" t="s">
        <v>196</v>
      </c>
      <c r="D82" s="118">
        <v>70874930</v>
      </c>
      <c r="E82" s="118">
        <v>102519684</v>
      </c>
      <c r="F82" s="119">
        <v>600118649</v>
      </c>
      <c r="G82" s="120" t="s">
        <v>235</v>
      </c>
      <c r="H82" s="120" t="s">
        <v>36</v>
      </c>
      <c r="I82" s="120" t="s">
        <v>37</v>
      </c>
      <c r="J82" s="120" t="s">
        <v>191</v>
      </c>
      <c r="K82" s="120" t="s">
        <v>236</v>
      </c>
      <c r="L82" s="122">
        <v>5000000</v>
      </c>
      <c r="M82" s="123">
        <f t="shared" si="2"/>
        <v>4250000</v>
      </c>
      <c r="N82" s="117" t="s">
        <v>193</v>
      </c>
      <c r="O82" s="119" t="s">
        <v>194</v>
      </c>
      <c r="P82" s="117" t="s">
        <v>47</v>
      </c>
      <c r="Q82" s="118" t="s">
        <v>47</v>
      </c>
      <c r="R82" s="118" t="s">
        <v>47</v>
      </c>
      <c r="S82" s="119" t="s">
        <v>47</v>
      </c>
      <c r="T82" s="120"/>
      <c r="U82" s="120"/>
      <c r="V82" s="120" t="s">
        <v>47</v>
      </c>
      <c r="W82" s="120" t="s">
        <v>47</v>
      </c>
      <c r="X82" s="120" t="s">
        <v>47</v>
      </c>
      <c r="Y82" s="117" t="s">
        <v>210</v>
      </c>
      <c r="Z82" s="119" t="s">
        <v>39</v>
      </c>
    </row>
    <row r="83" spans="1:26" s="132" customFormat="1" ht="51">
      <c r="A83" s="116">
        <v>80</v>
      </c>
      <c r="B83" s="117" t="s">
        <v>188</v>
      </c>
      <c r="C83" s="118" t="s">
        <v>196</v>
      </c>
      <c r="D83" s="118">
        <v>70874930</v>
      </c>
      <c r="E83" s="118">
        <v>102519684</v>
      </c>
      <c r="F83" s="119">
        <v>600118649</v>
      </c>
      <c r="G83" s="120" t="s">
        <v>237</v>
      </c>
      <c r="H83" s="120" t="s">
        <v>36</v>
      </c>
      <c r="I83" s="120" t="s">
        <v>37</v>
      </c>
      <c r="J83" s="120" t="s">
        <v>191</v>
      </c>
      <c r="K83" s="121" t="s">
        <v>238</v>
      </c>
      <c r="L83" s="122">
        <v>1000000</v>
      </c>
      <c r="M83" s="123">
        <f t="shared" si="2"/>
        <v>850000</v>
      </c>
      <c r="N83" s="117" t="s">
        <v>193</v>
      </c>
      <c r="O83" s="119" t="s">
        <v>194</v>
      </c>
      <c r="P83" s="117" t="s">
        <v>47</v>
      </c>
      <c r="Q83" s="118" t="s">
        <v>47</v>
      </c>
      <c r="R83" s="118" t="s">
        <v>47</v>
      </c>
      <c r="S83" s="119" t="s">
        <v>47</v>
      </c>
      <c r="T83" s="120" t="s">
        <v>39</v>
      </c>
      <c r="U83" s="120"/>
      <c r="V83" s="120" t="s">
        <v>47</v>
      </c>
      <c r="W83" s="120" t="s">
        <v>39</v>
      </c>
      <c r="X83" s="120" t="s">
        <v>47</v>
      </c>
      <c r="Y83" s="117" t="s">
        <v>210</v>
      </c>
      <c r="Z83" s="119" t="s">
        <v>39</v>
      </c>
    </row>
    <row r="84" spans="1:26" s="132" customFormat="1" ht="51">
      <c r="A84" s="116">
        <v>81</v>
      </c>
      <c r="B84" s="117" t="s">
        <v>188</v>
      </c>
      <c r="C84" s="118" t="s">
        <v>196</v>
      </c>
      <c r="D84" s="118">
        <v>70874930</v>
      </c>
      <c r="E84" s="118">
        <v>102519684</v>
      </c>
      <c r="F84" s="119">
        <v>600118649</v>
      </c>
      <c r="G84" s="120" t="s">
        <v>239</v>
      </c>
      <c r="H84" s="120" t="s">
        <v>36</v>
      </c>
      <c r="I84" s="120" t="s">
        <v>37</v>
      </c>
      <c r="J84" s="120" t="s">
        <v>191</v>
      </c>
      <c r="K84" s="120" t="s">
        <v>240</v>
      </c>
      <c r="L84" s="122">
        <v>10000000</v>
      </c>
      <c r="M84" s="123">
        <f t="shared" si="2"/>
        <v>8500000</v>
      </c>
      <c r="N84" s="117" t="s">
        <v>193</v>
      </c>
      <c r="O84" s="119" t="s">
        <v>194</v>
      </c>
      <c r="P84" s="117" t="s">
        <v>47</v>
      </c>
      <c r="Q84" s="118" t="s">
        <v>47</v>
      </c>
      <c r="R84" s="118" t="s">
        <v>47</v>
      </c>
      <c r="S84" s="119" t="s">
        <v>47</v>
      </c>
      <c r="T84" s="120"/>
      <c r="U84" s="120" t="s">
        <v>47</v>
      </c>
      <c r="V84" s="120" t="s">
        <v>47</v>
      </c>
      <c r="W84" s="120" t="s">
        <v>47</v>
      </c>
      <c r="X84" s="120" t="s">
        <v>47</v>
      </c>
      <c r="Y84" s="117" t="s">
        <v>210</v>
      </c>
      <c r="Z84" s="119" t="s">
        <v>39</v>
      </c>
    </row>
    <row r="85" spans="1:26" s="132" customFormat="1" ht="61.15">
      <c r="A85" s="116">
        <v>82</v>
      </c>
      <c r="B85" s="117" t="s">
        <v>188</v>
      </c>
      <c r="C85" s="118" t="s">
        <v>196</v>
      </c>
      <c r="D85" s="118">
        <v>70874930</v>
      </c>
      <c r="E85" s="118">
        <v>102519684</v>
      </c>
      <c r="F85" s="119">
        <v>600118649</v>
      </c>
      <c r="G85" s="120" t="s">
        <v>241</v>
      </c>
      <c r="H85" s="120" t="s">
        <v>36</v>
      </c>
      <c r="I85" s="120" t="s">
        <v>37</v>
      </c>
      <c r="J85" s="120" t="s">
        <v>191</v>
      </c>
      <c r="K85" s="120" t="s">
        <v>242</v>
      </c>
      <c r="L85" s="122">
        <v>10000000</v>
      </c>
      <c r="M85" s="123">
        <f t="shared" si="2"/>
        <v>8500000</v>
      </c>
      <c r="N85" s="117" t="s">
        <v>193</v>
      </c>
      <c r="O85" s="119" t="s">
        <v>194</v>
      </c>
      <c r="P85" s="117" t="s">
        <v>47</v>
      </c>
      <c r="Q85" s="118" t="s">
        <v>47</v>
      </c>
      <c r="R85" s="118" t="s">
        <v>47</v>
      </c>
      <c r="S85" s="119" t="s">
        <v>47</v>
      </c>
      <c r="T85" s="120"/>
      <c r="U85" s="120" t="s">
        <v>47</v>
      </c>
      <c r="V85" s="120" t="s">
        <v>47</v>
      </c>
      <c r="W85" s="120" t="s">
        <v>47</v>
      </c>
      <c r="X85" s="120" t="s">
        <v>47</v>
      </c>
      <c r="Y85" s="117" t="s">
        <v>210</v>
      </c>
      <c r="Z85" s="119" t="s">
        <v>39</v>
      </c>
    </row>
    <row r="86" spans="1:26" s="132" customFormat="1" ht="51">
      <c r="A86" s="116">
        <v>83</v>
      </c>
      <c r="B86" s="117" t="s">
        <v>188</v>
      </c>
      <c r="C86" s="118" t="s">
        <v>196</v>
      </c>
      <c r="D86" s="118">
        <v>70874930</v>
      </c>
      <c r="E86" s="118">
        <v>102519684</v>
      </c>
      <c r="F86" s="119">
        <v>600118649</v>
      </c>
      <c r="G86" s="120" t="s">
        <v>243</v>
      </c>
      <c r="H86" s="120" t="s">
        <v>36</v>
      </c>
      <c r="I86" s="120" t="s">
        <v>243</v>
      </c>
      <c r="J86" s="120" t="s">
        <v>191</v>
      </c>
      <c r="K86" s="120" t="s">
        <v>243</v>
      </c>
      <c r="L86" s="122">
        <v>10000000</v>
      </c>
      <c r="M86" s="123">
        <v>8500000</v>
      </c>
      <c r="N86" s="117" t="s">
        <v>193</v>
      </c>
      <c r="O86" s="119" t="s">
        <v>194</v>
      </c>
      <c r="P86" s="117" t="s">
        <v>47</v>
      </c>
      <c r="Q86" s="118" t="s">
        <v>47</v>
      </c>
      <c r="R86" s="118" t="s">
        <v>47</v>
      </c>
      <c r="S86" s="119" t="s">
        <v>47</v>
      </c>
      <c r="T86" s="120"/>
      <c r="U86" s="120" t="s">
        <v>47</v>
      </c>
      <c r="V86" s="120" t="s">
        <v>47</v>
      </c>
      <c r="W86" s="120" t="s">
        <v>47</v>
      </c>
      <c r="X86" s="120" t="s">
        <v>47</v>
      </c>
      <c r="Y86" s="117" t="s">
        <v>210</v>
      </c>
      <c r="Z86" s="119" t="s">
        <v>39</v>
      </c>
    </row>
    <row r="87" spans="1:26" s="132" customFormat="1" ht="71.45">
      <c r="A87" s="116">
        <v>84</v>
      </c>
      <c r="B87" s="87" t="s">
        <v>244</v>
      </c>
      <c r="C87" s="87" t="s">
        <v>245</v>
      </c>
      <c r="D87" s="87">
        <v>75020793</v>
      </c>
      <c r="E87" s="87">
        <v>102519773</v>
      </c>
      <c r="F87" s="119">
        <v>600118681</v>
      </c>
      <c r="G87" s="87" t="s">
        <v>246</v>
      </c>
      <c r="H87" s="87" t="s">
        <v>36</v>
      </c>
      <c r="I87" s="87" t="s">
        <v>37</v>
      </c>
      <c r="J87" s="87" t="s">
        <v>245</v>
      </c>
      <c r="K87" s="87" t="s">
        <v>247</v>
      </c>
      <c r="L87" s="89">
        <v>2750000</v>
      </c>
      <c r="M87" s="89">
        <v>2337500</v>
      </c>
      <c r="N87" s="90">
        <v>45536</v>
      </c>
      <c r="O87" s="90">
        <v>47117</v>
      </c>
      <c r="P87" s="117"/>
      <c r="Q87" s="118"/>
      <c r="R87" s="118"/>
      <c r="S87" s="119"/>
      <c r="T87" s="120"/>
      <c r="U87" s="120"/>
      <c r="V87" s="120"/>
      <c r="W87" s="120"/>
      <c r="X87" s="120"/>
      <c r="Y87" s="117"/>
      <c r="Z87" s="119"/>
    </row>
    <row r="88" spans="1:26" s="132" customFormat="1" ht="71.45">
      <c r="A88" s="116">
        <v>85</v>
      </c>
      <c r="B88" s="87" t="s">
        <v>244</v>
      </c>
      <c r="C88" s="87" t="s">
        <v>245</v>
      </c>
      <c r="D88" s="87">
        <v>75020793</v>
      </c>
      <c r="E88" s="87">
        <v>102519773</v>
      </c>
      <c r="F88" s="119">
        <v>600118681</v>
      </c>
      <c r="G88" s="87" t="s">
        <v>248</v>
      </c>
      <c r="H88" s="87" t="s">
        <v>36</v>
      </c>
      <c r="I88" s="87" t="s">
        <v>37</v>
      </c>
      <c r="J88" s="87" t="s">
        <v>245</v>
      </c>
      <c r="K88" s="87" t="s">
        <v>249</v>
      </c>
      <c r="L88" s="89">
        <v>3500000</v>
      </c>
      <c r="M88" s="89">
        <v>2975000</v>
      </c>
      <c r="N88" s="90">
        <v>45536</v>
      </c>
      <c r="O88" s="90">
        <v>47117</v>
      </c>
      <c r="P88" s="117"/>
      <c r="Q88" s="118"/>
      <c r="R88" s="118"/>
      <c r="S88" s="119"/>
      <c r="T88" s="120"/>
      <c r="U88" s="120"/>
      <c r="V88" s="120"/>
      <c r="W88" s="120"/>
      <c r="X88" s="120"/>
      <c r="Y88" s="117"/>
      <c r="Z88" s="119"/>
    </row>
    <row r="89" spans="1:26" s="132" customFormat="1" ht="71.45">
      <c r="A89" s="357">
        <v>86</v>
      </c>
      <c r="B89" s="358" t="s">
        <v>244</v>
      </c>
      <c r="C89" s="358" t="s">
        <v>245</v>
      </c>
      <c r="D89" s="358">
        <v>75020793</v>
      </c>
      <c r="E89" s="358">
        <v>102519773</v>
      </c>
      <c r="F89" s="359">
        <v>600118681</v>
      </c>
      <c r="G89" s="358" t="s">
        <v>250</v>
      </c>
      <c r="H89" s="358" t="s">
        <v>36</v>
      </c>
      <c r="I89" s="358" t="s">
        <v>37</v>
      </c>
      <c r="J89" s="358" t="s">
        <v>245</v>
      </c>
      <c r="K89" s="358" t="s">
        <v>251</v>
      </c>
      <c r="L89" s="360">
        <v>3000000</v>
      </c>
      <c r="M89" s="360">
        <v>2550000</v>
      </c>
      <c r="N89" s="361">
        <v>45536</v>
      </c>
      <c r="O89" s="361">
        <v>47117</v>
      </c>
      <c r="P89" s="117"/>
      <c r="Q89" s="118"/>
      <c r="R89" s="118"/>
      <c r="S89" s="119"/>
      <c r="T89" s="120"/>
      <c r="U89" s="120"/>
      <c r="V89" s="120"/>
      <c r="W89" s="120"/>
      <c r="X89" s="120"/>
      <c r="Y89" s="117"/>
      <c r="Z89" s="119"/>
    </row>
    <row r="90" spans="1:26" s="132" customFormat="1" ht="61.15">
      <c r="A90" s="116">
        <v>87</v>
      </c>
      <c r="B90" s="117" t="s">
        <v>252</v>
      </c>
      <c r="C90" s="118" t="s">
        <v>253</v>
      </c>
      <c r="D90" s="118">
        <v>70993262</v>
      </c>
      <c r="E90" s="118">
        <v>102519145</v>
      </c>
      <c r="F90" s="119">
        <v>600118371</v>
      </c>
      <c r="G90" s="120" t="s">
        <v>254</v>
      </c>
      <c r="H90" s="120" t="s">
        <v>36</v>
      </c>
      <c r="I90" s="120" t="s">
        <v>37</v>
      </c>
      <c r="J90" s="120" t="s">
        <v>255</v>
      </c>
      <c r="K90" s="121" t="s">
        <v>256</v>
      </c>
      <c r="L90" s="122">
        <v>3000000</v>
      </c>
      <c r="M90" s="123">
        <f t="shared" ref="M90:M113" si="3">L90*0.85</f>
        <v>2550000</v>
      </c>
      <c r="N90" s="117">
        <v>2024</v>
      </c>
      <c r="O90" s="119">
        <v>2028</v>
      </c>
      <c r="P90" s="117"/>
      <c r="Q90" s="118"/>
      <c r="R90" s="118"/>
      <c r="S90" s="119"/>
      <c r="T90" s="120"/>
      <c r="U90" s="120"/>
      <c r="V90" s="120"/>
      <c r="W90" s="120"/>
      <c r="X90" s="120"/>
      <c r="Y90" s="117"/>
      <c r="Z90" s="119"/>
    </row>
    <row r="91" spans="1:26" s="132" customFormat="1" ht="61.15">
      <c r="A91" s="116">
        <v>88</v>
      </c>
      <c r="B91" s="117" t="s">
        <v>252</v>
      </c>
      <c r="C91" s="118" t="s">
        <v>253</v>
      </c>
      <c r="D91" s="118">
        <v>70993262</v>
      </c>
      <c r="E91" s="118">
        <v>102519145</v>
      </c>
      <c r="F91" s="119">
        <v>600118371</v>
      </c>
      <c r="G91" s="120" t="s">
        <v>257</v>
      </c>
      <c r="H91" s="120" t="s">
        <v>36</v>
      </c>
      <c r="I91" s="120" t="s">
        <v>37</v>
      </c>
      <c r="J91" s="120" t="s">
        <v>255</v>
      </c>
      <c r="K91" s="121" t="s">
        <v>258</v>
      </c>
      <c r="L91" s="122">
        <v>3000000</v>
      </c>
      <c r="M91" s="123">
        <f t="shared" si="3"/>
        <v>2550000</v>
      </c>
      <c r="N91" s="117">
        <v>2024</v>
      </c>
      <c r="O91" s="119">
        <v>2028</v>
      </c>
      <c r="P91" s="117"/>
      <c r="Q91" s="118"/>
      <c r="R91" s="118"/>
      <c r="S91" s="119"/>
      <c r="T91" s="120"/>
      <c r="U91" s="120"/>
      <c r="V91" s="120"/>
      <c r="W91" s="120"/>
      <c r="X91" s="120"/>
      <c r="Y91" s="117" t="s">
        <v>259</v>
      </c>
      <c r="Z91" s="119" t="s">
        <v>259</v>
      </c>
    </row>
    <row r="92" spans="1:26" s="132" customFormat="1" ht="61.15">
      <c r="A92" s="116">
        <v>89</v>
      </c>
      <c r="B92" s="117" t="s">
        <v>252</v>
      </c>
      <c r="C92" s="118" t="s">
        <v>253</v>
      </c>
      <c r="D92" s="118">
        <v>70993262</v>
      </c>
      <c r="E92" s="118">
        <v>102519145</v>
      </c>
      <c r="F92" s="119">
        <v>600118371</v>
      </c>
      <c r="G92" s="120" t="s">
        <v>260</v>
      </c>
      <c r="H92" s="120" t="s">
        <v>36</v>
      </c>
      <c r="I92" s="120" t="s">
        <v>37</v>
      </c>
      <c r="J92" s="120" t="s">
        <v>255</v>
      </c>
      <c r="K92" s="121" t="s">
        <v>261</v>
      </c>
      <c r="L92" s="122">
        <v>5000000</v>
      </c>
      <c r="M92" s="123">
        <f t="shared" si="3"/>
        <v>4250000</v>
      </c>
      <c r="N92" s="117">
        <v>2023</v>
      </c>
      <c r="O92" s="119">
        <v>2027</v>
      </c>
      <c r="P92" s="117"/>
      <c r="Q92" s="118" t="s">
        <v>47</v>
      </c>
      <c r="R92" s="118" t="s">
        <v>47</v>
      </c>
      <c r="S92" s="119"/>
      <c r="T92" s="120" t="s">
        <v>47</v>
      </c>
      <c r="U92" s="120"/>
      <c r="V92" s="120"/>
      <c r="W92" s="120"/>
      <c r="X92" s="120"/>
      <c r="Y92" s="117" t="s">
        <v>259</v>
      </c>
      <c r="Z92" s="119" t="s">
        <v>259</v>
      </c>
    </row>
    <row r="93" spans="1:26" s="64" customFormat="1" ht="61.15">
      <c r="A93" s="116">
        <v>90</v>
      </c>
      <c r="B93" s="117" t="s">
        <v>252</v>
      </c>
      <c r="C93" s="118" t="s">
        <v>253</v>
      </c>
      <c r="D93" s="118">
        <v>70993262</v>
      </c>
      <c r="E93" s="118">
        <v>102519145</v>
      </c>
      <c r="F93" s="119">
        <v>600118371</v>
      </c>
      <c r="G93" s="120" t="s">
        <v>262</v>
      </c>
      <c r="H93" s="120" t="s">
        <v>36</v>
      </c>
      <c r="I93" s="120" t="s">
        <v>37</v>
      </c>
      <c r="J93" s="120" t="s">
        <v>263</v>
      </c>
      <c r="K93" s="121" t="s">
        <v>264</v>
      </c>
      <c r="L93" s="122">
        <v>2000000</v>
      </c>
      <c r="M93" s="123">
        <f t="shared" si="3"/>
        <v>1700000</v>
      </c>
      <c r="N93" s="117">
        <v>2022</v>
      </c>
      <c r="O93" s="119">
        <v>2026</v>
      </c>
      <c r="P93" s="117"/>
      <c r="Q93" s="118" t="s">
        <v>47</v>
      </c>
      <c r="R93" s="118" t="s">
        <v>47</v>
      </c>
      <c r="S93" s="119"/>
      <c r="T93" s="120"/>
      <c r="U93" s="120"/>
      <c r="V93" s="120"/>
      <c r="W93" s="120" t="s">
        <v>47</v>
      </c>
      <c r="X93" s="120"/>
      <c r="Y93" s="117" t="s">
        <v>259</v>
      </c>
      <c r="Z93" s="119" t="s">
        <v>259</v>
      </c>
    </row>
    <row r="94" spans="1:26" s="64" customFormat="1" ht="61.15">
      <c r="A94" s="116">
        <v>91</v>
      </c>
      <c r="B94" s="117" t="s">
        <v>252</v>
      </c>
      <c r="C94" s="118" t="s">
        <v>253</v>
      </c>
      <c r="D94" s="118">
        <v>70993262</v>
      </c>
      <c r="E94" s="118">
        <v>102519145</v>
      </c>
      <c r="F94" s="119">
        <v>600118371</v>
      </c>
      <c r="G94" s="120" t="s">
        <v>265</v>
      </c>
      <c r="H94" s="120" t="s">
        <v>36</v>
      </c>
      <c r="I94" s="120" t="s">
        <v>37</v>
      </c>
      <c r="J94" s="120" t="s">
        <v>255</v>
      </c>
      <c r="K94" s="121" t="s">
        <v>266</v>
      </c>
      <c r="L94" s="122">
        <v>1500000</v>
      </c>
      <c r="M94" s="123">
        <f t="shared" si="3"/>
        <v>1275000</v>
      </c>
      <c r="N94" s="117">
        <v>2024</v>
      </c>
      <c r="O94" s="119">
        <v>2028</v>
      </c>
      <c r="P94" s="117" t="s">
        <v>47</v>
      </c>
      <c r="Q94" s="118"/>
      <c r="R94" s="118" t="s">
        <v>47</v>
      </c>
      <c r="S94" s="119" t="s">
        <v>47</v>
      </c>
      <c r="T94" s="120"/>
      <c r="U94" s="120"/>
      <c r="V94" s="120"/>
      <c r="W94" s="120"/>
      <c r="X94" s="120" t="s">
        <v>47</v>
      </c>
      <c r="Y94" s="117" t="s">
        <v>259</v>
      </c>
      <c r="Z94" s="119" t="s">
        <v>259</v>
      </c>
    </row>
    <row r="95" spans="1:26" s="64" customFormat="1" ht="61.15">
      <c r="A95" s="124">
        <v>92</v>
      </c>
      <c r="B95" s="125" t="s">
        <v>252</v>
      </c>
      <c r="C95" s="126" t="s">
        <v>253</v>
      </c>
      <c r="D95" s="126">
        <v>70993262</v>
      </c>
      <c r="E95" s="126">
        <v>102519145</v>
      </c>
      <c r="F95" s="127">
        <v>600118371</v>
      </c>
      <c r="G95" s="128" t="s">
        <v>267</v>
      </c>
      <c r="H95" s="128" t="s">
        <v>36</v>
      </c>
      <c r="I95" s="128" t="s">
        <v>37</v>
      </c>
      <c r="J95" s="128" t="s">
        <v>268</v>
      </c>
      <c r="K95" s="129" t="s">
        <v>269</v>
      </c>
      <c r="L95" s="130">
        <v>7000000</v>
      </c>
      <c r="M95" s="131">
        <f t="shared" si="3"/>
        <v>5950000</v>
      </c>
      <c r="N95" s="125">
        <v>2023</v>
      </c>
      <c r="O95" s="127">
        <v>2027</v>
      </c>
      <c r="P95" s="125"/>
      <c r="Q95" s="126"/>
      <c r="R95" s="126"/>
      <c r="S95" s="127"/>
      <c r="T95" s="128"/>
      <c r="U95" s="128"/>
      <c r="V95" s="128"/>
      <c r="W95" s="128"/>
      <c r="X95" s="128"/>
      <c r="Y95" s="125" t="s">
        <v>259</v>
      </c>
      <c r="Z95" s="127" t="s">
        <v>259</v>
      </c>
    </row>
    <row r="96" spans="1:26" s="64" customFormat="1" ht="61.15">
      <c r="A96" s="124">
        <v>93</v>
      </c>
      <c r="B96" s="125" t="s">
        <v>252</v>
      </c>
      <c r="C96" s="126" t="s">
        <v>253</v>
      </c>
      <c r="D96" s="126">
        <v>70993262</v>
      </c>
      <c r="E96" s="126">
        <v>102519145</v>
      </c>
      <c r="F96" s="127">
        <v>600118371</v>
      </c>
      <c r="G96" s="128" t="s">
        <v>270</v>
      </c>
      <c r="H96" s="128" t="s">
        <v>36</v>
      </c>
      <c r="I96" s="128" t="s">
        <v>37</v>
      </c>
      <c r="J96" s="128" t="s">
        <v>268</v>
      </c>
      <c r="K96" s="129" t="s">
        <v>271</v>
      </c>
      <c r="L96" s="130">
        <v>5000000</v>
      </c>
      <c r="M96" s="131">
        <f t="shared" si="3"/>
        <v>4250000</v>
      </c>
      <c r="N96" s="125">
        <v>2022</v>
      </c>
      <c r="O96" s="127">
        <v>2027</v>
      </c>
      <c r="P96" s="125"/>
      <c r="Q96" s="126"/>
      <c r="R96" s="126"/>
      <c r="S96" s="127"/>
      <c r="T96" s="128"/>
      <c r="U96" s="128"/>
      <c r="V96" s="128"/>
      <c r="W96" s="128"/>
      <c r="X96" s="128"/>
      <c r="Y96" s="125" t="s">
        <v>259</v>
      </c>
      <c r="Z96" s="127" t="s">
        <v>259</v>
      </c>
    </row>
    <row r="97" spans="1:26" s="64" customFormat="1" ht="61.15">
      <c r="A97" s="116">
        <v>94</v>
      </c>
      <c r="B97" s="117" t="s">
        <v>252</v>
      </c>
      <c r="C97" s="118" t="s">
        <v>253</v>
      </c>
      <c r="D97" s="118">
        <v>70993262</v>
      </c>
      <c r="E97" s="118">
        <v>102519145</v>
      </c>
      <c r="F97" s="119">
        <v>600118371</v>
      </c>
      <c r="G97" s="120" t="s">
        <v>272</v>
      </c>
      <c r="H97" s="120" t="s">
        <v>36</v>
      </c>
      <c r="I97" s="120" t="s">
        <v>37</v>
      </c>
      <c r="J97" s="120" t="s">
        <v>268</v>
      </c>
      <c r="K97" s="121" t="s">
        <v>273</v>
      </c>
      <c r="L97" s="122">
        <v>25000000</v>
      </c>
      <c r="M97" s="123">
        <f t="shared" si="3"/>
        <v>21250000</v>
      </c>
      <c r="N97" s="117">
        <v>2024</v>
      </c>
      <c r="O97" s="119">
        <v>2028</v>
      </c>
      <c r="P97" s="117"/>
      <c r="Q97" s="118"/>
      <c r="R97" s="118"/>
      <c r="S97" s="119"/>
      <c r="T97" s="120"/>
      <c r="U97" s="120"/>
      <c r="V97" s="120"/>
      <c r="W97" s="120"/>
      <c r="X97" s="120"/>
      <c r="Y97" s="117" t="s">
        <v>47</v>
      </c>
      <c r="Z97" s="119" t="s">
        <v>259</v>
      </c>
    </row>
    <row r="98" spans="1:26" s="64" customFormat="1" ht="61.15">
      <c r="A98" s="116">
        <v>95</v>
      </c>
      <c r="B98" s="117" t="s">
        <v>252</v>
      </c>
      <c r="C98" s="118" t="s">
        <v>253</v>
      </c>
      <c r="D98" s="118">
        <v>70993262</v>
      </c>
      <c r="E98" s="118">
        <v>102519145</v>
      </c>
      <c r="F98" s="119">
        <v>600118371</v>
      </c>
      <c r="G98" s="120" t="s">
        <v>274</v>
      </c>
      <c r="H98" s="120" t="s">
        <v>36</v>
      </c>
      <c r="I98" s="120" t="s">
        <v>37</v>
      </c>
      <c r="J98" s="120" t="s">
        <v>268</v>
      </c>
      <c r="K98" s="121" t="s">
        <v>275</v>
      </c>
      <c r="L98" s="122">
        <v>5000000</v>
      </c>
      <c r="M98" s="123">
        <f t="shared" si="3"/>
        <v>4250000</v>
      </c>
      <c r="N98" s="117">
        <v>2024</v>
      </c>
      <c r="O98" s="119">
        <v>2028</v>
      </c>
      <c r="P98" s="117"/>
      <c r="Q98" s="118"/>
      <c r="R98" s="118"/>
      <c r="S98" s="119"/>
      <c r="T98" s="120"/>
      <c r="U98" s="120"/>
      <c r="V98" s="120"/>
      <c r="W98" s="120"/>
      <c r="X98" s="120"/>
      <c r="Y98" s="117" t="s">
        <v>47</v>
      </c>
      <c r="Z98" s="119" t="s">
        <v>259</v>
      </c>
    </row>
    <row r="99" spans="1:26" s="64" customFormat="1" ht="61.15">
      <c r="A99" s="116">
        <v>96</v>
      </c>
      <c r="B99" s="117" t="s">
        <v>252</v>
      </c>
      <c r="C99" s="118" t="s">
        <v>253</v>
      </c>
      <c r="D99" s="118">
        <v>70993262</v>
      </c>
      <c r="E99" s="118">
        <v>102519145</v>
      </c>
      <c r="F99" s="119">
        <v>600118371</v>
      </c>
      <c r="G99" s="120" t="s">
        <v>276</v>
      </c>
      <c r="H99" s="120" t="s">
        <v>36</v>
      </c>
      <c r="I99" s="120" t="s">
        <v>37</v>
      </c>
      <c r="J99" s="120" t="s">
        <v>268</v>
      </c>
      <c r="K99" s="121" t="s">
        <v>277</v>
      </c>
      <c r="L99" s="122">
        <v>10000000</v>
      </c>
      <c r="M99" s="123">
        <f t="shared" si="3"/>
        <v>8500000</v>
      </c>
      <c r="N99" s="117">
        <v>2024</v>
      </c>
      <c r="O99" s="119">
        <v>2028</v>
      </c>
      <c r="P99" s="117"/>
      <c r="Q99" s="118"/>
      <c r="R99" s="118"/>
      <c r="S99" s="119"/>
      <c r="T99" s="120"/>
      <c r="U99" s="120"/>
      <c r="V99" s="120"/>
      <c r="W99" s="120"/>
      <c r="X99" s="120"/>
      <c r="Y99" s="117" t="s">
        <v>47</v>
      </c>
      <c r="Z99" s="119" t="s">
        <v>259</v>
      </c>
    </row>
    <row r="100" spans="1:26" s="64" customFormat="1" ht="61.15">
      <c r="A100" s="116">
        <v>97</v>
      </c>
      <c r="B100" s="117" t="s">
        <v>252</v>
      </c>
      <c r="C100" s="118" t="s">
        <v>253</v>
      </c>
      <c r="D100" s="118">
        <v>70993262</v>
      </c>
      <c r="E100" s="118">
        <v>102519145</v>
      </c>
      <c r="F100" s="119">
        <v>600118371</v>
      </c>
      <c r="G100" s="120" t="s">
        <v>278</v>
      </c>
      <c r="H100" s="120" t="s">
        <v>36</v>
      </c>
      <c r="I100" s="120" t="s">
        <v>37</v>
      </c>
      <c r="J100" s="120" t="s">
        <v>268</v>
      </c>
      <c r="K100" s="121" t="s">
        <v>279</v>
      </c>
      <c r="L100" s="122">
        <v>6000000</v>
      </c>
      <c r="M100" s="123">
        <f t="shared" si="3"/>
        <v>5100000</v>
      </c>
      <c r="N100" s="117">
        <v>2023</v>
      </c>
      <c r="O100" s="119">
        <v>2030</v>
      </c>
      <c r="P100" s="117"/>
      <c r="Q100" s="118"/>
      <c r="R100" s="118"/>
      <c r="S100" s="119"/>
      <c r="T100" s="120"/>
      <c r="U100" s="120"/>
      <c r="V100" s="120"/>
      <c r="W100" s="120"/>
      <c r="X100" s="120"/>
      <c r="Y100" s="117" t="s">
        <v>47</v>
      </c>
      <c r="Z100" s="119" t="s">
        <v>259</v>
      </c>
    </row>
    <row r="101" spans="1:26" s="64" customFormat="1" ht="61.15">
      <c r="A101" s="116">
        <v>98</v>
      </c>
      <c r="B101" s="117" t="s">
        <v>252</v>
      </c>
      <c r="C101" s="118" t="s">
        <v>253</v>
      </c>
      <c r="D101" s="118">
        <v>70993262</v>
      </c>
      <c r="E101" s="118">
        <v>102519145</v>
      </c>
      <c r="F101" s="119">
        <v>600118371</v>
      </c>
      <c r="G101" s="120" t="s">
        <v>280</v>
      </c>
      <c r="H101" s="120" t="s">
        <v>36</v>
      </c>
      <c r="I101" s="120" t="s">
        <v>37</v>
      </c>
      <c r="J101" s="120" t="s">
        <v>268</v>
      </c>
      <c r="K101" s="121" t="s">
        <v>281</v>
      </c>
      <c r="L101" s="122">
        <v>1500000</v>
      </c>
      <c r="M101" s="123">
        <f t="shared" si="3"/>
        <v>1275000</v>
      </c>
      <c r="N101" s="117">
        <v>2024</v>
      </c>
      <c r="O101" s="119">
        <v>2028</v>
      </c>
      <c r="P101" s="117"/>
      <c r="Q101" s="118"/>
      <c r="R101" s="118"/>
      <c r="S101" s="119"/>
      <c r="T101" s="120"/>
      <c r="U101" s="120"/>
      <c r="V101" s="120"/>
      <c r="W101" s="120"/>
      <c r="X101" s="120"/>
      <c r="Y101" s="117" t="s">
        <v>47</v>
      </c>
      <c r="Z101" s="119" t="s">
        <v>259</v>
      </c>
    </row>
    <row r="102" spans="1:26" s="64" customFormat="1" ht="61.15">
      <c r="A102" s="116">
        <v>99</v>
      </c>
      <c r="B102" s="117" t="s">
        <v>252</v>
      </c>
      <c r="C102" s="118" t="s">
        <v>253</v>
      </c>
      <c r="D102" s="118">
        <v>70993262</v>
      </c>
      <c r="E102" s="118">
        <v>102519145</v>
      </c>
      <c r="F102" s="119">
        <v>600118371</v>
      </c>
      <c r="G102" s="120" t="s">
        <v>282</v>
      </c>
      <c r="H102" s="120" t="s">
        <v>36</v>
      </c>
      <c r="I102" s="120" t="s">
        <v>37</v>
      </c>
      <c r="J102" s="120" t="s">
        <v>268</v>
      </c>
      <c r="K102" s="121" t="s">
        <v>283</v>
      </c>
      <c r="L102" s="122">
        <v>3000000</v>
      </c>
      <c r="M102" s="123">
        <f t="shared" si="3"/>
        <v>2550000</v>
      </c>
      <c r="N102" s="117">
        <v>2024</v>
      </c>
      <c r="O102" s="119">
        <v>2028</v>
      </c>
      <c r="P102" s="117"/>
      <c r="Q102" s="118"/>
      <c r="R102" s="118"/>
      <c r="S102" s="119"/>
      <c r="T102" s="120"/>
      <c r="U102" s="120"/>
      <c r="V102" s="120"/>
      <c r="W102" s="120"/>
      <c r="X102" s="120"/>
      <c r="Y102" s="117" t="s">
        <v>47</v>
      </c>
      <c r="Z102" s="119" t="s">
        <v>259</v>
      </c>
    </row>
    <row r="103" spans="1:26" s="64" customFormat="1" ht="69.75" customHeight="1">
      <c r="A103" s="116">
        <v>100</v>
      </c>
      <c r="B103" s="117" t="s">
        <v>252</v>
      </c>
      <c r="C103" s="118" t="s">
        <v>253</v>
      </c>
      <c r="D103" s="118">
        <v>70993262</v>
      </c>
      <c r="E103" s="118">
        <v>102519145</v>
      </c>
      <c r="F103" s="119">
        <v>600118371</v>
      </c>
      <c r="G103" s="120" t="s">
        <v>284</v>
      </c>
      <c r="H103" s="120" t="s">
        <v>36</v>
      </c>
      <c r="I103" s="120" t="s">
        <v>37</v>
      </c>
      <c r="J103" s="120" t="s">
        <v>268</v>
      </c>
      <c r="K103" s="87" t="s">
        <v>285</v>
      </c>
      <c r="L103" s="122">
        <v>28000000</v>
      </c>
      <c r="M103" s="123">
        <v>23800000</v>
      </c>
      <c r="N103" s="117">
        <v>2024</v>
      </c>
      <c r="O103" s="119">
        <v>2030</v>
      </c>
      <c r="P103" s="117" t="s">
        <v>47</v>
      </c>
      <c r="Q103" s="118" t="s">
        <v>47</v>
      </c>
      <c r="R103" s="118" t="s">
        <v>47</v>
      </c>
      <c r="S103" s="119" t="s">
        <v>47</v>
      </c>
      <c r="T103" s="120"/>
      <c r="U103" s="120"/>
      <c r="V103" s="120"/>
      <c r="W103" s="120"/>
      <c r="X103" s="120"/>
      <c r="Y103" s="117" t="s">
        <v>42</v>
      </c>
      <c r="Z103" s="119" t="s">
        <v>259</v>
      </c>
    </row>
    <row r="104" spans="1:26" s="64" customFormat="1" ht="69.75" customHeight="1">
      <c r="A104" s="116">
        <v>101</v>
      </c>
      <c r="B104" s="117" t="s">
        <v>252</v>
      </c>
      <c r="C104" s="118" t="s">
        <v>253</v>
      </c>
      <c r="D104" s="118">
        <v>70993262</v>
      </c>
      <c r="E104" s="118">
        <v>102519145</v>
      </c>
      <c r="F104" s="119">
        <v>600118371</v>
      </c>
      <c r="G104" s="120" t="s">
        <v>286</v>
      </c>
      <c r="H104" s="120" t="s">
        <v>36</v>
      </c>
      <c r="I104" s="120" t="s">
        <v>37</v>
      </c>
      <c r="J104" s="120" t="s">
        <v>268</v>
      </c>
      <c r="K104" s="121" t="s">
        <v>287</v>
      </c>
      <c r="L104" s="122">
        <v>6000000</v>
      </c>
      <c r="M104" s="123">
        <v>5100000</v>
      </c>
      <c r="N104" s="117">
        <v>2024</v>
      </c>
      <c r="O104" s="119">
        <v>2030</v>
      </c>
      <c r="P104" s="117" t="s">
        <v>47</v>
      </c>
      <c r="Q104" s="118" t="s">
        <v>47</v>
      </c>
      <c r="R104" s="118" t="s">
        <v>47</v>
      </c>
      <c r="S104" s="119" t="s">
        <v>47</v>
      </c>
      <c r="T104" s="120"/>
      <c r="U104" s="120"/>
      <c r="V104" s="120"/>
      <c r="W104" s="120"/>
      <c r="X104" s="120"/>
      <c r="Y104" s="117" t="s">
        <v>47</v>
      </c>
      <c r="Z104" s="119" t="s">
        <v>259</v>
      </c>
    </row>
    <row r="105" spans="1:26" s="64" customFormat="1" ht="69.75" customHeight="1">
      <c r="A105" s="116">
        <v>102</v>
      </c>
      <c r="B105" s="117" t="s">
        <v>252</v>
      </c>
      <c r="C105" s="118" t="s">
        <v>253</v>
      </c>
      <c r="D105" s="118">
        <v>70993262</v>
      </c>
      <c r="E105" s="118">
        <v>102519145</v>
      </c>
      <c r="F105" s="119">
        <v>600118371</v>
      </c>
      <c r="G105" s="120" t="s">
        <v>288</v>
      </c>
      <c r="H105" s="120" t="s">
        <v>36</v>
      </c>
      <c r="I105" s="120" t="s">
        <v>37</v>
      </c>
      <c r="J105" s="120" t="s">
        <v>268</v>
      </c>
      <c r="K105" s="87" t="s">
        <v>289</v>
      </c>
      <c r="L105" s="122">
        <v>200000</v>
      </c>
      <c r="M105" s="123">
        <v>170000</v>
      </c>
      <c r="N105" s="117">
        <v>2024</v>
      </c>
      <c r="O105" s="119">
        <v>2030</v>
      </c>
      <c r="P105" s="117"/>
      <c r="Q105" s="118"/>
      <c r="R105" s="118"/>
      <c r="S105" s="119"/>
      <c r="T105" s="120"/>
      <c r="U105" s="120"/>
      <c r="V105" s="120"/>
      <c r="W105" s="120"/>
      <c r="X105" s="120"/>
      <c r="Y105" s="117" t="s">
        <v>47</v>
      </c>
      <c r="Z105" s="119" t="s">
        <v>259</v>
      </c>
    </row>
    <row r="106" spans="1:26" s="64" customFormat="1" ht="61.15">
      <c r="A106" s="116">
        <v>103</v>
      </c>
      <c r="B106" s="117" t="s">
        <v>290</v>
      </c>
      <c r="C106" s="118" t="s">
        <v>291</v>
      </c>
      <c r="D106" s="118">
        <v>70980489</v>
      </c>
      <c r="E106" s="118">
        <v>173101925</v>
      </c>
      <c r="F106" s="119">
        <v>600118657</v>
      </c>
      <c r="G106" s="120" t="s">
        <v>292</v>
      </c>
      <c r="H106" s="120" t="s">
        <v>36</v>
      </c>
      <c r="I106" s="120" t="s">
        <v>37</v>
      </c>
      <c r="J106" s="120" t="s">
        <v>293</v>
      </c>
      <c r="K106" s="121" t="s">
        <v>294</v>
      </c>
      <c r="L106" s="122">
        <v>6000000</v>
      </c>
      <c r="M106" s="123">
        <f t="shared" si="3"/>
        <v>5100000</v>
      </c>
      <c r="N106" s="117">
        <v>2025</v>
      </c>
      <c r="O106" s="119">
        <v>2027</v>
      </c>
      <c r="P106" s="117"/>
      <c r="Q106" s="118"/>
      <c r="R106" s="118"/>
      <c r="S106" s="119"/>
      <c r="T106" s="120"/>
      <c r="U106" s="120"/>
      <c r="V106" s="120"/>
      <c r="W106" s="120"/>
      <c r="X106" s="120"/>
      <c r="Y106" s="117" t="s">
        <v>295</v>
      </c>
      <c r="Z106" s="119" t="s">
        <v>296</v>
      </c>
    </row>
    <row r="107" spans="1:26" s="64" customFormat="1" ht="61.15">
      <c r="A107" s="116">
        <v>104</v>
      </c>
      <c r="B107" s="117" t="s">
        <v>290</v>
      </c>
      <c r="C107" s="118" t="s">
        <v>291</v>
      </c>
      <c r="D107" s="118">
        <v>70980489</v>
      </c>
      <c r="E107" s="118">
        <v>173101925</v>
      </c>
      <c r="F107" s="119">
        <v>600118657</v>
      </c>
      <c r="G107" s="120" t="s">
        <v>297</v>
      </c>
      <c r="H107" s="120" t="s">
        <v>36</v>
      </c>
      <c r="I107" s="120" t="s">
        <v>37</v>
      </c>
      <c r="J107" s="120" t="s">
        <v>293</v>
      </c>
      <c r="K107" s="121" t="s">
        <v>298</v>
      </c>
      <c r="L107" s="122">
        <v>20000000</v>
      </c>
      <c r="M107" s="123">
        <f t="shared" si="3"/>
        <v>17000000</v>
      </c>
      <c r="N107" s="117">
        <v>2025</v>
      </c>
      <c r="O107" s="119">
        <v>2027</v>
      </c>
      <c r="P107" s="117"/>
      <c r="Q107" s="118"/>
      <c r="R107" s="118"/>
      <c r="S107" s="119"/>
      <c r="T107" s="120"/>
      <c r="U107" s="120"/>
      <c r="V107" s="120"/>
      <c r="W107" s="120"/>
      <c r="X107" s="120"/>
      <c r="Y107" s="117" t="s">
        <v>167</v>
      </c>
      <c r="Z107" s="119" t="s">
        <v>296</v>
      </c>
    </row>
    <row r="108" spans="1:26" s="64" customFormat="1" ht="51">
      <c r="A108" s="282">
        <v>105</v>
      </c>
      <c r="B108" s="283" t="s">
        <v>290</v>
      </c>
      <c r="C108" s="284" t="s">
        <v>291</v>
      </c>
      <c r="D108" s="284">
        <v>70980489</v>
      </c>
      <c r="E108" s="284">
        <v>173101925</v>
      </c>
      <c r="F108" s="285">
        <v>600118657</v>
      </c>
      <c r="G108" s="286" t="s">
        <v>299</v>
      </c>
      <c r="H108" s="286" t="s">
        <v>36</v>
      </c>
      <c r="I108" s="286" t="s">
        <v>37</v>
      </c>
      <c r="J108" s="286" t="s">
        <v>293</v>
      </c>
      <c r="K108" s="296" t="s">
        <v>300</v>
      </c>
      <c r="L108" s="287">
        <v>15000000</v>
      </c>
      <c r="M108" s="288">
        <f t="shared" si="3"/>
        <v>12750000</v>
      </c>
      <c r="N108" s="283">
        <v>2025</v>
      </c>
      <c r="O108" s="285">
        <v>2027</v>
      </c>
      <c r="P108" s="283"/>
      <c r="Q108" s="284"/>
      <c r="R108" s="284"/>
      <c r="S108" s="285"/>
      <c r="T108" s="286"/>
      <c r="U108" s="286"/>
      <c r="V108" s="286"/>
      <c r="W108" s="286"/>
      <c r="X108" s="286"/>
      <c r="Y108" s="283" t="s">
        <v>167</v>
      </c>
      <c r="Z108" s="285" t="s">
        <v>296</v>
      </c>
    </row>
    <row r="109" spans="1:26" s="64" customFormat="1" ht="66.75" customHeight="1">
      <c r="A109" s="341">
        <v>106</v>
      </c>
      <c r="B109" s="362" t="s">
        <v>290</v>
      </c>
      <c r="C109" s="363" t="s">
        <v>291</v>
      </c>
      <c r="D109" s="363">
        <v>70980489</v>
      </c>
      <c r="E109" s="363">
        <v>173101925</v>
      </c>
      <c r="F109" s="356">
        <v>600118657</v>
      </c>
      <c r="G109" s="364" t="s">
        <v>301</v>
      </c>
      <c r="H109" s="364" t="s">
        <v>36</v>
      </c>
      <c r="I109" s="364" t="s">
        <v>37</v>
      </c>
      <c r="J109" s="364" t="s">
        <v>293</v>
      </c>
      <c r="K109" s="365" t="s">
        <v>302</v>
      </c>
      <c r="L109" s="366">
        <v>20000000</v>
      </c>
      <c r="M109" s="367">
        <f t="shared" si="3"/>
        <v>17000000</v>
      </c>
      <c r="N109" s="362">
        <v>2025</v>
      </c>
      <c r="O109" s="356">
        <v>2027</v>
      </c>
      <c r="P109" s="362"/>
      <c r="Q109" s="363"/>
      <c r="R109" s="363"/>
      <c r="S109" s="356"/>
      <c r="T109" s="364"/>
      <c r="U109" s="364"/>
      <c r="V109" s="364"/>
      <c r="W109" s="364" t="s">
        <v>47</v>
      </c>
      <c r="X109" s="364"/>
      <c r="Y109" s="362" t="s">
        <v>167</v>
      </c>
      <c r="Z109" s="356" t="s">
        <v>296</v>
      </c>
    </row>
    <row r="110" spans="1:26" s="64" customFormat="1" ht="61.15">
      <c r="A110" s="116">
        <v>107</v>
      </c>
      <c r="B110" s="117" t="s">
        <v>290</v>
      </c>
      <c r="C110" s="118" t="s">
        <v>291</v>
      </c>
      <c r="D110" s="118">
        <v>70980489</v>
      </c>
      <c r="E110" s="118">
        <v>173101925</v>
      </c>
      <c r="F110" s="119">
        <v>600118657</v>
      </c>
      <c r="G110" s="120" t="s">
        <v>303</v>
      </c>
      <c r="H110" s="120" t="s">
        <v>36</v>
      </c>
      <c r="I110" s="120" t="s">
        <v>37</v>
      </c>
      <c r="J110" s="120" t="s">
        <v>293</v>
      </c>
      <c r="K110" s="121" t="s">
        <v>303</v>
      </c>
      <c r="L110" s="122">
        <v>3000000</v>
      </c>
      <c r="M110" s="123">
        <f t="shared" si="3"/>
        <v>2550000</v>
      </c>
      <c r="N110" s="117">
        <v>2025</v>
      </c>
      <c r="O110" s="119">
        <v>2027</v>
      </c>
      <c r="P110" s="117"/>
      <c r="Q110" s="118"/>
      <c r="R110" s="118"/>
      <c r="S110" s="119"/>
      <c r="T110" s="120"/>
      <c r="U110" s="120"/>
      <c r="V110" s="120"/>
      <c r="W110" s="120"/>
      <c r="X110" s="120"/>
      <c r="Y110" s="117"/>
      <c r="Z110" s="119"/>
    </row>
    <row r="111" spans="1:26" s="64" customFormat="1" ht="61.15">
      <c r="A111" s="341">
        <v>108</v>
      </c>
      <c r="B111" s="362" t="s">
        <v>290</v>
      </c>
      <c r="C111" s="363" t="s">
        <v>291</v>
      </c>
      <c r="D111" s="363">
        <v>70980489</v>
      </c>
      <c r="E111" s="363">
        <v>173101925</v>
      </c>
      <c r="F111" s="356">
        <v>600118657</v>
      </c>
      <c r="G111" s="364" t="s">
        <v>304</v>
      </c>
      <c r="H111" s="364" t="s">
        <v>36</v>
      </c>
      <c r="I111" s="364" t="s">
        <v>37</v>
      </c>
      <c r="J111" s="364" t="s">
        <v>293</v>
      </c>
      <c r="K111" s="365" t="s">
        <v>305</v>
      </c>
      <c r="L111" s="366">
        <v>6000000</v>
      </c>
      <c r="M111" s="367">
        <f t="shared" si="3"/>
        <v>5100000</v>
      </c>
      <c r="N111" s="362">
        <v>2025</v>
      </c>
      <c r="O111" s="356">
        <v>2027</v>
      </c>
      <c r="P111" s="362"/>
      <c r="Q111" s="363"/>
      <c r="R111" s="363"/>
      <c r="S111" s="356"/>
      <c r="T111" s="364"/>
      <c r="U111" s="364"/>
      <c r="V111" s="364"/>
      <c r="W111" s="364" t="s">
        <v>47</v>
      </c>
      <c r="X111" s="364"/>
      <c r="Y111" s="362" t="s">
        <v>167</v>
      </c>
      <c r="Z111" s="356" t="s">
        <v>296</v>
      </c>
    </row>
    <row r="112" spans="1:26" s="64" customFormat="1" ht="61.15">
      <c r="A112" s="341">
        <v>109</v>
      </c>
      <c r="B112" s="362" t="s">
        <v>290</v>
      </c>
      <c r="C112" s="363" t="s">
        <v>291</v>
      </c>
      <c r="D112" s="363">
        <v>70980489</v>
      </c>
      <c r="E112" s="363">
        <v>173101925</v>
      </c>
      <c r="F112" s="356">
        <v>600118657</v>
      </c>
      <c r="G112" s="364" t="s">
        <v>306</v>
      </c>
      <c r="H112" s="364" t="s">
        <v>36</v>
      </c>
      <c r="I112" s="364" t="s">
        <v>37</v>
      </c>
      <c r="J112" s="364" t="s">
        <v>293</v>
      </c>
      <c r="K112" s="365" t="s">
        <v>307</v>
      </c>
      <c r="L112" s="366">
        <v>15000000</v>
      </c>
      <c r="M112" s="367">
        <f t="shared" si="3"/>
        <v>12750000</v>
      </c>
      <c r="N112" s="362">
        <v>2025</v>
      </c>
      <c r="O112" s="356">
        <v>2027</v>
      </c>
      <c r="P112" s="362" t="s">
        <v>47</v>
      </c>
      <c r="Q112" s="363" t="s">
        <v>47</v>
      </c>
      <c r="R112" s="363" t="s">
        <v>47</v>
      </c>
      <c r="S112" s="356" t="s">
        <v>47</v>
      </c>
      <c r="T112" s="364" t="s">
        <v>47</v>
      </c>
      <c r="U112" s="364"/>
      <c r="V112" s="364"/>
      <c r="W112" s="364"/>
      <c r="X112" s="364"/>
      <c r="Y112" s="362" t="s">
        <v>167</v>
      </c>
      <c r="Z112" s="356" t="s">
        <v>296</v>
      </c>
    </row>
    <row r="113" spans="1:27" s="64" customFormat="1" ht="61.15">
      <c r="A113" s="341">
        <v>110</v>
      </c>
      <c r="B113" s="362" t="s">
        <v>290</v>
      </c>
      <c r="C113" s="363" t="s">
        <v>291</v>
      </c>
      <c r="D113" s="363">
        <v>70980489</v>
      </c>
      <c r="E113" s="363">
        <v>173101925</v>
      </c>
      <c r="F113" s="356">
        <v>600118657</v>
      </c>
      <c r="G113" s="364" t="s">
        <v>308</v>
      </c>
      <c r="H113" s="364" t="s">
        <v>36</v>
      </c>
      <c r="I113" s="364" t="s">
        <v>37</v>
      </c>
      <c r="J113" s="364" t="s">
        <v>293</v>
      </c>
      <c r="K113" s="364" t="s">
        <v>309</v>
      </c>
      <c r="L113" s="366">
        <v>5000000</v>
      </c>
      <c r="M113" s="367">
        <f t="shared" si="3"/>
        <v>4250000</v>
      </c>
      <c r="N113" s="362">
        <v>2025</v>
      </c>
      <c r="O113" s="356">
        <v>2027</v>
      </c>
      <c r="P113" s="362" t="s">
        <v>47</v>
      </c>
      <c r="Q113" s="363" t="s">
        <v>47</v>
      </c>
      <c r="R113" s="363" t="s">
        <v>47</v>
      </c>
      <c r="S113" s="356" t="s">
        <v>47</v>
      </c>
      <c r="T113" s="364"/>
      <c r="U113" s="364"/>
      <c r="V113" s="364"/>
      <c r="W113" s="364"/>
      <c r="X113" s="364"/>
      <c r="Y113" s="362" t="s">
        <v>42</v>
      </c>
      <c r="Z113" s="356" t="s">
        <v>296</v>
      </c>
    </row>
    <row r="114" spans="1:27" s="64" customFormat="1" ht="51">
      <c r="A114" s="116">
        <v>111</v>
      </c>
      <c r="B114" s="117" t="s">
        <v>310</v>
      </c>
      <c r="C114" s="118" t="s">
        <v>311</v>
      </c>
      <c r="D114" s="118">
        <v>47935391</v>
      </c>
      <c r="E114" s="118">
        <v>102519498</v>
      </c>
      <c r="F114" s="119">
        <v>600118550</v>
      </c>
      <c r="G114" s="120" t="s">
        <v>312</v>
      </c>
      <c r="H114" s="120" t="s">
        <v>36</v>
      </c>
      <c r="I114" s="120" t="s">
        <v>37</v>
      </c>
      <c r="J114" s="120" t="s">
        <v>313</v>
      </c>
      <c r="K114" s="121" t="s">
        <v>312</v>
      </c>
      <c r="L114" s="122">
        <v>18000000</v>
      </c>
      <c r="M114" s="123">
        <v>11900000</v>
      </c>
      <c r="N114" s="117">
        <v>2025</v>
      </c>
      <c r="O114" s="119" t="s">
        <v>314</v>
      </c>
      <c r="P114" s="117" t="s">
        <v>315</v>
      </c>
      <c r="Q114" s="118" t="s">
        <v>315</v>
      </c>
      <c r="R114" s="118" t="s">
        <v>315</v>
      </c>
      <c r="S114" s="119" t="s">
        <v>315</v>
      </c>
      <c r="T114" s="120" t="s">
        <v>315</v>
      </c>
      <c r="U114" s="120" t="s">
        <v>315</v>
      </c>
      <c r="V114" s="120" t="s">
        <v>47</v>
      </c>
      <c r="W114" s="120" t="s">
        <v>47</v>
      </c>
      <c r="X114" s="120" t="s">
        <v>315</v>
      </c>
      <c r="Y114" s="117" t="s">
        <v>316</v>
      </c>
      <c r="Z114" s="119" t="s">
        <v>39</v>
      </c>
    </row>
    <row r="115" spans="1:27" s="64" customFormat="1" ht="51">
      <c r="A115" s="116">
        <v>112</v>
      </c>
      <c r="B115" s="117" t="s">
        <v>310</v>
      </c>
      <c r="C115" s="118" t="s">
        <v>311</v>
      </c>
      <c r="D115" s="118">
        <v>47935391</v>
      </c>
      <c r="E115" s="118">
        <v>102519498</v>
      </c>
      <c r="F115" s="119">
        <v>600118550</v>
      </c>
      <c r="G115" s="120" t="s">
        <v>317</v>
      </c>
      <c r="H115" s="120" t="s">
        <v>36</v>
      </c>
      <c r="I115" s="120" t="s">
        <v>37</v>
      </c>
      <c r="J115" s="120" t="s">
        <v>313</v>
      </c>
      <c r="K115" s="121" t="s">
        <v>318</v>
      </c>
      <c r="L115" s="122">
        <v>6000000</v>
      </c>
      <c r="M115" s="123">
        <v>2550000</v>
      </c>
      <c r="N115" s="117">
        <v>2025</v>
      </c>
      <c r="O115" s="119" t="s">
        <v>314</v>
      </c>
      <c r="P115" s="117" t="s">
        <v>47</v>
      </c>
      <c r="Q115" s="118" t="s">
        <v>47</v>
      </c>
      <c r="R115" s="118" t="s">
        <v>315</v>
      </c>
      <c r="S115" s="119" t="s">
        <v>47</v>
      </c>
      <c r="T115" s="120" t="s">
        <v>315</v>
      </c>
      <c r="U115" s="120" t="s">
        <v>47</v>
      </c>
      <c r="V115" s="120" t="s">
        <v>47</v>
      </c>
      <c r="W115" s="120" t="s">
        <v>47</v>
      </c>
      <c r="X115" s="120" t="s">
        <v>47</v>
      </c>
      <c r="Y115" s="117" t="s">
        <v>319</v>
      </c>
      <c r="Z115" s="119" t="s">
        <v>39</v>
      </c>
    </row>
    <row r="116" spans="1:27" s="132" customFormat="1" ht="51">
      <c r="A116" s="297">
        <v>113</v>
      </c>
      <c r="B116" s="298" t="s">
        <v>310</v>
      </c>
      <c r="C116" s="299" t="s">
        <v>311</v>
      </c>
      <c r="D116" s="299">
        <v>47935391</v>
      </c>
      <c r="E116" s="299">
        <v>102519498</v>
      </c>
      <c r="F116" s="300">
        <v>600118550</v>
      </c>
      <c r="G116" s="301" t="s">
        <v>320</v>
      </c>
      <c r="H116" s="301" t="s">
        <v>36</v>
      </c>
      <c r="I116" s="301" t="s">
        <v>37</v>
      </c>
      <c r="J116" s="301" t="s">
        <v>313</v>
      </c>
      <c r="K116" s="302" t="s">
        <v>321</v>
      </c>
      <c r="L116" s="303">
        <v>3000000</v>
      </c>
      <c r="M116" s="304">
        <v>2550000</v>
      </c>
      <c r="N116" s="298">
        <v>2025</v>
      </c>
      <c r="O116" s="300" t="s">
        <v>314</v>
      </c>
      <c r="P116" s="298" t="s">
        <v>315</v>
      </c>
      <c r="Q116" s="299" t="s">
        <v>47</v>
      </c>
      <c r="R116" s="299" t="s">
        <v>47</v>
      </c>
      <c r="S116" s="300" t="s">
        <v>47</v>
      </c>
      <c r="T116" s="301" t="s">
        <v>315</v>
      </c>
      <c r="U116" s="301" t="s">
        <v>315</v>
      </c>
      <c r="V116" s="301" t="s">
        <v>47</v>
      </c>
      <c r="W116" s="301" t="s">
        <v>47</v>
      </c>
      <c r="X116" s="301" t="s">
        <v>315</v>
      </c>
      <c r="Y116" s="298" t="s">
        <v>319</v>
      </c>
      <c r="Z116" s="300" t="s">
        <v>39</v>
      </c>
    </row>
    <row r="117" spans="1:27" s="132" customFormat="1" ht="51">
      <c r="A117" s="116">
        <v>114</v>
      </c>
      <c r="B117" s="117" t="s">
        <v>310</v>
      </c>
      <c r="C117" s="118" t="s">
        <v>311</v>
      </c>
      <c r="D117" s="118">
        <v>47935391</v>
      </c>
      <c r="E117" s="118">
        <v>102519498</v>
      </c>
      <c r="F117" s="119">
        <v>600118550</v>
      </c>
      <c r="G117" s="120" t="s">
        <v>322</v>
      </c>
      <c r="H117" s="120" t="s">
        <v>36</v>
      </c>
      <c r="I117" s="120" t="s">
        <v>37</v>
      </c>
      <c r="J117" s="120" t="s">
        <v>313</v>
      </c>
      <c r="K117" s="121" t="s">
        <v>323</v>
      </c>
      <c r="L117" s="122">
        <v>10000000</v>
      </c>
      <c r="M117" s="123">
        <v>2550001</v>
      </c>
      <c r="N117" s="117">
        <v>2025</v>
      </c>
      <c r="O117" s="119" t="s">
        <v>314</v>
      </c>
      <c r="P117" s="117" t="s">
        <v>315</v>
      </c>
      <c r="Q117" s="118" t="s">
        <v>47</v>
      </c>
      <c r="R117" s="118" t="s">
        <v>47</v>
      </c>
      <c r="S117" s="119" t="s">
        <v>47</v>
      </c>
      <c r="T117" s="120" t="s">
        <v>315</v>
      </c>
      <c r="U117" s="120" t="s">
        <v>315</v>
      </c>
      <c r="V117" s="120" t="s">
        <v>47</v>
      </c>
      <c r="W117" s="120" t="s">
        <v>47</v>
      </c>
      <c r="X117" s="120" t="s">
        <v>315</v>
      </c>
      <c r="Y117" s="117" t="s">
        <v>319</v>
      </c>
      <c r="Z117" s="119" t="s">
        <v>324</v>
      </c>
    </row>
    <row r="118" spans="1:27" s="64" customFormat="1" ht="51">
      <c r="A118" s="116">
        <v>115</v>
      </c>
      <c r="B118" s="117" t="s">
        <v>325</v>
      </c>
      <c r="C118" s="118" t="s">
        <v>326</v>
      </c>
      <c r="D118" s="118">
        <v>70923329</v>
      </c>
      <c r="E118" s="118">
        <v>102519668</v>
      </c>
      <c r="F118" s="119">
        <v>600118622</v>
      </c>
      <c r="G118" s="120" t="s">
        <v>327</v>
      </c>
      <c r="H118" s="120" t="s">
        <v>36</v>
      </c>
      <c r="I118" s="120" t="s">
        <v>37</v>
      </c>
      <c r="J118" s="120" t="s">
        <v>328</v>
      </c>
      <c r="K118" s="121" t="s">
        <v>329</v>
      </c>
      <c r="L118" s="122">
        <v>3000000</v>
      </c>
      <c r="M118" s="123">
        <v>2550000</v>
      </c>
      <c r="N118" s="117">
        <v>2023</v>
      </c>
      <c r="O118" s="119">
        <v>2024</v>
      </c>
      <c r="P118" s="117"/>
      <c r="Q118" s="118" t="s">
        <v>167</v>
      </c>
      <c r="R118" s="118"/>
      <c r="S118" s="119"/>
      <c r="T118" s="120"/>
      <c r="U118" s="120"/>
      <c r="V118" s="120"/>
      <c r="W118" s="120"/>
      <c r="X118" s="120"/>
      <c r="Y118" s="117">
        <v>0</v>
      </c>
      <c r="Z118" s="119" t="s">
        <v>39</v>
      </c>
    </row>
    <row r="119" spans="1:27" s="64" customFormat="1" ht="51">
      <c r="A119" s="116">
        <v>116</v>
      </c>
      <c r="B119" s="117" t="s">
        <v>325</v>
      </c>
      <c r="C119" s="118" t="s">
        <v>326</v>
      </c>
      <c r="D119" s="118">
        <v>70923329</v>
      </c>
      <c r="E119" s="118">
        <v>102519668</v>
      </c>
      <c r="F119" s="119">
        <v>600118622</v>
      </c>
      <c r="G119" s="120" t="s">
        <v>330</v>
      </c>
      <c r="H119" s="120" t="s">
        <v>36</v>
      </c>
      <c r="I119" s="120" t="s">
        <v>37</v>
      </c>
      <c r="J119" s="120" t="s">
        <v>328</v>
      </c>
      <c r="K119" s="121" t="s">
        <v>331</v>
      </c>
      <c r="L119" s="122">
        <v>2000000</v>
      </c>
      <c r="M119" s="123">
        <v>1700000</v>
      </c>
      <c r="N119" s="117">
        <v>2023</v>
      </c>
      <c r="O119" s="119">
        <v>2024</v>
      </c>
      <c r="P119" s="117"/>
      <c r="Q119" s="118"/>
      <c r="R119" s="118"/>
      <c r="S119" s="119"/>
      <c r="T119" s="120"/>
      <c r="U119" s="120"/>
      <c r="V119" s="120"/>
      <c r="W119" s="120" t="s">
        <v>167</v>
      </c>
      <c r="X119" s="120" t="s">
        <v>167</v>
      </c>
      <c r="Y119" s="117">
        <v>0</v>
      </c>
      <c r="Z119" s="119" t="s">
        <v>39</v>
      </c>
    </row>
    <row r="120" spans="1:27" s="64" customFormat="1" ht="71.45">
      <c r="A120" s="116">
        <v>117</v>
      </c>
      <c r="B120" s="117" t="s">
        <v>325</v>
      </c>
      <c r="C120" s="118" t="s">
        <v>326</v>
      </c>
      <c r="D120" s="118">
        <v>70923329</v>
      </c>
      <c r="E120" s="118">
        <v>102519668</v>
      </c>
      <c r="F120" s="119">
        <v>600118622</v>
      </c>
      <c r="G120" s="120" t="s">
        <v>332</v>
      </c>
      <c r="H120" s="120" t="s">
        <v>36</v>
      </c>
      <c r="I120" s="120" t="s">
        <v>37</v>
      </c>
      <c r="J120" s="120" t="s">
        <v>328</v>
      </c>
      <c r="K120" s="121" t="s">
        <v>333</v>
      </c>
      <c r="L120" s="122">
        <v>4000000</v>
      </c>
      <c r="M120" s="123">
        <v>3400000</v>
      </c>
      <c r="N120" s="117">
        <v>2024</v>
      </c>
      <c r="O120" s="119">
        <v>2025</v>
      </c>
      <c r="P120" s="117"/>
      <c r="Q120" s="118" t="s">
        <v>167</v>
      </c>
      <c r="R120" s="118"/>
      <c r="S120" s="119"/>
      <c r="T120" s="120"/>
      <c r="U120" s="120"/>
      <c r="V120" s="120"/>
      <c r="W120" s="120"/>
      <c r="X120" s="120" t="s">
        <v>167</v>
      </c>
      <c r="Y120" s="117">
        <v>0</v>
      </c>
      <c r="Z120" s="119" t="s">
        <v>39</v>
      </c>
    </row>
    <row r="121" spans="1:27" s="64" customFormat="1" ht="102">
      <c r="A121" s="116">
        <v>118</v>
      </c>
      <c r="B121" s="117" t="s">
        <v>325</v>
      </c>
      <c r="C121" s="118" t="s">
        <v>326</v>
      </c>
      <c r="D121" s="118">
        <v>70923329</v>
      </c>
      <c r="E121" s="118">
        <v>102519668</v>
      </c>
      <c r="F121" s="119">
        <v>600118622</v>
      </c>
      <c r="G121" s="120" t="s">
        <v>334</v>
      </c>
      <c r="H121" s="120" t="s">
        <v>36</v>
      </c>
      <c r="I121" s="120" t="s">
        <v>37</v>
      </c>
      <c r="J121" s="120" t="s">
        <v>328</v>
      </c>
      <c r="K121" s="121" t="s">
        <v>335</v>
      </c>
      <c r="L121" s="122">
        <v>4000000</v>
      </c>
      <c r="M121" s="123">
        <v>3400000</v>
      </c>
      <c r="N121" s="117">
        <v>2024</v>
      </c>
      <c r="O121" s="119">
        <v>2025</v>
      </c>
      <c r="P121" s="117"/>
      <c r="Q121" s="118"/>
      <c r="R121" s="118" t="s">
        <v>167</v>
      </c>
      <c r="S121" s="119" t="s">
        <v>167</v>
      </c>
      <c r="T121" s="120"/>
      <c r="U121" s="120"/>
      <c r="V121" s="120"/>
      <c r="W121" s="120"/>
      <c r="X121" s="120" t="s">
        <v>167</v>
      </c>
      <c r="Y121" s="117">
        <v>0</v>
      </c>
      <c r="Z121" s="119" t="s">
        <v>39</v>
      </c>
    </row>
    <row r="122" spans="1:27" s="64" customFormat="1" ht="168" customHeight="1">
      <c r="A122" s="124">
        <v>119</v>
      </c>
      <c r="B122" s="125" t="s">
        <v>336</v>
      </c>
      <c r="C122" s="126" t="s">
        <v>337</v>
      </c>
      <c r="D122" s="126">
        <v>70943923</v>
      </c>
      <c r="E122" s="126">
        <v>102519463</v>
      </c>
      <c r="F122" s="127">
        <v>600118541</v>
      </c>
      <c r="G122" s="128" t="s">
        <v>338</v>
      </c>
      <c r="H122" s="128" t="s">
        <v>36</v>
      </c>
      <c r="I122" s="128" t="s">
        <v>37</v>
      </c>
      <c r="J122" s="128" t="s">
        <v>339</v>
      </c>
      <c r="K122" s="129" t="s">
        <v>340</v>
      </c>
      <c r="L122" s="130">
        <v>3000000</v>
      </c>
      <c r="M122" s="131">
        <f>SUM(L122*0.85)</f>
        <v>2550000</v>
      </c>
      <c r="N122" s="125">
        <v>2023</v>
      </c>
      <c r="O122" s="127">
        <v>2023</v>
      </c>
      <c r="P122" s="125"/>
      <c r="Q122" s="126" t="s">
        <v>167</v>
      </c>
      <c r="R122" s="126"/>
      <c r="S122" s="127"/>
      <c r="T122" s="128"/>
      <c r="U122" s="128"/>
      <c r="V122" s="128" t="s">
        <v>167</v>
      </c>
      <c r="W122" s="128"/>
      <c r="X122" s="128"/>
      <c r="Y122" s="117"/>
      <c r="Z122" s="127" t="s">
        <v>259</v>
      </c>
      <c r="AA122" s="241" t="s">
        <v>341</v>
      </c>
    </row>
    <row r="123" spans="1:27" s="64" customFormat="1" ht="40.9">
      <c r="A123" s="297">
        <v>120</v>
      </c>
      <c r="B123" s="298" t="s">
        <v>342</v>
      </c>
      <c r="C123" s="299" t="s">
        <v>343</v>
      </c>
      <c r="D123" s="299">
        <v>70880263</v>
      </c>
      <c r="E123" s="299">
        <v>102519439</v>
      </c>
      <c r="F123" s="300">
        <v>600118533</v>
      </c>
      <c r="G123" s="301" t="s">
        <v>344</v>
      </c>
      <c r="H123" s="301" t="s">
        <v>36</v>
      </c>
      <c r="I123" s="301" t="s">
        <v>37</v>
      </c>
      <c r="J123" s="301" t="s">
        <v>345</v>
      </c>
      <c r="K123" s="302" t="s">
        <v>346</v>
      </c>
      <c r="L123" s="303">
        <v>4500000</v>
      </c>
      <c r="M123" s="304">
        <v>3825000</v>
      </c>
      <c r="N123" s="305">
        <v>45413</v>
      </c>
      <c r="O123" s="306">
        <v>45535</v>
      </c>
      <c r="P123" s="298"/>
      <c r="Q123" s="299" t="s">
        <v>47</v>
      </c>
      <c r="R123" s="299" t="s">
        <v>47</v>
      </c>
      <c r="S123" s="300" t="s">
        <v>47</v>
      </c>
      <c r="T123" s="301"/>
      <c r="U123" s="301"/>
      <c r="V123" s="301"/>
      <c r="W123" s="301"/>
      <c r="X123" s="301"/>
      <c r="Y123" s="298" t="s">
        <v>347</v>
      </c>
      <c r="Z123" s="300" t="s">
        <v>43</v>
      </c>
      <c r="AA123" s="307" t="s">
        <v>348</v>
      </c>
    </row>
    <row r="124" spans="1:27" s="64" customFormat="1" ht="78" customHeight="1">
      <c r="A124" s="297">
        <v>121</v>
      </c>
      <c r="B124" s="298" t="s">
        <v>342</v>
      </c>
      <c r="C124" s="299" t="s">
        <v>343</v>
      </c>
      <c r="D124" s="299">
        <v>70880263</v>
      </c>
      <c r="E124" s="299">
        <v>102519439</v>
      </c>
      <c r="F124" s="300">
        <v>600118533</v>
      </c>
      <c r="G124" s="301" t="s">
        <v>349</v>
      </c>
      <c r="H124" s="301" t="s">
        <v>36</v>
      </c>
      <c r="I124" s="301" t="s">
        <v>37</v>
      </c>
      <c r="J124" s="301" t="s">
        <v>345</v>
      </c>
      <c r="K124" s="302" t="s">
        <v>350</v>
      </c>
      <c r="L124" s="303">
        <v>3500000</v>
      </c>
      <c r="M124" s="304">
        <v>2975000</v>
      </c>
      <c r="N124" s="298" t="s">
        <v>351</v>
      </c>
      <c r="O124" s="300" t="s">
        <v>352</v>
      </c>
      <c r="P124" s="298"/>
      <c r="Q124" s="299" t="s">
        <v>47</v>
      </c>
      <c r="R124" s="299" t="s">
        <v>47</v>
      </c>
      <c r="S124" s="300" t="s">
        <v>47</v>
      </c>
      <c r="T124" s="301"/>
      <c r="U124" s="301"/>
      <c r="V124" s="301"/>
      <c r="W124" s="301"/>
      <c r="X124" s="301"/>
      <c r="Y124" s="298" t="s">
        <v>353</v>
      </c>
      <c r="Z124" s="300"/>
      <c r="AA124" s="307" t="s">
        <v>348</v>
      </c>
    </row>
    <row r="125" spans="1:27" s="64" customFormat="1" ht="20.45">
      <c r="A125" s="116">
        <v>122</v>
      </c>
      <c r="B125" s="117" t="s">
        <v>354</v>
      </c>
      <c r="C125" s="118" t="s">
        <v>343</v>
      </c>
      <c r="D125" s="118">
        <v>70880263</v>
      </c>
      <c r="E125" s="118">
        <v>102519439</v>
      </c>
      <c r="F125" s="119">
        <v>600118533</v>
      </c>
      <c r="G125" s="120" t="s">
        <v>355</v>
      </c>
      <c r="H125" s="120" t="s">
        <v>36</v>
      </c>
      <c r="I125" s="120" t="s">
        <v>37</v>
      </c>
      <c r="J125" s="120" t="s">
        <v>345</v>
      </c>
      <c r="K125" s="121" t="s">
        <v>356</v>
      </c>
      <c r="L125" s="122">
        <v>600000</v>
      </c>
      <c r="M125" s="123">
        <f t="shared" ref="M125" si="4">L125/100*85</f>
        <v>510000</v>
      </c>
      <c r="N125" s="117" t="s">
        <v>357</v>
      </c>
      <c r="O125" s="119" t="s">
        <v>358</v>
      </c>
      <c r="P125" s="117"/>
      <c r="Q125" s="118" t="s">
        <v>47</v>
      </c>
      <c r="R125" s="118"/>
      <c r="S125" s="119" t="s">
        <v>47</v>
      </c>
      <c r="T125" s="120"/>
      <c r="U125" s="120"/>
      <c r="V125" s="120"/>
      <c r="W125" s="120"/>
      <c r="X125" s="120"/>
      <c r="Y125" s="117"/>
      <c r="Z125" s="119"/>
    </row>
    <row r="126" spans="1:27" s="64" customFormat="1" ht="20.45">
      <c r="A126" s="116">
        <v>123</v>
      </c>
      <c r="B126" s="117" t="s">
        <v>354</v>
      </c>
      <c r="C126" s="118" t="s">
        <v>343</v>
      </c>
      <c r="D126" s="118">
        <v>70880263</v>
      </c>
      <c r="E126" s="118">
        <v>102519439</v>
      </c>
      <c r="F126" s="119">
        <v>600118533</v>
      </c>
      <c r="G126" s="120" t="s">
        <v>359</v>
      </c>
      <c r="H126" s="120" t="s">
        <v>36</v>
      </c>
      <c r="I126" s="120" t="s">
        <v>37</v>
      </c>
      <c r="J126" s="120" t="s">
        <v>345</v>
      </c>
      <c r="K126" s="121" t="s">
        <v>360</v>
      </c>
      <c r="L126" s="122">
        <v>1500000</v>
      </c>
      <c r="M126" s="123">
        <v>1275000</v>
      </c>
      <c r="N126" s="117" t="s">
        <v>357</v>
      </c>
      <c r="O126" s="119" t="s">
        <v>361</v>
      </c>
      <c r="P126" s="117"/>
      <c r="Q126" s="118"/>
      <c r="R126" s="118"/>
      <c r="S126" s="119"/>
      <c r="T126" s="120"/>
      <c r="U126" s="120"/>
      <c r="V126" s="120"/>
      <c r="W126" s="120"/>
      <c r="X126" s="120"/>
      <c r="Y126" s="117"/>
      <c r="Z126" s="119"/>
    </row>
    <row r="127" spans="1:27" s="64" customFormat="1" ht="20.45">
      <c r="A127" s="124">
        <v>124</v>
      </c>
      <c r="B127" s="125" t="s">
        <v>354</v>
      </c>
      <c r="C127" s="126" t="s">
        <v>343</v>
      </c>
      <c r="D127" s="126">
        <v>70880263</v>
      </c>
      <c r="E127" s="126">
        <v>102519439</v>
      </c>
      <c r="F127" s="127">
        <v>600118533</v>
      </c>
      <c r="G127" s="128" t="s">
        <v>362</v>
      </c>
      <c r="H127" s="128" t="s">
        <v>36</v>
      </c>
      <c r="I127" s="128" t="s">
        <v>37</v>
      </c>
      <c r="J127" s="128" t="s">
        <v>345</v>
      </c>
      <c r="K127" s="129" t="s">
        <v>363</v>
      </c>
      <c r="L127" s="130">
        <v>7000000</v>
      </c>
      <c r="M127" s="131">
        <v>5950000</v>
      </c>
      <c r="N127" s="125" t="s">
        <v>357</v>
      </c>
      <c r="O127" s="127" t="s">
        <v>364</v>
      </c>
      <c r="P127" s="125"/>
      <c r="Q127" s="126"/>
      <c r="R127" s="126"/>
      <c r="S127" s="127"/>
      <c r="T127" s="128"/>
      <c r="U127" s="128"/>
      <c r="V127" s="128"/>
      <c r="W127" s="128"/>
      <c r="X127" s="128"/>
      <c r="Y127" s="117"/>
      <c r="Z127" s="127"/>
      <c r="AA127" s="64" t="s">
        <v>365</v>
      </c>
    </row>
    <row r="128" spans="1:27" s="132" customFormat="1" ht="21" thickBot="1">
      <c r="A128" s="124">
        <v>125</v>
      </c>
      <c r="B128" s="125" t="s">
        <v>354</v>
      </c>
      <c r="C128" s="126" t="s">
        <v>343</v>
      </c>
      <c r="D128" s="126">
        <v>70880263</v>
      </c>
      <c r="E128" s="126">
        <v>102519439</v>
      </c>
      <c r="F128" s="127">
        <v>600118533</v>
      </c>
      <c r="G128" s="128" t="s">
        <v>366</v>
      </c>
      <c r="H128" s="128" t="s">
        <v>36</v>
      </c>
      <c r="I128" s="128" t="s">
        <v>37</v>
      </c>
      <c r="J128" s="128" t="s">
        <v>345</v>
      </c>
      <c r="K128" s="129" t="s">
        <v>367</v>
      </c>
      <c r="L128" s="130">
        <v>1000000</v>
      </c>
      <c r="M128" s="131">
        <v>850000</v>
      </c>
      <c r="N128" s="125" t="s">
        <v>368</v>
      </c>
      <c r="O128" s="127" t="s">
        <v>369</v>
      </c>
      <c r="P128" s="125"/>
      <c r="Q128" s="126"/>
      <c r="R128" s="126"/>
      <c r="S128" s="127"/>
      <c r="T128" s="128"/>
      <c r="U128" s="128"/>
      <c r="V128" s="128"/>
      <c r="W128" s="128" t="s">
        <v>47</v>
      </c>
      <c r="X128" s="128"/>
      <c r="Y128" s="125"/>
      <c r="Z128" s="127"/>
      <c r="AA128" s="64"/>
    </row>
    <row r="129" spans="1:26" s="64" customFormat="1" ht="41.45" thickBot="1">
      <c r="A129" s="341">
        <v>126</v>
      </c>
      <c r="B129" s="244" t="s">
        <v>370</v>
      </c>
      <c r="C129" s="246" t="s">
        <v>371</v>
      </c>
      <c r="D129" s="246">
        <v>70991251</v>
      </c>
      <c r="E129" s="246">
        <v>600118479</v>
      </c>
      <c r="F129" s="245">
        <v>102519293</v>
      </c>
      <c r="G129" s="342" t="s">
        <v>372</v>
      </c>
      <c r="H129" s="242" t="s">
        <v>36</v>
      </c>
      <c r="I129" s="242" t="s">
        <v>37</v>
      </c>
      <c r="J129" s="242" t="s">
        <v>373</v>
      </c>
      <c r="K129" s="243" t="s">
        <v>374</v>
      </c>
      <c r="L129" s="343">
        <v>2500000</v>
      </c>
      <c r="M129" s="344">
        <v>2125000</v>
      </c>
      <c r="N129" s="247" t="s">
        <v>375</v>
      </c>
      <c r="O129" s="245" t="s">
        <v>376</v>
      </c>
      <c r="P129" s="248"/>
      <c r="Q129" s="118"/>
      <c r="R129" s="118" t="s">
        <v>167</v>
      </c>
      <c r="S129" s="119"/>
      <c r="T129" s="120"/>
      <c r="U129" s="120"/>
      <c r="V129" s="120"/>
      <c r="W129" s="120"/>
      <c r="X129" s="120"/>
      <c r="Y129" s="117" t="s">
        <v>39</v>
      </c>
      <c r="Z129" s="119" t="s">
        <v>39</v>
      </c>
    </row>
    <row r="130" spans="1:26" s="64" customFormat="1" ht="20.45">
      <c r="A130" s="116">
        <v>127</v>
      </c>
      <c r="B130" s="249" t="s">
        <v>370</v>
      </c>
      <c r="C130" s="87" t="s">
        <v>371</v>
      </c>
      <c r="D130" s="87">
        <v>70991251</v>
      </c>
      <c r="E130" s="87">
        <v>600118479</v>
      </c>
      <c r="F130" s="250">
        <v>102519293</v>
      </c>
      <c r="G130" s="251" t="s">
        <v>377</v>
      </c>
      <c r="H130" s="251" t="s">
        <v>36</v>
      </c>
      <c r="I130" s="251" t="s">
        <v>37</v>
      </c>
      <c r="J130" s="251" t="s">
        <v>373</v>
      </c>
      <c r="K130" s="252" t="s">
        <v>378</v>
      </c>
      <c r="L130" s="253">
        <v>10000000</v>
      </c>
      <c r="M130" s="254">
        <v>8500000</v>
      </c>
      <c r="N130" s="249" t="s">
        <v>375</v>
      </c>
      <c r="O130" s="250" t="s">
        <v>379</v>
      </c>
      <c r="P130" s="255"/>
      <c r="Q130" s="118"/>
      <c r="R130" s="118"/>
      <c r="S130" s="119"/>
      <c r="T130" s="120"/>
      <c r="U130" s="120"/>
      <c r="V130" s="120"/>
      <c r="W130" s="120"/>
      <c r="X130" s="120"/>
      <c r="Y130" s="117" t="s">
        <v>39</v>
      </c>
      <c r="Z130" s="119"/>
    </row>
    <row r="131" spans="1:26" s="64" customFormat="1" ht="54.6" customHeight="1">
      <c r="A131" s="341">
        <v>128</v>
      </c>
      <c r="B131" s="249" t="s">
        <v>370</v>
      </c>
      <c r="C131" s="87" t="s">
        <v>371</v>
      </c>
      <c r="D131" s="87">
        <v>70991251</v>
      </c>
      <c r="E131" s="87">
        <v>600118479</v>
      </c>
      <c r="F131" s="250">
        <v>102519293</v>
      </c>
      <c r="G131" s="251" t="s">
        <v>380</v>
      </c>
      <c r="H131" s="251" t="s">
        <v>36</v>
      </c>
      <c r="I131" s="251" t="s">
        <v>37</v>
      </c>
      <c r="J131" s="251" t="s">
        <v>373</v>
      </c>
      <c r="K131" s="252" t="s">
        <v>381</v>
      </c>
      <c r="L131" s="345">
        <v>19000000</v>
      </c>
      <c r="M131" s="346">
        <v>16150000</v>
      </c>
      <c r="N131" s="249" t="s">
        <v>382</v>
      </c>
      <c r="O131" s="250" t="s">
        <v>358</v>
      </c>
      <c r="P131" s="255" t="s">
        <v>167</v>
      </c>
      <c r="Q131" s="118"/>
      <c r="R131" s="118"/>
      <c r="S131" s="119" t="s">
        <v>167</v>
      </c>
      <c r="T131" s="120"/>
      <c r="U131" s="120"/>
      <c r="V131" s="120"/>
      <c r="W131" s="120"/>
      <c r="X131" s="120"/>
      <c r="Y131" s="117" t="s">
        <v>39</v>
      </c>
      <c r="Z131" s="119" t="s">
        <v>39</v>
      </c>
    </row>
    <row r="132" spans="1:26" s="64" customFormat="1" ht="30.6">
      <c r="A132" s="116">
        <v>129</v>
      </c>
      <c r="B132" s="249" t="s">
        <v>370</v>
      </c>
      <c r="C132" s="87" t="s">
        <v>371</v>
      </c>
      <c r="D132" s="87">
        <v>70991251</v>
      </c>
      <c r="E132" s="87">
        <v>600118479</v>
      </c>
      <c r="F132" s="250">
        <v>102519293</v>
      </c>
      <c r="G132" s="251" t="s">
        <v>383</v>
      </c>
      <c r="H132" s="251" t="s">
        <v>36</v>
      </c>
      <c r="I132" s="251" t="s">
        <v>37</v>
      </c>
      <c r="J132" s="251" t="s">
        <v>373</v>
      </c>
      <c r="K132" s="252" t="s">
        <v>384</v>
      </c>
      <c r="L132" s="253">
        <v>500000</v>
      </c>
      <c r="M132" s="254">
        <v>425000</v>
      </c>
      <c r="N132" s="249" t="s">
        <v>382</v>
      </c>
      <c r="O132" s="250" t="s">
        <v>358</v>
      </c>
      <c r="P132" s="255"/>
      <c r="Q132" s="118" t="s">
        <v>167</v>
      </c>
      <c r="R132" s="118"/>
      <c r="S132" s="119"/>
      <c r="T132" s="120"/>
      <c r="U132" s="120"/>
      <c r="V132" s="120"/>
      <c r="W132" s="120"/>
      <c r="X132" s="120"/>
      <c r="Y132" s="117" t="s">
        <v>39</v>
      </c>
      <c r="Z132" s="119"/>
    </row>
    <row r="133" spans="1:26" s="64" customFormat="1" ht="30.6">
      <c r="A133" s="347">
        <v>130</v>
      </c>
      <c r="B133" s="256" t="s">
        <v>370</v>
      </c>
      <c r="C133" s="257" t="s">
        <v>371</v>
      </c>
      <c r="D133" s="257">
        <v>70991251</v>
      </c>
      <c r="E133" s="257">
        <v>600118479</v>
      </c>
      <c r="F133" s="258">
        <v>102519293</v>
      </c>
      <c r="G133" s="259" t="s">
        <v>385</v>
      </c>
      <c r="H133" s="259" t="s">
        <v>36</v>
      </c>
      <c r="I133" s="259" t="s">
        <v>37</v>
      </c>
      <c r="J133" s="259" t="s">
        <v>373</v>
      </c>
      <c r="K133" s="260" t="s">
        <v>386</v>
      </c>
      <c r="L133" s="348">
        <v>2000000</v>
      </c>
      <c r="M133" s="349">
        <v>1700000</v>
      </c>
      <c r="N133" s="256" t="s">
        <v>387</v>
      </c>
      <c r="O133" s="258" t="s">
        <v>376</v>
      </c>
      <c r="P133" s="261"/>
      <c r="Q133" s="246"/>
      <c r="R133" s="246"/>
      <c r="S133" s="245"/>
      <c r="T133" s="242"/>
      <c r="U133" s="242"/>
      <c r="V133" s="242"/>
      <c r="W133" s="242"/>
      <c r="X133" s="242"/>
      <c r="Y133" s="244" t="s">
        <v>39</v>
      </c>
      <c r="Z133" s="245"/>
    </row>
    <row r="134" spans="1:26" s="64" customFormat="1" ht="40.9">
      <c r="A134" s="262">
        <v>131</v>
      </c>
      <c r="B134" s="263" t="s">
        <v>370</v>
      </c>
      <c r="C134" s="264" t="s">
        <v>371</v>
      </c>
      <c r="D134" s="264">
        <v>70991251</v>
      </c>
      <c r="E134" s="264">
        <v>600118479</v>
      </c>
      <c r="F134" s="265">
        <v>102519293</v>
      </c>
      <c r="G134" s="266" t="s">
        <v>388</v>
      </c>
      <c r="H134" s="266" t="s">
        <v>36</v>
      </c>
      <c r="I134" s="266" t="s">
        <v>37</v>
      </c>
      <c r="J134" s="266" t="s">
        <v>373</v>
      </c>
      <c r="K134" s="267" t="s">
        <v>389</v>
      </c>
      <c r="L134" s="268">
        <v>7000000</v>
      </c>
      <c r="M134" s="269">
        <v>5950000</v>
      </c>
      <c r="N134" s="263" t="s">
        <v>387</v>
      </c>
      <c r="O134" s="265" t="s">
        <v>358</v>
      </c>
      <c r="P134" s="270"/>
      <c r="Q134" s="264"/>
      <c r="R134" s="264"/>
      <c r="S134" s="265"/>
      <c r="T134" s="266"/>
      <c r="U134" s="266"/>
      <c r="V134" s="266"/>
      <c r="W134" s="266"/>
      <c r="X134" s="266"/>
      <c r="Y134" s="263" t="s">
        <v>39</v>
      </c>
      <c r="Z134" s="271"/>
    </row>
    <row r="135" spans="1:26" s="64" customFormat="1" ht="51">
      <c r="A135" s="272">
        <v>132</v>
      </c>
      <c r="B135" s="273" t="s">
        <v>390</v>
      </c>
      <c r="C135" s="273" t="s">
        <v>391</v>
      </c>
      <c r="D135" s="273">
        <v>75022729</v>
      </c>
      <c r="E135" s="273">
        <v>107609312</v>
      </c>
      <c r="F135" s="274">
        <v>600118631</v>
      </c>
      <c r="G135" s="273" t="s">
        <v>392</v>
      </c>
      <c r="H135" s="273" t="s">
        <v>36</v>
      </c>
      <c r="I135" s="273" t="s">
        <v>37</v>
      </c>
      <c r="J135" s="273" t="s">
        <v>393</v>
      </c>
      <c r="K135" s="275" t="s">
        <v>394</v>
      </c>
      <c r="L135" s="276">
        <v>1000000</v>
      </c>
      <c r="M135" s="276">
        <v>850000</v>
      </c>
      <c r="N135" s="273" t="s">
        <v>382</v>
      </c>
      <c r="O135" s="273" t="s">
        <v>379</v>
      </c>
      <c r="P135" s="273" t="s">
        <v>167</v>
      </c>
      <c r="Q135" s="273" t="s">
        <v>47</v>
      </c>
      <c r="R135" s="273" t="s">
        <v>47</v>
      </c>
      <c r="S135" s="273" t="s">
        <v>167</v>
      </c>
      <c r="T135" s="273"/>
      <c r="U135" s="273"/>
      <c r="V135" s="273"/>
      <c r="W135" s="273"/>
      <c r="X135" s="273"/>
      <c r="Y135" s="273" t="s">
        <v>39</v>
      </c>
      <c r="Z135" s="277" t="s">
        <v>39</v>
      </c>
    </row>
    <row r="136" spans="1:26" s="64" customFormat="1" ht="51">
      <c r="A136" s="272">
        <v>133</v>
      </c>
      <c r="B136" s="273" t="s">
        <v>390</v>
      </c>
      <c r="C136" s="273" t="s">
        <v>391</v>
      </c>
      <c r="D136" s="273">
        <v>75022729</v>
      </c>
      <c r="E136" s="273">
        <v>107609312</v>
      </c>
      <c r="F136" s="274">
        <v>600118631</v>
      </c>
      <c r="G136" s="273" t="s">
        <v>395</v>
      </c>
      <c r="H136" s="273" t="s">
        <v>36</v>
      </c>
      <c r="I136" s="273" t="s">
        <v>37</v>
      </c>
      <c r="J136" s="273" t="s">
        <v>393</v>
      </c>
      <c r="K136" s="275" t="s">
        <v>396</v>
      </c>
      <c r="L136" s="276">
        <v>500000</v>
      </c>
      <c r="M136" s="276">
        <v>425000</v>
      </c>
      <c r="N136" s="273" t="s">
        <v>382</v>
      </c>
      <c r="O136" s="273" t="s">
        <v>379</v>
      </c>
      <c r="P136" s="273"/>
      <c r="Q136" s="273"/>
      <c r="R136" s="273"/>
      <c r="S136" s="273"/>
      <c r="T136" s="273"/>
      <c r="U136" s="273"/>
      <c r="V136" s="273"/>
      <c r="W136" s="273"/>
      <c r="X136" s="273"/>
      <c r="Y136" s="273"/>
      <c r="Z136" s="277"/>
    </row>
    <row r="137" spans="1:26" s="64" customFormat="1" ht="51">
      <c r="A137" s="308">
        <v>134</v>
      </c>
      <c r="B137" s="309" t="s">
        <v>390</v>
      </c>
      <c r="C137" s="309" t="s">
        <v>391</v>
      </c>
      <c r="D137" s="309">
        <v>75022729</v>
      </c>
      <c r="E137" s="309">
        <v>107609312</v>
      </c>
      <c r="F137" s="310">
        <v>600118631</v>
      </c>
      <c r="G137" s="309" t="s">
        <v>397</v>
      </c>
      <c r="H137" s="309" t="s">
        <v>36</v>
      </c>
      <c r="I137" s="309" t="s">
        <v>37</v>
      </c>
      <c r="J137" s="309" t="s">
        <v>393</v>
      </c>
      <c r="K137" s="311" t="s">
        <v>398</v>
      </c>
      <c r="L137" s="312">
        <v>1500000</v>
      </c>
      <c r="M137" s="312">
        <v>1275000</v>
      </c>
      <c r="N137" s="313" t="s">
        <v>399</v>
      </c>
      <c r="O137" s="309" t="s">
        <v>400</v>
      </c>
      <c r="P137" s="309" t="s">
        <v>47</v>
      </c>
      <c r="Q137" s="309" t="s">
        <v>47</v>
      </c>
      <c r="R137" s="309" t="s">
        <v>47</v>
      </c>
      <c r="S137" s="309" t="s">
        <v>47</v>
      </c>
      <c r="T137" s="309"/>
      <c r="U137" s="309"/>
      <c r="V137" s="309"/>
      <c r="W137" s="309"/>
      <c r="X137" s="309"/>
      <c r="Y137" s="309" t="s">
        <v>42</v>
      </c>
      <c r="Z137" s="314" t="s">
        <v>39</v>
      </c>
    </row>
    <row r="138" spans="1:26" s="64" customFormat="1" ht="51">
      <c r="A138" s="315">
        <v>135</v>
      </c>
      <c r="B138" s="87" t="s">
        <v>390</v>
      </c>
      <c r="C138" s="87" t="s">
        <v>391</v>
      </c>
      <c r="D138" s="87">
        <v>75022729</v>
      </c>
      <c r="E138" s="87">
        <v>107609312</v>
      </c>
      <c r="F138" s="316">
        <v>600118631</v>
      </c>
      <c r="G138" s="87" t="s">
        <v>401</v>
      </c>
      <c r="H138" s="87" t="s">
        <v>36</v>
      </c>
      <c r="I138" s="87" t="s">
        <v>37</v>
      </c>
      <c r="J138" s="87" t="s">
        <v>393</v>
      </c>
      <c r="K138" s="317" t="s">
        <v>402</v>
      </c>
      <c r="L138" s="89">
        <v>5000000</v>
      </c>
      <c r="M138" s="89">
        <v>4250000</v>
      </c>
      <c r="N138" s="318" t="s">
        <v>399</v>
      </c>
      <c r="O138" s="87" t="s">
        <v>379</v>
      </c>
      <c r="P138" s="87" t="s">
        <v>47</v>
      </c>
      <c r="Q138" s="87" t="s">
        <v>47</v>
      </c>
      <c r="R138" s="87" t="s">
        <v>47</v>
      </c>
      <c r="S138" s="87" t="s">
        <v>47</v>
      </c>
      <c r="T138" s="87"/>
      <c r="U138" s="87"/>
      <c r="V138" s="87"/>
      <c r="W138" s="87"/>
      <c r="X138" s="87"/>
      <c r="Y138" s="87" t="s">
        <v>39</v>
      </c>
      <c r="Z138" s="87" t="s">
        <v>39</v>
      </c>
    </row>
    <row r="139" spans="1:26" s="132" customFormat="1" ht="20.45">
      <c r="A139" s="315">
        <v>136</v>
      </c>
      <c r="B139" s="87" t="s">
        <v>354</v>
      </c>
      <c r="C139" s="87" t="s">
        <v>343</v>
      </c>
      <c r="D139" s="87">
        <v>70880263</v>
      </c>
      <c r="E139" s="87">
        <v>102519439</v>
      </c>
      <c r="F139" s="87">
        <v>600118533</v>
      </c>
      <c r="G139" s="87" t="s">
        <v>403</v>
      </c>
      <c r="H139" s="87" t="s">
        <v>36</v>
      </c>
      <c r="I139" s="87" t="s">
        <v>37</v>
      </c>
      <c r="J139" s="87" t="s">
        <v>345</v>
      </c>
      <c r="K139" s="317" t="s">
        <v>404</v>
      </c>
      <c r="L139" s="89">
        <v>10000000</v>
      </c>
      <c r="M139" s="89">
        <v>8500000</v>
      </c>
      <c r="N139" s="87">
        <v>2025</v>
      </c>
      <c r="O139" s="87">
        <v>2027</v>
      </c>
      <c r="P139" s="319"/>
      <c r="Q139" s="319"/>
      <c r="R139" s="319"/>
      <c r="S139" s="319"/>
      <c r="T139" s="319"/>
      <c r="U139" s="319"/>
      <c r="V139" s="319"/>
      <c r="W139" s="319"/>
      <c r="X139" s="319"/>
      <c r="Y139" s="319"/>
      <c r="Z139" s="319"/>
    </row>
    <row r="140" spans="1:26" s="132" customFormat="1" ht="20.45">
      <c r="A140" s="315">
        <v>137</v>
      </c>
      <c r="B140" s="87" t="s">
        <v>354</v>
      </c>
      <c r="C140" s="87" t="s">
        <v>343</v>
      </c>
      <c r="D140" s="87">
        <v>70880263</v>
      </c>
      <c r="E140" s="87">
        <v>102519439</v>
      </c>
      <c r="F140" s="87">
        <v>600118533</v>
      </c>
      <c r="G140" s="87" t="s">
        <v>405</v>
      </c>
      <c r="H140" s="87" t="s">
        <v>36</v>
      </c>
      <c r="I140" s="87" t="s">
        <v>37</v>
      </c>
      <c r="J140" s="87" t="s">
        <v>345</v>
      </c>
      <c r="K140" s="317" t="s">
        <v>406</v>
      </c>
      <c r="L140" s="89">
        <v>2000000</v>
      </c>
      <c r="M140" s="89">
        <v>1700000</v>
      </c>
      <c r="N140" s="87">
        <v>2025</v>
      </c>
      <c r="O140" s="87">
        <v>2027</v>
      </c>
      <c r="P140" s="319"/>
      <c r="Q140" s="319"/>
      <c r="R140" s="319"/>
      <c r="S140" s="319"/>
      <c r="T140" s="319"/>
      <c r="U140" s="319"/>
      <c r="V140" s="319"/>
      <c r="W140" s="319"/>
      <c r="X140" s="319"/>
      <c r="Y140" s="319"/>
      <c r="Z140" s="319"/>
    </row>
    <row r="141" spans="1:26" s="64" customFormat="1" ht="30.6">
      <c r="A141" s="320">
        <v>138</v>
      </c>
      <c r="B141" s="93" t="s">
        <v>354</v>
      </c>
      <c r="C141" s="93" t="s">
        <v>343</v>
      </c>
      <c r="D141" s="93">
        <v>70880263</v>
      </c>
      <c r="E141" s="93">
        <v>102519439</v>
      </c>
      <c r="F141" s="93">
        <v>600118533</v>
      </c>
      <c r="G141" s="93" t="s">
        <v>407</v>
      </c>
      <c r="H141" s="93" t="s">
        <v>36</v>
      </c>
      <c r="I141" s="93" t="s">
        <v>37</v>
      </c>
      <c r="J141" s="93" t="s">
        <v>345</v>
      </c>
      <c r="K141" s="321" t="s">
        <v>407</v>
      </c>
      <c r="L141" s="96">
        <v>205000</v>
      </c>
      <c r="M141" s="96">
        <v>174250</v>
      </c>
      <c r="N141" s="93">
        <v>2025</v>
      </c>
      <c r="O141" s="93">
        <v>2027</v>
      </c>
      <c r="P141" s="87"/>
      <c r="Q141" s="87"/>
      <c r="R141" s="87"/>
      <c r="S141" s="87"/>
      <c r="T141" s="87"/>
      <c r="U141" s="87"/>
      <c r="V141" s="87"/>
      <c r="W141" s="87"/>
      <c r="X141" s="87"/>
      <c r="Y141" s="87"/>
      <c r="Z141" s="87"/>
    </row>
    <row r="142" spans="1:26" s="64" customFormat="1" ht="40.9">
      <c r="A142" s="320">
        <v>139</v>
      </c>
      <c r="B142" s="93" t="s">
        <v>354</v>
      </c>
      <c r="C142" s="93" t="s">
        <v>343</v>
      </c>
      <c r="D142" s="93">
        <v>70880263</v>
      </c>
      <c r="E142" s="93">
        <v>102519439</v>
      </c>
      <c r="F142" s="93">
        <v>600118533</v>
      </c>
      <c r="G142" s="93" t="s">
        <v>408</v>
      </c>
      <c r="H142" s="93" t="s">
        <v>36</v>
      </c>
      <c r="I142" s="93" t="s">
        <v>37</v>
      </c>
      <c r="J142" s="93" t="s">
        <v>345</v>
      </c>
      <c r="K142" s="321" t="s">
        <v>408</v>
      </c>
      <c r="L142" s="96">
        <v>200000</v>
      </c>
      <c r="M142" s="96">
        <v>170000</v>
      </c>
      <c r="N142" s="93">
        <v>2025</v>
      </c>
      <c r="O142" s="93">
        <v>2027</v>
      </c>
      <c r="P142" s="87"/>
      <c r="Q142" s="87"/>
      <c r="R142" s="93" t="s">
        <v>47</v>
      </c>
      <c r="S142" s="87"/>
      <c r="T142" s="87"/>
      <c r="U142" s="87"/>
      <c r="V142" s="87"/>
      <c r="W142" s="87"/>
      <c r="X142" s="87"/>
      <c r="Y142" s="87"/>
      <c r="Z142" s="87"/>
    </row>
    <row r="143" spans="1:26" s="64" customFormat="1" ht="34.5">
      <c r="A143" s="320">
        <v>140</v>
      </c>
      <c r="B143" s="388" t="s">
        <v>354</v>
      </c>
      <c r="C143" s="388" t="s">
        <v>343</v>
      </c>
      <c r="D143" s="388">
        <v>70880263</v>
      </c>
      <c r="E143" s="388">
        <v>102519439</v>
      </c>
      <c r="F143" s="388">
        <v>600118533</v>
      </c>
      <c r="G143" s="388" t="s">
        <v>409</v>
      </c>
      <c r="H143" s="388" t="s">
        <v>36</v>
      </c>
      <c r="I143" s="388" t="s">
        <v>37</v>
      </c>
      <c r="J143" s="388" t="s">
        <v>345</v>
      </c>
      <c r="K143" s="321" t="s">
        <v>409</v>
      </c>
      <c r="L143" s="96">
        <v>300000</v>
      </c>
      <c r="M143" s="96">
        <v>255000</v>
      </c>
      <c r="N143" s="93">
        <v>2025</v>
      </c>
      <c r="O143" s="93">
        <v>2027</v>
      </c>
      <c r="P143" s="87"/>
      <c r="Q143" s="87"/>
      <c r="R143" s="87"/>
      <c r="S143" s="87"/>
      <c r="T143" s="87"/>
      <c r="U143" s="87"/>
      <c r="V143" s="87"/>
      <c r="W143" s="87"/>
      <c r="X143" s="87"/>
      <c r="Y143" s="87"/>
      <c r="Z143" s="87"/>
    </row>
    <row r="144" spans="1:26" s="64" customFormat="1" ht="34.5">
      <c r="A144" s="386">
        <v>141</v>
      </c>
      <c r="B144" s="384" t="s">
        <v>370</v>
      </c>
      <c r="C144" s="384" t="s">
        <v>371</v>
      </c>
      <c r="D144" s="384">
        <v>70991251</v>
      </c>
      <c r="E144" s="384">
        <v>600118479</v>
      </c>
      <c r="F144" s="384">
        <v>102519293</v>
      </c>
      <c r="G144" s="384" t="s">
        <v>410</v>
      </c>
      <c r="H144" s="385" t="s">
        <v>36</v>
      </c>
      <c r="I144" s="385" t="s">
        <v>37</v>
      </c>
      <c r="J144" s="385" t="s">
        <v>373</v>
      </c>
      <c r="K144" s="387" t="s">
        <v>411</v>
      </c>
      <c r="L144" s="96">
        <v>3000000</v>
      </c>
      <c r="M144" s="96">
        <v>2550000</v>
      </c>
      <c r="N144" s="93">
        <v>2025</v>
      </c>
      <c r="O144" s="93">
        <v>2026</v>
      </c>
      <c r="P144" s="93" t="s">
        <v>47</v>
      </c>
      <c r="Q144" s="93" t="s">
        <v>47</v>
      </c>
      <c r="R144" s="93" t="s">
        <v>47</v>
      </c>
      <c r="S144" s="93" t="s">
        <v>47</v>
      </c>
      <c r="T144" s="93"/>
      <c r="U144" s="93" t="s">
        <v>47</v>
      </c>
      <c r="V144" s="87"/>
      <c r="W144" s="93" t="s">
        <v>47</v>
      </c>
      <c r="X144" s="87"/>
      <c r="Y144" s="93" t="s">
        <v>412</v>
      </c>
      <c r="Z144" s="87"/>
    </row>
    <row r="145" spans="1:26" s="64" customFormat="1" ht="11.25">
      <c r="A145" s="320"/>
      <c r="B145" s="389"/>
      <c r="C145" s="389"/>
      <c r="D145" s="389"/>
      <c r="E145" s="389"/>
      <c r="F145" s="389"/>
      <c r="G145" s="389"/>
      <c r="H145" s="389"/>
      <c r="I145" s="389"/>
      <c r="J145" s="389"/>
      <c r="K145" s="321"/>
      <c r="L145" s="96"/>
      <c r="M145" s="96"/>
      <c r="N145" s="93"/>
      <c r="O145" s="93"/>
      <c r="P145" s="87"/>
      <c r="Q145" s="87"/>
      <c r="R145" s="87"/>
      <c r="S145" s="87"/>
      <c r="T145" s="87"/>
      <c r="U145" s="87"/>
      <c r="V145" s="87"/>
      <c r="W145" s="87"/>
      <c r="X145" s="87"/>
      <c r="Y145" s="87"/>
      <c r="Z145" s="87"/>
    </row>
    <row r="146" spans="1:26" s="64" customFormat="1" ht="11.25">
      <c r="A146" s="320"/>
      <c r="B146" s="93"/>
      <c r="C146" s="93"/>
      <c r="D146" s="93"/>
      <c r="E146" s="93"/>
      <c r="F146" s="93"/>
      <c r="G146" s="93"/>
      <c r="H146" s="93"/>
      <c r="I146" s="93"/>
      <c r="J146" s="93"/>
      <c r="K146" s="321"/>
      <c r="L146" s="96"/>
      <c r="M146" s="96"/>
      <c r="N146" s="93"/>
      <c r="O146" s="93"/>
      <c r="P146" s="87"/>
      <c r="Q146" s="87"/>
      <c r="R146" s="87"/>
      <c r="S146" s="87"/>
      <c r="T146" s="87"/>
      <c r="U146" s="87"/>
      <c r="V146" s="87"/>
      <c r="W146" s="87"/>
      <c r="X146" s="87"/>
      <c r="Y146" s="87"/>
      <c r="Z146" s="87"/>
    </row>
    <row r="147" spans="1:26" s="64" customFormat="1" ht="10.15">
      <c r="A147" s="315"/>
      <c r="B147" s="87"/>
      <c r="C147" s="87"/>
      <c r="D147" s="87"/>
      <c r="E147" s="87"/>
      <c r="F147" s="87"/>
      <c r="G147" s="87"/>
      <c r="H147" s="87"/>
      <c r="I147" s="87"/>
      <c r="J147" s="87"/>
      <c r="K147" s="317"/>
      <c r="L147" s="89"/>
      <c r="M147" s="89"/>
      <c r="N147" s="87"/>
      <c r="O147" s="87"/>
      <c r="P147" s="87"/>
      <c r="Q147" s="87"/>
      <c r="R147" s="87"/>
      <c r="S147" s="87"/>
      <c r="T147" s="87"/>
      <c r="U147" s="87"/>
      <c r="V147" s="87"/>
      <c r="W147" s="87"/>
      <c r="X147" s="87"/>
      <c r="Y147" s="87"/>
      <c r="Z147" s="87"/>
    </row>
    <row r="148" spans="1:26" s="64" customFormat="1" ht="10.15">
      <c r="A148" s="315"/>
      <c r="B148" s="87"/>
      <c r="C148" s="87"/>
      <c r="D148" s="87"/>
      <c r="E148" s="87"/>
      <c r="F148" s="87"/>
      <c r="G148" s="87"/>
      <c r="H148" s="87"/>
      <c r="I148" s="87"/>
      <c r="J148" s="87"/>
      <c r="K148" s="317"/>
      <c r="L148" s="89"/>
      <c r="M148" s="89"/>
      <c r="N148" s="87"/>
      <c r="O148" s="87"/>
      <c r="P148" s="87"/>
      <c r="Q148" s="87"/>
      <c r="R148" s="87"/>
      <c r="S148" s="87"/>
      <c r="T148" s="87"/>
      <c r="U148" s="87"/>
      <c r="V148" s="87"/>
      <c r="W148" s="87"/>
      <c r="X148" s="87"/>
      <c r="Y148" s="87"/>
      <c r="Z148" s="87"/>
    </row>
    <row r="149" spans="1:26" s="64" customFormat="1" ht="10.15">
      <c r="A149" s="315"/>
      <c r="B149" s="87"/>
      <c r="C149" s="87"/>
      <c r="D149" s="87"/>
      <c r="E149" s="87"/>
      <c r="F149" s="316"/>
      <c r="G149" s="87"/>
      <c r="H149" s="87"/>
      <c r="I149" s="87"/>
      <c r="J149" s="87"/>
      <c r="K149" s="317"/>
      <c r="L149" s="89"/>
      <c r="M149" s="89"/>
      <c r="N149" s="318"/>
      <c r="O149" s="87"/>
      <c r="P149" s="87"/>
      <c r="Q149" s="87"/>
      <c r="R149" s="87"/>
      <c r="S149" s="87"/>
      <c r="T149" s="87"/>
      <c r="U149" s="87"/>
      <c r="V149" s="87"/>
      <c r="W149" s="87"/>
      <c r="X149" s="87"/>
      <c r="Y149" s="87"/>
      <c r="Z149" s="87"/>
    </row>
    <row r="150" spans="1:26" s="64" customFormat="1" ht="10.15">
      <c r="A150" s="289"/>
      <c r="B150" s="241"/>
      <c r="C150" s="241"/>
      <c r="D150" s="241"/>
      <c r="E150" s="241"/>
      <c r="F150" s="290"/>
      <c r="G150" s="241"/>
      <c r="H150" s="241"/>
      <c r="I150" s="241"/>
      <c r="J150" s="241"/>
      <c r="K150" s="291"/>
      <c r="L150" s="292"/>
      <c r="M150" s="292"/>
      <c r="N150" s="293"/>
      <c r="O150" s="241"/>
      <c r="P150" s="241"/>
      <c r="Q150" s="241"/>
      <c r="R150" s="241"/>
      <c r="S150" s="241"/>
      <c r="T150" s="241"/>
      <c r="U150" s="241"/>
      <c r="V150" s="241"/>
      <c r="W150" s="241"/>
      <c r="X150" s="241"/>
      <c r="Y150" s="241"/>
      <c r="Z150" s="241"/>
    </row>
    <row r="151" spans="1:26" s="64" customFormat="1" ht="10.15">
      <c r="A151" s="289"/>
      <c r="B151" s="241"/>
      <c r="C151" s="241"/>
      <c r="D151" s="241"/>
      <c r="E151" s="241"/>
      <c r="F151" s="290"/>
      <c r="G151" s="241"/>
      <c r="H151" s="241"/>
      <c r="I151" s="241"/>
      <c r="J151" s="241"/>
      <c r="K151" s="291"/>
      <c r="L151" s="292"/>
      <c r="M151" s="292"/>
      <c r="N151" s="293"/>
      <c r="O151" s="241"/>
      <c r="P151" s="241"/>
      <c r="Q151" s="241"/>
      <c r="R151" s="241"/>
      <c r="S151" s="241"/>
      <c r="T151" s="241"/>
      <c r="U151" s="241"/>
      <c r="V151" s="241"/>
      <c r="W151" s="241"/>
      <c r="X151" s="241"/>
      <c r="Y151" s="241"/>
      <c r="Z151" s="241"/>
    </row>
    <row r="152" spans="1:26">
      <c r="A152" s="289"/>
    </row>
    <row r="153" spans="1:26" s="64" customFormat="1">
      <c r="A153" s="49"/>
      <c r="B153" s="112"/>
      <c r="C153" s="112"/>
      <c r="D153" s="112"/>
      <c r="E153" s="112"/>
      <c r="F153" s="112"/>
      <c r="K153" s="241"/>
    </row>
    <row r="154" spans="1:26" s="64" customFormat="1">
      <c r="A154" s="278" t="s">
        <v>413</v>
      </c>
      <c r="B154" s="112"/>
      <c r="C154" s="112"/>
      <c r="D154" s="112"/>
      <c r="E154" s="112"/>
      <c r="F154" s="112"/>
      <c r="I154" s="279"/>
      <c r="J154" s="279"/>
      <c r="K154" s="241"/>
    </row>
    <row r="155" spans="1:26" s="112" customFormat="1">
      <c r="I155" s="112" t="s">
        <v>414</v>
      </c>
      <c r="K155" s="280"/>
      <c r="L155" s="281"/>
      <c r="M155" s="281"/>
    </row>
    <row r="156" spans="1:26">
      <c r="A156" s="112" t="s">
        <v>415</v>
      </c>
    </row>
  </sheetData>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ageMargins left="0.25" right="0.25" top="0.75" bottom="0.75" header="0.3" footer="0.3"/>
  <pageSetup paperSize="8" scale="74" fitToHeight="0" orientation="landscape"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9D87-F629-4CEE-8C8B-BE6DC177E7DE}">
  <sheetPr>
    <pageSetUpPr fitToPage="1"/>
  </sheetPr>
  <dimension ref="A1:V116"/>
  <sheetViews>
    <sheetView tabSelected="1" view="pageLayout" topLeftCell="A93" zoomScaleNormal="100" workbookViewId="0">
      <selection activeCell="K115" sqref="K115"/>
    </sheetView>
  </sheetViews>
  <sheetFormatPr defaultColWidth="9.140625" defaultRowHeight="14.45"/>
  <cols>
    <col min="1" max="6" width="9.140625" style="49"/>
    <col min="7" max="7" width="17.85546875" style="49" customWidth="1"/>
    <col min="8" max="10" width="9.140625" style="49"/>
    <col min="11" max="11" width="27.85546875" style="49" customWidth="1"/>
    <col min="12" max="16384" width="9.140625" style="49"/>
  </cols>
  <sheetData>
    <row r="1" spans="1:20" ht="18.600000000000001" thickBot="1">
      <c r="A1" s="443" t="s">
        <v>416</v>
      </c>
      <c r="B1" s="444"/>
      <c r="C1" s="444"/>
      <c r="D1" s="444"/>
      <c r="E1" s="444"/>
      <c r="F1" s="444"/>
      <c r="G1" s="444"/>
      <c r="H1" s="444"/>
      <c r="I1" s="444"/>
      <c r="J1" s="444"/>
      <c r="K1" s="444"/>
      <c r="L1" s="444"/>
      <c r="M1" s="444"/>
      <c r="N1" s="444"/>
      <c r="O1" s="444"/>
      <c r="P1" s="444"/>
      <c r="Q1" s="444"/>
      <c r="R1" s="444"/>
      <c r="S1" s="445"/>
    </row>
    <row r="2" spans="1:20" ht="15">
      <c r="A2" s="446" t="s">
        <v>1</v>
      </c>
      <c r="B2" s="439" t="s">
        <v>2</v>
      </c>
      <c r="C2" s="448"/>
      <c r="D2" s="448"/>
      <c r="E2" s="448"/>
      <c r="F2" s="440"/>
      <c r="G2" s="446" t="s">
        <v>3</v>
      </c>
      <c r="H2" s="446" t="s">
        <v>417</v>
      </c>
      <c r="I2" s="446" t="s">
        <v>5</v>
      </c>
      <c r="J2" s="446" t="s">
        <v>6</v>
      </c>
      <c r="K2" s="449" t="s">
        <v>7</v>
      </c>
      <c r="L2" s="451" t="s">
        <v>418</v>
      </c>
      <c r="M2" s="452"/>
      <c r="N2" s="441" t="s">
        <v>419</v>
      </c>
      <c r="O2" s="442"/>
      <c r="P2" s="439" t="s">
        <v>420</v>
      </c>
      <c r="Q2" s="440"/>
      <c r="R2" s="441" t="s">
        <v>11</v>
      </c>
      <c r="S2" s="442"/>
    </row>
    <row r="3" spans="1:20" ht="153.6" thickBot="1">
      <c r="A3" s="447"/>
      <c r="B3" s="16" t="s">
        <v>12</v>
      </c>
      <c r="C3" s="17" t="s">
        <v>13</v>
      </c>
      <c r="D3" s="17" t="s">
        <v>14</v>
      </c>
      <c r="E3" s="17" t="s">
        <v>15</v>
      </c>
      <c r="F3" s="18" t="s">
        <v>16</v>
      </c>
      <c r="G3" s="447"/>
      <c r="H3" s="447"/>
      <c r="I3" s="447"/>
      <c r="J3" s="447"/>
      <c r="K3" s="450"/>
      <c r="L3" s="19" t="s">
        <v>17</v>
      </c>
      <c r="M3" s="20" t="s">
        <v>18</v>
      </c>
      <c r="N3" s="33" t="s">
        <v>19</v>
      </c>
      <c r="O3" s="34" t="s">
        <v>20</v>
      </c>
      <c r="P3" s="33" t="s">
        <v>421</v>
      </c>
      <c r="Q3" s="21" t="s">
        <v>422</v>
      </c>
      <c r="R3" s="22" t="s">
        <v>27</v>
      </c>
      <c r="S3" s="34" t="s">
        <v>28</v>
      </c>
    </row>
    <row r="4" spans="1:20" s="50" customFormat="1" ht="30.6">
      <c r="A4" s="23">
        <v>1</v>
      </c>
      <c r="B4" s="3" t="s">
        <v>423</v>
      </c>
      <c r="C4" s="3" t="s">
        <v>34</v>
      </c>
      <c r="D4" s="3">
        <v>70995532</v>
      </c>
      <c r="E4" s="24">
        <v>107609142</v>
      </c>
      <c r="F4" s="3">
        <v>600117651</v>
      </c>
      <c r="G4" s="3" t="s">
        <v>424</v>
      </c>
      <c r="H4" s="3" t="s">
        <v>36</v>
      </c>
      <c r="I4" s="3" t="s">
        <v>37</v>
      </c>
      <c r="J4" s="3" t="s">
        <v>37</v>
      </c>
      <c r="K4" s="3" t="s">
        <v>425</v>
      </c>
      <c r="L4" s="25">
        <v>800000</v>
      </c>
      <c r="M4" s="25">
        <f>L4*0.85</f>
        <v>680000</v>
      </c>
      <c r="N4" s="26">
        <v>45108</v>
      </c>
      <c r="O4" s="26">
        <v>46357</v>
      </c>
      <c r="P4" s="3"/>
      <c r="Q4" s="3"/>
      <c r="R4" s="3"/>
      <c r="S4" s="4"/>
    </row>
    <row r="5" spans="1:20" s="91" customFormat="1" ht="30.6">
      <c r="A5" s="322">
        <v>2</v>
      </c>
      <c r="B5" s="83" t="s">
        <v>423</v>
      </c>
      <c r="C5" s="83" t="s">
        <v>34</v>
      </c>
      <c r="D5" s="83">
        <v>70995532</v>
      </c>
      <c r="E5" s="84">
        <v>107609142</v>
      </c>
      <c r="F5" s="83">
        <v>600117651</v>
      </c>
      <c r="G5" s="83" t="s">
        <v>426</v>
      </c>
      <c r="H5" s="83" t="s">
        <v>36</v>
      </c>
      <c r="I5" s="83" t="s">
        <v>37</v>
      </c>
      <c r="J5" s="83" t="s">
        <v>37</v>
      </c>
      <c r="K5" s="83" t="s">
        <v>427</v>
      </c>
      <c r="L5" s="85">
        <v>350000</v>
      </c>
      <c r="M5" s="85">
        <f>L5*0.85</f>
        <v>297500</v>
      </c>
      <c r="N5" s="86">
        <v>45474</v>
      </c>
      <c r="O5" s="86">
        <v>46722</v>
      </c>
      <c r="P5" s="83"/>
      <c r="Q5" s="83"/>
      <c r="R5" s="83"/>
      <c r="S5" s="323"/>
      <c r="T5" s="324"/>
    </row>
    <row r="6" spans="1:20" s="50" customFormat="1" ht="72" thickBot="1">
      <c r="A6" s="27">
        <v>3</v>
      </c>
      <c r="B6" s="13" t="s">
        <v>428</v>
      </c>
      <c r="C6" s="13" t="s">
        <v>34</v>
      </c>
      <c r="D6" s="13">
        <v>70995541</v>
      </c>
      <c r="E6" s="14">
        <v>102142343</v>
      </c>
      <c r="F6" s="13">
        <v>600117448</v>
      </c>
      <c r="G6" s="13" t="s">
        <v>429</v>
      </c>
      <c r="H6" s="13" t="s">
        <v>90</v>
      </c>
      <c r="I6" s="13" t="s">
        <v>430</v>
      </c>
      <c r="J6" s="13" t="s">
        <v>37</v>
      </c>
      <c r="K6" s="13" t="s">
        <v>431</v>
      </c>
      <c r="L6" s="11">
        <v>1500000</v>
      </c>
      <c r="M6" s="11">
        <f>L6*0.85</f>
        <v>1275000</v>
      </c>
      <c r="N6" s="12">
        <v>2023</v>
      </c>
      <c r="O6" s="12">
        <v>2027</v>
      </c>
      <c r="P6" s="13" t="s">
        <v>47</v>
      </c>
      <c r="Q6" s="13"/>
      <c r="R6" s="13" t="s">
        <v>39</v>
      </c>
      <c r="S6" s="15" t="s">
        <v>39</v>
      </c>
    </row>
    <row r="7" spans="1:20" s="50" customFormat="1" ht="71.45">
      <c r="A7" s="23">
        <v>4</v>
      </c>
      <c r="B7" s="13" t="s">
        <v>428</v>
      </c>
      <c r="C7" s="13" t="s">
        <v>34</v>
      </c>
      <c r="D7" s="13">
        <v>70995541</v>
      </c>
      <c r="E7" s="14">
        <v>102142343</v>
      </c>
      <c r="F7" s="13">
        <v>600117448</v>
      </c>
      <c r="G7" s="13" t="s">
        <v>432</v>
      </c>
      <c r="H7" s="13" t="s">
        <v>90</v>
      </c>
      <c r="I7" s="13" t="s">
        <v>430</v>
      </c>
      <c r="J7" s="13" t="s">
        <v>37</v>
      </c>
      <c r="K7" s="13" t="s">
        <v>433</v>
      </c>
      <c r="L7" s="11">
        <v>500000</v>
      </c>
      <c r="M7" s="11">
        <f>L7*0.85</f>
        <v>425000</v>
      </c>
      <c r="N7" s="12">
        <v>2023</v>
      </c>
      <c r="O7" s="12">
        <v>2027</v>
      </c>
      <c r="P7" s="13"/>
      <c r="Q7" s="13"/>
      <c r="R7" s="13" t="s">
        <v>39</v>
      </c>
      <c r="S7" s="15" t="s">
        <v>39</v>
      </c>
    </row>
    <row r="8" spans="1:20" s="50" customFormat="1" ht="71.45">
      <c r="A8" s="27">
        <v>5</v>
      </c>
      <c r="B8" s="13" t="s">
        <v>428</v>
      </c>
      <c r="C8" s="13" t="s">
        <v>34</v>
      </c>
      <c r="D8" s="13">
        <v>70995541</v>
      </c>
      <c r="E8" s="14">
        <v>102142343</v>
      </c>
      <c r="F8" s="13">
        <v>600117448</v>
      </c>
      <c r="G8" s="13" t="s">
        <v>434</v>
      </c>
      <c r="H8" s="13" t="s">
        <v>90</v>
      </c>
      <c r="I8" s="13" t="s">
        <v>430</v>
      </c>
      <c r="J8" s="13" t="s">
        <v>37</v>
      </c>
      <c r="K8" s="13" t="s">
        <v>435</v>
      </c>
      <c r="L8" s="11">
        <v>650000</v>
      </c>
      <c r="M8" s="11">
        <f>L8*0.85</f>
        <v>552500</v>
      </c>
      <c r="N8" s="12">
        <v>2023</v>
      </c>
      <c r="O8" s="12">
        <v>2027</v>
      </c>
      <c r="P8" s="13"/>
      <c r="Q8" s="13"/>
      <c r="R8" s="13" t="s">
        <v>39</v>
      </c>
      <c r="S8" s="15" t="s">
        <v>39</v>
      </c>
    </row>
    <row r="9" spans="1:20" s="50" customFormat="1" ht="72" thickBot="1">
      <c r="A9" s="27">
        <v>6</v>
      </c>
      <c r="B9" s="13" t="s">
        <v>436</v>
      </c>
      <c r="C9" s="13" t="s">
        <v>437</v>
      </c>
      <c r="D9" s="13">
        <v>70995567</v>
      </c>
      <c r="E9" s="14">
        <v>600118240</v>
      </c>
      <c r="F9" s="13">
        <v>108020819</v>
      </c>
      <c r="G9" s="13" t="s">
        <v>438</v>
      </c>
      <c r="H9" s="13" t="s">
        <v>439</v>
      </c>
      <c r="I9" s="13" t="s">
        <v>37</v>
      </c>
      <c r="J9" s="13" t="s">
        <v>37</v>
      </c>
      <c r="K9" s="13" t="s">
        <v>440</v>
      </c>
      <c r="L9" s="11">
        <v>350000</v>
      </c>
      <c r="M9" s="11">
        <v>297500</v>
      </c>
      <c r="N9" s="12">
        <v>2023</v>
      </c>
      <c r="O9" s="12">
        <v>2023</v>
      </c>
      <c r="P9" s="13"/>
      <c r="Q9" s="13"/>
      <c r="R9" s="13"/>
      <c r="S9" s="15"/>
    </row>
    <row r="10" spans="1:20" s="50" customFormat="1" ht="71.45">
      <c r="A10" s="23">
        <v>7</v>
      </c>
      <c r="B10" s="13" t="s">
        <v>436</v>
      </c>
      <c r="C10" s="13" t="s">
        <v>437</v>
      </c>
      <c r="D10" s="13">
        <v>70995567</v>
      </c>
      <c r="E10" s="14">
        <v>600118240</v>
      </c>
      <c r="F10" s="13">
        <v>108020819</v>
      </c>
      <c r="G10" s="13" t="s">
        <v>441</v>
      </c>
      <c r="H10" s="13" t="s">
        <v>439</v>
      </c>
      <c r="I10" s="13" t="s">
        <v>37</v>
      </c>
      <c r="J10" s="13" t="s">
        <v>37</v>
      </c>
      <c r="K10" s="13" t="s">
        <v>442</v>
      </c>
      <c r="L10" s="11">
        <v>4000000</v>
      </c>
      <c r="M10" s="11">
        <v>3400000</v>
      </c>
      <c r="N10" s="12">
        <v>2026</v>
      </c>
      <c r="O10" s="12">
        <v>2027</v>
      </c>
      <c r="P10" s="13"/>
      <c r="Q10" s="13"/>
      <c r="R10" s="13"/>
      <c r="S10" s="15"/>
    </row>
    <row r="11" spans="1:20" s="51" customFormat="1" ht="71.45">
      <c r="A11" s="27">
        <v>8</v>
      </c>
      <c r="B11" s="28" t="s">
        <v>436</v>
      </c>
      <c r="C11" s="13" t="s">
        <v>437</v>
      </c>
      <c r="D11" s="28">
        <v>70995567</v>
      </c>
      <c r="E11" s="28">
        <v>600118240</v>
      </c>
      <c r="F11" s="28">
        <v>108020819</v>
      </c>
      <c r="G11" s="13" t="s">
        <v>443</v>
      </c>
      <c r="H11" s="13" t="s">
        <v>439</v>
      </c>
      <c r="I11" s="10" t="s">
        <v>37</v>
      </c>
      <c r="J11" s="10" t="s">
        <v>37</v>
      </c>
      <c r="K11" s="13" t="s">
        <v>444</v>
      </c>
      <c r="L11" s="9">
        <v>60000000</v>
      </c>
      <c r="M11" s="9">
        <v>51000000</v>
      </c>
      <c r="N11" s="10">
        <v>2025</v>
      </c>
      <c r="O11" s="10">
        <v>2027</v>
      </c>
      <c r="P11" s="10" t="s">
        <v>47</v>
      </c>
      <c r="Q11" s="10"/>
      <c r="R11" s="13" t="s">
        <v>42</v>
      </c>
      <c r="S11" s="29"/>
    </row>
    <row r="12" spans="1:20" s="50" customFormat="1" ht="82.15" thickBot="1">
      <c r="A12" s="27">
        <v>9</v>
      </c>
      <c r="B12" s="13" t="s">
        <v>445</v>
      </c>
      <c r="C12" s="13" t="s">
        <v>34</v>
      </c>
      <c r="D12" s="13">
        <v>70995681</v>
      </c>
      <c r="E12" s="14">
        <v>107609878</v>
      </c>
      <c r="F12" s="13">
        <v>600118223</v>
      </c>
      <c r="G12" s="13" t="s">
        <v>432</v>
      </c>
      <c r="H12" s="13" t="s">
        <v>36</v>
      </c>
      <c r="I12" s="13" t="s">
        <v>37</v>
      </c>
      <c r="J12" s="13" t="s">
        <v>37</v>
      </c>
      <c r="K12" s="13" t="s">
        <v>446</v>
      </c>
      <c r="L12" s="11">
        <v>500000</v>
      </c>
      <c r="M12" s="11">
        <v>425000</v>
      </c>
      <c r="N12" s="12">
        <v>45853</v>
      </c>
      <c r="O12" s="12">
        <v>45855</v>
      </c>
      <c r="P12" s="13"/>
      <c r="Q12" s="13"/>
      <c r="R12" s="13"/>
      <c r="S12" s="15"/>
    </row>
    <row r="13" spans="1:20" s="91" customFormat="1" ht="51">
      <c r="A13" s="325">
        <v>10</v>
      </c>
      <c r="B13" s="83" t="s">
        <v>447</v>
      </c>
      <c r="C13" s="83" t="s">
        <v>34</v>
      </c>
      <c r="D13" s="83">
        <v>70995591</v>
      </c>
      <c r="E13" s="84">
        <v>107609851</v>
      </c>
      <c r="F13" s="83">
        <v>600118207</v>
      </c>
      <c r="G13" s="83" t="s">
        <v>448</v>
      </c>
      <c r="H13" s="83" t="s">
        <v>36</v>
      </c>
      <c r="I13" s="83" t="s">
        <v>37</v>
      </c>
      <c r="J13" s="83" t="s">
        <v>37</v>
      </c>
      <c r="K13" s="83" t="s">
        <v>449</v>
      </c>
      <c r="L13" s="85">
        <v>250000</v>
      </c>
      <c r="M13" s="85">
        <v>212500</v>
      </c>
      <c r="N13" s="86">
        <v>45383</v>
      </c>
      <c r="O13" s="86">
        <v>45444</v>
      </c>
      <c r="P13" s="83"/>
      <c r="Q13" s="87"/>
      <c r="R13" s="83" t="s">
        <v>450</v>
      </c>
      <c r="S13" s="323" t="s">
        <v>259</v>
      </c>
      <c r="T13" s="50" t="s">
        <v>94</v>
      </c>
    </row>
    <row r="14" spans="1:20" s="50" customFormat="1" ht="132.6">
      <c r="A14" s="27">
        <v>11</v>
      </c>
      <c r="B14" s="13" t="s">
        <v>451</v>
      </c>
      <c r="C14" s="13" t="s">
        <v>34</v>
      </c>
      <c r="D14" s="13">
        <v>70995621</v>
      </c>
      <c r="E14" s="14">
        <v>600118193</v>
      </c>
      <c r="F14" s="13">
        <v>107609801</v>
      </c>
      <c r="G14" s="13" t="s">
        <v>452</v>
      </c>
      <c r="H14" s="13" t="s">
        <v>36</v>
      </c>
      <c r="I14" s="13" t="s">
        <v>37</v>
      </c>
      <c r="J14" s="13" t="s">
        <v>37</v>
      </c>
      <c r="K14" s="13" t="s">
        <v>453</v>
      </c>
      <c r="L14" s="11">
        <v>1000000</v>
      </c>
      <c r="M14" s="11">
        <v>850000</v>
      </c>
      <c r="N14" s="12">
        <v>2024</v>
      </c>
      <c r="O14" s="12">
        <v>2024</v>
      </c>
      <c r="P14" s="13"/>
      <c r="Q14" s="13"/>
      <c r="R14" s="13"/>
      <c r="S14" s="15"/>
    </row>
    <row r="15" spans="1:20" s="50" customFormat="1" ht="71.45">
      <c r="A15" s="27">
        <v>12</v>
      </c>
      <c r="B15" s="13" t="s">
        <v>454</v>
      </c>
      <c r="C15" s="13" t="s">
        <v>455</v>
      </c>
      <c r="D15" s="13">
        <v>70995672</v>
      </c>
      <c r="E15" s="14">
        <v>600117731</v>
      </c>
      <c r="F15" s="13">
        <v>600117731</v>
      </c>
      <c r="G15" s="13" t="s">
        <v>456</v>
      </c>
      <c r="H15" s="13" t="s">
        <v>90</v>
      </c>
      <c r="I15" s="13" t="s">
        <v>37</v>
      </c>
      <c r="J15" s="13" t="s">
        <v>37</v>
      </c>
      <c r="K15" s="13" t="s">
        <v>457</v>
      </c>
      <c r="L15" s="11">
        <v>500000</v>
      </c>
      <c r="M15" s="11">
        <f>L15*0.85</f>
        <v>425000</v>
      </c>
      <c r="N15" s="12">
        <v>2023</v>
      </c>
      <c r="O15" s="12">
        <v>2025</v>
      </c>
      <c r="P15" s="13"/>
      <c r="Q15" s="13"/>
      <c r="R15" s="13"/>
      <c r="S15" s="15"/>
    </row>
    <row r="16" spans="1:20" s="64" customFormat="1" ht="121.5" customHeight="1" thickBot="1">
      <c r="A16" s="23">
        <v>13</v>
      </c>
      <c r="B16" s="52" t="s">
        <v>458</v>
      </c>
      <c r="C16" s="53" t="s">
        <v>34</v>
      </c>
      <c r="D16" s="54">
        <v>70995699</v>
      </c>
      <c r="E16" s="54">
        <v>103279849</v>
      </c>
      <c r="F16" s="54">
        <v>600117464</v>
      </c>
      <c r="G16" s="55" t="s">
        <v>459</v>
      </c>
      <c r="H16" s="56" t="s">
        <v>90</v>
      </c>
      <c r="I16" s="56" t="s">
        <v>37</v>
      </c>
      <c r="J16" s="56" t="s">
        <v>37</v>
      </c>
      <c r="K16" s="57" t="s">
        <v>460</v>
      </c>
      <c r="L16" s="58">
        <v>1500000</v>
      </c>
      <c r="M16" s="59">
        <v>1275000</v>
      </c>
      <c r="N16" s="60" t="s">
        <v>461</v>
      </c>
      <c r="O16" s="61"/>
      <c r="P16" s="62" t="s">
        <v>47</v>
      </c>
      <c r="Q16" s="61"/>
      <c r="R16" s="63"/>
      <c r="S16" s="63"/>
    </row>
    <row r="17" spans="1:19" s="64" customFormat="1" ht="92.45" thickBot="1">
      <c r="A17" s="27">
        <v>14</v>
      </c>
      <c r="B17" s="52" t="s">
        <v>458</v>
      </c>
      <c r="C17" s="53" t="s">
        <v>34</v>
      </c>
      <c r="D17" s="54">
        <v>70995699</v>
      </c>
      <c r="E17" s="54">
        <v>103279849</v>
      </c>
      <c r="F17" s="54">
        <v>600117464</v>
      </c>
      <c r="G17" s="65" t="s">
        <v>392</v>
      </c>
      <c r="H17" s="56" t="s">
        <v>90</v>
      </c>
      <c r="I17" s="56" t="s">
        <v>37</v>
      </c>
      <c r="J17" s="56" t="s">
        <v>37</v>
      </c>
      <c r="K17" s="66" t="s">
        <v>462</v>
      </c>
      <c r="L17" s="67">
        <v>500000</v>
      </c>
      <c r="M17" s="68">
        <v>425000</v>
      </c>
      <c r="N17" s="60" t="s">
        <v>461</v>
      </c>
      <c r="O17" s="69"/>
      <c r="P17" s="70"/>
      <c r="Q17" s="69"/>
      <c r="R17" s="71"/>
      <c r="S17" s="71"/>
    </row>
    <row r="18" spans="1:19" s="64" customFormat="1" ht="174" customHeight="1" thickBot="1">
      <c r="A18" s="27">
        <v>15</v>
      </c>
      <c r="B18" s="72" t="s">
        <v>463</v>
      </c>
      <c r="C18" s="73" t="s">
        <v>34</v>
      </c>
      <c r="D18" s="54">
        <v>70995699</v>
      </c>
      <c r="E18" s="54">
        <v>103279849</v>
      </c>
      <c r="F18" s="54">
        <v>600117464</v>
      </c>
      <c r="G18" s="74" t="s">
        <v>464</v>
      </c>
      <c r="H18" s="56" t="s">
        <v>90</v>
      </c>
      <c r="I18" s="56" t="s">
        <v>37</v>
      </c>
      <c r="J18" s="75" t="s">
        <v>465</v>
      </c>
      <c r="K18" s="76" t="s">
        <v>466</v>
      </c>
      <c r="L18" s="77">
        <v>1000000</v>
      </c>
      <c r="M18" s="78">
        <v>850000</v>
      </c>
      <c r="N18" s="60" t="s">
        <v>461</v>
      </c>
      <c r="O18" s="79"/>
      <c r="P18" s="80"/>
      <c r="Q18" s="79"/>
      <c r="R18" s="81"/>
      <c r="S18" s="81"/>
    </row>
    <row r="19" spans="1:19" s="50" customFormat="1" ht="122.45">
      <c r="A19" s="23">
        <v>16</v>
      </c>
      <c r="B19" s="13" t="s">
        <v>467</v>
      </c>
      <c r="C19" s="13" t="s">
        <v>468</v>
      </c>
      <c r="D19" s="13">
        <v>1753266</v>
      </c>
      <c r="E19" s="14">
        <v>181054582</v>
      </c>
      <c r="F19" s="13">
        <v>691006342</v>
      </c>
      <c r="G19" s="13" t="s">
        <v>469</v>
      </c>
      <c r="H19" s="13" t="s">
        <v>36</v>
      </c>
      <c r="I19" s="13" t="s">
        <v>37</v>
      </c>
      <c r="J19" s="13" t="s">
        <v>37</v>
      </c>
      <c r="K19" s="13" t="s">
        <v>470</v>
      </c>
      <c r="L19" s="9">
        <v>600000</v>
      </c>
      <c r="M19" s="9">
        <v>425000</v>
      </c>
      <c r="N19" s="12">
        <v>2022</v>
      </c>
      <c r="O19" s="12">
        <v>2023</v>
      </c>
      <c r="P19" s="13"/>
      <c r="Q19" s="13"/>
      <c r="R19" s="13" t="s">
        <v>471</v>
      </c>
      <c r="S19" s="15"/>
    </row>
    <row r="20" spans="1:19" s="50" customFormat="1" ht="91.9">
      <c r="A20" s="27">
        <v>17</v>
      </c>
      <c r="B20" s="13" t="s">
        <v>467</v>
      </c>
      <c r="C20" s="13" t="s">
        <v>468</v>
      </c>
      <c r="D20" s="13">
        <v>1753266</v>
      </c>
      <c r="E20" s="14">
        <v>181054582</v>
      </c>
      <c r="F20" s="13">
        <v>691006342</v>
      </c>
      <c r="G20" s="13" t="s">
        <v>472</v>
      </c>
      <c r="H20" s="13" t="s">
        <v>36</v>
      </c>
      <c r="I20" s="13" t="s">
        <v>37</v>
      </c>
      <c r="J20" s="13" t="s">
        <v>37</v>
      </c>
      <c r="K20" s="13" t="s">
        <v>473</v>
      </c>
      <c r="L20" s="9">
        <v>3500000</v>
      </c>
      <c r="M20" s="9">
        <v>2125000</v>
      </c>
      <c r="N20" s="12">
        <v>2023</v>
      </c>
      <c r="O20" s="12">
        <v>2025</v>
      </c>
      <c r="P20" s="13"/>
      <c r="Q20" s="13" t="s">
        <v>47</v>
      </c>
      <c r="R20" s="13" t="s">
        <v>474</v>
      </c>
      <c r="S20" s="15" t="s">
        <v>39</v>
      </c>
    </row>
    <row r="21" spans="1:19" s="50" customFormat="1" ht="133.15" thickBot="1">
      <c r="A21" s="27">
        <v>18</v>
      </c>
      <c r="B21" s="13" t="s">
        <v>467</v>
      </c>
      <c r="C21" s="13" t="s">
        <v>468</v>
      </c>
      <c r="D21" s="13">
        <v>1753266</v>
      </c>
      <c r="E21" s="14">
        <v>181054582</v>
      </c>
      <c r="F21" s="13">
        <v>691006342</v>
      </c>
      <c r="G21" s="13" t="s">
        <v>475</v>
      </c>
      <c r="H21" s="13" t="s">
        <v>36</v>
      </c>
      <c r="I21" s="13" t="s">
        <v>37</v>
      </c>
      <c r="J21" s="13" t="s">
        <v>37</v>
      </c>
      <c r="K21" s="13" t="s">
        <v>476</v>
      </c>
      <c r="L21" s="9">
        <v>150000</v>
      </c>
      <c r="M21" s="9">
        <v>127500</v>
      </c>
      <c r="N21" s="12">
        <v>2022</v>
      </c>
      <c r="O21" s="12">
        <v>2023</v>
      </c>
      <c r="P21" s="13"/>
      <c r="Q21" s="13"/>
      <c r="R21" s="13" t="s">
        <v>474</v>
      </c>
      <c r="S21" s="15"/>
    </row>
    <row r="22" spans="1:19" s="50" customFormat="1" ht="102">
      <c r="A22" s="23">
        <v>19</v>
      </c>
      <c r="B22" s="13" t="s">
        <v>477</v>
      </c>
      <c r="C22" s="13" t="s">
        <v>478</v>
      </c>
      <c r="D22" s="13">
        <v>75023130</v>
      </c>
      <c r="E22" s="14">
        <v>107609103</v>
      </c>
      <c r="F22" s="13">
        <v>600118100</v>
      </c>
      <c r="G22" s="13" t="s">
        <v>479</v>
      </c>
      <c r="H22" s="13" t="s">
        <v>36</v>
      </c>
      <c r="I22" s="13" t="s">
        <v>37</v>
      </c>
      <c r="J22" s="13" t="s">
        <v>480</v>
      </c>
      <c r="K22" s="13" t="s">
        <v>481</v>
      </c>
      <c r="L22" s="11">
        <v>30000000</v>
      </c>
      <c r="M22" s="11">
        <f>L22*0.85</f>
        <v>25500000</v>
      </c>
      <c r="N22" s="12">
        <v>44835</v>
      </c>
      <c r="O22" s="12">
        <v>45931</v>
      </c>
      <c r="P22" s="13" t="s">
        <v>47</v>
      </c>
      <c r="Q22" s="13"/>
      <c r="R22" s="13" t="s">
        <v>482</v>
      </c>
      <c r="S22" s="15" t="s">
        <v>483</v>
      </c>
    </row>
    <row r="23" spans="1:19" s="50" customFormat="1" ht="61.15">
      <c r="A23" s="27">
        <v>20</v>
      </c>
      <c r="B23" s="13" t="s">
        <v>484</v>
      </c>
      <c r="C23" s="13" t="s">
        <v>485</v>
      </c>
      <c r="D23" s="13">
        <v>70989877</v>
      </c>
      <c r="E23" s="14">
        <v>107609576</v>
      </c>
      <c r="F23" s="13">
        <v>600118002</v>
      </c>
      <c r="G23" s="13" t="s">
        <v>486</v>
      </c>
      <c r="H23" s="13" t="s">
        <v>487</v>
      </c>
      <c r="I23" s="13" t="s">
        <v>37</v>
      </c>
      <c r="J23" s="13" t="s">
        <v>488</v>
      </c>
      <c r="K23" s="13" t="s">
        <v>489</v>
      </c>
      <c r="L23" s="11">
        <v>200000</v>
      </c>
      <c r="M23" s="11">
        <f>L23/100*70</f>
        <v>140000</v>
      </c>
      <c r="N23" s="12">
        <v>45536</v>
      </c>
      <c r="O23" s="326" t="s">
        <v>490</v>
      </c>
      <c r="P23" s="13"/>
      <c r="Q23" s="13"/>
      <c r="R23" s="13"/>
      <c r="S23" s="15"/>
    </row>
    <row r="24" spans="1:19" s="50" customFormat="1" ht="61.15">
      <c r="A24" s="27">
        <v>21</v>
      </c>
      <c r="B24" s="13" t="s">
        <v>484</v>
      </c>
      <c r="C24" s="13" t="s">
        <v>485</v>
      </c>
      <c r="D24" s="13">
        <v>70989877</v>
      </c>
      <c r="E24" s="14">
        <v>107609576</v>
      </c>
      <c r="F24" s="13">
        <v>600118002</v>
      </c>
      <c r="G24" s="13" t="s">
        <v>491</v>
      </c>
      <c r="H24" s="13" t="s">
        <v>487</v>
      </c>
      <c r="I24" s="13" t="s">
        <v>37</v>
      </c>
      <c r="J24" s="13" t="s">
        <v>488</v>
      </c>
      <c r="K24" s="13" t="s">
        <v>492</v>
      </c>
      <c r="L24" s="11">
        <v>150000</v>
      </c>
      <c r="M24" s="11">
        <f>L24/100*85</f>
        <v>127500</v>
      </c>
      <c r="N24" s="12">
        <v>45536</v>
      </c>
      <c r="O24" s="326" t="s">
        <v>490</v>
      </c>
      <c r="P24" s="13"/>
      <c r="Q24" s="13"/>
      <c r="R24" s="13"/>
      <c r="S24" s="15"/>
    </row>
    <row r="25" spans="1:19" s="50" customFormat="1" ht="61.15">
      <c r="A25" s="23">
        <v>22</v>
      </c>
      <c r="B25" s="13" t="s">
        <v>484</v>
      </c>
      <c r="C25" s="13" t="s">
        <v>485</v>
      </c>
      <c r="D25" s="13">
        <v>70989877</v>
      </c>
      <c r="E25" s="14">
        <v>107609576</v>
      </c>
      <c r="F25" s="13">
        <v>600118002</v>
      </c>
      <c r="G25" s="13" t="s">
        <v>493</v>
      </c>
      <c r="H25" s="13" t="s">
        <v>487</v>
      </c>
      <c r="I25" s="13" t="s">
        <v>37</v>
      </c>
      <c r="J25" s="13" t="s">
        <v>488</v>
      </c>
      <c r="K25" s="13" t="s">
        <v>494</v>
      </c>
      <c r="L25" s="11">
        <v>800000</v>
      </c>
      <c r="M25" s="11">
        <f t="shared" ref="M25:M51" si="0">L25/100*85</f>
        <v>680000</v>
      </c>
      <c r="N25" s="12">
        <v>45536</v>
      </c>
      <c r="O25" s="326" t="s">
        <v>490</v>
      </c>
      <c r="P25" s="13"/>
      <c r="Q25" s="13"/>
      <c r="R25" s="13"/>
      <c r="S25" s="15"/>
    </row>
    <row r="26" spans="1:19" s="50" customFormat="1" ht="61.15">
      <c r="A26" s="27">
        <v>23</v>
      </c>
      <c r="B26" s="13" t="s">
        <v>484</v>
      </c>
      <c r="C26" s="13" t="s">
        <v>485</v>
      </c>
      <c r="D26" s="13">
        <v>70989877</v>
      </c>
      <c r="E26" s="14">
        <v>107609576</v>
      </c>
      <c r="F26" s="13">
        <v>600118002</v>
      </c>
      <c r="G26" s="13" t="s">
        <v>495</v>
      </c>
      <c r="H26" s="13" t="s">
        <v>487</v>
      </c>
      <c r="I26" s="13" t="s">
        <v>37</v>
      </c>
      <c r="J26" s="13" t="s">
        <v>488</v>
      </c>
      <c r="K26" s="13" t="s">
        <v>496</v>
      </c>
      <c r="L26" s="11">
        <v>150000</v>
      </c>
      <c r="M26" s="11">
        <f t="shared" si="0"/>
        <v>127500</v>
      </c>
      <c r="N26" s="12">
        <v>45536</v>
      </c>
      <c r="O26" s="326" t="s">
        <v>490</v>
      </c>
      <c r="P26" s="13"/>
      <c r="Q26" s="13"/>
      <c r="R26" s="13"/>
      <c r="S26" s="15"/>
    </row>
    <row r="27" spans="1:19" s="50" customFormat="1" ht="20.45">
      <c r="A27" s="27">
        <v>24</v>
      </c>
      <c r="B27" s="13" t="s">
        <v>497</v>
      </c>
      <c r="C27" s="13" t="s">
        <v>498</v>
      </c>
      <c r="D27" s="13">
        <v>75001675</v>
      </c>
      <c r="E27" s="14">
        <v>107609606</v>
      </c>
      <c r="F27" s="13">
        <v>600118037</v>
      </c>
      <c r="G27" s="13" t="s">
        <v>499</v>
      </c>
      <c r="H27" s="13" t="s">
        <v>36</v>
      </c>
      <c r="I27" s="13" t="s">
        <v>37</v>
      </c>
      <c r="J27" s="13" t="s">
        <v>500</v>
      </c>
      <c r="K27" s="13" t="s">
        <v>501</v>
      </c>
      <c r="L27" s="11">
        <v>1000000</v>
      </c>
      <c r="M27" s="11">
        <f t="shared" si="0"/>
        <v>850000</v>
      </c>
      <c r="N27" s="12">
        <v>45658</v>
      </c>
      <c r="O27" s="12">
        <v>46631</v>
      </c>
      <c r="P27" s="13"/>
      <c r="Q27" s="13"/>
      <c r="R27" s="13" t="s">
        <v>502</v>
      </c>
      <c r="S27" s="15" t="s">
        <v>39</v>
      </c>
    </row>
    <row r="28" spans="1:19" s="50" customFormat="1" ht="20.45">
      <c r="A28" s="23">
        <v>25</v>
      </c>
      <c r="B28" s="13" t="s">
        <v>497</v>
      </c>
      <c r="C28" s="13" t="s">
        <v>498</v>
      </c>
      <c r="D28" s="13">
        <v>75001675</v>
      </c>
      <c r="E28" s="14">
        <v>107609606</v>
      </c>
      <c r="F28" s="13">
        <v>600118037</v>
      </c>
      <c r="G28" s="13" t="s">
        <v>503</v>
      </c>
      <c r="H28" s="13" t="s">
        <v>36</v>
      </c>
      <c r="I28" s="13" t="s">
        <v>37</v>
      </c>
      <c r="J28" s="13" t="s">
        <v>500</v>
      </c>
      <c r="K28" s="13" t="s">
        <v>504</v>
      </c>
      <c r="L28" s="11">
        <v>1000000</v>
      </c>
      <c r="M28" s="11">
        <f t="shared" si="0"/>
        <v>850000</v>
      </c>
      <c r="N28" s="12">
        <v>45658</v>
      </c>
      <c r="O28" s="12">
        <v>46631</v>
      </c>
      <c r="P28" s="13"/>
      <c r="Q28" s="13"/>
      <c r="R28" s="13" t="s">
        <v>502</v>
      </c>
      <c r="S28" s="15" t="s">
        <v>39</v>
      </c>
    </row>
    <row r="29" spans="1:19" s="50" customFormat="1" ht="30.6">
      <c r="A29" s="27">
        <v>26</v>
      </c>
      <c r="B29" s="13" t="s">
        <v>497</v>
      </c>
      <c r="C29" s="13" t="s">
        <v>498</v>
      </c>
      <c r="D29" s="13">
        <v>75001675</v>
      </c>
      <c r="E29" s="14">
        <v>107609606</v>
      </c>
      <c r="F29" s="13">
        <v>600118037</v>
      </c>
      <c r="G29" s="13" t="s">
        <v>505</v>
      </c>
      <c r="H29" s="13" t="s">
        <v>36</v>
      </c>
      <c r="I29" s="13" t="s">
        <v>37</v>
      </c>
      <c r="J29" s="13" t="s">
        <v>500</v>
      </c>
      <c r="K29" s="13" t="s">
        <v>506</v>
      </c>
      <c r="L29" s="11">
        <v>2000000</v>
      </c>
      <c r="M29" s="11">
        <f t="shared" si="0"/>
        <v>1700000</v>
      </c>
      <c r="N29" s="12">
        <v>45658</v>
      </c>
      <c r="O29" s="12">
        <v>46631</v>
      </c>
      <c r="P29" s="13"/>
      <c r="Q29" s="13"/>
      <c r="R29" s="13" t="s">
        <v>502</v>
      </c>
      <c r="S29" s="15" t="s">
        <v>39</v>
      </c>
    </row>
    <row r="30" spans="1:19" s="50" customFormat="1" ht="20.45">
      <c r="A30" s="27">
        <v>27</v>
      </c>
      <c r="B30" s="13" t="s">
        <v>497</v>
      </c>
      <c r="C30" s="13" t="s">
        <v>498</v>
      </c>
      <c r="D30" s="13">
        <v>75001675</v>
      </c>
      <c r="E30" s="14">
        <v>107609606</v>
      </c>
      <c r="F30" s="13">
        <v>600118037</v>
      </c>
      <c r="G30" s="13" t="s">
        <v>507</v>
      </c>
      <c r="H30" s="13" t="s">
        <v>36</v>
      </c>
      <c r="I30" s="13" t="s">
        <v>37</v>
      </c>
      <c r="J30" s="13" t="s">
        <v>500</v>
      </c>
      <c r="K30" s="13" t="s">
        <v>508</v>
      </c>
      <c r="L30" s="11">
        <v>2000000</v>
      </c>
      <c r="M30" s="11">
        <f t="shared" si="0"/>
        <v>1700000</v>
      </c>
      <c r="N30" s="12">
        <v>45658</v>
      </c>
      <c r="O30" s="12">
        <v>46631</v>
      </c>
      <c r="P30" s="13"/>
      <c r="Q30" s="13"/>
      <c r="R30" s="13" t="s">
        <v>509</v>
      </c>
      <c r="S30" s="15" t="s">
        <v>39</v>
      </c>
    </row>
    <row r="31" spans="1:19" s="50" customFormat="1" ht="30.6">
      <c r="A31" s="23">
        <v>28</v>
      </c>
      <c r="B31" s="13" t="s">
        <v>497</v>
      </c>
      <c r="C31" s="13" t="s">
        <v>498</v>
      </c>
      <c r="D31" s="13">
        <v>75001675</v>
      </c>
      <c r="E31" s="14">
        <v>107609606</v>
      </c>
      <c r="F31" s="13">
        <v>600118037</v>
      </c>
      <c r="G31" s="13" t="s">
        <v>510</v>
      </c>
      <c r="H31" s="13" t="s">
        <v>36</v>
      </c>
      <c r="I31" s="13" t="s">
        <v>37</v>
      </c>
      <c r="J31" s="13" t="s">
        <v>500</v>
      </c>
      <c r="K31" s="13" t="s">
        <v>511</v>
      </c>
      <c r="L31" s="11">
        <v>2000000</v>
      </c>
      <c r="M31" s="11">
        <f t="shared" si="0"/>
        <v>1700000</v>
      </c>
      <c r="N31" s="12">
        <v>45658</v>
      </c>
      <c r="O31" s="12">
        <v>46631</v>
      </c>
      <c r="P31" s="13"/>
      <c r="Q31" s="13"/>
      <c r="R31" s="13" t="s">
        <v>39</v>
      </c>
      <c r="S31" s="15" t="s">
        <v>39</v>
      </c>
    </row>
    <row r="32" spans="1:19" s="50" customFormat="1" ht="20.45">
      <c r="A32" s="27">
        <v>29</v>
      </c>
      <c r="B32" s="13" t="s">
        <v>497</v>
      </c>
      <c r="C32" s="13" t="s">
        <v>498</v>
      </c>
      <c r="D32" s="13">
        <v>75001675</v>
      </c>
      <c r="E32" s="14">
        <v>107609606</v>
      </c>
      <c r="F32" s="13">
        <v>600118037</v>
      </c>
      <c r="G32" s="13" t="s">
        <v>512</v>
      </c>
      <c r="H32" s="13" t="s">
        <v>36</v>
      </c>
      <c r="I32" s="13" t="s">
        <v>37</v>
      </c>
      <c r="J32" s="13" t="s">
        <v>500</v>
      </c>
      <c r="K32" s="13" t="s">
        <v>513</v>
      </c>
      <c r="L32" s="11">
        <v>5000000</v>
      </c>
      <c r="M32" s="11">
        <f t="shared" si="0"/>
        <v>4250000</v>
      </c>
      <c r="N32" s="12">
        <v>45658</v>
      </c>
      <c r="O32" s="12">
        <v>46631</v>
      </c>
      <c r="P32" s="13"/>
      <c r="Q32" s="13"/>
      <c r="R32" s="13" t="s">
        <v>39</v>
      </c>
      <c r="S32" s="15" t="s">
        <v>39</v>
      </c>
    </row>
    <row r="33" spans="1:20" s="82" customFormat="1" ht="20.45">
      <c r="A33" s="27">
        <v>30</v>
      </c>
      <c r="B33" s="13" t="s">
        <v>497</v>
      </c>
      <c r="C33" s="13" t="s">
        <v>498</v>
      </c>
      <c r="D33" s="13">
        <v>75001675</v>
      </c>
      <c r="E33" s="14">
        <v>107609606</v>
      </c>
      <c r="F33" s="13">
        <v>600118037</v>
      </c>
      <c r="G33" s="13" t="s">
        <v>360</v>
      </c>
      <c r="H33" s="13" t="s">
        <v>36</v>
      </c>
      <c r="I33" s="13" t="s">
        <v>37</v>
      </c>
      <c r="J33" s="13" t="s">
        <v>500</v>
      </c>
      <c r="K33" s="13" t="s">
        <v>514</v>
      </c>
      <c r="L33" s="11">
        <v>2000000</v>
      </c>
      <c r="M33" s="11">
        <f t="shared" si="0"/>
        <v>1700000</v>
      </c>
      <c r="N33" s="12">
        <v>45658</v>
      </c>
      <c r="O33" s="12">
        <v>46631</v>
      </c>
      <c r="P33" s="13"/>
      <c r="Q33" s="13"/>
      <c r="R33" s="13" t="s">
        <v>39</v>
      </c>
      <c r="S33" s="15" t="s">
        <v>39</v>
      </c>
    </row>
    <row r="34" spans="1:20" s="82" customFormat="1" ht="35.25" customHeight="1">
      <c r="A34" s="327">
        <v>31</v>
      </c>
      <c r="B34" s="13" t="s">
        <v>497</v>
      </c>
      <c r="C34" s="13" t="s">
        <v>498</v>
      </c>
      <c r="D34" s="13">
        <v>75001675</v>
      </c>
      <c r="E34" s="14">
        <v>107609606</v>
      </c>
      <c r="F34" s="13">
        <v>600118037</v>
      </c>
      <c r="G34" s="13" t="s">
        <v>515</v>
      </c>
      <c r="H34" s="13" t="s">
        <v>36</v>
      </c>
      <c r="I34" s="13" t="s">
        <v>37</v>
      </c>
      <c r="J34" s="13" t="s">
        <v>500</v>
      </c>
      <c r="K34" s="13" t="s">
        <v>515</v>
      </c>
      <c r="L34" s="11">
        <v>60000000</v>
      </c>
      <c r="M34" s="11">
        <v>51000000</v>
      </c>
      <c r="N34" s="12">
        <v>45658</v>
      </c>
      <c r="O34" s="12">
        <v>46631</v>
      </c>
      <c r="P34" s="13"/>
      <c r="Q34" s="13"/>
      <c r="R34" s="13" t="s">
        <v>39</v>
      </c>
      <c r="S34" s="15" t="s">
        <v>39</v>
      </c>
    </row>
    <row r="35" spans="1:20" s="82" customFormat="1" ht="35.25" customHeight="1">
      <c r="A35" s="327">
        <v>32</v>
      </c>
      <c r="B35" s="13" t="s">
        <v>497</v>
      </c>
      <c r="C35" s="13" t="s">
        <v>498</v>
      </c>
      <c r="D35" s="13">
        <v>75001675</v>
      </c>
      <c r="E35" s="14">
        <v>107609606</v>
      </c>
      <c r="F35" s="13">
        <v>600118037</v>
      </c>
      <c r="G35" s="13" t="s">
        <v>516</v>
      </c>
      <c r="H35" s="13" t="s">
        <v>36</v>
      </c>
      <c r="I35" s="13" t="s">
        <v>37</v>
      </c>
      <c r="J35" s="13" t="s">
        <v>500</v>
      </c>
      <c r="K35" s="13" t="s">
        <v>517</v>
      </c>
      <c r="L35" s="11">
        <v>20000000</v>
      </c>
      <c r="M35" s="11">
        <v>17000000</v>
      </c>
      <c r="N35" s="12">
        <v>45658</v>
      </c>
      <c r="O35" s="12">
        <v>46631</v>
      </c>
      <c r="P35" s="13"/>
      <c r="Q35" s="13"/>
      <c r="R35" s="13" t="s">
        <v>39</v>
      </c>
      <c r="S35" s="15" t="s">
        <v>39</v>
      </c>
    </row>
    <row r="36" spans="1:20" s="82" customFormat="1" ht="35.25" customHeight="1">
      <c r="A36" s="327">
        <v>33</v>
      </c>
      <c r="B36" s="13" t="s">
        <v>497</v>
      </c>
      <c r="C36" s="13" t="s">
        <v>498</v>
      </c>
      <c r="D36" s="13">
        <v>75001675</v>
      </c>
      <c r="E36" s="14">
        <v>107609606</v>
      </c>
      <c r="F36" s="13">
        <v>600118037</v>
      </c>
      <c r="G36" s="13" t="s">
        <v>518</v>
      </c>
      <c r="H36" s="13" t="s">
        <v>36</v>
      </c>
      <c r="I36" s="13" t="s">
        <v>37</v>
      </c>
      <c r="J36" s="13" t="s">
        <v>500</v>
      </c>
      <c r="K36" s="13" t="s">
        <v>519</v>
      </c>
      <c r="L36" s="11">
        <v>500000</v>
      </c>
      <c r="M36" s="11">
        <v>425000</v>
      </c>
      <c r="N36" s="12">
        <v>45658</v>
      </c>
      <c r="O36" s="12">
        <v>46631</v>
      </c>
      <c r="P36" s="13"/>
      <c r="Q36" s="13"/>
      <c r="R36" s="13" t="s">
        <v>39</v>
      </c>
      <c r="S36" s="15" t="s">
        <v>39</v>
      </c>
    </row>
    <row r="37" spans="1:20" s="50" customFormat="1" ht="20.45">
      <c r="A37" s="23">
        <v>34</v>
      </c>
      <c r="B37" s="13" t="s">
        <v>520</v>
      </c>
      <c r="C37" s="13" t="s">
        <v>521</v>
      </c>
      <c r="D37" s="13">
        <v>70992207</v>
      </c>
      <c r="E37" s="14">
        <v>118800892</v>
      </c>
      <c r="F37" s="13">
        <v>600118274</v>
      </c>
      <c r="G37" s="13" t="s">
        <v>522</v>
      </c>
      <c r="H37" s="13" t="s">
        <v>36</v>
      </c>
      <c r="I37" s="13" t="s">
        <v>37</v>
      </c>
      <c r="J37" s="13" t="s">
        <v>523</v>
      </c>
      <c r="K37" s="13" t="s">
        <v>524</v>
      </c>
      <c r="L37" s="11">
        <v>600000</v>
      </c>
      <c r="M37" s="11">
        <f t="shared" si="0"/>
        <v>510000</v>
      </c>
      <c r="N37" s="12">
        <v>45536</v>
      </c>
      <c r="O37" s="12">
        <v>46631</v>
      </c>
      <c r="P37" s="13"/>
      <c r="Q37" s="13"/>
      <c r="R37" s="13" t="s">
        <v>167</v>
      </c>
      <c r="S37" s="15" t="s">
        <v>259</v>
      </c>
    </row>
    <row r="38" spans="1:20" s="50" customFormat="1" ht="20.45">
      <c r="A38" s="322">
        <v>35</v>
      </c>
      <c r="B38" s="83" t="s">
        <v>520</v>
      </c>
      <c r="C38" s="83" t="s">
        <v>521</v>
      </c>
      <c r="D38" s="83">
        <v>70992207</v>
      </c>
      <c r="E38" s="84">
        <v>118800892</v>
      </c>
      <c r="F38" s="83">
        <v>600118274</v>
      </c>
      <c r="G38" s="83" t="s">
        <v>525</v>
      </c>
      <c r="H38" s="83" t="s">
        <v>36</v>
      </c>
      <c r="I38" s="83" t="s">
        <v>37</v>
      </c>
      <c r="J38" s="83" t="s">
        <v>523</v>
      </c>
      <c r="K38" s="83" t="s">
        <v>526</v>
      </c>
      <c r="L38" s="85">
        <v>1300000</v>
      </c>
      <c r="M38" s="85">
        <f t="shared" si="0"/>
        <v>1105000</v>
      </c>
      <c r="N38" s="86">
        <v>45170</v>
      </c>
      <c r="O38" s="86">
        <v>46631</v>
      </c>
      <c r="P38" s="83"/>
      <c r="Q38" s="83"/>
      <c r="R38" s="83" t="s">
        <v>167</v>
      </c>
      <c r="S38" s="323" t="s">
        <v>259</v>
      </c>
      <c r="T38" s="328" t="s">
        <v>94</v>
      </c>
    </row>
    <row r="39" spans="1:20" s="50" customFormat="1" ht="20.45">
      <c r="A39" s="27">
        <v>36</v>
      </c>
      <c r="B39" s="83" t="s">
        <v>520</v>
      </c>
      <c r="C39" s="83" t="s">
        <v>521</v>
      </c>
      <c r="D39" s="83">
        <v>70992207</v>
      </c>
      <c r="E39" s="84">
        <v>118800892</v>
      </c>
      <c r="F39" s="83">
        <v>600118274</v>
      </c>
      <c r="G39" s="83" t="s">
        <v>527</v>
      </c>
      <c r="H39" s="83" t="s">
        <v>36</v>
      </c>
      <c r="I39" s="83" t="s">
        <v>37</v>
      </c>
      <c r="J39" s="83" t="s">
        <v>523</v>
      </c>
      <c r="K39" s="83" t="s">
        <v>528</v>
      </c>
      <c r="L39" s="85">
        <v>80000</v>
      </c>
      <c r="M39" s="85">
        <f t="shared" si="0"/>
        <v>68000</v>
      </c>
      <c r="N39" s="86">
        <v>45170</v>
      </c>
      <c r="O39" s="86">
        <v>46631</v>
      </c>
      <c r="P39" s="13"/>
      <c r="Q39" s="13"/>
      <c r="R39" s="13" t="s">
        <v>47</v>
      </c>
      <c r="S39" s="15" t="s">
        <v>259</v>
      </c>
    </row>
    <row r="40" spans="1:20" s="50" customFormat="1" ht="20.45">
      <c r="A40" s="23">
        <v>37</v>
      </c>
      <c r="B40" s="13" t="s">
        <v>520</v>
      </c>
      <c r="C40" s="13" t="s">
        <v>521</v>
      </c>
      <c r="D40" s="13">
        <v>70992207</v>
      </c>
      <c r="E40" s="14">
        <v>118800892</v>
      </c>
      <c r="F40" s="13">
        <v>600118274</v>
      </c>
      <c r="G40" s="13" t="s">
        <v>529</v>
      </c>
      <c r="H40" s="13" t="s">
        <v>36</v>
      </c>
      <c r="I40" s="13" t="s">
        <v>37</v>
      </c>
      <c r="J40" s="13" t="s">
        <v>523</v>
      </c>
      <c r="K40" s="13" t="s">
        <v>530</v>
      </c>
      <c r="L40" s="11">
        <v>200000</v>
      </c>
      <c r="M40" s="11">
        <f t="shared" si="0"/>
        <v>170000</v>
      </c>
      <c r="N40" s="12">
        <v>45536</v>
      </c>
      <c r="O40" s="12">
        <v>46631</v>
      </c>
      <c r="P40" s="13"/>
      <c r="Q40" s="13"/>
      <c r="R40" s="13" t="s">
        <v>47</v>
      </c>
      <c r="S40" s="15" t="s">
        <v>259</v>
      </c>
    </row>
    <row r="41" spans="1:20" s="50" customFormat="1" ht="20.45">
      <c r="A41" s="27">
        <v>38</v>
      </c>
      <c r="B41" s="83" t="s">
        <v>520</v>
      </c>
      <c r="C41" s="83" t="s">
        <v>521</v>
      </c>
      <c r="D41" s="83">
        <v>70992207</v>
      </c>
      <c r="E41" s="84">
        <v>118800892</v>
      </c>
      <c r="F41" s="83">
        <v>600118274</v>
      </c>
      <c r="G41" s="83" t="s">
        <v>531</v>
      </c>
      <c r="H41" s="83" t="s">
        <v>36</v>
      </c>
      <c r="I41" s="83" t="s">
        <v>37</v>
      </c>
      <c r="J41" s="83" t="s">
        <v>523</v>
      </c>
      <c r="K41" s="83" t="s">
        <v>532</v>
      </c>
      <c r="L41" s="85">
        <v>250000</v>
      </c>
      <c r="M41" s="85">
        <f t="shared" si="0"/>
        <v>212500</v>
      </c>
      <c r="N41" s="86">
        <v>45170</v>
      </c>
      <c r="O41" s="86">
        <v>46631</v>
      </c>
      <c r="P41" s="13"/>
      <c r="Q41" s="13"/>
      <c r="R41" s="13" t="s">
        <v>47</v>
      </c>
      <c r="S41" s="15" t="s">
        <v>259</v>
      </c>
    </row>
    <row r="42" spans="1:20" s="50" customFormat="1" ht="20.45">
      <c r="A42" s="27">
        <v>39</v>
      </c>
      <c r="B42" s="13" t="s">
        <v>520</v>
      </c>
      <c r="C42" s="13" t="s">
        <v>521</v>
      </c>
      <c r="D42" s="13">
        <v>70992207</v>
      </c>
      <c r="E42" s="14">
        <v>118800892</v>
      </c>
      <c r="F42" s="13">
        <v>600118274</v>
      </c>
      <c r="G42" s="13" t="s">
        <v>533</v>
      </c>
      <c r="H42" s="13" t="s">
        <v>36</v>
      </c>
      <c r="I42" s="13" t="s">
        <v>37</v>
      </c>
      <c r="J42" s="13" t="s">
        <v>523</v>
      </c>
      <c r="K42" s="13" t="s">
        <v>534</v>
      </c>
      <c r="L42" s="11">
        <v>10000000</v>
      </c>
      <c r="M42" s="11">
        <f t="shared" si="0"/>
        <v>8500000</v>
      </c>
      <c r="N42" s="12">
        <v>45536</v>
      </c>
      <c r="O42" s="12">
        <v>46631</v>
      </c>
      <c r="P42" s="13"/>
      <c r="Q42" s="13"/>
      <c r="R42" s="13" t="s">
        <v>167</v>
      </c>
      <c r="S42" s="15" t="s">
        <v>259</v>
      </c>
    </row>
    <row r="43" spans="1:20" s="50" customFormat="1" ht="20.45">
      <c r="A43" s="23">
        <v>40</v>
      </c>
      <c r="B43" s="13" t="s">
        <v>520</v>
      </c>
      <c r="C43" s="13" t="s">
        <v>521</v>
      </c>
      <c r="D43" s="13">
        <v>70992207</v>
      </c>
      <c r="E43" s="14">
        <v>118800892</v>
      </c>
      <c r="F43" s="13">
        <v>600118274</v>
      </c>
      <c r="G43" s="13" t="s">
        <v>535</v>
      </c>
      <c r="H43" s="13" t="s">
        <v>36</v>
      </c>
      <c r="I43" s="13" t="s">
        <v>37</v>
      </c>
      <c r="J43" s="13" t="s">
        <v>523</v>
      </c>
      <c r="K43" s="13" t="s">
        <v>536</v>
      </c>
      <c r="L43" s="11">
        <v>20000000</v>
      </c>
      <c r="M43" s="11">
        <f t="shared" si="0"/>
        <v>17000000</v>
      </c>
      <c r="N43" s="12">
        <v>45536</v>
      </c>
      <c r="O43" s="12">
        <v>46631</v>
      </c>
      <c r="P43" s="13"/>
      <c r="Q43" s="13"/>
      <c r="R43" s="13" t="s">
        <v>167</v>
      </c>
      <c r="S43" s="15" t="s">
        <v>259</v>
      </c>
    </row>
    <row r="44" spans="1:20" s="50" customFormat="1" ht="20.45">
      <c r="A44" s="27">
        <v>41</v>
      </c>
      <c r="B44" s="13" t="s">
        <v>520</v>
      </c>
      <c r="C44" s="13" t="s">
        <v>521</v>
      </c>
      <c r="D44" s="13">
        <v>70992207</v>
      </c>
      <c r="E44" s="14">
        <v>118800892</v>
      </c>
      <c r="F44" s="13">
        <v>600118274</v>
      </c>
      <c r="G44" s="13" t="s">
        <v>537</v>
      </c>
      <c r="H44" s="13" t="s">
        <v>36</v>
      </c>
      <c r="I44" s="13" t="s">
        <v>37</v>
      </c>
      <c r="J44" s="13" t="s">
        <v>523</v>
      </c>
      <c r="K44" s="13" t="s">
        <v>538</v>
      </c>
      <c r="L44" s="11">
        <v>5000000</v>
      </c>
      <c r="M44" s="11">
        <f t="shared" si="0"/>
        <v>4250000</v>
      </c>
      <c r="N44" s="12">
        <v>45536</v>
      </c>
      <c r="O44" s="12">
        <v>46631</v>
      </c>
      <c r="P44" s="13"/>
      <c r="Q44" s="13"/>
      <c r="R44" s="13" t="s">
        <v>47</v>
      </c>
      <c r="S44" s="15" t="s">
        <v>259</v>
      </c>
    </row>
    <row r="45" spans="1:20" s="50" customFormat="1" ht="20.45">
      <c r="A45" s="27">
        <v>42</v>
      </c>
      <c r="B45" s="13" t="s">
        <v>520</v>
      </c>
      <c r="C45" s="13" t="s">
        <v>521</v>
      </c>
      <c r="D45" s="13">
        <v>70992207</v>
      </c>
      <c r="E45" s="14">
        <v>118800892</v>
      </c>
      <c r="F45" s="13">
        <v>600118274</v>
      </c>
      <c r="G45" s="13" t="s">
        <v>539</v>
      </c>
      <c r="H45" s="13" t="s">
        <v>36</v>
      </c>
      <c r="I45" s="13" t="s">
        <v>37</v>
      </c>
      <c r="J45" s="13" t="s">
        <v>523</v>
      </c>
      <c r="K45" s="13" t="s">
        <v>540</v>
      </c>
      <c r="L45" s="11">
        <v>4000000</v>
      </c>
      <c r="M45" s="11">
        <f t="shared" si="0"/>
        <v>3400000</v>
      </c>
      <c r="N45" s="12">
        <v>45536</v>
      </c>
      <c r="O45" s="12">
        <v>46631</v>
      </c>
      <c r="P45" s="13"/>
      <c r="Q45" s="13"/>
      <c r="R45" s="13" t="s">
        <v>167</v>
      </c>
      <c r="S45" s="15" t="s">
        <v>259</v>
      </c>
    </row>
    <row r="46" spans="1:20" s="50" customFormat="1" ht="20.45">
      <c r="A46" s="23">
        <v>43</v>
      </c>
      <c r="B46" s="13" t="s">
        <v>520</v>
      </c>
      <c r="C46" s="13" t="s">
        <v>521</v>
      </c>
      <c r="D46" s="13">
        <v>70992207</v>
      </c>
      <c r="E46" s="14">
        <v>118800892</v>
      </c>
      <c r="F46" s="13">
        <v>600118274</v>
      </c>
      <c r="G46" s="13" t="s">
        <v>541</v>
      </c>
      <c r="H46" s="13" t="s">
        <v>36</v>
      </c>
      <c r="I46" s="13" t="s">
        <v>37</v>
      </c>
      <c r="J46" s="13" t="s">
        <v>523</v>
      </c>
      <c r="K46" s="13" t="s">
        <v>542</v>
      </c>
      <c r="L46" s="11">
        <v>10000000</v>
      </c>
      <c r="M46" s="11">
        <f t="shared" si="0"/>
        <v>8500000</v>
      </c>
      <c r="N46" s="12">
        <v>45536</v>
      </c>
      <c r="O46" s="12">
        <v>46631</v>
      </c>
      <c r="P46" s="13"/>
      <c r="Q46" s="13"/>
      <c r="R46" s="13" t="s">
        <v>47</v>
      </c>
      <c r="S46" s="15" t="s">
        <v>259</v>
      </c>
    </row>
    <row r="47" spans="1:20" s="50" customFormat="1" ht="20.45">
      <c r="A47" s="27">
        <v>44</v>
      </c>
      <c r="B47" s="13" t="s">
        <v>520</v>
      </c>
      <c r="C47" s="13" t="s">
        <v>521</v>
      </c>
      <c r="D47" s="13">
        <v>70992207</v>
      </c>
      <c r="E47" s="14">
        <v>118800892</v>
      </c>
      <c r="F47" s="13">
        <v>600118274</v>
      </c>
      <c r="G47" s="13" t="s">
        <v>543</v>
      </c>
      <c r="H47" s="13" t="s">
        <v>36</v>
      </c>
      <c r="I47" s="13" t="s">
        <v>37</v>
      </c>
      <c r="J47" s="13" t="s">
        <v>523</v>
      </c>
      <c r="K47" s="13" t="s">
        <v>544</v>
      </c>
      <c r="L47" s="11">
        <v>3000000</v>
      </c>
      <c r="M47" s="11">
        <f t="shared" si="0"/>
        <v>2550000</v>
      </c>
      <c r="N47" s="12">
        <v>45536</v>
      </c>
      <c r="O47" s="12">
        <v>46631</v>
      </c>
      <c r="P47" s="13"/>
      <c r="Q47" s="13"/>
      <c r="R47" s="13" t="s">
        <v>47</v>
      </c>
      <c r="S47" s="15" t="s">
        <v>259</v>
      </c>
    </row>
    <row r="48" spans="1:20" s="50" customFormat="1" ht="20.45">
      <c r="A48" s="27">
        <v>45</v>
      </c>
      <c r="B48" s="13" t="s">
        <v>520</v>
      </c>
      <c r="C48" s="13" t="s">
        <v>521</v>
      </c>
      <c r="D48" s="13">
        <v>70992207</v>
      </c>
      <c r="E48" s="14">
        <v>118800892</v>
      </c>
      <c r="F48" s="13">
        <v>600118274</v>
      </c>
      <c r="G48" s="13" t="s">
        <v>545</v>
      </c>
      <c r="H48" s="13" t="s">
        <v>36</v>
      </c>
      <c r="I48" s="13" t="s">
        <v>37</v>
      </c>
      <c r="J48" s="13" t="s">
        <v>523</v>
      </c>
      <c r="K48" s="13" t="s">
        <v>546</v>
      </c>
      <c r="L48" s="11">
        <v>500000</v>
      </c>
      <c r="M48" s="11">
        <f t="shared" si="0"/>
        <v>425000</v>
      </c>
      <c r="N48" s="12">
        <v>45536</v>
      </c>
      <c r="O48" s="12">
        <v>46631</v>
      </c>
      <c r="P48" s="13"/>
      <c r="Q48" s="13"/>
      <c r="R48" s="13" t="s">
        <v>47</v>
      </c>
      <c r="S48" s="15" t="s">
        <v>259</v>
      </c>
    </row>
    <row r="49" spans="1:19" s="50" customFormat="1" ht="20.45">
      <c r="A49" s="23">
        <v>46</v>
      </c>
      <c r="B49" s="13" t="s">
        <v>520</v>
      </c>
      <c r="C49" s="13" t="s">
        <v>521</v>
      </c>
      <c r="D49" s="13">
        <v>70992207</v>
      </c>
      <c r="E49" s="14">
        <v>118800892</v>
      </c>
      <c r="F49" s="13">
        <v>600118274</v>
      </c>
      <c r="G49" s="13" t="s">
        <v>547</v>
      </c>
      <c r="H49" s="13" t="s">
        <v>36</v>
      </c>
      <c r="I49" s="13" t="s">
        <v>37</v>
      </c>
      <c r="J49" s="13" t="s">
        <v>523</v>
      </c>
      <c r="K49" s="13" t="s">
        <v>548</v>
      </c>
      <c r="L49" s="11">
        <v>10000000</v>
      </c>
      <c r="M49" s="11">
        <f t="shared" si="0"/>
        <v>8500000</v>
      </c>
      <c r="N49" s="12">
        <v>45536</v>
      </c>
      <c r="O49" s="12">
        <v>46631</v>
      </c>
      <c r="P49" s="13"/>
      <c r="Q49" s="13"/>
      <c r="R49" s="13" t="s">
        <v>47</v>
      </c>
      <c r="S49" s="15" t="s">
        <v>259</v>
      </c>
    </row>
    <row r="50" spans="1:19" s="50" customFormat="1" ht="20.45">
      <c r="A50" s="27">
        <v>47</v>
      </c>
      <c r="B50" s="13" t="s">
        <v>520</v>
      </c>
      <c r="C50" s="13" t="s">
        <v>521</v>
      </c>
      <c r="D50" s="13">
        <v>70992207</v>
      </c>
      <c r="E50" s="14">
        <v>118800892</v>
      </c>
      <c r="F50" s="13">
        <v>600118274</v>
      </c>
      <c r="G50" s="13" t="s">
        <v>515</v>
      </c>
      <c r="H50" s="13" t="s">
        <v>36</v>
      </c>
      <c r="I50" s="13" t="s">
        <v>37</v>
      </c>
      <c r="J50" s="13" t="s">
        <v>523</v>
      </c>
      <c r="K50" s="13" t="s">
        <v>515</v>
      </c>
      <c r="L50" s="11">
        <v>80000000</v>
      </c>
      <c r="M50" s="11">
        <f t="shared" si="0"/>
        <v>68000000</v>
      </c>
      <c r="N50" s="12">
        <v>45536</v>
      </c>
      <c r="O50" s="12">
        <v>46631</v>
      </c>
      <c r="P50" s="13"/>
      <c r="Q50" s="13"/>
      <c r="R50" s="13" t="s">
        <v>47</v>
      </c>
      <c r="S50" s="15" t="s">
        <v>259</v>
      </c>
    </row>
    <row r="51" spans="1:19" s="50" customFormat="1" ht="20.45">
      <c r="A51" s="27">
        <v>48</v>
      </c>
      <c r="B51" s="13" t="s">
        <v>520</v>
      </c>
      <c r="C51" s="13" t="s">
        <v>521</v>
      </c>
      <c r="D51" s="13">
        <v>70992207</v>
      </c>
      <c r="E51" s="14">
        <v>118800892</v>
      </c>
      <c r="F51" s="13">
        <v>600118274</v>
      </c>
      <c r="G51" s="13" t="s">
        <v>549</v>
      </c>
      <c r="H51" s="13" t="s">
        <v>36</v>
      </c>
      <c r="I51" s="13" t="s">
        <v>37</v>
      </c>
      <c r="J51" s="13" t="s">
        <v>523</v>
      </c>
      <c r="K51" s="13" t="s">
        <v>549</v>
      </c>
      <c r="L51" s="11">
        <v>3000000</v>
      </c>
      <c r="M51" s="11">
        <f t="shared" si="0"/>
        <v>2550000</v>
      </c>
      <c r="N51" s="12">
        <v>45536</v>
      </c>
      <c r="O51" s="12">
        <v>46631</v>
      </c>
      <c r="P51" s="13"/>
      <c r="Q51" s="13"/>
      <c r="R51" s="13" t="s">
        <v>47</v>
      </c>
      <c r="S51" s="15" t="s">
        <v>259</v>
      </c>
    </row>
    <row r="52" spans="1:19" s="50" customFormat="1" ht="24" customHeight="1">
      <c r="A52" s="327">
        <v>49</v>
      </c>
      <c r="B52" s="13" t="s">
        <v>520</v>
      </c>
      <c r="C52" s="13" t="s">
        <v>521</v>
      </c>
      <c r="D52" s="13">
        <v>70992207</v>
      </c>
      <c r="E52" s="14">
        <v>118800892</v>
      </c>
      <c r="F52" s="13">
        <v>600118274</v>
      </c>
      <c r="G52" s="13" t="s">
        <v>550</v>
      </c>
      <c r="H52" s="13" t="s">
        <v>36</v>
      </c>
      <c r="I52" s="13" t="s">
        <v>37</v>
      </c>
      <c r="J52" s="13" t="s">
        <v>523</v>
      </c>
      <c r="K52" s="13" t="s">
        <v>550</v>
      </c>
      <c r="L52" s="11">
        <v>70000000</v>
      </c>
      <c r="M52" s="11">
        <v>59500000</v>
      </c>
      <c r="N52" s="12">
        <v>45536</v>
      </c>
      <c r="O52" s="12">
        <v>46631</v>
      </c>
      <c r="P52" s="13"/>
      <c r="Q52" s="13"/>
      <c r="R52" s="13" t="s">
        <v>47</v>
      </c>
      <c r="S52" s="15" t="s">
        <v>259</v>
      </c>
    </row>
    <row r="53" spans="1:19" s="50" customFormat="1" ht="61.15">
      <c r="A53" s="23">
        <v>50</v>
      </c>
      <c r="B53" s="13" t="s">
        <v>252</v>
      </c>
      <c r="C53" s="13" t="s">
        <v>253</v>
      </c>
      <c r="D53" s="13">
        <v>70993262</v>
      </c>
      <c r="E53" s="14">
        <v>107609550</v>
      </c>
      <c r="F53" s="13">
        <v>600118371</v>
      </c>
      <c r="G53" s="13" t="s">
        <v>551</v>
      </c>
      <c r="H53" s="13" t="s">
        <v>36</v>
      </c>
      <c r="I53" s="13" t="s">
        <v>37</v>
      </c>
      <c r="J53" s="13" t="s">
        <v>552</v>
      </c>
      <c r="K53" s="13" t="s">
        <v>553</v>
      </c>
      <c r="L53" s="11">
        <v>1000000</v>
      </c>
      <c r="M53" s="11">
        <f t="shared" ref="M53:M54" si="1">L53*0.85</f>
        <v>850000</v>
      </c>
      <c r="N53" s="12">
        <v>45536</v>
      </c>
      <c r="O53" s="12">
        <v>47117</v>
      </c>
      <c r="P53" s="13"/>
      <c r="Q53" s="13"/>
      <c r="R53" s="13" t="s">
        <v>47</v>
      </c>
      <c r="S53" s="15" t="s">
        <v>259</v>
      </c>
    </row>
    <row r="54" spans="1:19" s="50" customFormat="1" ht="61.15">
      <c r="A54" s="27">
        <v>51</v>
      </c>
      <c r="B54" s="13" t="s">
        <v>252</v>
      </c>
      <c r="C54" s="13" t="s">
        <v>253</v>
      </c>
      <c r="D54" s="13">
        <v>70993262</v>
      </c>
      <c r="E54" s="14">
        <v>107609550</v>
      </c>
      <c r="F54" s="13">
        <v>600118371</v>
      </c>
      <c r="G54" s="13" t="s">
        <v>554</v>
      </c>
      <c r="H54" s="13" t="s">
        <v>36</v>
      </c>
      <c r="I54" s="13" t="s">
        <v>37</v>
      </c>
      <c r="J54" s="13" t="s">
        <v>552</v>
      </c>
      <c r="K54" s="13" t="s">
        <v>555</v>
      </c>
      <c r="L54" s="11">
        <v>600000</v>
      </c>
      <c r="M54" s="11">
        <f t="shared" si="1"/>
        <v>510000</v>
      </c>
      <c r="N54" s="12">
        <v>45536</v>
      </c>
      <c r="O54" s="12">
        <v>47117</v>
      </c>
      <c r="P54" s="13"/>
      <c r="Q54" s="13"/>
      <c r="R54" s="13" t="s">
        <v>47</v>
      </c>
      <c r="S54" s="15" t="s">
        <v>259</v>
      </c>
    </row>
    <row r="55" spans="1:19" s="50" customFormat="1" ht="61.15">
      <c r="A55" s="27">
        <v>52</v>
      </c>
      <c r="B55" s="87" t="s">
        <v>252</v>
      </c>
      <c r="C55" s="87" t="s">
        <v>253</v>
      </c>
      <c r="D55" s="87">
        <v>70993262</v>
      </c>
      <c r="E55" s="88">
        <v>107609550</v>
      </c>
      <c r="F55" s="87">
        <v>600118371</v>
      </c>
      <c r="G55" s="87" t="s">
        <v>556</v>
      </c>
      <c r="H55" s="87" t="s">
        <v>36</v>
      </c>
      <c r="I55" s="87" t="s">
        <v>37</v>
      </c>
      <c r="J55" s="87" t="s">
        <v>552</v>
      </c>
      <c r="K55" s="87" t="s">
        <v>557</v>
      </c>
      <c r="L55" s="89">
        <v>4500000</v>
      </c>
      <c r="M55" s="89">
        <v>2550000</v>
      </c>
      <c r="N55" s="90">
        <v>45536</v>
      </c>
      <c r="O55" s="90">
        <v>47117</v>
      </c>
      <c r="P55" s="13"/>
      <c r="Q55" s="13"/>
      <c r="R55" s="13" t="s">
        <v>47</v>
      </c>
      <c r="S55" s="15" t="s">
        <v>259</v>
      </c>
    </row>
    <row r="56" spans="1:19" s="50" customFormat="1" ht="61.15">
      <c r="A56" s="23">
        <v>53</v>
      </c>
      <c r="B56" s="87" t="s">
        <v>252</v>
      </c>
      <c r="C56" s="87" t="s">
        <v>253</v>
      </c>
      <c r="D56" s="87">
        <v>70993262</v>
      </c>
      <c r="E56" s="88">
        <v>107609550</v>
      </c>
      <c r="F56" s="87">
        <v>600118371</v>
      </c>
      <c r="G56" s="87" t="s">
        <v>558</v>
      </c>
      <c r="H56" s="87" t="s">
        <v>36</v>
      </c>
      <c r="I56" s="87" t="s">
        <v>37</v>
      </c>
      <c r="J56" s="87" t="s">
        <v>552</v>
      </c>
      <c r="K56" s="87" t="s">
        <v>281</v>
      </c>
      <c r="L56" s="89">
        <v>1000000</v>
      </c>
      <c r="M56" s="89">
        <v>425000</v>
      </c>
      <c r="N56" s="90">
        <v>45536</v>
      </c>
      <c r="O56" s="90">
        <v>47117</v>
      </c>
      <c r="P56" s="13"/>
      <c r="Q56" s="13"/>
      <c r="R56" s="13" t="s">
        <v>47</v>
      </c>
      <c r="S56" s="15" t="s">
        <v>259</v>
      </c>
    </row>
    <row r="57" spans="1:19" s="50" customFormat="1" ht="61.15">
      <c r="A57" s="27">
        <v>54</v>
      </c>
      <c r="B57" s="87" t="s">
        <v>252</v>
      </c>
      <c r="C57" s="87" t="s">
        <v>253</v>
      </c>
      <c r="D57" s="87">
        <v>70993262</v>
      </c>
      <c r="E57" s="88">
        <v>107609550</v>
      </c>
      <c r="F57" s="87">
        <v>600118371</v>
      </c>
      <c r="G57" s="87" t="s">
        <v>559</v>
      </c>
      <c r="H57" s="87" t="s">
        <v>36</v>
      </c>
      <c r="I57" s="87" t="s">
        <v>37</v>
      </c>
      <c r="J57" s="87" t="s">
        <v>552</v>
      </c>
      <c r="K57" s="121" t="s">
        <v>560</v>
      </c>
      <c r="L57" s="89">
        <v>1500000</v>
      </c>
      <c r="M57" s="89">
        <v>850000</v>
      </c>
      <c r="N57" s="90">
        <v>45536</v>
      </c>
      <c r="O57" s="90">
        <v>47117</v>
      </c>
      <c r="P57" s="13"/>
      <c r="Q57" s="13"/>
      <c r="R57" s="13" t="s">
        <v>47</v>
      </c>
      <c r="S57" s="15" t="s">
        <v>259</v>
      </c>
    </row>
    <row r="58" spans="1:19" s="50" customFormat="1" ht="61.15">
      <c r="A58" s="27">
        <v>55</v>
      </c>
      <c r="B58" s="87" t="s">
        <v>252</v>
      </c>
      <c r="C58" s="87" t="s">
        <v>253</v>
      </c>
      <c r="D58" s="87">
        <v>70993262</v>
      </c>
      <c r="E58" s="88">
        <v>107609550</v>
      </c>
      <c r="F58" s="87">
        <v>600118371</v>
      </c>
      <c r="G58" s="87" t="s">
        <v>561</v>
      </c>
      <c r="H58" s="87" t="s">
        <v>36</v>
      </c>
      <c r="I58" s="87" t="s">
        <v>37</v>
      </c>
      <c r="J58" s="87" t="s">
        <v>552</v>
      </c>
      <c r="K58" s="87" t="s">
        <v>562</v>
      </c>
      <c r="L58" s="89">
        <v>15000000</v>
      </c>
      <c r="M58" s="89">
        <v>12750000</v>
      </c>
      <c r="N58" s="90">
        <v>45536</v>
      </c>
      <c r="O58" s="90">
        <v>11202</v>
      </c>
      <c r="P58" s="13"/>
      <c r="Q58" s="13"/>
      <c r="R58" s="13" t="s">
        <v>47</v>
      </c>
      <c r="S58" s="15" t="s">
        <v>259</v>
      </c>
    </row>
    <row r="59" spans="1:19" s="50" customFormat="1" ht="61.15">
      <c r="A59" s="23">
        <v>56</v>
      </c>
      <c r="B59" s="87" t="s">
        <v>252</v>
      </c>
      <c r="C59" s="87" t="s">
        <v>253</v>
      </c>
      <c r="D59" s="87">
        <v>70993262</v>
      </c>
      <c r="E59" s="88">
        <v>107609550</v>
      </c>
      <c r="F59" s="87">
        <v>600118371</v>
      </c>
      <c r="G59" s="87" t="s">
        <v>563</v>
      </c>
      <c r="H59" s="87" t="s">
        <v>36</v>
      </c>
      <c r="I59" s="87" t="s">
        <v>37</v>
      </c>
      <c r="J59" s="87" t="s">
        <v>552</v>
      </c>
      <c r="K59" s="87" t="s">
        <v>564</v>
      </c>
      <c r="L59" s="89">
        <v>5000000</v>
      </c>
      <c r="M59" s="89">
        <v>2550000</v>
      </c>
      <c r="N59" s="90">
        <v>45536</v>
      </c>
      <c r="O59" s="90">
        <v>11293</v>
      </c>
      <c r="P59" s="13"/>
      <c r="Q59" s="13"/>
      <c r="R59" s="13" t="s">
        <v>47</v>
      </c>
      <c r="S59" s="15" t="s">
        <v>259</v>
      </c>
    </row>
    <row r="60" spans="1:19" s="50" customFormat="1" ht="69.75" customHeight="1">
      <c r="A60" s="329">
        <v>57</v>
      </c>
      <c r="B60" s="87" t="s">
        <v>252</v>
      </c>
      <c r="C60" s="87" t="s">
        <v>253</v>
      </c>
      <c r="D60" s="87">
        <v>70993262</v>
      </c>
      <c r="E60" s="88">
        <v>107609550</v>
      </c>
      <c r="F60" s="87">
        <v>600118371</v>
      </c>
      <c r="G60" s="87" t="s">
        <v>565</v>
      </c>
      <c r="H60" s="87" t="s">
        <v>36</v>
      </c>
      <c r="I60" s="87" t="s">
        <v>37</v>
      </c>
      <c r="J60" s="87" t="s">
        <v>552</v>
      </c>
      <c r="K60" s="87" t="s">
        <v>285</v>
      </c>
      <c r="L60" s="89">
        <v>28000000</v>
      </c>
      <c r="M60" s="89">
        <v>23800000</v>
      </c>
      <c r="N60" s="90">
        <v>45536</v>
      </c>
      <c r="O60" s="90">
        <v>11293</v>
      </c>
      <c r="P60" s="13"/>
      <c r="Q60" s="13"/>
      <c r="R60" s="13" t="s">
        <v>42</v>
      </c>
      <c r="S60" s="15" t="s">
        <v>259</v>
      </c>
    </row>
    <row r="61" spans="1:19" s="50" customFormat="1" ht="69.75" customHeight="1">
      <c r="A61" s="329">
        <v>58</v>
      </c>
      <c r="B61" s="87" t="s">
        <v>252</v>
      </c>
      <c r="C61" s="87" t="s">
        <v>253</v>
      </c>
      <c r="D61" s="87">
        <v>70993262</v>
      </c>
      <c r="E61" s="88">
        <v>107609550</v>
      </c>
      <c r="F61" s="87">
        <v>600118371</v>
      </c>
      <c r="G61" s="87" t="s">
        <v>288</v>
      </c>
      <c r="H61" s="87" t="s">
        <v>36</v>
      </c>
      <c r="I61" s="87" t="s">
        <v>37</v>
      </c>
      <c r="J61" s="87" t="s">
        <v>552</v>
      </c>
      <c r="K61" s="87" t="s">
        <v>566</v>
      </c>
      <c r="L61" s="89">
        <v>200000</v>
      </c>
      <c r="M61" s="89">
        <v>170000</v>
      </c>
      <c r="N61" s="90">
        <v>45536</v>
      </c>
      <c r="O61" s="90">
        <v>11293</v>
      </c>
      <c r="P61" s="13"/>
      <c r="Q61" s="13"/>
      <c r="R61" s="13" t="s">
        <v>47</v>
      </c>
      <c r="S61" s="15" t="s">
        <v>567</v>
      </c>
    </row>
    <row r="62" spans="1:19" s="50" customFormat="1" ht="40.9">
      <c r="A62" s="27">
        <v>59</v>
      </c>
      <c r="B62" s="13" t="s">
        <v>568</v>
      </c>
      <c r="C62" s="13" t="s">
        <v>293</v>
      </c>
      <c r="D62" s="13">
        <v>70980489</v>
      </c>
      <c r="E62" s="14">
        <v>173101925</v>
      </c>
      <c r="F62" s="13">
        <v>600118657</v>
      </c>
      <c r="G62" s="13" t="s">
        <v>479</v>
      </c>
      <c r="H62" s="13" t="s">
        <v>36</v>
      </c>
      <c r="I62" s="13" t="s">
        <v>37</v>
      </c>
      <c r="J62" s="13" t="s">
        <v>293</v>
      </c>
      <c r="K62" s="13" t="s">
        <v>569</v>
      </c>
      <c r="L62" s="11">
        <v>12000000</v>
      </c>
      <c r="M62" s="11">
        <f>L62*0.85</f>
        <v>10200000</v>
      </c>
      <c r="N62" s="90">
        <v>45536</v>
      </c>
      <c r="O62" s="12">
        <v>46631</v>
      </c>
      <c r="P62" s="13"/>
      <c r="Q62" s="13" t="s">
        <v>47</v>
      </c>
      <c r="R62" s="13"/>
      <c r="S62" s="15"/>
    </row>
    <row r="63" spans="1:19" s="50" customFormat="1" ht="40.9">
      <c r="A63" s="27">
        <v>60</v>
      </c>
      <c r="B63" s="13" t="s">
        <v>568</v>
      </c>
      <c r="C63" s="13" t="s">
        <v>293</v>
      </c>
      <c r="D63" s="13">
        <v>70980489</v>
      </c>
      <c r="E63" s="14">
        <v>173101925</v>
      </c>
      <c r="F63" s="13">
        <v>600118657</v>
      </c>
      <c r="G63" s="13" t="s">
        <v>570</v>
      </c>
      <c r="H63" s="13" t="s">
        <v>36</v>
      </c>
      <c r="I63" s="13" t="s">
        <v>37</v>
      </c>
      <c r="J63" s="13" t="s">
        <v>293</v>
      </c>
      <c r="K63" s="13" t="s">
        <v>570</v>
      </c>
      <c r="L63" s="11">
        <v>6000000</v>
      </c>
      <c r="M63" s="11">
        <f>L63*0.85</f>
        <v>5100000</v>
      </c>
      <c r="N63" s="12">
        <v>45870</v>
      </c>
      <c r="O63" s="12">
        <v>46752</v>
      </c>
      <c r="P63" s="13"/>
      <c r="Q63" s="13"/>
      <c r="R63" s="13"/>
      <c r="S63" s="15"/>
    </row>
    <row r="64" spans="1:19" s="82" customFormat="1" ht="71.45">
      <c r="A64" s="23">
        <v>61</v>
      </c>
      <c r="B64" s="13" t="s">
        <v>571</v>
      </c>
      <c r="C64" s="13" t="s">
        <v>572</v>
      </c>
      <c r="D64" s="13">
        <v>75022184</v>
      </c>
      <c r="E64" s="13">
        <v>107609371</v>
      </c>
      <c r="F64" s="13">
        <v>600117855</v>
      </c>
      <c r="G64" s="13" t="s">
        <v>573</v>
      </c>
      <c r="H64" s="13" t="s">
        <v>36</v>
      </c>
      <c r="I64" s="13" t="s">
        <v>37</v>
      </c>
      <c r="J64" s="13" t="s">
        <v>191</v>
      </c>
      <c r="K64" s="13" t="s">
        <v>574</v>
      </c>
      <c r="L64" s="11">
        <v>350000</v>
      </c>
      <c r="M64" s="11">
        <v>297500</v>
      </c>
      <c r="N64" s="12">
        <v>45870</v>
      </c>
      <c r="O64" s="12">
        <v>46600</v>
      </c>
      <c r="P64" s="13"/>
      <c r="Q64" s="13"/>
      <c r="R64" s="13"/>
      <c r="S64" s="15"/>
    </row>
    <row r="65" spans="1:20" s="82" customFormat="1" ht="71.45">
      <c r="A65" s="27">
        <v>62</v>
      </c>
      <c r="B65" s="13" t="s">
        <v>571</v>
      </c>
      <c r="C65" s="13" t="s">
        <v>572</v>
      </c>
      <c r="D65" s="13">
        <v>75022184</v>
      </c>
      <c r="E65" s="13">
        <v>107609371</v>
      </c>
      <c r="F65" s="13">
        <v>600117855</v>
      </c>
      <c r="G65" s="13" t="s">
        <v>575</v>
      </c>
      <c r="H65" s="13" t="s">
        <v>36</v>
      </c>
      <c r="I65" s="13" t="s">
        <v>37</v>
      </c>
      <c r="J65" s="13" t="s">
        <v>191</v>
      </c>
      <c r="K65" s="13" t="s">
        <v>576</v>
      </c>
      <c r="L65" s="11">
        <v>250000</v>
      </c>
      <c r="M65" s="11">
        <v>297500</v>
      </c>
      <c r="N65" s="12">
        <v>45870</v>
      </c>
      <c r="O65" s="12">
        <v>46600</v>
      </c>
      <c r="P65" s="13"/>
      <c r="Q65" s="13"/>
      <c r="R65" s="13"/>
      <c r="S65" s="15"/>
    </row>
    <row r="66" spans="1:20" s="82" customFormat="1" ht="72" thickBot="1">
      <c r="A66" s="27">
        <v>63</v>
      </c>
      <c r="B66" s="13" t="s">
        <v>571</v>
      </c>
      <c r="C66" s="13" t="s">
        <v>572</v>
      </c>
      <c r="D66" s="13">
        <v>75022184</v>
      </c>
      <c r="E66" s="13">
        <v>107609371</v>
      </c>
      <c r="F66" s="13">
        <v>600117855</v>
      </c>
      <c r="G66" s="13" t="s">
        <v>577</v>
      </c>
      <c r="H66" s="13" t="s">
        <v>36</v>
      </c>
      <c r="I66" s="13" t="s">
        <v>37</v>
      </c>
      <c r="J66" s="13" t="s">
        <v>191</v>
      </c>
      <c r="K66" s="13" t="s">
        <v>578</v>
      </c>
      <c r="L66" s="11">
        <v>3000000</v>
      </c>
      <c r="M66" s="11">
        <v>2550000</v>
      </c>
      <c r="N66" s="12">
        <v>45870</v>
      </c>
      <c r="O66" s="12">
        <v>46600</v>
      </c>
      <c r="P66" s="13"/>
      <c r="Q66" s="13"/>
      <c r="R66" s="13"/>
      <c r="S66" s="15"/>
    </row>
    <row r="67" spans="1:20" s="82" customFormat="1" ht="71.45">
      <c r="A67" s="23">
        <v>64</v>
      </c>
      <c r="B67" s="13" t="s">
        <v>571</v>
      </c>
      <c r="C67" s="13" t="s">
        <v>572</v>
      </c>
      <c r="D67" s="13">
        <v>75022184</v>
      </c>
      <c r="E67" s="13">
        <v>107609371</v>
      </c>
      <c r="F67" s="13">
        <v>600117855</v>
      </c>
      <c r="G67" s="13" t="s">
        <v>579</v>
      </c>
      <c r="H67" s="13" t="s">
        <v>36</v>
      </c>
      <c r="I67" s="13" t="s">
        <v>37</v>
      </c>
      <c r="J67" s="13" t="s">
        <v>191</v>
      </c>
      <c r="K67" s="13" t="s">
        <v>580</v>
      </c>
      <c r="L67" s="11">
        <v>1000000</v>
      </c>
      <c r="M67" s="11">
        <v>850000</v>
      </c>
      <c r="N67" s="12">
        <v>45870</v>
      </c>
      <c r="O67" s="12">
        <v>46600</v>
      </c>
      <c r="P67" s="13"/>
      <c r="Q67" s="13"/>
      <c r="R67" s="13"/>
      <c r="S67" s="15"/>
    </row>
    <row r="68" spans="1:20" s="50" customFormat="1" ht="40.9">
      <c r="A68" s="27">
        <v>65</v>
      </c>
      <c r="B68" s="30" t="s">
        <v>581</v>
      </c>
      <c r="C68" s="30" t="s">
        <v>371</v>
      </c>
      <c r="D68" s="13">
        <v>70991294</v>
      </c>
      <c r="E68" s="14">
        <v>107609614</v>
      </c>
      <c r="F68" s="13">
        <v>600118045</v>
      </c>
      <c r="G68" s="30" t="s">
        <v>582</v>
      </c>
      <c r="H68" s="13" t="s">
        <v>36</v>
      </c>
      <c r="I68" s="13" t="s">
        <v>37</v>
      </c>
      <c r="J68" s="13" t="s">
        <v>373</v>
      </c>
      <c r="K68" s="30" t="s">
        <v>583</v>
      </c>
      <c r="L68" s="11">
        <v>16000000</v>
      </c>
      <c r="M68" s="11">
        <f t="shared" ref="M68:M71" si="2">L68*0.85</f>
        <v>13600000</v>
      </c>
      <c r="N68" s="12">
        <v>45413</v>
      </c>
      <c r="O68" s="12">
        <v>45808</v>
      </c>
      <c r="P68" s="13" t="s">
        <v>584</v>
      </c>
      <c r="Q68" s="13" t="s">
        <v>584</v>
      </c>
      <c r="R68" s="95" t="s">
        <v>585</v>
      </c>
      <c r="S68" s="15" t="s">
        <v>43</v>
      </c>
    </row>
    <row r="69" spans="1:20" s="50" customFormat="1" ht="40.9">
      <c r="A69" s="27">
        <v>66</v>
      </c>
      <c r="B69" s="30" t="s">
        <v>581</v>
      </c>
      <c r="C69" s="30" t="s">
        <v>371</v>
      </c>
      <c r="D69" s="13">
        <v>70991294</v>
      </c>
      <c r="E69" s="14">
        <v>107609614</v>
      </c>
      <c r="F69" s="13">
        <v>600118045</v>
      </c>
      <c r="G69" s="30" t="s">
        <v>586</v>
      </c>
      <c r="H69" s="13" t="s">
        <v>36</v>
      </c>
      <c r="I69" s="13" t="s">
        <v>37</v>
      </c>
      <c r="J69" s="13" t="s">
        <v>373</v>
      </c>
      <c r="K69" s="30" t="s">
        <v>587</v>
      </c>
      <c r="L69" s="11">
        <v>4000000</v>
      </c>
      <c r="M69" s="11">
        <f t="shared" si="2"/>
        <v>3400000</v>
      </c>
      <c r="N69" s="330">
        <v>45658</v>
      </c>
      <c r="O69" s="12">
        <v>45808</v>
      </c>
      <c r="P69" s="31" t="s">
        <v>167</v>
      </c>
      <c r="Q69" s="13"/>
      <c r="R69" s="95" t="s">
        <v>588</v>
      </c>
      <c r="S69" s="15" t="s">
        <v>39</v>
      </c>
    </row>
    <row r="70" spans="1:20" s="50" customFormat="1" ht="40.9">
      <c r="A70" s="23">
        <v>67</v>
      </c>
      <c r="B70" s="30" t="s">
        <v>581</v>
      </c>
      <c r="C70" s="30" t="s">
        <v>371</v>
      </c>
      <c r="D70" s="13">
        <v>70991294</v>
      </c>
      <c r="E70" s="14">
        <v>107609614</v>
      </c>
      <c r="F70" s="13">
        <v>600118045</v>
      </c>
      <c r="G70" s="30" t="s">
        <v>589</v>
      </c>
      <c r="H70" s="13" t="s">
        <v>36</v>
      </c>
      <c r="I70" s="13" t="s">
        <v>37</v>
      </c>
      <c r="J70" s="13" t="s">
        <v>373</v>
      </c>
      <c r="K70" s="30" t="s">
        <v>590</v>
      </c>
      <c r="L70" s="11">
        <v>2650000</v>
      </c>
      <c r="M70" s="11">
        <f t="shared" si="2"/>
        <v>2252500</v>
      </c>
      <c r="N70" s="12">
        <v>45292</v>
      </c>
      <c r="O70" s="12">
        <v>45808</v>
      </c>
      <c r="P70" s="13" t="s">
        <v>591</v>
      </c>
      <c r="Q70" s="13" t="s">
        <v>592</v>
      </c>
      <c r="R70" s="13" t="s">
        <v>593</v>
      </c>
      <c r="S70" s="15"/>
    </row>
    <row r="71" spans="1:20" s="50" customFormat="1" ht="40.9">
      <c r="A71" s="27">
        <v>68</v>
      </c>
      <c r="B71" s="30" t="s">
        <v>581</v>
      </c>
      <c r="C71" s="30" t="s">
        <v>371</v>
      </c>
      <c r="D71" s="13">
        <v>70991294</v>
      </c>
      <c r="E71" s="14">
        <v>107609614</v>
      </c>
      <c r="F71" s="13">
        <v>600118045</v>
      </c>
      <c r="G71" s="30" t="s">
        <v>594</v>
      </c>
      <c r="H71" s="13" t="s">
        <v>36</v>
      </c>
      <c r="I71" s="13" t="s">
        <v>37</v>
      </c>
      <c r="J71" s="13" t="s">
        <v>373</v>
      </c>
      <c r="K71" s="30" t="s">
        <v>595</v>
      </c>
      <c r="L71" s="11">
        <v>170000</v>
      </c>
      <c r="M71" s="11">
        <f t="shared" si="2"/>
        <v>144500</v>
      </c>
      <c r="N71" s="13">
        <v>2025</v>
      </c>
      <c r="O71" s="13">
        <v>2027</v>
      </c>
      <c r="P71" s="13"/>
      <c r="Q71" s="13"/>
      <c r="R71" s="13"/>
      <c r="S71" s="15"/>
    </row>
    <row r="72" spans="1:20" s="50" customFormat="1" ht="40.9">
      <c r="A72" s="27">
        <v>69</v>
      </c>
      <c r="B72" s="13" t="s">
        <v>581</v>
      </c>
      <c r="C72" s="13" t="s">
        <v>371</v>
      </c>
      <c r="D72" s="13">
        <v>70991294</v>
      </c>
      <c r="E72" s="14">
        <v>107609614</v>
      </c>
      <c r="F72" s="13">
        <v>600118045</v>
      </c>
      <c r="G72" s="13" t="s">
        <v>596</v>
      </c>
      <c r="H72" s="13" t="s">
        <v>36</v>
      </c>
      <c r="I72" s="13" t="s">
        <v>37</v>
      </c>
      <c r="J72" s="13" t="s">
        <v>373</v>
      </c>
      <c r="K72" s="13" t="s">
        <v>597</v>
      </c>
      <c r="L72" s="11">
        <v>500000</v>
      </c>
      <c r="M72" s="11">
        <f>L72*0.85</f>
        <v>425000</v>
      </c>
      <c r="N72" s="87">
        <v>2025</v>
      </c>
      <c r="O72" s="13">
        <v>2027</v>
      </c>
      <c r="P72" s="13"/>
      <c r="Q72" s="13"/>
      <c r="R72" s="13"/>
      <c r="S72" s="15"/>
    </row>
    <row r="73" spans="1:20" s="50" customFormat="1" ht="94.5" customHeight="1">
      <c r="A73" s="23">
        <v>70</v>
      </c>
      <c r="B73" s="30" t="s">
        <v>598</v>
      </c>
      <c r="C73" s="30" t="s">
        <v>343</v>
      </c>
      <c r="D73" s="13">
        <v>70842302</v>
      </c>
      <c r="E73" s="14">
        <v>107609789</v>
      </c>
      <c r="F73" s="13">
        <v>600118177</v>
      </c>
      <c r="G73" s="30" t="s">
        <v>599</v>
      </c>
      <c r="H73" s="13" t="s">
        <v>36</v>
      </c>
      <c r="I73" s="13" t="s">
        <v>37</v>
      </c>
      <c r="J73" s="13" t="s">
        <v>345</v>
      </c>
      <c r="K73" s="30" t="s">
        <v>600</v>
      </c>
      <c r="L73" s="11">
        <v>250000</v>
      </c>
      <c r="M73" s="11">
        <v>212500</v>
      </c>
      <c r="N73" s="12">
        <v>45658</v>
      </c>
      <c r="O73" s="12">
        <v>46752</v>
      </c>
      <c r="P73" s="13"/>
      <c r="Q73" s="13"/>
      <c r="R73" s="13"/>
      <c r="S73" s="15"/>
    </row>
    <row r="74" spans="1:20" s="50" customFormat="1" ht="71.45">
      <c r="A74" s="27">
        <v>71</v>
      </c>
      <c r="B74" s="30" t="s">
        <v>598</v>
      </c>
      <c r="C74" s="30" t="s">
        <v>343</v>
      </c>
      <c r="D74" s="13">
        <v>70842302</v>
      </c>
      <c r="E74" s="14">
        <v>107609789</v>
      </c>
      <c r="F74" s="13">
        <v>600118177</v>
      </c>
      <c r="G74" s="30" t="s">
        <v>601</v>
      </c>
      <c r="H74" s="13" t="s">
        <v>36</v>
      </c>
      <c r="I74" s="13" t="s">
        <v>37</v>
      </c>
      <c r="J74" s="13" t="s">
        <v>345</v>
      </c>
      <c r="K74" s="30" t="s">
        <v>602</v>
      </c>
      <c r="L74" s="11">
        <v>400000</v>
      </c>
      <c r="M74" s="11">
        <f t="shared" ref="M74:M77" si="3">L74/100*85</f>
        <v>340000</v>
      </c>
      <c r="N74" s="12" t="s">
        <v>603</v>
      </c>
      <c r="O74" s="12" t="s">
        <v>604</v>
      </c>
      <c r="P74" s="13"/>
      <c r="Q74" s="13"/>
      <c r="R74" s="13"/>
      <c r="S74" s="15"/>
    </row>
    <row r="75" spans="1:20" s="50" customFormat="1" ht="71.45">
      <c r="A75" s="27">
        <v>72</v>
      </c>
      <c r="B75" s="30" t="s">
        <v>598</v>
      </c>
      <c r="C75" s="30" t="s">
        <v>343</v>
      </c>
      <c r="D75" s="13">
        <v>70842302</v>
      </c>
      <c r="E75" s="14">
        <v>107609789</v>
      </c>
      <c r="F75" s="13">
        <v>600118177</v>
      </c>
      <c r="G75" s="30" t="s">
        <v>605</v>
      </c>
      <c r="H75" s="13" t="s">
        <v>36</v>
      </c>
      <c r="I75" s="13" t="s">
        <v>37</v>
      </c>
      <c r="J75" s="13" t="s">
        <v>345</v>
      </c>
      <c r="K75" s="30" t="s">
        <v>606</v>
      </c>
      <c r="L75" s="11">
        <v>250000</v>
      </c>
      <c r="M75" s="11">
        <v>212500</v>
      </c>
      <c r="N75" s="12">
        <v>45658</v>
      </c>
      <c r="O75" s="12">
        <v>46752</v>
      </c>
      <c r="P75" s="13"/>
      <c r="Q75" s="13"/>
      <c r="R75" s="13"/>
      <c r="S75" s="15"/>
    </row>
    <row r="76" spans="1:20" s="50" customFormat="1" ht="71.45">
      <c r="A76" s="23">
        <v>73</v>
      </c>
      <c r="B76" s="30" t="s">
        <v>598</v>
      </c>
      <c r="C76" s="30" t="s">
        <v>343</v>
      </c>
      <c r="D76" s="13">
        <v>70842302</v>
      </c>
      <c r="E76" s="14">
        <v>107609789</v>
      </c>
      <c r="F76" s="13">
        <v>600118177</v>
      </c>
      <c r="G76" s="30" t="s">
        <v>607</v>
      </c>
      <c r="H76" s="13" t="s">
        <v>36</v>
      </c>
      <c r="I76" s="13" t="s">
        <v>37</v>
      </c>
      <c r="J76" s="13" t="s">
        <v>345</v>
      </c>
      <c r="K76" s="30" t="s">
        <v>607</v>
      </c>
      <c r="L76" s="11">
        <v>200000</v>
      </c>
      <c r="M76" s="11">
        <v>170000</v>
      </c>
      <c r="N76" s="12">
        <v>45658</v>
      </c>
      <c r="O76" s="12">
        <v>46752</v>
      </c>
      <c r="P76" s="13"/>
      <c r="Q76" s="13"/>
      <c r="R76" s="13" t="s">
        <v>608</v>
      </c>
      <c r="S76" s="15"/>
    </row>
    <row r="77" spans="1:20" s="50" customFormat="1" ht="71.45">
      <c r="A77" s="322">
        <v>74</v>
      </c>
      <c r="B77" s="331" t="s">
        <v>598</v>
      </c>
      <c r="C77" s="331" t="s">
        <v>343</v>
      </c>
      <c r="D77" s="83">
        <v>70842302</v>
      </c>
      <c r="E77" s="84">
        <v>107609789</v>
      </c>
      <c r="F77" s="83">
        <v>600118177</v>
      </c>
      <c r="G77" s="331" t="s">
        <v>609</v>
      </c>
      <c r="H77" s="83" t="s">
        <v>36</v>
      </c>
      <c r="I77" s="83" t="s">
        <v>37</v>
      </c>
      <c r="J77" s="83" t="s">
        <v>345</v>
      </c>
      <c r="K77" s="331" t="s">
        <v>610</v>
      </c>
      <c r="L77" s="85">
        <v>500000</v>
      </c>
      <c r="M77" s="85">
        <f t="shared" si="3"/>
        <v>425000</v>
      </c>
      <c r="N77" s="86" t="s">
        <v>611</v>
      </c>
      <c r="O77" s="86" t="s">
        <v>612</v>
      </c>
      <c r="P77" s="83"/>
      <c r="Q77" s="83"/>
      <c r="R77" s="83"/>
      <c r="S77" s="323"/>
      <c r="T77" s="50" t="s">
        <v>613</v>
      </c>
    </row>
    <row r="78" spans="1:20" s="50" customFormat="1" ht="71.45">
      <c r="A78" s="27">
        <v>75</v>
      </c>
      <c r="B78" s="30" t="s">
        <v>598</v>
      </c>
      <c r="C78" s="30" t="s">
        <v>343</v>
      </c>
      <c r="D78" s="13">
        <v>70842302</v>
      </c>
      <c r="E78" s="14">
        <v>107609789</v>
      </c>
      <c r="F78" s="13">
        <v>600118177</v>
      </c>
      <c r="G78" s="30" t="s">
        <v>614</v>
      </c>
      <c r="H78" s="13" t="s">
        <v>36</v>
      </c>
      <c r="I78" s="13" t="s">
        <v>37</v>
      </c>
      <c r="J78" s="13" t="s">
        <v>345</v>
      </c>
      <c r="K78" s="30" t="s">
        <v>615</v>
      </c>
      <c r="L78" s="11">
        <v>400000</v>
      </c>
      <c r="M78" s="11">
        <v>340000</v>
      </c>
      <c r="N78" s="12" t="s">
        <v>616</v>
      </c>
      <c r="O78" s="12" t="s">
        <v>617</v>
      </c>
      <c r="P78" s="13"/>
      <c r="Q78" s="13"/>
      <c r="R78" s="13"/>
      <c r="S78" s="15"/>
    </row>
    <row r="79" spans="1:20" s="50" customFormat="1" ht="71.45">
      <c r="A79" s="23">
        <v>76</v>
      </c>
      <c r="B79" s="30" t="s">
        <v>598</v>
      </c>
      <c r="C79" s="30" t="s">
        <v>343</v>
      </c>
      <c r="D79" s="13">
        <v>70842302</v>
      </c>
      <c r="E79" s="14">
        <v>107609789</v>
      </c>
      <c r="F79" s="13">
        <v>600118177</v>
      </c>
      <c r="G79" s="30" t="s">
        <v>618</v>
      </c>
      <c r="H79" s="13" t="s">
        <v>36</v>
      </c>
      <c r="I79" s="13" t="s">
        <v>37</v>
      </c>
      <c r="J79" s="13" t="s">
        <v>345</v>
      </c>
      <c r="K79" s="332" t="s">
        <v>619</v>
      </c>
      <c r="L79" s="11">
        <v>55000000</v>
      </c>
      <c r="M79" s="11">
        <v>46750000</v>
      </c>
      <c r="N79" s="12">
        <v>44927</v>
      </c>
      <c r="O79" s="12">
        <v>46022</v>
      </c>
      <c r="P79" s="13" t="s">
        <v>167</v>
      </c>
      <c r="Q79" s="13" t="s">
        <v>167</v>
      </c>
      <c r="R79" s="13" t="s">
        <v>620</v>
      </c>
      <c r="S79" s="15"/>
    </row>
    <row r="80" spans="1:20" s="50" customFormat="1" ht="72" customHeight="1">
      <c r="A80" s="329">
        <v>77</v>
      </c>
      <c r="B80" s="30" t="s">
        <v>598</v>
      </c>
      <c r="C80" s="30" t="s">
        <v>343</v>
      </c>
      <c r="D80" s="13">
        <v>70842302</v>
      </c>
      <c r="E80" s="14">
        <v>107609789</v>
      </c>
      <c r="F80" s="13">
        <v>600118177</v>
      </c>
      <c r="G80" s="332" t="s">
        <v>621</v>
      </c>
      <c r="H80" s="13" t="s">
        <v>36</v>
      </c>
      <c r="I80" s="13" t="s">
        <v>37</v>
      </c>
      <c r="J80" s="13" t="s">
        <v>345</v>
      </c>
      <c r="K80" s="332" t="s">
        <v>622</v>
      </c>
      <c r="L80" s="11">
        <v>5000000</v>
      </c>
      <c r="M80" s="11">
        <v>4250000</v>
      </c>
      <c r="N80" s="12">
        <v>45658</v>
      </c>
      <c r="O80" s="12">
        <v>46053</v>
      </c>
      <c r="P80" s="13"/>
      <c r="Q80" s="13"/>
      <c r="R80" s="13"/>
      <c r="S80" s="15"/>
    </row>
    <row r="81" spans="1:22" s="50" customFormat="1" ht="78.75" customHeight="1">
      <c r="A81" s="329">
        <v>78</v>
      </c>
      <c r="B81" s="30" t="s">
        <v>598</v>
      </c>
      <c r="C81" s="30" t="s">
        <v>343</v>
      </c>
      <c r="D81" s="13">
        <v>70842302</v>
      </c>
      <c r="E81" s="14">
        <v>107609789</v>
      </c>
      <c r="F81" s="13">
        <v>600118177</v>
      </c>
      <c r="G81" s="332" t="s">
        <v>623</v>
      </c>
      <c r="H81" s="13" t="s">
        <v>36</v>
      </c>
      <c r="I81" s="13" t="s">
        <v>37</v>
      </c>
      <c r="J81" s="13" t="s">
        <v>345</v>
      </c>
      <c r="K81" s="332" t="s">
        <v>624</v>
      </c>
      <c r="L81" s="11">
        <v>6000000</v>
      </c>
      <c r="M81" s="11">
        <v>5100000</v>
      </c>
      <c r="N81" s="12">
        <v>45658</v>
      </c>
      <c r="O81" s="12">
        <v>46053</v>
      </c>
      <c r="P81" s="13"/>
      <c r="Q81" s="13"/>
      <c r="R81" s="13"/>
      <c r="S81" s="15"/>
    </row>
    <row r="82" spans="1:22" s="50" customFormat="1" ht="71.45">
      <c r="A82" s="27">
        <v>79</v>
      </c>
      <c r="B82" s="30" t="s">
        <v>625</v>
      </c>
      <c r="C82" s="30" t="s">
        <v>626</v>
      </c>
      <c r="D82" s="13">
        <v>75022745</v>
      </c>
      <c r="E82" s="14">
        <v>107609274</v>
      </c>
      <c r="F82" s="13">
        <v>600117766</v>
      </c>
      <c r="G82" s="30" t="s">
        <v>627</v>
      </c>
      <c r="H82" s="13" t="s">
        <v>36</v>
      </c>
      <c r="I82" s="13" t="s">
        <v>37</v>
      </c>
      <c r="J82" s="13" t="s">
        <v>628</v>
      </c>
      <c r="K82" s="30" t="s">
        <v>629</v>
      </c>
      <c r="L82" s="11">
        <v>28000000</v>
      </c>
      <c r="M82" s="11">
        <f>SUM(L82*0.85)</f>
        <v>23800000</v>
      </c>
      <c r="N82" s="12">
        <v>45474</v>
      </c>
      <c r="O82" s="12">
        <v>45566</v>
      </c>
      <c r="P82" s="13"/>
      <c r="Q82" s="13" t="s">
        <v>167</v>
      </c>
      <c r="R82" s="95" t="s">
        <v>630</v>
      </c>
      <c r="S82" s="15" t="s">
        <v>631</v>
      </c>
    </row>
    <row r="83" spans="1:22" s="50" customFormat="1" ht="51">
      <c r="A83" s="355">
        <v>80</v>
      </c>
      <c r="B83" s="30" t="s">
        <v>625</v>
      </c>
      <c r="C83" s="30" t="s">
        <v>626</v>
      </c>
      <c r="D83" s="13">
        <v>75022745</v>
      </c>
      <c r="E83" s="14">
        <v>107609274</v>
      </c>
      <c r="F83" s="13">
        <v>600117766</v>
      </c>
      <c r="G83" s="30" t="s">
        <v>632</v>
      </c>
      <c r="H83" s="13" t="s">
        <v>36</v>
      </c>
      <c r="I83" s="13" t="s">
        <v>37</v>
      </c>
      <c r="J83" s="13" t="s">
        <v>628</v>
      </c>
      <c r="K83" s="30" t="s">
        <v>633</v>
      </c>
      <c r="L83" s="353">
        <v>3000000</v>
      </c>
      <c r="M83" s="353">
        <v>2550000</v>
      </c>
      <c r="N83" s="12">
        <v>45658</v>
      </c>
      <c r="O83" s="12">
        <v>46752</v>
      </c>
      <c r="P83" s="13"/>
      <c r="Q83" s="13"/>
      <c r="R83" s="13" t="s">
        <v>634</v>
      </c>
      <c r="S83" s="15" t="s">
        <v>567</v>
      </c>
    </row>
    <row r="84" spans="1:22" s="50" customFormat="1" ht="51">
      <c r="A84" s="23">
        <v>81</v>
      </c>
      <c r="B84" s="30" t="s">
        <v>625</v>
      </c>
      <c r="C84" s="30" t="s">
        <v>626</v>
      </c>
      <c r="D84" s="13">
        <v>75022745</v>
      </c>
      <c r="E84" s="14">
        <v>107609274</v>
      </c>
      <c r="F84" s="13">
        <v>600117766</v>
      </c>
      <c r="G84" s="30" t="s">
        <v>635</v>
      </c>
      <c r="H84" s="13" t="s">
        <v>36</v>
      </c>
      <c r="I84" s="13" t="s">
        <v>37</v>
      </c>
      <c r="J84" s="13" t="s">
        <v>628</v>
      </c>
      <c r="K84" s="30" t="s">
        <v>636</v>
      </c>
      <c r="L84" s="11">
        <v>400000</v>
      </c>
      <c r="M84" s="11">
        <v>340000</v>
      </c>
      <c r="N84" s="12">
        <v>45658</v>
      </c>
      <c r="O84" s="12">
        <v>46752</v>
      </c>
      <c r="P84" s="13"/>
      <c r="Q84" s="13"/>
      <c r="R84" s="13" t="s">
        <v>634</v>
      </c>
      <c r="S84" s="15" t="s">
        <v>567</v>
      </c>
    </row>
    <row r="85" spans="1:22" s="50" customFormat="1" ht="51">
      <c r="A85" s="27">
        <v>82</v>
      </c>
      <c r="B85" s="30" t="s">
        <v>625</v>
      </c>
      <c r="C85" s="30" t="s">
        <v>626</v>
      </c>
      <c r="D85" s="13">
        <v>75022745</v>
      </c>
      <c r="E85" s="14">
        <v>107609274</v>
      </c>
      <c r="F85" s="13">
        <v>600117766</v>
      </c>
      <c r="G85" s="30" t="s">
        <v>637</v>
      </c>
      <c r="H85" s="13" t="s">
        <v>36</v>
      </c>
      <c r="I85" s="13" t="s">
        <v>37</v>
      </c>
      <c r="J85" s="13" t="s">
        <v>628</v>
      </c>
      <c r="K85" s="30" t="s">
        <v>638</v>
      </c>
      <c r="L85" s="11">
        <v>450000</v>
      </c>
      <c r="M85" s="11">
        <v>382500</v>
      </c>
      <c r="N85" s="12">
        <v>45658</v>
      </c>
      <c r="O85" s="12">
        <v>46752</v>
      </c>
      <c r="P85" s="13"/>
      <c r="Q85" s="13"/>
      <c r="R85" s="13" t="s">
        <v>634</v>
      </c>
      <c r="S85" s="15" t="s">
        <v>567</v>
      </c>
    </row>
    <row r="86" spans="1:22" s="50" customFormat="1" ht="71.45">
      <c r="A86" s="322">
        <v>83</v>
      </c>
      <c r="B86" s="83" t="s">
        <v>639</v>
      </c>
      <c r="C86" s="83" t="s">
        <v>326</v>
      </c>
      <c r="D86" s="83">
        <v>71000437</v>
      </c>
      <c r="E86" s="84">
        <v>107609533</v>
      </c>
      <c r="F86" s="83">
        <v>600117961</v>
      </c>
      <c r="G86" s="83" t="s">
        <v>640</v>
      </c>
      <c r="H86" s="83" t="s">
        <v>36</v>
      </c>
      <c r="I86" s="83" t="s">
        <v>37</v>
      </c>
      <c r="J86" s="83" t="s">
        <v>328</v>
      </c>
      <c r="K86" s="83" t="s">
        <v>641</v>
      </c>
      <c r="L86" s="85">
        <v>1500000</v>
      </c>
      <c r="M86" s="85">
        <f>SUM(L86*0.85)</f>
        <v>1275000</v>
      </c>
      <c r="N86" s="86">
        <v>44743</v>
      </c>
      <c r="O86" s="86">
        <v>45169</v>
      </c>
      <c r="P86" s="83"/>
      <c r="Q86" s="83"/>
      <c r="R86" s="83" t="s">
        <v>642</v>
      </c>
      <c r="S86" s="323"/>
      <c r="T86" s="50" t="s">
        <v>643</v>
      </c>
    </row>
    <row r="87" spans="1:22" s="50" customFormat="1" ht="71.45">
      <c r="A87" s="23">
        <v>84</v>
      </c>
      <c r="B87" s="13" t="s">
        <v>639</v>
      </c>
      <c r="C87" s="13" t="s">
        <v>326</v>
      </c>
      <c r="D87" s="13">
        <v>71000437</v>
      </c>
      <c r="E87" s="14">
        <v>107609533</v>
      </c>
      <c r="F87" s="13">
        <v>600117961</v>
      </c>
      <c r="G87" s="13" t="s">
        <v>644</v>
      </c>
      <c r="H87" s="13" t="s">
        <v>36</v>
      </c>
      <c r="I87" s="13" t="s">
        <v>37</v>
      </c>
      <c r="J87" s="13" t="s">
        <v>328</v>
      </c>
      <c r="K87" s="95" t="s">
        <v>645</v>
      </c>
      <c r="L87" s="11">
        <v>750000</v>
      </c>
      <c r="M87" s="11">
        <f t="shared" ref="M87:M99" si="4">L87/100*85</f>
        <v>637500</v>
      </c>
      <c r="N87" s="95">
        <v>2023</v>
      </c>
      <c r="O87" s="13">
        <v>2027</v>
      </c>
      <c r="P87" s="13"/>
      <c r="Q87" s="13"/>
      <c r="R87" s="13" t="s">
        <v>646</v>
      </c>
      <c r="S87" s="15"/>
      <c r="T87" s="50" t="s">
        <v>647</v>
      </c>
    </row>
    <row r="88" spans="1:22" s="50" customFormat="1" ht="71.45">
      <c r="A88" s="27">
        <v>85</v>
      </c>
      <c r="B88" s="13" t="s">
        <v>639</v>
      </c>
      <c r="C88" s="13" t="s">
        <v>326</v>
      </c>
      <c r="D88" s="13">
        <v>71000437</v>
      </c>
      <c r="E88" s="14">
        <v>107609533</v>
      </c>
      <c r="F88" s="13">
        <v>600117961</v>
      </c>
      <c r="G88" s="13" t="s">
        <v>648</v>
      </c>
      <c r="H88" s="13" t="s">
        <v>36</v>
      </c>
      <c r="I88" s="13" t="s">
        <v>37</v>
      </c>
      <c r="J88" s="13" t="s">
        <v>328</v>
      </c>
      <c r="K88" s="13" t="s">
        <v>649</v>
      </c>
      <c r="L88" s="11">
        <v>200000</v>
      </c>
      <c r="M88" s="11">
        <f t="shared" si="4"/>
        <v>170000</v>
      </c>
      <c r="N88" s="12">
        <v>45658</v>
      </c>
      <c r="O88" s="12">
        <v>46752</v>
      </c>
      <c r="P88" s="13"/>
      <c r="Q88" s="13"/>
      <c r="R88" s="13" t="s">
        <v>646</v>
      </c>
      <c r="S88" s="15"/>
    </row>
    <row r="89" spans="1:22" s="50" customFormat="1" ht="71.45">
      <c r="A89" s="27">
        <v>86</v>
      </c>
      <c r="B89" s="13" t="s">
        <v>639</v>
      </c>
      <c r="C89" s="13" t="s">
        <v>326</v>
      </c>
      <c r="D89" s="13">
        <v>71000437</v>
      </c>
      <c r="E89" s="14">
        <v>107609533</v>
      </c>
      <c r="F89" s="13">
        <v>600117961</v>
      </c>
      <c r="G89" s="13" t="s">
        <v>650</v>
      </c>
      <c r="H89" s="13" t="s">
        <v>36</v>
      </c>
      <c r="I89" s="13" t="s">
        <v>37</v>
      </c>
      <c r="J89" s="13" t="s">
        <v>328</v>
      </c>
      <c r="K89" s="13" t="s">
        <v>651</v>
      </c>
      <c r="L89" s="11">
        <v>1600000</v>
      </c>
      <c r="M89" s="11">
        <f t="shared" si="4"/>
        <v>1360000</v>
      </c>
      <c r="N89" s="12">
        <v>45658</v>
      </c>
      <c r="O89" s="12">
        <v>46752</v>
      </c>
      <c r="P89" s="13"/>
      <c r="Q89" s="13"/>
      <c r="R89" s="13" t="s">
        <v>646</v>
      </c>
      <c r="S89" s="15"/>
    </row>
    <row r="90" spans="1:22" s="50" customFormat="1" ht="71.45">
      <c r="A90" s="23">
        <v>87</v>
      </c>
      <c r="B90" s="13" t="s">
        <v>639</v>
      </c>
      <c r="C90" s="13" t="s">
        <v>326</v>
      </c>
      <c r="D90" s="13">
        <v>71000437</v>
      </c>
      <c r="E90" s="14">
        <v>107609533</v>
      </c>
      <c r="F90" s="13">
        <v>600117961</v>
      </c>
      <c r="G90" s="13" t="s">
        <v>652</v>
      </c>
      <c r="H90" s="13" t="s">
        <v>36</v>
      </c>
      <c r="I90" s="13" t="s">
        <v>37</v>
      </c>
      <c r="J90" s="13" t="s">
        <v>328</v>
      </c>
      <c r="K90" s="13" t="s">
        <v>653</v>
      </c>
      <c r="L90" s="11">
        <v>500000</v>
      </c>
      <c r="M90" s="11">
        <f t="shared" si="4"/>
        <v>425000</v>
      </c>
      <c r="N90" s="12">
        <v>45658</v>
      </c>
      <c r="O90" s="12">
        <v>46752</v>
      </c>
      <c r="P90" s="13"/>
      <c r="Q90" s="13"/>
      <c r="R90" s="13" t="s">
        <v>646</v>
      </c>
      <c r="S90" s="15"/>
    </row>
    <row r="91" spans="1:22" s="50" customFormat="1" ht="71.45">
      <c r="A91" s="27">
        <v>88</v>
      </c>
      <c r="B91" s="13" t="s">
        <v>639</v>
      </c>
      <c r="C91" s="13" t="s">
        <v>326</v>
      </c>
      <c r="D91" s="13">
        <v>71000437</v>
      </c>
      <c r="E91" s="14">
        <v>107609533</v>
      </c>
      <c r="F91" s="13">
        <v>600117961</v>
      </c>
      <c r="G91" s="13" t="s">
        <v>654</v>
      </c>
      <c r="H91" s="13" t="s">
        <v>36</v>
      </c>
      <c r="I91" s="13" t="s">
        <v>37</v>
      </c>
      <c r="J91" s="13" t="s">
        <v>328</v>
      </c>
      <c r="K91" s="13" t="s">
        <v>655</v>
      </c>
      <c r="L91" s="11">
        <v>80000</v>
      </c>
      <c r="M91" s="11">
        <f t="shared" si="4"/>
        <v>68000</v>
      </c>
      <c r="N91" s="12">
        <v>45658</v>
      </c>
      <c r="O91" s="12">
        <v>46752</v>
      </c>
      <c r="P91" s="13"/>
      <c r="Q91" s="13"/>
      <c r="R91" s="13" t="s">
        <v>646</v>
      </c>
      <c r="S91" s="15"/>
    </row>
    <row r="92" spans="1:22" s="50" customFormat="1" ht="71.45">
      <c r="A92" s="27">
        <v>89</v>
      </c>
      <c r="B92" s="13" t="s">
        <v>639</v>
      </c>
      <c r="C92" s="13" t="s">
        <v>326</v>
      </c>
      <c r="D92" s="13">
        <v>71000437</v>
      </c>
      <c r="E92" s="14">
        <v>107609533</v>
      </c>
      <c r="F92" s="13">
        <v>600117961</v>
      </c>
      <c r="G92" s="13" t="s">
        <v>656</v>
      </c>
      <c r="H92" s="13" t="s">
        <v>36</v>
      </c>
      <c r="I92" s="13" t="s">
        <v>37</v>
      </c>
      <c r="J92" s="13" t="s">
        <v>328</v>
      </c>
      <c r="K92" s="13" t="s">
        <v>657</v>
      </c>
      <c r="L92" s="11">
        <v>600000</v>
      </c>
      <c r="M92" s="11">
        <f t="shared" si="4"/>
        <v>510000</v>
      </c>
      <c r="N92" s="12">
        <v>45474</v>
      </c>
      <c r="O92" s="12">
        <v>45535</v>
      </c>
      <c r="P92" s="13"/>
      <c r="Q92" s="13"/>
      <c r="R92" s="13" t="s">
        <v>658</v>
      </c>
      <c r="S92" s="333"/>
    </row>
    <row r="93" spans="1:22" s="50" customFormat="1" ht="71.45">
      <c r="A93" s="325">
        <v>90</v>
      </c>
      <c r="B93" s="83" t="s">
        <v>639</v>
      </c>
      <c r="C93" s="83" t="s">
        <v>326</v>
      </c>
      <c r="D93" s="83">
        <v>71000437</v>
      </c>
      <c r="E93" s="84">
        <v>107609533</v>
      </c>
      <c r="F93" s="83">
        <v>600117961</v>
      </c>
      <c r="G93" s="83" t="s">
        <v>659</v>
      </c>
      <c r="H93" s="83" t="s">
        <v>36</v>
      </c>
      <c r="I93" s="83" t="s">
        <v>37</v>
      </c>
      <c r="J93" s="83" t="s">
        <v>328</v>
      </c>
      <c r="K93" s="83" t="s">
        <v>660</v>
      </c>
      <c r="L93" s="85">
        <v>300000</v>
      </c>
      <c r="M93" s="85">
        <f t="shared" si="4"/>
        <v>255000</v>
      </c>
      <c r="N93" s="86" t="s">
        <v>661</v>
      </c>
      <c r="O93" s="86" t="s">
        <v>661</v>
      </c>
      <c r="P93" s="83"/>
      <c r="Q93" s="83"/>
      <c r="R93" s="83" t="s">
        <v>646</v>
      </c>
      <c r="S93" s="15"/>
      <c r="T93" s="50" t="s">
        <v>662</v>
      </c>
      <c r="V93" s="92"/>
    </row>
    <row r="94" spans="1:22" s="50" customFormat="1" ht="71.45">
      <c r="A94" s="27">
        <v>91</v>
      </c>
      <c r="B94" s="13" t="s">
        <v>639</v>
      </c>
      <c r="C94" s="13" t="s">
        <v>326</v>
      </c>
      <c r="D94" s="13">
        <v>71000437</v>
      </c>
      <c r="E94" s="14">
        <v>107609533</v>
      </c>
      <c r="F94" s="13">
        <v>600117961</v>
      </c>
      <c r="G94" s="13" t="s">
        <v>663</v>
      </c>
      <c r="H94" s="13" t="s">
        <v>36</v>
      </c>
      <c r="I94" s="13" t="s">
        <v>37</v>
      </c>
      <c r="J94" s="13" t="s">
        <v>328</v>
      </c>
      <c r="K94" s="13" t="s">
        <v>664</v>
      </c>
      <c r="L94" s="11">
        <v>70000</v>
      </c>
      <c r="M94" s="11">
        <f t="shared" si="4"/>
        <v>59500</v>
      </c>
      <c r="N94" s="12">
        <v>45658</v>
      </c>
      <c r="O94" s="12">
        <v>46752</v>
      </c>
      <c r="P94" s="13"/>
      <c r="Q94" s="13"/>
      <c r="R94" s="13" t="s">
        <v>646</v>
      </c>
      <c r="S94" s="15"/>
    </row>
    <row r="95" spans="1:22" s="50" customFormat="1" ht="71.45">
      <c r="A95" s="27">
        <v>92</v>
      </c>
      <c r="B95" s="13" t="s">
        <v>639</v>
      </c>
      <c r="C95" s="13" t="s">
        <v>326</v>
      </c>
      <c r="D95" s="13">
        <v>71000437</v>
      </c>
      <c r="E95" s="14">
        <v>107609533</v>
      </c>
      <c r="F95" s="13">
        <v>600117961</v>
      </c>
      <c r="G95" s="13" t="s">
        <v>665</v>
      </c>
      <c r="H95" s="13" t="s">
        <v>36</v>
      </c>
      <c r="I95" s="13" t="s">
        <v>37</v>
      </c>
      <c r="J95" s="13" t="s">
        <v>328</v>
      </c>
      <c r="K95" s="95" t="s">
        <v>666</v>
      </c>
      <c r="L95" s="11">
        <v>350000</v>
      </c>
      <c r="M95" s="11">
        <f t="shared" si="4"/>
        <v>297500</v>
      </c>
      <c r="N95" s="12">
        <v>45658</v>
      </c>
      <c r="O95" s="12">
        <v>46752</v>
      </c>
      <c r="P95" s="13"/>
      <c r="Q95" s="13"/>
      <c r="R95" s="13" t="s">
        <v>646</v>
      </c>
      <c r="S95" s="15"/>
      <c r="T95" s="50" t="s">
        <v>667</v>
      </c>
    </row>
    <row r="96" spans="1:22" s="50" customFormat="1" ht="51">
      <c r="A96" s="325">
        <v>93</v>
      </c>
      <c r="B96" s="331" t="s">
        <v>668</v>
      </c>
      <c r="C96" s="331" t="s">
        <v>669</v>
      </c>
      <c r="D96" s="83">
        <v>75024071</v>
      </c>
      <c r="E96" s="84">
        <v>107609304</v>
      </c>
      <c r="F96" s="83">
        <v>600117791</v>
      </c>
      <c r="G96" s="331" t="s">
        <v>670</v>
      </c>
      <c r="H96" s="83" t="s">
        <v>36</v>
      </c>
      <c r="I96" s="83" t="s">
        <v>37</v>
      </c>
      <c r="J96" s="83" t="s">
        <v>671</v>
      </c>
      <c r="K96" s="331" t="s">
        <v>672</v>
      </c>
      <c r="L96" s="85">
        <v>20000000</v>
      </c>
      <c r="M96" s="85">
        <f t="shared" si="4"/>
        <v>17000000</v>
      </c>
      <c r="N96" s="86">
        <v>45047</v>
      </c>
      <c r="O96" s="86">
        <v>45443</v>
      </c>
      <c r="P96" s="83" t="s">
        <v>167</v>
      </c>
      <c r="Q96" s="83"/>
      <c r="R96" s="83" t="s">
        <v>673</v>
      </c>
      <c r="S96" s="323" t="s">
        <v>608</v>
      </c>
      <c r="T96" s="50" t="s">
        <v>674</v>
      </c>
    </row>
    <row r="97" spans="1:19" s="50" customFormat="1" ht="51">
      <c r="A97" s="27">
        <v>94</v>
      </c>
      <c r="B97" s="30" t="s">
        <v>668</v>
      </c>
      <c r="C97" s="30" t="s">
        <v>669</v>
      </c>
      <c r="D97" s="13">
        <v>75024071</v>
      </c>
      <c r="E97" s="14">
        <v>107609304</v>
      </c>
      <c r="F97" s="13">
        <v>600117791</v>
      </c>
      <c r="G97" s="30" t="s">
        <v>675</v>
      </c>
      <c r="H97" s="13" t="s">
        <v>36</v>
      </c>
      <c r="I97" s="13" t="s">
        <v>37</v>
      </c>
      <c r="J97" s="13" t="s">
        <v>671</v>
      </c>
      <c r="K97" s="30" t="s">
        <v>579</v>
      </c>
      <c r="L97" s="11">
        <v>2000000</v>
      </c>
      <c r="M97" s="11">
        <f t="shared" si="4"/>
        <v>1700000</v>
      </c>
      <c r="N97" s="12">
        <v>46143</v>
      </c>
      <c r="O97" s="12">
        <v>46326</v>
      </c>
      <c r="P97" s="13"/>
      <c r="Q97" s="13"/>
      <c r="R97" s="13" t="s">
        <v>676</v>
      </c>
      <c r="S97" s="15"/>
    </row>
    <row r="98" spans="1:19" s="50" customFormat="1" ht="51.6" thickBot="1">
      <c r="A98" s="27">
        <v>95</v>
      </c>
      <c r="B98" s="30" t="s">
        <v>668</v>
      </c>
      <c r="C98" s="30" t="s">
        <v>669</v>
      </c>
      <c r="D98" s="13">
        <v>75024071</v>
      </c>
      <c r="E98" s="14">
        <v>107609304</v>
      </c>
      <c r="F98" s="13">
        <v>600117791</v>
      </c>
      <c r="G98" s="30" t="s">
        <v>677</v>
      </c>
      <c r="H98" s="13" t="s">
        <v>36</v>
      </c>
      <c r="I98" s="13" t="s">
        <v>37</v>
      </c>
      <c r="J98" s="13" t="s">
        <v>671</v>
      </c>
      <c r="K98" s="30" t="s">
        <v>678</v>
      </c>
      <c r="L98" s="11">
        <v>2000000</v>
      </c>
      <c r="M98" s="11">
        <f t="shared" si="4"/>
        <v>1700000</v>
      </c>
      <c r="N98" s="12">
        <v>46447</v>
      </c>
      <c r="O98" s="12">
        <v>46538</v>
      </c>
      <c r="P98" s="13"/>
      <c r="Q98" s="13"/>
      <c r="R98" s="13"/>
      <c r="S98" s="15"/>
    </row>
    <row r="99" spans="1:19" s="50" customFormat="1" ht="51">
      <c r="A99" s="23">
        <v>96</v>
      </c>
      <c r="B99" s="30" t="s">
        <v>668</v>
      </c>
      <c r="C99" s="30" t="s">
        <v>669</v>
      </c>
      <c r="D99" s="13">
        <v>75024071</v>
      </c>
      <c r="E99" s="14">
        <v>107609304</v>
      </c>
      <c r="F99" s="13">
        <v>600117791</v>
      </c>
      <c r="G99" s="30" t="s">
        <v>679</v>
      </c>
      <c r="H99" s="13" t="s">
        <v>36</v>
      </c>
      <c r="I99" s="13" t="s">
        <v>37</v>
      </c>
      <c r="J99" s="13" t="s">
        <v>671</v>
      </c>
      <c r="K99" s="30" t="s">
        <v>680</v>
      </c>
      <c r="L99" s="11">
        <v>5000000</v>
      </c>
      <c r="M99" s="11">
        <f t="shared" si="4"/>
        <v>4250000</v>
      </c>
      <c r="N99" s="12">
        <v>45839</v>
      </c>
      <c r="O99" s="12">
        <v>45930</v>
      </c>
      <c r="P99" s="13"/>
      <c r="Q99" s="13"/>
      <c r="R99" s="13"/>
      <c r="S99" s="15"/>
    </row>
    <row r="100" spans="1:19" s="50" customFormat="1" ht="51">
      <c r="A100" s="27">
        <v>97</v>
      </c>
      <c r="B100" s="30" t="s">
        <v>681</v>
      </c>
      <c r="C100" s="30" t="s">
        <v>682</v>
      </c>
      <c r="D100" s="13">
        <v>75024179</v>
      </c>
      <c r="E100" s="14">
        <v>107609223</v>
      </c>
      <c r="F100" s="13">
        <v>600117723</v>
      </c>
      <c r="G100" s="30" t="s">
        <v>683</v>
      </c>
      <c r="H100" s="13" t="s">
        <v>36</v>
      </c>
      <c r="I100" s="13" t="s">
        <v>37</v>
      </c>
      <c r="J100" s="13" t="s">
        <v>684</v>
      </c>
      <c r="K100" s="30" t="s">
        <v>685</v>
      </c>
      <c r="L100" s="11">
        <v>2187500</v>
      </c>
      <c r="M100" s="11">
        <v>1859375</v>
      </c>
      <c r="N100" s="326">
        <v>45658</v>
      </c>
      <c r="O100" s="326">
        <v>46752</v>
      </c>
      <c r="P100" s="13"/>
      <c r="Q100" s="13"/>
      <c r="R100" s="13"/>
      <c r="S100" s="15"/>
    </row>
    <row r="101" spans="1:19" s="50" customFormat="1" ht="51">
      <c r="A101" s="27">
        <v>98</v>
      </c>
      <c r="B101" s="30" t="s">
        <v>681</v>
      </c>
      <c r="C101" s="30" t="s">
        <v>682</v>
      </c>
      <c r="D101" s="13">
        <v>75024179</v>
      </c>
      <c r="E101" s="14">
        <v>107609223</v>
      </c>
      <c r="F101" s="13">
        <v>600117723</v>
      </c>
      <c r="G101" s="30" t="s">
        <v>686</v>
      </c>
      <c r="H101" s="13" t="s">
        <v>36</v>
      </c>
      <c r="I101" s="13" t="s">
        <v>37</v>
      </c>
      <c r="J101" s="13" t="s">
        <v>684</v>
      </c>
      <c r="K101" s="30" t="s">
        <v>687</v>
      </c>
      <c r="L101" s="11">
        <v>175000</v>
      </c>
      <c r="M101" s="11">
        <v>148750</v>
      </c>
      <c r="N101" s="326">
        <v>45658</v>
      </c>
      <c r="O101" s="326">
        <v>46752</v>
      </c>
      <c r="P101" s="13"/>
      <c r="Q101" s="13"/>
      <c r="R101" s="13"/>
      <c r="S101" s="15"/>
    </row>
    <row r="102" spans="1:19" s="50" customFormat="1" ht="71.45">
      <c r="A102" s="23">
        <v>99</v>
      </c>
      <c r="B102" s="13" t="s">
        <v>688</v>
      </c>
      <c r="C102" s="13" t="s">
        <v>337</v>
      </c>
      <c r="D102" s="13">
        <v>75022958</v>
      </c>
      <c r="E102" s="14">
        <v>118800469</v>
      </c>
      <c r="F102" s="13">
        <v>600118266</v>
      </c>
      <c r="G102" s="13" t="s">
        <v>689</v>
      </c>
      <c r="H102" s="13" t="s">
        <v>36</v>
      </c>
      <c r="I102" s="13" t="s">
        <v>37</v>
      </c>
      <c r="J102" s="13" t="s">
        <v>339</v>
      </c>
      <c r="K102" s="13" t="s">
        <v>690</v>
      </c>
      <c r="L102" s="11" t="s">
        <v>691</v>
      </c>
      <c r="M102" s="11" t="s">
        <v>692</v>
      </c>
      <c r="N102" s="12">
        <v>45658</v>
      </c>
      <c r="O102" s="12">
        <v>46418</v>
      </c>
      <c r="P102" s="13"/>
      <c r="Q102" s="13"/>
      <c r="R102" s="13" t="s">
        <v>693</v>
      </c>
      <c r="S102" s="15" t="s">
        <v>296</v>
      </c>
    </row>
    <row r="103" spans="1:19" s="50" customFormat="1" ht="71.45">
      <c r="A103" s="27">
        <v>100</v>
      </c>
      <c r="B103" s="13" t="s">
        <v>688</v>
      </c>
      <c r="C103" s="13" t="s">
        <v>337</v>
      </c>
      <c r="D103" s="13">
        <v>75022958</v>
      </c>
      <c r="E103" s="14">
        <v>118800469</v>
      </c>
      <c r="F103" s="13">
        <v>600118266</v>
      </c>
      <c r="G103" s="13" t="s">
        <v>694</v>
      </c>
      <c r="H103" s="13" t="s">
        <v>36</v>
      </c>
      <c r="I103" s="13" t="s">
        <v>37</v>
      </c>
      <c r="J103" s="13" t="s">
        <v>339</v>
      </c>
      <c r="K103" s="13" t="s">
        <v>695</v>
      </c>
      <c r="L103" s="11" t="s">
        <v>691</v>
      </c>
      <c r="M103" s="11" t="s">
        <v>692</v>
      </c>
      <c r="N103" s="12">
        <v>45658</v>
      </c>
      <c r="O103" s="12">
        <v>46418</v>
      </c>
      <c r="P103" s="13"/>
      <c r="Q103" s="13" t="s">
        <v>167</v>
      </c>
      <c r="R103" s="13" t="s">
        <v>693</v>
      </c>
      <c r="S103" s="15" t="s">
        <v>296</v>
      </c>
    </row>
    <row r="104" spans="1:19" s="50" customFormat="1" ht="40.9">
      <c r="A104" s="27">
        <v>101</v>
      </c>
      <c r="B104" s="13" t="s">
        <v>696</v>
      </c>
      <c r="C104" s="13" t="s">
        <v>697</v>
      </c>
      <c r="D104" s="13">
        <v>70982406</v>
      </c>
      <c r="E104" s="14">
        <v>107609452</v>
      </c>
      <c r="F104" s="13">
        <v>600118347</v>
      </c>
      <c r="G104" s="13" t="s">
        <v>698</v>
      </c>
      <c r="H104" s="13" t="s">
        <v>36</v>
      </c>
      <c r="I104" s="13" t="s">
        <v>37</v>
      </c>
      <c r="J104" s="13" t="s">
        <v>699</v>
      </c>
      <c r="K104" s="13" t="s">
        <v>700</v>
      </c>
      <c r="L104" s="11">
        <v>750000</v>
      </c>
      <c r="M104" s="11">
        <f>L104*0.85</f>
        <v>637500</v>
      </c>
      <c r="N104" s="12">
        <v>45536</v>
      </c>
      <c r="O104" s="12">
        <v>46752</v>
      </c>
      <c r="P104" s="13"/>
      <c r="Q104" s="13" t="s">
        <v>47</v>
      </c>
      <c r="R104" s="13"/>
      <c r="S104" s="15" t="s">
        <v>39</v>
      </c>
    </row>
    <row r="105" spans="1:19" s="50" customFormat="1" ht="40.9">
      <c r="A105" s="23">
        <v>102</v>
      </c>
      <c r="B105" s="334" t="s">
        <v>696</v>
      </c>
      <c r="C105" s="334" t="s">
        <v>697</v>
      </c>
      <c r="D105" s="334">
        <v>70980489</v>
      </c>
      <c r="E105" s="335">
        <v>107609452</v>
      </c>
      <c r="F105" s="334">
        <v>600118347</v>
      </c>
      <c r="G105" s="334" t="s">
        <v>701</v>
      </c>
      <c r="H105" s="334" t="s">
        <v>36</v>
      </c>
      <c r="I105" s="334" t="s">
        <v>37</v>
      </c>
      <c r="J105" s="334" t="s">
        <v>699</v>
      </c>
      <c r="K105" s="334" t="s">
        <v>702</v>
      </c>
      <c r="L105" s="336">
        <v>400000</v>
      </c>
      <c r="M105" s="336">
        <f>L105*0.85</f>
        <v>340000</v>
      </c>
      <c r="N105" s="12">
        <v>45536</v>
      </c>
      <c r="O105" s="12">
        <v>46752</v>
      </c>
      <c r="P105" s="334"/>
      <c r="Q105" s="334" t="s">
        <v>47</v>
      </c>
      <c r="R105" s="334"/>
      <c r="S105" s="337" t="s">
        <v>39</v>
      </c>
    </row>
    <row r="106" spans="1:19" s="50" customFormat="1" ht="30.6">
      <c r="A106" s="23">
        <v>103</v>
      </c>
      <c r="B106" s="13" t="s">
        <v>703</v>
      </c>
      <c r="C106" s="13" t="s">
        <v>311</v>
      </c>
      <c r="D106" s="13">
        <v>70984018</v>
      </c>
      <c r="E106" s="14">
        <v>107609797</v>
      </c>
      <c r="F106" s="13">
        <v>600118185</v>
      </c>
      <c r="G106" s="13" t="s">
        <v>704</v>
      </c>
      <c r="H106" s="13" t="s">
        <v>36</v>
      </c>
      <c r="I106" s="13" t="s">
        <v>37</v>
      </c>
      <c r="J106" s="13" t="s">
        <v>313</v>
      </c>
      <c r="K106" s="13" t="s">
        <v>705</v>
      </c>
      <c r="L106" s="11">
        <v>2000000</v>
      </c>
      <c r="M106" s="11">
        <v>1700000</v>
      </c>
      <c r="N106" s="12">
        <v>45658</v>
      </c>
      <c r="O106" s="12">
        <v>47847</v>
      </c>
      <c r="P106" s="13"/>
      <c r="Q106" s="13"/>
      <c r="R106" s="13"/>
      <c r="S106" s="15" t="s">
        <v>296</v>
      </c>
    </row>
    <row r="107" spans="1:19" s="50" customFormat="1" ht="30.6">
      <c r="A107" s="27">
        <v>104</v>
      </c>
      <c r="B107" s="13" t="s">
        <v>703</v>
      </c>
      <c r="C107" s="13" t="s">
        <v>311</v>
      </c>
      <c r="D107" s="13">
        <v>70984018</v>
      </c>
      <c r="E107" s="14">
        <v>107609797</v>
      </c>
      <c r="F107" s="13">
        <v>600118185</v>
      </c>
      <c r="G107" s="13" t="s">
        <v>706</v>
      </c>
      <c r="H107" s="13" t="s">
        <v>36</v>
      </c>
      <c r="I107" s="13" t="s">
        <v>37</v>
      </c>
      <c r="J107" s="13" t="s">
        <v>313</v>
      </c>
      <c r="K107" s="338" t="s">
        <v>707</v>
      </c>
      <c r="L107" s="11">
        <v>1000000</v>
      </c>
      <c r="M107" s="11">
        <v>850000</v>
      </c>
      <c r="N107" s="12">
        <v>45658</v>
      </c>
      <c r="O107" s="12">
        <v>47847</v>
      </c>
      <c r="P107" s="13"/>
      <c r="Q107" s="13"/>
      <c r="R107" s="13"/>
      <c r="S107" s="15" t="s">
        <v>296</v>
      </c>
    </row>
    <row r="108" spans="1:19" s="50" customFormat="1" ht="30.6">
      <c r="A108" s="339">
        <v>105</v>
      </c>
      <c r="B108" s="13" t="s">
        <v>703</v>
      </c>
      <c r="C108" s="13" t="s">
        <v>311</v>
      </c>
      <c r="D108" s="13">
        <v>70984018</v>
      </c>
      <c r="E108" s="14">
        <v>107609797</v>
      </c>
      <c r="F108" s="13">
        <v>600118185</v>
      </c>
      <c r="G108" s="13" t="s">
        <v>708</v>
      </c>
      <c r="H108" s="13" t="s">
        <v>36</v>
      </c>
      <c r="I108" s="13" t="s">
        <v>37</v>
      </c>
      <c r="J108" s="13" t="s">
        <v>313</v>
      </c>
      <c r="K108" s="13" t="s">
        <v>709</v>
      </c>
      <c r="L108" s="11">
        <v>1000000</v>
      </c>
      <c r="M108" s="11">
        <v>850000</v>
      </c>
      <c r="N108" s="12">
        <v>45536</v>
      </c>
      <c r="O108" s="12">
        <v>47847</v>
      </c>
      <c r="P108" s="13"/>
      <c r="Q108" s="13"/>
      <c r="R108" s="13"/>
      <c r="S108" s="13" t="s">
        <v>39</v>
      </c>
    </row>
    <row r="109" spans="1:19" s="50" customFormat="1" ht="30.6">
      <c r="A109" s="31">
        <v>106</v>
      </c>
      <c r="B109" s="13" t="s">
        <v>703</v>
      </c>
      <c r="C109" s="13" t="s">
        <v>311</v>
      </c>
      <c r="D109" s="13">
        <v>70984018</v>
      </c>
      <c r="E109" s="14">
        <v>107609797</v>
      </c>
      <c r="F109" s="13">
        <v>600118185</v>
      </c>
      <c r="G109" s="13" t="s">
        <v>710</v>
      </c>
      <c r="H109" s="13" t="s">
        <v>36</v>
      </c>
      <c r="I109" s="13" t="s">
        <v>37</v>
      </c>
      <c r="J109" s="13" t="s">
        <v>313</v>
      </c>
      <c r="K109" s="13" t="s">
        <v>711</v>
      </c>
      <c r="L109" s="11">
        <v>500000</v>
      </c>
      <c r="M109" s="11">
        <v>425000</v>
      </c>
      <c r="N109" s="12">
        <v>45536</v>
      </c>
      <c r="O109" s="12">
        <v>47847</v>
      </c>
      <c r="P109" s="13"/>
      <c r="Q109" s="13"/>
      <c r="R109" s="13"/>
      <c r="S109" s="13" t="s">
        <v>39</v>
      </c>
    </row>
    <row r="110" spans="1:19" s="50" customFormat="1" ht="40.9">
      <c r="A110" s="340">
        <v>107</v>
      </c>
      <c r="B110" s="94" t="s">
        <v>712</v>
      </c>
      <c r="C110" s="94" t="s">
        <v>713</v>
      </c>
      <c r="D110" s="350">
        <v>70997055</v>
      </c>
      <c r="E110" s="351">
        <v>107609240</v>
      </c>
      <c r="F110" s="352">
        <v>600117740</v>
      </c>
      <c r="G110" s="94" t="s">
        <v>714</v>
      </c>
      <c r="H110" s="94" t="s">
        <v>36</v>
      </c>
      <c r="I110" s="94" t="s">
        <v>37</v>
      </c>
      <c r="J110" s="94" t="s">
        <v>715</v>
      </c>
      <c r="K110" s="94" t="s">
        <v>716</v>
      </c>
      <c r="L110" s="353">
        <v>500000</v>
      </c>
      <c r="M110" s="353">
        <v>425000</v>
      </c>
      <c r="N110" s="354">
        <v>45658</v>
      </c>
      <c r="O110" s="354">
        <v>45909</v>
      </c>
      <c r="P110" s="94"/>
      <c r="Q110" s="94"/>
      <c r="R110" s="94"/>
      <c r="S110" s="94" t="s">
        <v>39</v>
      </c>
    </row>
    <row r="111" spans="1:19" s="50" customFormat="1" ht="40.9">
      <c r="A111" s="340">
        <v>108</v>
      </c>
      <c r="B111" s="111" t="s">
        <v>581</v>
      </c>
      <c r="C111" s="111" t="s">
        <v>371</v>
      </c>
      <c r="D111" s="94">
        <v>70991294</v>
      </c>
      <c r="E111" s="97">
        <v>107609614</v>
      </c>
      <c r="F111" s="94">
        <v>600118045</v>
      </c>
      <c r="G111" s="93" t="s">
        <v>717</v>
      </c>
      <c r="H111" s="93" t="s">
        <v>36</v>
      </c>
      <c r="I111" s="93" t="s">
        <v>37</v>
      </c>
      <c r="J111" s="93" t="s">
        <v>373</v>
      </c>
      <c r="K111" s="93" t="s">
        <v>717</v>
      </c>
      <c r="L111" s="96">
        <v>2500000</v>
      </c>
      <c r="M111" s="96">
        <v>2125000</v>
      </c>
      <c r="N111" s="93">
        <v>2026</v>
      </c>
      <c r="O111" s="93">
        <v>2026</v>
      </c>
      <c r="P111" s="93"/>
      <c r="Q111" s="93"/>
      <c r="R111" s="93" t="s">
        <v>718</v>
      </c>
      <c r="S111" s="87"/>
    </row>
    <row r="112" spans="1:19" s="50" customFormat="1" ht="57.75">
      <c r="A112" s="340">
        <v>109</v>
      </c>
      <c r="B112" s="111" t="s">
        <v>668</v>
      </c>
      <c r="C112" s="111" t="s">
        <v>669</v>
      </c>
      <c r="D112" s="94">
        <v>75024071</v>
      </c>
      <c r="E112" s="97">
        <v>107609304</v>
      </c>
      <c r="F112" s="94">
        <v>600117791</v>
      </c>
      <c r="G112" s="93" t="s">
        <v>719</v>
      </c>
      <c r="H112" s="93" t="s">
        <v>36</v>
      </c>
      <c r="I112" s="93" t="s">
        <v>37</v>
      </c>
      <c r="J112" s="93" t="s">
        <v>671</v>
      </c>
      <c r="K112" s="93" t="s">
        <v>720</v>
      </c>
      <c r="L112" s="96">
        <v>1200000</v>
      </c>
      <c r="M112" s="96">
        <v>1020000</v>
      </c>
      <c r="N112" s="93">
        <v>2026</v>
      </c>
      <c r="O112" s="93">
        <v>2027</v>
      </c>
      <c r="P112" s="93"/>
      <c r="Q112" s="93"/>
      <c r="R112" s="93"/>
      <c r="S112" s="93"/>
    </row>
    <row r="114" spans="1:13" s="2" customFormat="1">
      <c r="A114" s="294" t="s">
        <v>413</v>
      </c>
      <c r="B114" s="295"/>
      <c r="C114" s="295"/>
      <c r="D114" s="295"/>
      <c r="E114" s="295"/>
      <c r="F114" s="295"/>
      <c r="K114" s="5"/>
    </row>
    <row r="115" spans="1:13" s="2" customFormat="1">
      <c r="A115" s="1"/>
      <c r="B115" s="1"/>
      <c r="C115" s="1"/>
      <c r="D115" s="1"/>
      <c r="E115" s="1"/>
      <c r="F115" s="1"/>
      <c r="I115" s="6"/>
      <c r="J115" s="6"/>
      <c r="K115" s="5"/>
    </row>
    <row r="116" spans="1:13" s="1" customFormat="1">
      <c r="A116" s="1" t="s">
        <v>415</v>
      </c>
      <c r="I116" s="1" t="s">
        <v>414</v>
      </c>
      <c r="K116" s="7"/>
      <c r="L116" s="8"/>
      <c r="M116" s="8"/>
    </row>
  </sheetData>
  <mergeCells count="12">
    <mergeCell ref="P2:Q2"/>
    <mergeCell ref="R2:S2"/>
    <mergeCell ref="A1:S1"/>
    <mergeCell ref="A2:A3"/>
    <mergeCell ref="B2:F2"/>
    <mergeCell ref="G2:G3"/>
    <mergeCell ref="H2:H3"/>
    <mergeCell ref="I2:I3"/>
    <mergeCell ref="J2:J3"/>
    <mergeCell ref="K2:K3"/>
    <mergeCell ref="L2:M2"/>
    <mergeCell ref="N2:O2"/>
  </mergeCells>
  <pageMargins left="0.25" right="0.25" top="0.75" bottom="0.75" header="0.3" footer="0.3"/>
  <pageSetup paperSize="9" scale="62" fitToHeight="0"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1749-99E6-45F2-9C4A-F26DD0385E69}">
  <sheetPr>
    <pageSetUpPr fitToPage="1"/>
  </sheetPr>
  <dimension ref="A1:S13"/>
  <sheetViews>
    <sheetView showWhiteSpace="0" view="pageLayout" topLeftCell="I2" zoomScaleNormal="100" workbookViewId="0">
      <selection activeCell="I2" sqref="I2:I4"/>
    </sheetView>
  </sheetViews>
  <sheetFormatPr defaultColWidth="8.85546875" defaultRowHeight="14.45"/>
  <cols>
    <col min="1" max="4" width="8.85546875" style="32"/>
    <col min="5" max="5" width="16.140625" style="32" customWidth="1"/>
    <col min="6" max="6" width="8.85546875" style="32"/>
    <col min="7" max="7" width="10.85546875" style="32" customWidth="1"/>
    <col min="8" max="8" width="8.85546875" style="32"/>
    <col min="9" max="9" width="21.85546875" style="32" customWidth="1"/>
    <col min="10" max="17" width="8.85546875" style="32"/>
    <col min="18" max="18" width="10" style="32" customWidth="1"/>
    <col min="19" max="16384" width="8.85546875" style="32"/>
  </cols>
  <sheetData>
    <row r="1" spans="1:19" ht="18.600000000000001" thickBot="1">
      <c r="A1" s="443" t="s">
        <v>721</v>
      </c>
      <c r="B1" s="444"/>
      <c r="C1" s="444"/>
      <c r="D1" s="444"/>
      <c r="E1" s="444"/>
      <c r="F1" s="444"/>
      <c r="G1" s="444"/>
      <c r="H1" s="444"/>
      <c r="I1" s="444"/>
      <c r="J1" s="444"/>
      <c r="K1" s="444"/>
      <c r="L1" s="444"/>
      <c r="M1" s="444"/>
      <c r="N1" s="444"/>
      <c r="O1" s="444"/>
      <c r="P1" s="444"/>
      <c r="Q1" s="444"/>
      <c r="R1" s="444"/>
      <c r="S1" s="445"/>
    </row>
    <row r="2" spans="1:19" ht="45.6" customHeight="1" thickBot="1">
      <c r="A2" s="453" t="s">
        <v>1</v>
      </c>
      <c r="B2" s="456" t="s">
        <v>722</v>
      </c>
      <c r="C2" s="457"/>
      <c r="D2" s="457"/>
      <c r="E2" s="453" t="s">
        <v>3</v>
      </c>
      <c r="F2" s="446" t="s">
        <v>4</v>
      </c>
      <c r="G2" s="446" t="s">
        <v>5</v>
      </c>
      <c r="H2" s="446" t="s">
        <v>6</v>
      </c>
      <c r="I2" s="453" t="s">
        <v>7</v>
      </c>
      <c r="J2" s="451" t="s">
        <v>723</v>
      </c>
      <c r="K2" s="452"/>
      <c r="L2" s="471" t="s">
        <v>419</v>
      </c>
      <c r="M2" s="472"/>
      <c r="N2" s="473" t="s">
        <v>724</v>
      </c>
      <c r="O2" s="474"/>
      <c r="P2" s="474"/>
      <c r="Q2" s="474"/>
      <c r="R2" s="471" t="s">
        <v>11</v>
      </c>
      <c r="S2" s="472"/>
    </row>
    <row r="3" spans="1:19" ht="15" thickBot="1">
      <c r="A3" s="454"/>
      <c r="B3" s="459" t="s">
        <v>725</v>
      </c>
      <c r="C3" s="461" t="s">
        <v>726</v>
      </c>
      <c r="D3" s="461" t="s">
        <v>727</v>
      </c>
      <c r="E3" s="454"/>
      <c r="F3" s="447"/>
      <c r="G3" s="447"/>
      <c r="H3" s="447"/>
      <c r="I3" s="454"/>
      <c r="J3" s="463" t="s">
        <v>728</v>
      </c>
      <c r="K3" s="463" t="s">
        <v>18</v>
      </c>
      <c r="L3" s="475" t="s">
        <v>19</v>
      </c>
      <c r="M3" s="477" t="s">
        <v>20</v>
      </c>
      <c r="N3" s="465" t="s">
        <v>21</v>
      </c>
      <c r="O3" s="466"/>
      <c r="P3" s="466"/>
      <c r="Q3" s="466"/>
      <c r="R3" s="467" t="s">
        <v>729</v>
      </c>
      <c r="S3" s="469" t="s">
        <v>28</v>
      </c>
    </row>
    <row r="4" spans="1:19" ht="119.25" customHeight="1" thickBot="1">
      <c r="A4" s="455"/>
      <c r="B4" s="460"/>
      <c r="C4" s="462"/>
      <c r="D4" s="462"/>
      <c r="E4" s="455"/>
      <c r="F4" s="458"/>
      <c r="G4" s="458"/>
      <c r="H4" s="458"/>
      <c r="I4" s="455"/>
      <c r="J4" s="464"/>
      <c r="K4" s="464"/>
      <c r="L4" s="476"/>
      <c r="M4" s="478"/>
      <c r="N4" s="35" t="s">
        <v>29</v>
      </c>
      <c r="O4" s="36" t="s">
        <v>730</v>
      </c>
      <c r="P4" s="36" t="s">
        <v>731</v>
      </c>
      <c r="Q4" s="37" t="s">
        <v>732</v>
      </c>
      <c r="R4" s="468"/>
      <c r="S4" s="470"/>
    </row>
    <row r="5" spans="1:19" ht="102.6" thickBot="1">
      <c r="A5" s="38">
        <v>1</v>
      </c>
      <c r="B5" s="39" t="s">
        <v>733</v>
      </c>
      <c r="C5" s="40" t="s">
        <v>34</v>
      </c>
      <c r="D5" s="41">
        <v>71229949</v>
      </c>
      <c r="E5" s="42" t="s">
        <v>734</v>
      </c>
      <c r="F5" s="42" t="s">
        <v>36</v>
      </c>
      <c r="G5" s="42" t="s">
        <v>37</v>
      </c>
      <c r="H5" s="42" t="s">
        <v>37</v>
      </c>
      <c r="I5" s="42" t="s">
        <v>735</v>
      </c>
      <c r="J5" s="43">
        <v>1800000</v>
      </c>
      <c r="K5" s="44">
        <v>1530000</v>
      </c>
      <c r="L5" s="39">
        <v>2023</v>
      </c>
      <c r="M5" s="41">
        <v>2024</v>
      </c>
      <c r="N5" s="45"/>
      <c r="O5" s="46"/>
      <c r="P5" s="46"/>
      <c r="Q5" s="47"/>
      <c r="R5" s="39"/>
      <c r="S5" s="47"/>
    </row>
    <row r="6" spans="1:19" ht="72" thickBot="1">
      <c r="A6" s="38">
        <v>2</v>
      </c>
      <c r="B6" s="39" t="s">
        <v>736</v>
      </c>
      <c r="C6" s="40" t="s">
        <v>737</v>
      </c>
      <c r="D6" s="41">
        <v>26602024</v>
      </c>
      <c r="E6" s="42" t="s">
        <v>738</v>
      </c>
      <c r="F6" s="42" t="s">
        <v>36</v>
      </c>
      <c r="G6" s="42" t="s">
        <v>37</v>
      </c>
      <c r="H6" s="42" t="s">
        <v>37</v>
      </c>
      <c r="I6" s="42" t="s">
        <v>739</v>
      </c>
      <c r="J6" s="43">
        <v>150000</v>
      </c>
      <c r="K6" s="44">
        <v>127500</v>
      </c>
      <c r="L6" s="39">
        <v>2022</v>
      </c>
      <c r="M6" s="41">
        <v>2027</v>
      </c>
      <c r="N6" s="45"/>
      <c r="O6" s="46"/>
      <c r="P6" s="46"/>
      <c r="Q6" s="47"/>
      <c r="R6" s="39"/>
      <c r="S6" s="47"/>
    </row>
    <row r="7" spans="1:19" ht="72" thickBot="1">
      <c r="A7" s="38">
        <v>3</v>
      </c>
      <c r="B7" s="39" t="s">
        <v>736</v>
      </c>
      <c r="C7" s="40" t="s">
        <v>737</v>
      </c>
      <c r="D7" s="41">
        <v>26602024</v>
      </c>
      <c r="E7" s="42" t="s">
        <v>740</v>
      </c>
      <c r="F7" s="42" t="s">
        <v>36</v>
      </c>
      <c r="G7" s="42" t="s">
        <v>37</v>
      </c>
      <c r="H7" s="42" t="s">
        <v>37</v>
      </c>
      <c r="I7" s="42" t="s">
        <v>741</v>
      </c>
      <c r="J7" s="43">
        <v>500000</v>
      </c>
      <c r="K7" s="44">
        <v>425000</v>
      </c>
      <c r="L7" s="39">
        <v>2022</v>
      </c>
      <c r="M7" s="41">
        <v>2027</v>
      </c>
      <c r="N7" s="45"/>
      <c r="O7" s="46"/>
      <c r="P7" s="46"/>
      <c r="Q7" s="47"/>
      <c r="R7" s="39"/>
      <c r="S7" s="47"/>
    </row>
    <row r="8" spans="1:19" ht="72" thickBot="1">
      <c r="A8" s="38">
        <v>4</v>
      </c>
      <c r="B8" s="39" t="s">
        <v>736</v>
      </c>
      <c r="C8" s="40" t="s">
        <v>737</v>
      </c>
      <c r="D8" s="41">
        <v>26602024</v>
      </c>
      <c r="E8" s="42" t="s">
        <v>742</v>
      </c>
      <c r="F8" s="42" t="s">
        <v>36</v>
      </c>
      <c r="G8" s="42" t="s">
        <v>37</v>
      </c>
      <c r="H8" s="42" t="s">
        <v>37</v>
      </c>
      <c r="I8" s="42" t="s">
        <v>743</v>
      </c>
      <c r="J8" s="43">
        <v>150000</v>
      </c>
      <c r="K8" s="44">
        <v>127500</v>
      </c>
      <c r="L8" s="39">
        <v>2022</v>
      </c>
      <c r="M8" s="41">
        <v>2027</v>
      </c>
      <c r="N8" s="45"/>
      <c r="O8" s="46"/>
      <c r="P8" s="46"/>
      <c r="Q8" s="47"/>
      <c r="R8" s="39"/>
      <c r="S8" s="47"/>
    </row>
    <row r="9" spans="1:19" ht="132.6">
      <c r="A9" s="38">
        <v>5</v>
      </c>
      <c r="B9" s="39" t="s">
        <v>736</v>
      </c>
      <c r="C9" s="40" t="s">
        <v>737</v>
      </c>
      <c r="D9" s="41">
        <v>26602024</v>
      </c>
      <c r="E9" s="42" t="s">
        <v>744</v>
      </c>
      <c r="F9" s="42" t="s">
        <v>36</v>
      </c>
      <c r="G9" s="42" t="s">
        <v>37</v>
      </c>
      <c r="H9" s="42" t="s">
        <v>37</v>
      </c>
      <c r="I9" s="42" t="s">
        <v>745</v>
      </c>
      <c r="J9" s="43">
        <v>850000</v>
      </c>
      <c r="K9" s="44">
        <v>722500</v>
      </c>
      <c r="L9" s="39">
        <v>2022</v>
      </c>
      <c r="M9" s="41">
        <v>2027</v>
      </c>
      <c r="N9" s="45"/>
      <c r="O9" s="46"/>
      <c r="P9" s="46"/>
      <c r="Q9" s="47"/>
      <c r="R9" s="39"/>
      <c r="S9" s="47"/>
    </row>
    <row r="11" spans="1:19" s="2" customFormat="1">
      <c r="A11" s="48" t="s">
        <v>746</v>
      </c>
      <c r="B11" s="1"/>
      <c r="C11" s="1"/>
      <c r="D11" s="1"/>
      <c r="E11" s="1"/>
      <c r="F11" s="1"/>
      <c r="K11" s="5"/>
    </row>
    <row r="12" spans="1:19" s="2" customFormat="1">
      <c r="A12" s="1"/>
      <c r="B12" s="1"/>
      <c r="C12" s="1"/>
      <c r="D12" s="1"/>
      <c r="E12" s="1"/>
      <c r="F12" s="1"/>
      <c r="I12" s="6"/>
      <c r="J12" s="6"/>
      <c r="K12" s="5"/>
    </row>
    <row r="13" spans="1:19" s="1" customFormat="1">
      <c r="A13" s="1" t="s">
        <v>747</v>
      </c>
      <c r="I13" s="1" t="s">
        <v>414</v>
      </c>
      <c r="K13" s="7"/>
      <c r="L13" s="8"/>
      <c r="M13" s="8"/>
    </row>
  </sheetData>
  <mergeCells count="22">
    <mergeCell ref="S3:S4"/>
    <mergeCell ref="L2:M2"/>
    <mergeCell ref="N2:Q2"/>
    <mergeCell ref="R2:S2"/>
    <mergeCell ref="L3:L4"/>
    <mergeCell ref="M3:M4"/>
    <mergeCell ref="A1:S1"/>
    <mergeCell ref="A2:A4"/>
    <mergeCell ref="B2:D2"/>
    <mergeCell ref="E2:E4"/>
    <mergeCell ref="F2:F4"/>
    <mergeCell ref="G2:G4"/>
    <mergeCell ref="H2:H4"/>
    <mergeCell ref="I2:I4"/>
    <mergeCell ref="J2:K2"/>
    <mergeCell ref="B3:B4"/>
    <mergeCell ref="C3:C4"/>
    <mergeCell ref="D3:D4"/>
    <mergeCell ref="J3:J4"/>
    <mergeCell ref="K3:K4"/>
    <mergeCell ref="N3:Q3"/>
    <mergeCell ref="R3:R4"/>
  </mergeCells>
  <pageMargins left="0.25" right="0.25" top="0.75" bottom="0.75" header="0.3" footer="0.3"/>
  <pageSetup paperSize="9" scale="68" orientation="landscape" r:id="rId1"/>
  <headerFoot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0b2369-c06b-488a-b460-a5179c530f36">
      <Terms xmlns="http://schemas.microsoft.com/office/infopath/2007/PartnerControls"/>
    </lcf76f155ced4ddcb4097134ff3c332f>
    <TaxCatchAll xmlns="35387130-49ea-4214-bb58-528e6b97a81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715625902B8A24B98E45D640FC1DE17" ma:contentTypeVersion="13" ma:contentTypeDescription="Vytvoří nový dokument" ma:contentTypeScope="" ma:versionID="bcdf1dd358c8f75695d756d59f847432">
  <xsd:schema xmlns:xsd="http://www.w3.org/2001/XMLSchema" xmlns:xs="http://www.w3.org/2001/XMLSchema" xmlns:p="http://schemas.microsoft.com/office/2006/metadata/properties" xmlns:ns2="6b0b2369-c06b-488a-b460-a5179c530f36" xmlns:ns3="35387130-49ea-4214-bb58-528e6b97a814" targetNamespace="http://schemas.microsoft.com/office/2006/metadata/properties" ma:root="true" ma:fieldsID="9efde197f577c487655519cab54cc7ca" ns2:_="" ns3:_="">
    <xsd:import namespace="6b0b2369-c06b-488a-b460-a5179c530f36"/>
    <xsd:import namespace="35387130-49ea-4214-bb58-528e6b97a8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b2369-c06b-488a-b460-a5179c530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0d224bb7-fb98-435c-bd66-17a4fbbb0db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387130-49ea-4214-bb58-528e6b97a8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eafa6da-8c7e-4e71-b2a3-e44779ee7342}" ma:internalName="TaxCatchAll" ma:showField="CatchAllData" ma:web="35387130-49ea-4214-bb58-528e6b97a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43B12D-1648-44EA-B85E-6F86DF335252}"/>
</file>

<file path=customXml/itemProps2.xml><?xml version="1.0" encoding="utf-8"?>
<ds:datastoreItem xmlns:ds="http://schemas.openxmlformats.org/officeDocument/2006/customXml" ds:itemID="{C5833BFF-63D9-471C-B8C3-B9D2373CCF4B}"/>
</file>

<file path=customXml/itemProps3.xml><?xml version="1.0" encoding="utf-8"?>
<ds:datastoreItem xmlns:ds="http://schemas.openxmlformats.org/officeDocument/2006/customXml" ds:itemID="{40E43972-9CCC-455C-B2C8-B126A16C6F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Kuzmínová Jitka</dc:creator>
  <cp:keywords/>
  <dc:description/>
  <cp:lastModifiedBy>Poláková Miluše</cp:lastModifiedBy>
  <cp:revision/>
  <dcterms:created xsi:type="dcterms:W3CDTF">2023-05-24T08:36:00Z</dcterms:created>
  <dcterms:modified xsi:type="dcterms:W3CDTF">2024-12-02T14:01:20Z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0x010100E715625902B8A24B98E45D640FC1DE17</vt:lpwstr>
  </property>
  <property fmtid="{D5CDD505-2E9C-101B-9397-08002B2CF9AE}" pid="3" name="MediaServiceImageTags">
    <vt:lpwstr/>
  </property>
</Properties>
</file>