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mashp-my.sharepoint.com/personal/bartosova_hornipomoravi_eu/Documents/Dokumenty/01_MAS HP/03_MAP/MAP IV/Dokument MAP vzdělávání/SRP 2024 - 2027/aktualizace SRP_ 10_2025_ová loga/"/>
    </mc:Choice>
  </mc:AlternateContent>
  <xr:revisionPtr revIDLastSave="2206" documentId="8_{EEC4E1A8-F46E-4CA9-9C81-61101DA0E347}" xr6:coauthVersionLast="47" xr6:coauthVersionMax="47" xr10:uidLastSave="{68154104-8D88-4084-80A9-72D69E434F58}"/>
  <bookViews>
    <workbookView xWindow="-28920" yWindow="-120" windowWidth="29040" windowHeight="15720" xr2:uid="{00000000-000D-0000-FFFF-FFFF00000000}"/>
  </bookViews>
  <sheets>
    <sheet name="MŠ" sheetId="2" r:id="rId1"/>
    <sheet name="ZŠ" sheetId="1" r:id="rId2"/>
    <sheet name="zájmové, neformální, celoživotn" sheetId="3" r:id="rId3"/>
  </sheets>
  <definedNames>
    <definedName name="_xlnm._FilterDatabase" localSheetId="0" hidden="1">MŠ!$A$8:$W$101</definedName>
    <definedName name="_xlnm._FilterDatabase" localSheetId="2" hidden="1">'zájmové, neformální, celoživotn'!$A$3:$W$5</definedName>
    <definedName name="_xlnm._FilterDatabase" localSheetId="1" hidden="1">ZŠ!$A$2:$AD$123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8" i="1" l="1"/>
  <c r="N77" i="1"/>
  <c r="N76" i="1"/>
  <c r="N75" i="1"/>
  <c r="N56" i="2"/>
  <c r="N55" i="2"/>
  <c r="N54" i="2"/>
  <c r="N53" i="2"/>
  <c r="N121" i="1" l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6" i="1" l="1"/>
  <c r="N105" i="1"/>
  <c r="N104" i="1"/>
  <c r="N103" i="1"/>
  <c r="N101" i="1"/>
  <c r="N100" i="1"/>
  <c r="N99" i="1"/>
  <c r="N98" i="1"/>
  <c r="N97" i="1"/>
  <c r="N96" i="1"/>
  <c r="N95" i="1"/>
  <c r="N94" i="1"/>
  <c r="N93" i="1" l="1"/>
  <c r="N92" i="1"/>
  <c r="N91" i="1"/>
  <c r="N90" i="1"/>
  <c r="N89" i="1"/>
  <c r="N88" i="1"/>
  <c r="N87" i="1"/>
  <c r="N86" i="1"/>
  <c r="N85" i="1"/>
  <c r="N97" i="2" l="1"/>
  <c r="N96" i="2"/>
  <c r="N94" i="2"/>
  <c r="N93" i="2"/>
  <c r="N92" i="2"/>
  <c r="N91" i="2"/>
  <c r="N90" i="2"/>
  <c r="N89" i="2"/>
  <c r="N88" i="2"/>
  <c r="N87" i="2" l="1"/>
  <c r="N86" i="2"/>
  <c r="N82" i="2"/>
  <c r="N81" i="2"/>
  <c r="N80" i="2"/>
  <c r="N79" i="2" l="1"/>
  <c r="N78" i="2"/>
  <c r="N74" i="2"/>
  <c r="N73" i="2"/>
  <c r="N72" i="2"/>
  <c r="N70" i="2"/>
  <c r="N69" i="2"/>
  <c r="N68" i="2"/>
  <c r="N67" i="2"/>
  <c r="N66" i="2"/>
  <c r="N65" i="2"/>
  <c r="N64" i="2"/>
  <c r="N63" i="2"/>
  <c r="N62" i="2"/>
  <c r="N84" i="1"/>
  <c r="N82" i="1"/>
  <c r="N81" i="1"/>
  <c r="N80" i="1"/>
  <c r="N61" i="2"/>
  <c r="N60" i="2"/>
  <c r="N71" i="1"/>
  <c r="N70" i="1"/>
  <c r="N69" i="1"/>
  <c r="N68" i="1"/>
  <c r="N67" i="1"/>
  <c r="N66" i="1"/>
  <c r="N65" i="1"/>
  <c r="N51" i="2"/>
  <c r="N50" i="2"/>
  <c r="N49" i="2"/>
  <c r="N48" i="2"/>
  <c r="N47" i="2"/>
  <c r="N43" i="2"/>
  <c r="N42" i="2"/>
  <c r="N41" i="2"/>
  <c r="N60" i="1"/>
  <c r="N59" i="1"/>
  <c r="N58" i="1"/>
  <c r="N57" i="1"/>
  <c r="N56" i="1"/>
  <c r="N55" i="1"/>
  <c r="N54" i="1"/>
  <c r="N39" i="2" l="1"/>
  <c r="N37" i="2"/>
  <c r="N34" i="2"/>
  <c r="N40" i="1"/>
  <c r="N39" i="1"/>
  <c r="N38" i="1"/>
  <c r="N32" i="1"/>
  <c r="N31" i="1"/>
  <c r="N30" i="1"/>
  <c r="N29" i="1"/>
  <c r="N28" i="1"/>
  <c r="N27" i="1"/>
  <c r="N26" i="1"/>
  <c r="N20" i="2"/>
  <c r="N19" i="2"/>
  <c r="N18" i="2"/>
  <c r="N17" i="2"/>
  <c r="N24" i="1"/>
  <c r="N22" i="1"/>
  <c r="N21" i="1"/>
  <c r="N16" i="2"/>
  <c r="N15" i="2"/>
  <c r="N14" i="2"/>
  <c r="N20" i="1"/>
  <c r="N19" i="1"/>
  <c r="N18" i="1"/>
  <c r="N17" i="1"/>
  <c r="N15" i="1"/>
  <c r="N14" i="1"/>
  <c r="N13" i="1"/>
  <c r="N9" i="1"/>
  <c r="N8" i="1"/>
  <c r="N7" i="1"/>
  <c r="N6" i="1"/>
  <c r="N5" i="1"/>
  <c r="N4" i="1"/>
  <c r="N63" i="1"/>
  <c r="N62" i="1"/>
  <c r="N13" i="2" l="1"/>
  <c r="N122" i="1"/>
  <c r="N123" i="1"/>
  <c r="N61" i="1"/>
  <c r="N50" i="1"/>
  <c r="N49" i="1"/>
  <c r="N43" i="1"/>
  <c r="N42" i="1"/>
  <c r="N41" i="1"/>
  <c r="N36" i="1"/>
  <c r="N35" i="1"/>
  <c r="N34" i="1"/>
  <c r="N12" i="1"/>
  <c r="N11" i="1"/>
  <c r="N10" i="1"/>
  <c r="L7" i="3"/>
  <c r="L6" i="3"/>
  <c r="N101" i="2"/>
  <c r="N100" i="2"/>
  <c r="N45" i="2"/>
  <c r="N44" i="2"/>
  <c r="N30" i="2"/>
  <c r="N28" i="2"/>
  <c r="N27" i="2"/>
  <c r="N26" i="2"/>
  <c r="N24" i="2"/>
  <c r="N23" i="2"/>
  <c r="N22" i="2"/>
  <c r="N10" i="2"/>
</calcChain>
</file>

<file path=xl/sharedStrings.xml><?xml version="1.0" encoding="utf-8"?>
<sst xmlns="http://schemas.openxmlformats.org/spreadsheetml/2006/main" count="2566" uniqueCount="664">
  <si>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</si>
  <si>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</si>
  <si>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</si>
  <si>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</si>
  <si>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</si>
  <si>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</si>
  <si>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</si>
  <si>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</si>
  <si>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</si>
  <si>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</si>
  <si>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</si>
  <si>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</si>
  <si>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</si>
  <si>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</si>
  <si>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</si>
  <si>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</si>
  <si>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</si>
  <si>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</si>
  <si>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</si>
  <si>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</si>
  <si>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</si>
  <si>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</si>
  <si>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</si>
  <si>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t>Základní škola a Mateřská škola, Bohuslavice, okres Šumperk, příspěvková organizace</t>
  </si>
  <si>
    <t>Obec Bohuslavice</t>
  </si>
  <si>
    <t>Odborné učebny ZŠ</t>
  </si>
  <si>
    <t>Olomoucký kraj</t>
  </si>
  <si>
    <t>ORP Zábřeh</t>
  </si>
  <si>
    <t>Bohuslavice</t>
  </si>
  <si>
    <t>Projekt zaměřen na zkvalitnění podmínek výuky  vybudováním odborrných učeben - PV, CJ, IT</t>
  </si>
  <si>
    <t>x</t>
  </si>
  <si>
    <t>zpracovaná PD</t>
  </si>
  <si>
    <t>ano</t>
  </si>
  <si>
    <t>Budování vnitřní konektivity školY</t>
  </si>
  <si>
    <t>Zkvalitnění rychlosti, kvality a podpora služeb</t>
  </si>
  <si>
    <t>Budování zázemí pro ŠD</t>
  </si>
  <si>
    <t>Zkvalitnění zázemí ŠD</t>
  </si>
  <si>
    <t>Budování zázemí pro ped. a neped. pracovníky školy</t>
  </si>
  <si>
    <t>Vybudování, modernizace - drobné stavební úpravy, vybavení kabinetů, sborovny</t>
  </si>
  <si>
    <t>Budování zázemí pro komunitní aktivity</t>
  </si>
  <si>
    <t>Vybudování společenské místnosti a venkovního sportoviště</t>
  </si>
  <si>
    <t>ne</t>
  </si>
  <si>
    <t>Nová ZŠ</t>
  </si>
  <si>
    <t>Vybudování nové budovy základní školy (zahrnuje také prostory MŠ)</t>
  </si>
  <si>
    <t xml:space="preserve">zázemí pro školní poradenské pracoviště </t>
  </si>
  <si>
    <t xml:space="preserve">Kraj realizace </t>
  </si>
  <si>
    <t>z toho předpokládané výdaje EFRR</t>
  </si>
  <si>
    <t>Vybavení kabinetu pro pedagogické a nepedagogické pracovníky školy</t>
  </si>
  <si>
    <t>projektový záměr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</si>
  <si>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</si>
  <si>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</si>
  <si>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</si>
  <si>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</si>
  <si>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</si>
  <si>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Základní škola a mateřská škola Dubicko, příspěvková organizace</t>
  </si>
  <si>
    <t>Obec Dubicko</t>
  </si>
  <si>
    <t>Odborná venkovní učebna s naučnou přírodní zahradou</t>
  </si>
  <si>
    <t>Dubicko</t>
  </si>
  <si>
    <t>Konektivita</t>
  </si>
  <si>
    <t>Zkvalitnění rychlosti, kvality a typu připojení. Bezpečná internetová siť po celé škole, nový server, pokrytí wifi signálem, vnitřní konektivita školy</t>
  </si>
  <si>
    <t>Rekonstrukce učebny pro polytechnické vzdělávání</t>
  </si>
  <si>
    <t xml:space="preserve">Součástí je rekonstrukce odborné učebny dílen  a přípravny novým zařízením, nábytkem a nářadím, vymalování, nová tabule, vybavení robotickými pomůckami a počítači. </t>
  </si>
  <si>
    <t>Základní škola a mateřská škola Horní Studénky, okres Šumperk, příspěvková organizace</t>
  </si>
  <si>
    <t>Obec Horní Studénky</t>
  </si>
  <si>
    <t>Revitalizace zahrady</t>
  </si>
  <si>
    <t>Horní Studénky</t>
  </si>
  <si>
    <t>Stavební práce, zemní práce spojené s vybudováním venkovní učebny, zastřešené terasy. Dále terénní práce spojené s vybudováním zázemí pro pěstitelské práce. Projekt zahrnuje nákup vybavení prostor, které budou sloužit pro ZŠ, ale i MŠ - součástí tedy bude vybavení výukovými, ale i herními prvky a domek na hračky. Zázemí bude využívané i pro aktivity ŠD.</t>
  </si>
  <si>
    <t>Rekonstrukce půdních prostor</t>
  </si>
  <si>
    <t>Stavební práce a vybavení učeben pro výuku dětí, rozšíření stávajících prostor ZŠ vč. multifunkčního ateliéru, kabinetu a archívu.  V rámci projektu bude vybudován bezbariérový přístup a sociální zázemí. Projekt zahrnuje také vybavení nábytkem a učebními pomůckami. Prostory budou využitelné i pro činnost ŠD a komunitní aktivity vedoucí k soc. inkluzi.</t>
  </si>
  <si>
    <t>Rekonstrukce kuchyně a jídelny</t>
  </si>
  <si>
    <t>Stavební úpravy a vybavení včetně nového výtahu a rekonstrukce elektroinstalace</t>
  </si>
  <si>
    <t>Základní škola a Mateřská škola Hoštejn</t>
  </si>
  <si>
    <t>obec Hoštejn</t>
  </si>
  <si>
    <t xml:space="preserve">Rekonstrukce zahrady MŠ </t>
  </si>
  <si>
    <t>Olomoucký</t>
  </si>
  <si>
    <t>Zábřeh</t>
  </si>
  <si>
    <t>Hoštejn</t>
  </si>
  <si>
    <t>Rekonstrukce prostor MŠ</t>
  </si>
  <si>
    <t>Modernizace učeben</t>
  </si>
  <si>
    <t>Rekonstrukce podkroví ZŠ</t>
  </si>
  <si>
    <t>Rekonstrukce tělocvičny s nářaďovnou</t>
  </si>
  <si>
    <t>Stavební úpravy spojené s výměnou podlahové krytiny, obložení, rozvody topení, výmalba, TV nářadí</t>
  </si>
  <si>
    <t>Rekonstrukce školní kuchyně a jídelny</t>
  </si>
  <si>
    <t>Rekonstrukce zahrady ZŠ</t>
  </si>
  <si>
    <t>Obnova IT vybavení</t>
  </si>
  <si>
    <t>Obnova  IT vybavení - interaktivní tabule, počítače, tablety, tiskárna, vizualizéry, robotické výukové pomůcky, výukový software</t>
  </si>
  <si>
    <t>Polytechnická dílna</t>
  </si>
  <si>
    <t>Základní škola a Mateřská škola Hrabová, okres Šumperk, příspěvková organizace</t>
  </si>
  <si>
    <t>Obec Hrabová</t>
  </si>
  <si>
    <t>Vybudování podkrovních učeben v budově ZŠ</t>
  </si>
  <si>
    <t>Hrabová</t>
  </si>
  <si>
    <t>Výstavba 2 podkrovních učeben, přístupové schodiště a osazení výtahu pro zajištění bezbarierovosti, Součástí bude sociální zařízení pro chlapce a dívky a učitele.Rekonstrukce učebny v přízemí, rozšíření zázemí šaten a zázemí pro personál</t>
  </si>
  <si>
    <t>zadána studie</t>
  </si>
  <si>
    <t>Základní škola a Mateřská škola Jedlí, okres Šumperk, příspěvková organizace</t>
  </si>
  <si>
    <t>Obec Jedlí</t>
  </si>
  <si>
    <t>Hygienické zázemí</t>
  </si>
  <si>
    <t>Jedlí</t>
  </si>
  <si>
    <t>Stavební práce spojené s dostavbou a změnou uspořádání hygienického zázemí pro MŠ</t>
  </si>
  <si>
    <t>X</t>
  </si>
  <si>
    <t>studie</t>
  </si>
  <si>
    <t>Vstupní prostor a šatna MŠ</t>
  </si>
  <si>
    <t>Změna  uspořádání stávajícího stavu, vybavení prostoru šaten nábytkem</t>
  </si>
  <si>
    <t>Modernizace učeben MŠ a jejich vybavení, včetně IT</t>
  </si>
  <si>
    <t>Multifunkční prostor na půdě pro MŠ, ZŠ, ŠD a pedagogy včetně vybavení</t>
  </si>
  <si>
    <t>Stavební úpravy půdních prostor a vybavení účeben v půdních prostorách - vybudování nového hygienického zázemí včetně WC pro invalidy - bezbariérový přístup (výtahová šachta a výtah), nová střecha v návaznosti na stavební úpravy. Možnost realizace projektové výuky, výuky v blocích s využitím mezipředmětových vazeb. Prostory budou zároveň sloužit pro komunitní aktivity pro podporu sociální inkluze. Kromě ZŠ,  bude možné prostory využít také pro aktivity ŠD, MŠ a komunitní aktivity. V prostorách bude také volnočasová místnost a kabinety pedagogů.</t>
  </si>
  <si>
    <t>zpracovaná studie pro využití půdních prostor</t>
  </si>
  <si>
    <t>Školní zahrada</t>
  </si>
  <si>
    <t>Úprava pozemku u školy pro využití MŠ i ZŠ jako školní zahrady. Vybudování školního hřiště - instalace herních prvků a dopadových ploch. Vybudování školní výukové zahrady a zahradní učebny pro potřeby ZŠ. Projekt podpoří výuku venku. Projekt je možné rozdělit do několika samostatných realizačních fází.</t>
  </si>
  <si>
    <t>projektový záměr, realizovaný výkup pozemku</t>
  </si>
  <si>
    <t>Modernizace vnitřních prostor školy - učebny, kabinety, hygienické zázemí a konektivita</t>
  </si>
  <si>
    <t>Modernizace učeben a jejich vybavení včetně obnovy IT, konektivita celé budovy ZŠ - zasíťování objektu jako celku a vybavení pro práci s digitálními technologiemi. Stavební úpravy spojené se změnou stávajícího uspořádání, dovybavení hygienického zázemí  (bezbariérovost), modernizace kabinetů.</t>
  </si>
  <si>
    <t>studie pro změnu hygienického zázemí /          projektový záměr</t>
  </si>
  <si>
    <t>Základní škola a mateřská škola Kamenná, okres Šumperk, příspěvková organizace</t>
  </si>
  <si>
    <t>Obec Kamenná</t>
  </si>
  <si>
    <t>Kamenná</t>
  </si>
  <si>
    <t>Základní škola a Mateřská škola Kolšov, okres Šumperk, příspěvková organizace</t>
  </si>
  <si>
    <t>Obec Kolšov</t>
  </si>
  <si>
    <t xml:space="preserve">Učebna v přírodě </t>
  </si>
  <si>
    <t>Kolšov</t>
  </si>
  <si>
    <t xml:space="preserve">Učebna v přírodě na školním dvoře </t>
  </si>
  <si>
    <t>Venkovní altán ŠD</t>
  </si>
  <si>
    <t>Venkovní altán na zahradě školní družiny - prostor pro venkovní aktivity ŠD</t>
  </si>
  <si>
    <t>Revitalizace PC učebny</t>
  </si>
  <si>
    <t>Mateřská škola Kosov, okres Šumperk, příspěvková organizace</t>
  </si>
  <si>
    <t>Obec Kosov</t>
  </si>
  <si>
    <t>Modernizace MŠ</t>
  </si>
  <si>
    <t>Kosov</t>
  </si>
  <si>
    <t>Stavební práce spojené s výměnou technologie vytápění a celkovým zateplením školy - zateplení obvodových stěn, nový přívod vody</t>
  </si>
  <si>
    <t>Úpravy venkovních prostor MŠ</t>
  </si>
  <si>
    <t>Terénní úpravy - odstranění stávajících nebezpečných povrchů, zpevnění, položení nové dlažby - oprava chodníků, oprava plotů, oprava pískoviště, pořízení nových herních prvků, zajištění dopadových ploch, odpočinková zóna, zeleň</t>
  </si>
  <si>
    <t>Rekonstrukce kuchyně</t>
  </si>
  <si>
    <t>Stavební práce spojené s výměnou bojleru, novou elektroinstalací, výměnou podlah, dále zahrnuje nákup nábytku a vybavení kuchyně</t>
  </si>
  <si>
    <t>Základní škola a Mateřská škola Lesnice, příspěvková organizace</t>
  </si>
  <si>
    <t>Obec Lesnice</t>
  </si>
  <si>
    <t>Venkovní učebna ZŠ a MŠ Lesnice</t>
  </si>
  <si>
    <t>Lesnice</t>
  </si>
  <si>
    <t>Zbudování zastřešené dřevěné venkovní učebny s vybavením, v prostoru přírodní zahrady ZŠ a MŠ Lesnice - návaznost na realizovaný projekt "Přírodní zahrada"</t>
  </si>
  <si>
    <t xml:space="preserve">projektový nákres </t>
  </si>
  <si>
    <t>Rekonstrukce družiny</t>
  </si>
  <si>
    <t>Základní škola a Mateřská škola Lukavice, okres Šumperk, příspěvková organizace</t>
  </si>
  <si>
    <t>Obec Lukavice</t>
  </si>
  <si>
    <t>Mobilní IT učebna</t>
  </si>
  <si>
    <t>Lukavice</t>
  </si>
  <si>
    <t>notebooky a tablety včetně SW - využití ve všech předmětech a kdekoliv v budově školy</t>
  </si>
  <si>
    <t>průzkum trhu</t>
  </si>
  <si>
    <t>Základní škola a Mateřská škola Nemile, příspěvková organizace</t>
  </si>
  <si>
    <t>Obec Nemile</t>
  </si>
  <si>
    <t>Nemile</t>
  </si>
  <si>
    <t>NE</t>
  </si>
  <si>
    <t>Mateřská škola Postřelmov, Nová 404, příspěvková organizace</t>
  </si>
  <si>
    <t>Obec Postřelmov</t>
  </si>
  <si>
    <t>Postřelmov</t>
  </si>
  <si>
    <t>rozpočet na část stavebních prací</t>
  </si>
  <si>
    <t>Oplocení areálu školy</t>
  </si>
  <si>
    <t>Oplocení areálu MŠ</t>
  </si>
  <si>
    <t>Základní škola Postřelmov, okres Šumperk, příspěvková organizace</t>
  </si>
  <si>
    <t>Vybudování nového objektu se školní dílnou a dalšími odbornými učebnami</t>
  </si>
  <si>
    <t>Vybudování nového jednopatrového objektu, ve kterém bude školní dílna, šatna a přípravna materiálu, garáž na travní sekačku, technická učebna, učebna přírodopisu a učebna jazyků, 3 kabinety a sociální zařízení.</t>
  </si>
  <si>
    <t>Rekonstrukce školní cvičné kuchyňky</t>
  </si>
  <si>
    <t>Nový nábytek a vybavení, nové odsávání par.</t>
  </si>
  <si>
    <t>Rekonstrukce školního dvora</t>
  </si>
  <si>
    <t>Nový povrch dvora (nyní částečně betonový, částečně asfaltový), výsadba zeleně. Dvůr by pak sloužil ik výuce dopravní výchovy a využívala by ho také školní družina.</t>
  </si>
  <si>
    <t>Rekonstrukce školní zahrady</t>
  </si>
  <si>
    <t>Vytvoření podnětného prostředí pro výuku pěstitelských prací, relaxaci i činnost školní družiny. Rekonstrukce oplocení, výsadba nové zeleně, zbudování zvýšených záhonků, instalace herních prvků a prolézaček</t>
  </si>
  <si>
    <t>Modernizace vnitřních prostor školy</t>
  </si>
  <si>
    <t>Nové omítky, podlahy, stropy, dveře a zárubně</t>
  </si>
  <si>
    <t>Mateřská škola Postřelmůvek, okres Šumperk, příspěvková organizace</t>
  </si>
  <si>
    <t>Obec Postřelmůvek</t>
  </si>
  <si>
    <t>Rekonstrukce vnitřních prostor školy</t>
  </si>
  <si>
    <t>Postřelmůvek</t>
  </si>
  <si>
    <t>připravuje se</t>
  </si>
  <si>
    <t>Základní škola a Mateřská škola Rájec, okres Šumperk, příspěvková organizace</t>
  </si>
  <si>
    <t>Obec Rájec</t>
  </si>
  <si>
    <t>Venkovní učebna</t>
  </si>
  <si>
    <t>Rájec</t>
  </si>
  <si>
    <t>Výroba a umístění venkovní učebny, jako zastřešeného prostoru k pobytu venku (venkovní altán). Bude sloužit pro aktiviy dětí, ale i pro pořádání kulturních programů a vystoupení - prostor pro komunitní aktivity. Součástí projektu je i vybavení - stoly, židličky, nástěnné tabule.</t>
  </si>
  <si>
    <t xml:space="preserve">ne </t>
  </si>
  <si>
    <t>Rekonstrukce školní kuchyně a modernizace školní jídelny.</t>
  </si>
  <si>
    <t>Modernizace objektu školy</t>
  </si>
  <si>
    <t>Projekt zahrnuje:                                                                a) zabezpečení školy instalací kvalitního elektronického zabezpečovacího systému,                                            b) součástí projektu je nová elektroinstalace                             c) celková rekonstrukce podlah - podřezání, izolace a nové podlahové krytiny ve třídách a školní družině                                                                       d) modernizace větrání ve třídách - instalace zařízení na rekuperaci vzduchu</t>
  </si>
  <si>
    <t>1/2024</t>
  </si>
  <si>
    <t>12/2027</t>
  </si>
  <si>
    <t>Projekt zahrnuje oplocení školní zahrady, vybudování nového vstupu - vrata a umístění herních a výukových prvků (přír.vědy, polytech.)</t>
  </si>
  <si>
    <t>1/2026</t>
  </si>
  <si>
    <t>Základní škola a Mateřská škola Rovensko, okres Šumperk, příspěvková organizace</t>
  </si>
  <si>
    <t>Obec Rovensko</t>
  </si>
  <si>
    <t>Rovensko</t>
  </si>
  <si>
    <t>12/2024</t>
  </si>
  <si>
    <t>jednání se zřizovatelem</t>
  </si>
  <si>
    <t>Polytechnika v MŠ</t>
  </si>
  <si>
    <t xml:space="preserve">Pořízení vybavení pro polytechnickou výuku v MŠ </t>
  </si>
  <si>
    <t xml:space="preserve">Přístavba budovy MŠ </t>
  </si>
  <si>
    <t>Keramická dílna</t>
  </si>
  <si>
    <t>Úprava místnosti a vybavení dílny (hrnčířský kruh, keramická pec, pracovní stoly, úložné prostory)</t>
  </si>
  <si>
    <t>Sportovní hřiště</t>
  </si>
  <si>
    <t>Základní škola a mateřská škola Štíty, okres Šumperk</t>
  </si>
  <si>
    <t>Obec Štíty</t>
  </si>
  <si>
    <t>Štíty</t>
  </si>
  <si>
    <t>Nové umývárny</t>
  </si>
  <si>
    <t>stavební práce spojené s modernizací sanitarní techniky</t>
  </si>
  <si>
    <t>Minidopravní hřiště</t>
  </si>
  <si>
    <t>úpravy terénu, vybudování zpevněných komunikací, umístění značení pro dopravní hřiště a revitalizace zeleně</t>
  </si>
  <si>
    <t>Nový pavilon - přístavba</t>
  </si>
  <si>
    <t>Stavba pavilonu - přístavba ke stávající budově  MŠ, venkovní a vnější stavební práce, úprava terénu, střecha, fasáda, okenní výplň aj., vnitřní práce včetně vybavení, nábytku aj.</t>
  </si>
  <si>
    <t>Rekonstrukce bazénu</t>
  </si>
  <si>
    <t>Rekonstrukce stávajícího objektu bazénu MŠ, stvební práce, úprava terénu</t>
  </si>
  <si>
    <t>stavební práce dle projektové dokumentace, vybavení sportovním nářadím a úpravy prostoru</t>
  </si>
  <si>
    <t>multifunkční venkovní učebna, dřevostavba, vybavení učebny: lavice, tabule, židle</t>
  </si>
  <si>
    <t>stavební práce spojené s rekonstrukcí půdních prostor, výstavba výtahu - bezbariérový přístup, rekonstrukce střechy budovy ZŠ a ŠD, střešní okna, sociální zázemí, nábytek</t>
  </si>
  <si>
    <t>Základní škola a Mateřská škola Zábřeh, Rudolfa Pavlů 1799/4, okres Šumperk, příspěvková organizace</t>
  </si>
  <si>
    <t>Město Zábřeh</t>
  </si>
  <si>
    <t>Přírodní učebna a revitalizace zahrady MŠ Ráječek</t>
  </si>
  <si>
    <t xml:space="preserve">Zahrada jako přírodní učebna zaměřená na ekologii a polytechniku </t>
  </si>
  <si>
    <t>Rekonstrukce budovy ZŠ a MŠ</t>
  </si>
  <si>
    <t>Inovace učebny ICT</t>
  </si>
  <si>
    <t xml:space="preserve">Obnova vybavení učebny ICT </t>
  </si>
  <si>
    <t>Nákup herních prvků, úprava zahradního altánu k rozoji ekolog. a polytechnické výchovy</t>
  </si>
  <si>
    <t>Základní škola a Dům dětí a mládeže Krasohled Zábřeh, Severovýchod 484/26, okres Šumperk</t>
  </si>
  <si>
    <t>bez PD</t>
  </si>
  <si>
    <t>Venkovní hřiště a sportoviště</t>
  </si>
  <si>
    <t>Vybudování chybějícího zázemí pro venkovní sportování</t>
  </si>
  <si>
    <t>Místo pro komunitní setkávání</t>
  </si>
  <si>
    <t>Vybudování chybějícího zázemí pro hromadné setkávání-žáci, rodiče a veřejnost, jedná se o stavební úpravu půdního prostoru</t>
  </si>
  <si>
    <t>Základní škola Zábřeh, Boženy Němcové 1503/15, okres Šumperk</t>
  </si>
  <si>
    <t>záměr</t>
  </si>
  <si>
    <t>Modernizace učeben a kabinetů</t>
  </si>
  <si>
    <t>Revitalizace zahrady školy</t>
  </si>
  <si>
    <t>Úprava pozemků, vybudování, záhonů, kompostu, vysázení sadu, postavení hracích prvků, oddychové zóny na pozemku školy</t>
  </si>
  <si>
    <t>Základní škola Zábřeh, Školská 406/11, okres Šumperk</t>
  </si>
  <si>
    <t>Mateřská škola POHÁDKA, Zábřeh, Československé armády 650/13</t>
  </si>
  <si>
    <t>Keramická dílna pro děti</t>
  </si>
  <si>
    <t>Kamerový systém na pozemku a v budově školy</t>
  </si>
  <si>
    <t>Mateřská škola SEVERÁČEK, Zábřeh, Severovýchod 483/25</t>
  </si>
  <si>
    <t>Mateřská škola Zábřeh, Strejcova 132/2a</t>
  </si>
  <si>
    <t>Netradiční synergie polytechnického vzdělávání a relaxace v MŠ</t>
  </si>
  <si>
    <t xml:space="preserve">Rekonstrukce Atria pro vstup do přírodní zahrady    </t>
  </si>
  <si>
    <t>Rekonstrukce Atria pro vstup do přírodní zahrady  (stavební úpravy a bezbariérový vstup do části přírodní zahrady, vybudování zázemí pro ukládání pomůcek a oděvů souvisejících s EVVO)</t>
  </si>
  <si>
    <t>zpracovaná</t>
  </si>
  <si>
    <t>Podpora ekologického způsobu života</t>
  </si>
  <si>
    <t>Konektivita MŠ</t>
  </si>
  <si>
    <t>Konektivita zřizovaných mateřských škol, kyberbezpečnost</t>
  </si>
  <si>
    <t xml:space="preserve"> -</t>
  </si>
  <si>
    <t>Metropolitní optické sítě - napojení MŠ</t>
  </si>
  <si>
    <t>Rozšíření metropolitní optické sítě za účelem připojení zřizovaných MŠ, kyberbezpečnost</t>
  </si>
  <si>
    <t>-</t>
  </si>
  <si>
    <t>Mateřská škola Zábřeh, Zahradní 182/20</t>
  </si>
  <si>
    <t>Rekonstrukce stávající budovy MŠ Ráječek spojená s rozšířením kapacity</t>
  </si>
  <si>
    <t>Rozšíření kapacity MŠ Ráječek - kontejnerová školka</t>
  </si>
  <si>
    <t>Vybudování kontejnerové školky za účelem rozšíření stávající kapacity MŠ</t>
  </si>
  <si>
    <t>Metropolitní optické sítě</t>
  </si>
  <si>
    <t>Napojení zřizovaných ZŠ na metropolitní optickou síť, kyberbezpečnost</t>
  </si>
  <si>
    <t>Konektivita škol</t>
  </si>
  <si>
    <t>Konektivita škol ve spojení s rekonstrukcí odborných učeben, kyberpečnost</t>
  </si>
  <si>
    <t>Rekonstrukce tělocvičen u základních škol</t>
  </si>
  <si>
    <t>Vnitřní rozvody ZŠ Školská Zábřeh</t>
  </si>
  <si>
    <t>Vybudování zázemí pro dopravní hřiště při ZŠ a DDM Krasohled Zábřeh</t>
  </si>
  <si>
    <t>Vybudování skladu a zázemí pro činnost dopravního hřiště při ZŠ a DDM Krasohled Zábřeh, Severovýchod 484/26, okres Šumperk</t>
  </si>
  <si>
    <t xml:space="preserve"> Zábřeh</t>
  </si>
  <si>
    <t>PD</t>
  </si>
  <si>
    <t>Základní umělecká škola Zábřeh</t>
  </si>
  <si>
    <t>NE nerelevantní</t>
  </si>
  <si>
    <t>Tabulky na období 2021 - 2027</t>
  </si>
  <si>
    <t>podpis předsedy Řídícího výboru MAP ORP Zábřeh</t>
  </si>
  <si>
    <t>Modernizace vnitřních prostor  MŠ pro zvýšení kvality výchovy a vzdělávání ve vazbě na zkvalitnění hybienických podmínek MŠ</t>
  </si>
  <si>
    <t>Modernizace učeben a jejich vybavení vč. IT techniky - drobné stavební úpravy, úpravy povrchů ve vnitřních prostorách, modernizace vstupních prostor, odstranění obložení a modernizace zábradlí, výmalby, výměna dveří, úpravy sociálního zázemí MŠ, rozšíření zázemí pro zaměstnance - kabinety, prostory pro ukládání pomůcek</t>
  </si>
  <si>
    <t>Přístřešek na dětská kola</t>
  </si>
  <si>
    <t>Podpora tělovýchovných aktivit na školní zahradě, sportovní vybavení, dopadové plochy k herním prvkům</t>
  </si>
  <si>
    <t>Výměna oplocení areálu školy</t>
  </si>
  <si>
    <t>Modernizace venkovních prostor</t>
  </si>
  <si>
    <t>Modernizace vnitřních prostor</t>
  </si>
  <si>
    <t>Rekonstrukce půdních prostor pro výuku dětí</t>
  </si>
  <si>
    <t>Rozvoj pohybových dovedností dětí</t>
  </si>
  <si>
    <t>Zajištění bezpečnosti dětí a majetku</t>
  </si>
  <si>
    <t xml:space="preserve">V kuchyni výměna nefunkčních dveří </t>
  </si>
  <si>
    <t>Zázemí pro školní družinu</t>
  </si>
  <si>
    <t>Venkovní učebna, jejíž součástí bude stavba dřevěného altánu, sklad pro pomůcky a nářadí, interaktivní tabule, připojení na využití ICT, vyvýšené záhony s bylinkami a malé arbotetum s naučnými vícejazyčnými poznávacími tabulemi. Kapacita 30 žáků, využití pro průřezové téma Environmentální  výchova a pro předměty ze vzdělávacích oblastí Člověk a jeho svět, Člověk a příroda, Člověk a svět práce. Předpokládá se úprava terénu, vykácení starých dřevin a případně také oplocení.</t>
  </si>
  <si>
    <t>Vybudování zázemí pro školní družinu mimo budovu školy - odpočinková a relexační zóna u školy zahrnuje srovnání a oplocení terénu, pořízení laviček, stolků a relaxačních prvků</t>
  </si>
  <si>
    <t xml:space="preserve"> 1/2024</t>
  </si>
  <si>
    <t>6/2025</t>
  </si>
  <si>
    <t>9/2023</t>
  </si>
  <si>
    <t>8/2024</t>
  </si>
  <si>
    <t>7/2024</t>
  </si>
  <si>
    <t xml:space="preserve"> 10/2025</t>
  </si>
  <si>
    <t>6/2024</t>
  </si>
  <si>
    <t>8/2025</t>
  </si>
  <si>
    <t>Modernizace a rozšíření kapacit ZŠ a MŠ Lesnice - odborné učebny</t>
  </si>
  <si>
    <t>Rekonstrukce družiny, stavební úpravy spojené s úpravou kapacity a modernizací prostor, dále vybavení potřebným nábytkem a pomůckami</t>
  </si>
  <si>
    <t>Sociální zařízení</t>
  </si>
  <si>
    <t>Přístřešek na kola</t>
  </si>
  <si>
    <t>Vytvoření prostoru pro kulturní a společenské aktivity, vytvoření zázemí pro výukové programy a komunitní setkávání</t>
  </si>
  <si>
    <t>Nevyhovující sociálky, některé musí být dokonce trvale uzavřené. V návaznosti na hygienické požadavky provozu školy je tento stav havarijní.</t>
  </si>
  <si>
    <t>Podpora ekologie, zdravého způsobu života</t>
  </si>
  <si>
    <t>Nový nábytek v učebnách, obnova učitelských kateder. V kabinetech chybí nový nábytek a kvalitní křesla pro učitele</t>
  </si>
  <si>
    <t>zprac. PD</t>
  </si>
  <si>
    <t>Vybudování venkovní učebny</t>
  </si>
  <si>
    <t>Základní škola a Mateřská škola Zvole, okres Šumperk, příspěvková organizace</t>
  </si>
  <si>
    <t>Obec Zvole</t>
  </si>
  <si>
    <t>Rekonstrukce prostor
MŠ</t>
  </si>
  <si>
    <t>Rekonstrukce zahrady 
MŠ</t>
  </si>
  <si>
    <t>Zvole</t>
  </si>
  <si>
    <t xml:space="preserve">Stavební úpravy spojené z rekonstrukcí podlah,
topení </t>
  </si>
  <si>
    <t xml:space="preserve">Instalace herních prvků </t>
  </si>
  <si>
    <t>Rekonstrukce 
prostor ZŠ</t>
  </si>
  <si>
    <t xml:space="preserve">Stavební úpravy spojené s rekonstrukcí 
podlah, topení </t>
  </si>
  <si>
    <t>Modernizace učeben ZŠ</t>
  </si>
  <si>
    <t>Stavební úpravy spojené s novými rozvody topení, vodoinstalace, elektroinstalace, výmalba, vybavení</t>
  </si>
  <si>
    <t xml:space="preserve">Nové vybavení kuchyně, spotřebiče (např. konvektomat), nerezové pracovní plochy, podlaha, výmalba, zázemí pro pracovnice kuchyně, nové stoly a židle pro žáky ZŠ do jídelny </t>
  </si>
  <si>
    <t>Stavební úpravy v podkroví spojené s vybudováním zázemí pro družinu, případně pro školní poradenské pracoviště, elektroinstalace, podlahy,vodoinstalace, topení, izolace,  výmalba, vybavení</t>
  </si>
  <si>
    <t>Stavební úpravy třídy spočíávající v rekonstrukci podlahy, topení, elektroinstalace, vodoinstalace, výmalba, vybavení (ponky, stoly, šicí stroje, nářadí, …)</t>
  </si>
  <si>
    <t xml:space="preserve"> IT vybavení v MŠ</t>
  </si>
  <si>
    <t>Polytechnická dílna v MŠ</t>
  </si>
  <si>
    <t>Zemní práce spojené s úpravou terénu, instalace hermních prvků, hmatový chodník, vyvýšené záhony, cestičky  pro kola,  koloběžky a tříkolky, vodní svět v místě bývalého bazénu, mobiliář, část pro sportovní aktivity, oplocení</t>
  </si>
  <si>
    <t>IT vybavení - interaktivní tabule, počítače, tablety, tiskárna,  robotické výukové pomůcky, výukový software</t>
  </si>
  <si>
    <t>Stavební úpravy spojené s rekonstrukcí podlah, elektroinstalace, topení, vodoinstalace, výmalba, vybavení, rekonstrukce šatny</t>
  </si>
  <si>
    <r>
      <rPr>
        <b/>
        <sz val="11"/>
        <rFont val="Calibri"/>
        <family val="2"/>
        <charset val="238"/>
        <scheme val="minor"/>
      </rPr>
      <t>Investiční priority</t>
    </r>
    <r>
      <rPr>
        <sz val="11"/>
        <rFont val="Calibri"/>
        <family val="2"/>
        <charset val="238"/>
        <scheme val="minor"/>
      </rPr>
      <t xml:space="preserve"> – seznam projektových záměrů pro investiční intervence v IROP a CLLD zpracovaný pro ORP Zábřeh, část území MAS Horní Pomoraví o.p.s.</t>
    </r>
  </si>
  <si>
    <r>
      <t xml:space="preserve">Předpokládaný termín realizace </t>
    </r>
    <r>
      <rPr>
        <i/>
        <sz val="9"/>
        <rFont val="Calibri"/>
        <family val="2"/>
        <charset val="238"/>
        <scheme val="minor"/>
      </rPr>
      <t>měsíc, rok</t>
    </r>
  </si>
  <si>
    <r>
      <t>přírodní vědy</t>
    </r>
    <r>
      <rPr>
        <vertAlign val="superscript"/>
        <sz val="9"/>
        <rFont val="Calibri"/>
        <family val="2"/>
        <charset val="238"/>
        <scheme val="minor"/>
      </rPr>
      <t>3)</t>
    </r>
    <r>
      <rPr>
        <sz val="9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</si>
  <si>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9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</si>
  <si>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9"/>
        <rFont val="Calibri"/>
        <family val="2"/>
        <charset val="238"/>
        <scheme val="minor"/>
      </rPr>
      <t>5)</t>
    </r>
    <r>
      <rPr>
        <sz val="9"/>
        <rFont val="Calibri"/>
        <family val="2"/>
        <charset val="238"/>
        <scheme val="minor"/>
      </rPr>
      <t xml:space="preserve">
</t>
    </r>
  </si>
  <si>
    <r>
      <t>Výdaje projektu</t>
    </r>
    <r>
      <rPr>
        <b/>
        <i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v Kč </t>
    </r>
    <r>
      <rPr>
        <vertAlign val="superscript"/>
        <sz val="9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</si>
  <si>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</si>
  <si>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>práce s digitálními tech.</t>
    </r>
    <r>
      <rPr>
        <vertAlign val="superscript"/>
        <sz val="9"/>
        <rFont val="Calibri"/>
        <family val="2"/>
        <charset val="238"/>
        <scheme val="minor"/>
      </rPr>
      <t>5)</t>
    </r>
    <r>
      <rPr>
        <sz val="9"/>
        <rFont val="Calibri"/>
        <family val="2"/>
        <charset val="238"/>
        <scheme val="minor"/>
      </rPr>
      <t xml:space="preserve">
</t>
    </r>
  </si>
  <si>
    <t>Základní škola a mateřská škola Brníčko, příspěvková organizace</t>
  </si>
  <si>
    <t>Obec Brníčko</t>
  </si>
  <si>
    <t>Modernizace učeben ZŠ Brníčko</t>
  </si>
  <si>
    <t>Brníčko</t>
  </si>
  <si>
    <t>Modernizace učeben - zahrnuje multifunkční učebnu, v níž probíhá výuka ICT, ranní družina, volnočasové aktivity, vytváří prostor pro projektovou výuku v rámci výuky přírodních věd i cizích jazyků. Součástí projektu jsou také stavební úpravy související s bezbariévou dostupností WC, vybudování zázemí pro skladování pomůcek a zázemí kabinetu v návaznosti na modernizovanoou třídu a také modernizace vstupních prostor a ředitelny. Projekt zahrnuje také modernizaci prostor družiny a pořízení venkovní učebny.</t>
  </si>
  <si>
    <t>projektový záměr, studie</t>
  </si>
  <si>
    <t>Modernizace ŠD</t>
  </si>
  <si>
    <t>projekt zahrnuje celkovou modernizaci tříd a hygienického zázemí ŠD, drobné stavební úpravy, výmalby, úpravy povrchů podlah, osvětlení, adpod., a pořízení nového nábytku a vybavení</t>
  </si>
  <si>
    <t>pořízení venkovní učebny pro aktivity ŠD</t>
  </si>
  <si>
    <t>Stavební úpravy třídy v přízemí spočívající v rekonstrukci podlahy, topení, vodoinstalace, elektroinstalace, výmalba, vybavení (ponky, stoly, šicí stroje, nářadí, …)</t>
  </si>
  <si>
    <t>Zemní práce spojené s úpravou terénu, úprava svahu za školou, instalace hermních prvků, oplocení areálu</t>
  </si>
  <si>
    <t>Obnova zataralého ICT a navýšení počtu  pracovách míst na 10 v počítačové učebně, včetně zasíťování a nábytku</t>
  </si>
  <si>
    <t>Rekonstrukce původně služebního bytu v budově školy. Nové omítky, dveře a zárubně, rekonstrukce sprchového koutu, sociálního zařízení osvětlení a kuchyňky.</t>
  </si>
  <si>
    <t>SŠ,ZŠ,MŠ a DD Zábřeh</t>
  </si>
  <si>
    <t>Vybudování sportovního hřiště ZŠ</t>
  </si>
  <si>
    <t>Vybudování, rekonstrukce výceúčelové hřiště ZŠ s umělým povrchem,vybudování doskočiště pro skok daleký,hřiště bude disponovat polyuretanovým sportovním povrchem, stavba zahrnuje  bourací práce, odvodnění, oplocení.</t>
  </si>
  <si>
    <t>projektová dokumentace</t>
  </si>
  <si>
    <t>Rekonstrukce a rozšíření spojovacího koridoru a vstupu do školy</t>
  </si>
  <si>
    <t>Rekonstrukce spojovacího koridoru, jeho rozšíření a vybudování 3 učeben a auly v prostorách mezi pavilony</t>
  </si>
  <si>
    <t>Rekonstrukce  tělocvičny</t>
  </si>
  <si>
    <t>Venkovní enviromentální učebna</t>
  </si>
  <si>
    <t>Rekonstrukce povrchu a vybavení jednotlivých sportovišť</t>
  </si>
  <si>
    <t>Rekonstrukce zahrady</t>
  </si>
  <si>
    <t>Výměna technologie vytápění</t>
  </si>
  <si>
    <t>Střešní nástavba</t>
  </si>
  <si>
    <t>Výměna podlahových krytin</t>
  </si>
  <si>
    <t>Kompletní rekonstrukce oplocení včetně 3 bran</t>
  </si>
  <si>
    <t>Rekonstrukce bazénu vč. zastřešení a dlažby</t>
  </si>
  <si>
    <t>Zemní práce spojedné s úpravou terénu, instalace nových herních a odpočinkových prvků, prvky pro rozvoj polytechnických dovedností, zapojení enviro prvků, vodní svět, revitalizace zeleně, chodníky pro kola a koloběžky, venkovní učebna pro pobyt dětí venku při nepříznivém počasí, komunitní aktivity, vybudování venkovního sociálního zázemí</t>
  </si>
  <si>
    <t>výběr dodavatele</t>
  </si>
  <si>
    <t>Stavební práce spojené s výměnou technologie vytápění - fotovoltaika na střeše, tepelná čerpadla, rekuperace</t>
  </si>
  <si>
    <t>Stavební úpravy a vybavení dílny vč. keramické pece</t>
  </si>
  <si>
    <t>Stavební úpravy spojené s výměnou zastřešení bazénu a terénních úprav kolem bazénu, výměna technologie bazénu - solinátor - pro zdravé koupání dětí</t>
  </si>
  <si>
    <t>Přístavba odborných učeben u ZŠ Nemile. Modulová stavba včetně sociálního zázemí a vybavení.</t>
  </si>
  <si>
    <t>Přístavba Mateřské školy Nemile</t>
  </si>
  <si>
    <t>Vnitřní dvůr školy /shromaždiště-venkovní atrium, jeviště, hlediště, zázemí/</t>
  </si>
  <si>
    <t>Modernizace učeben a kabinetů a školní družiny</t>
  </si>
  <si>
    <t>Úprava vstupního prostoru a vybavení šatny nábytkem v MŠ i ZŠ</t>
  </si>
  <si>
    <t xml:space="preserve">Úprava kabinetů v MŠ, vybavení nábytkem a regálem na uložení lůžkovin. Výměna podlahové krytiny. </t>
  </si>
  <si>
    <t>Pořízení vybavení pro polytechnickou výuku</t>
  </si>
  <si>
    <t>Vstupní prostor a šatny</t>
  </si>
  <si>
    <t>Modernizace kabinetů MŠ</t>
  </si>
  <si>
    <t xml:space="preserve">Herní sestava s pískovištěm </t>
  </si>
  <si>
    <t>Herní sestava z akátu s nerezovou skluzavkou, dvě věže sestavyspojené dobrodružnou houpací lávkou, doplněné šplhací stěnou a sítí. A  pískoviště s dvěma plošinami, násypkami a síty, doplněné kladkou s kyblíkem. Vše certifikované dle EN 1176</t>
  </si>
  <si>
    <t>Venkovní aktivity na školní zahradě</t>
  </si>
  <si>
    <t>Dětská skupina Nemile</t>
  </si>
  <si>
    <t>Realizace přístavky kvůli nutnosti řešit nevyhovující hygienické požadavky MŠ identifikované KHS se současným navýšením kapacity MŠ. Projekt řeší kompletní vybavení dvou nových tříd MŠ školním nábytkem a  pomůckami, ICT vybavením pro pedagogy a děti (interaktivní tabule, robotické hračky, notebooky a tablety aj.), vybudování zázemí pro děti i pedagogy včetně šaten, ložnic, heren pro děti a jedné větší třídy sloužící zároveň jako dílna (ateliér) a jako místo společných setkávání s rodiči. Součástí dílny je keramická pec a kruh, pracovní stoly pro polytechnicky zaměřené činnosti s vybavením drobnými pracovními nástroji.</t>
  </si>
  <si>
    <t xml:space="preserve">Kompletní rekonstrukce a vybavení budovy pro nově zřízené zařízení péče o děti zahrnující i děti mladší 3 let věku.  Součástí budou stavební práce, pořízení vybavení a relevantní doprovodné aktivity a výdaje.  </t>
  </si>
  <si>
    <t>není</t>
  </si>
  <si>
    <t xml:space="preserve">Modernizace učeben ZŠ </t>
  </si>
  <si>
    <t>Nové odborné učebny ZŠ Nemile</t>
  </si>
  <si>
    <t>Přístavba odborných učeben  ZŠ Nemile</t>
  </si>
  <si>
    <t xml:space="preserve">Modernizace stávajících učeben neúplné ZŠ spočívající ve výměně podlahové krytiny a dvěří, v nákupu vybavení pro práci s digitálními techlogiemi, nákupu školního nábytku (stoly PC se židlemi, skříně, police), výpočetní techniky a  digitálních pomůcek pro žáky, pořízení interaktivních tabulí, vizulalizérů. </t>
  </si>
  <si>
    <t>Vybudování nových odborných učeben v půdních prostorách základní školy. Součástí budou stavební práce, pořízení vybavení a relevantní doprovodné aktivity a výdaje.</t>
  </si>
  <si>
    <t>zpracovává se</t>
  </si>
  <si>
    <t>Zahrada pro nás</t>
  </si>
  <si>
    <t>Vybudování vzdělávacího zázemí na školní zahradě pro zájmové aktivity dětí rozvíjející dovednosti v EVVO, polytechniky, AJ (jurta nebo teepee s vybavením a zázemím pro aktivity a celoroční pobyt venku).</t>
  </si>
  <si>
    <t>Rekonstrukce odsávání ve školní kuchyni</t>
  </si>
  <si>
    <t>Rekonstrukce již velmi špatně fungujícího odsávání par ve školní kuchyni a zlepšení pracovního prostředí kuchařů</t>
  </si>
  <si>
    <t>Modernizace vybavení tříd MŠ</t>
  </si>
  <si>
    <t>12/2026</t>
  </si>
  <si>
    <t>Cvičná kuchyňka</t>
  </si>
  <si>
    <t>Přístavba školy</t>
  </si>
  <si>
    <t>Stavební úpravy, rozvody, vybavení školní kuchyňky, odsávání, elektrospotřebiče, potřeby pro stolování</t>
  </si>
  <si>
    <t>12/2025</t>
  </si>
  <si>
    <t>v jednání se zřizovatelem</t>
  </si>
  <si>
    <t>Školka pro život</t>
  </si>
  <si>
    <t>Oprava dopravního hřiště, výstavba místa setkávání venku, polytechnické vybavení, výměna žaluzií, kuchyňky pro zaměstnance.</t>
  </si>
  <si>
    <t>Rekonstrukce, modernizace a vybavení učeben</t>
  </si>
  <si>
    <t>Zajištěno vyběrové řízení, stavební práce zahájeny</t>
  </si>
  <si>
    <t xml:space="preserve"> Pořízení digitálních technologií pro výuku v ZUŠ Zábřeh</t>
  </si>
  <si>
    <t>Modernizace a bezbariérovost v MŠ Kamenné</t>
  </si>
  <si>
    <t>Modernizace MŠ, vybudování bezbariérového přístupu</t>
  </si>
  <si>
    <t>Modernizace ZŠ  v Kamenné</t>
  </si>
  <si>
    <t>Budování, modernizace a vybavení učeben neúplných škol, zřízení kabinetu a zázemí pro pedagoggické a nepedagogické pracovníky, vybudování bezbariérového přístupu do ZŠ</t>
  </si>
  <si>
    <t>Stav realizace projektu</t>
  </si>
  <si>
    <t xml:space="preserve">Programový rámec  </t>
  </si>
  <si>
    <t>aktuálnost projektového záměru</t>
  </si>
  <si>
    <t>jiné</t>
  </si>
  <si>
    <t>Mateřská škola Drozdov, okres Šumperk, příspěvková organizace</t>
  </si>
  <si>
    <t>Drozdov</t>
  </si>
  <si>
    <t>Obec Drozdov</t>
  </si>
  <si>
    <t>Základní škola a Mateřská škola Hoštejn, příspěvková organizace</t>
  </si>
  <si>
    <t>SZP</t>
  </si>
  <si>
    <t>Základní škola a mateřská škola Jestřebí, okres Šumperk, příspěvková organizace</t>
  </si>
  <si>
    <t>Obec Jestřebí</t>
  </si>
  <si>
    <t>Jestřebí</t>
  </si>
  <si>
    <t xml:space="preserve">projektový záměr Piccolino.cz
</t>
  </si>
  <si>
    <t>Základní škola Boleslava Hrbka a Mateřská škola Leština, příspěvková organizace</t>
  </si>
  <si>
    <t>Leština</t>
  </si>
  <si>
    <t>Obec Leština</t>
  </si>
  <si>
    <t>IROP</t>
  </si>
  <si>
    <t>Základní škola a Mateřská škola Rohle, příspěvková organizace</t>
  </si>
  <si>
    <t>Obec Rohle</t>
  </si>
  <si>
    <t>Rohle</t>
  </si>
  <si>
    <t>Základní škola a mateřská škola Svébohov, okres Šumperk, příspěvková organizace</t>
  </si>
  <si>
    <t>Svébohov</t>
  </si>
  <si>
    <t>Obec Svébohov</t>
  </si>
  <si>
    <t>Mateřská škola Malíček, z.s.</t>
  </si>
  <si>
    <t>Střední škola, Základní škola, Mateřská škola a Dětský domov Zábřeh</t>
  </si>
  <si>
    <t>Rozšíření kapacity MŠ Ráječek - rekonstrukce</t>
  </si>
  <si>
    <r>
      <t xml:space="preserve">Výdaje projektu v Kč </t>
    </r>
    <r>
      <rPr>
        <b/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</si>
  <si>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10"/>
        <rFont val="Calibri"/>
        <family val="2"/>
        <charset val="238"/>
        <scheme val="minor"/>
      </rPr>
      <t>měsíc, rok</t>
    </r>
  </si>
  <si>
    <r>
      <t xml:space="preserve">Typ projektu </t>
    </r>
    <r>
      <rPr>
        <b/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</si>
  <si>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b/>
        <vertAlign val="superscript"/>
        <sz val="10"/>
        <rFont val="Calibri"/>
        <family val="2"/>
        <charset val="238"/>
        <scheme val="minor"/>
      </rPr>
      <t>3)</t>
    </r>
    <r>
      <rPr>
        <b/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</si>
  <si>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b/>
        <vertAlign val="superscript"/>
        <sz val="10"/>
        <rFont val="Calibri"/>
        <family val="2"/>
        <charset val="238"/>
        <scheme val="minor"/>
      </rPr>
      <t>4)</t>
    </r>
  </si>
  <si>
    <t>Identifikace projektu</t>
  </si>
  <si>
    <t>zázemí pro komunitní aktivity vedoucí k sociální inkluzi</t>
  </si>
  <si>
    <r>
      <t xml:space="preserve">Priorita                </t>
    </r>
    <r>
      <rPr>
        <sz val="10"/>
        <rFont val="Calibri"/>
        <family val="2"/>
        <charset val="238"/>
        <scheme val="minor"/>
      </rPr>
      <t xml:space="preserve">   (škála 1-10)</t>
    </r>
  </si>
  <si>
    <r>
      <t>Priorita</t>
    </r>
    <r>
      <rPr>
        <sz val="9"/>
        <rFont val="Calibri"/>
        <family val="2"/>
        <charset val="238"/>
        <scheme val="minor"/>
      </rPr>
      <t xml:space="preserve"> (škála 1-10)</t>
    </r>
  </si>
  <si>
    <t>Priorita           (škála 1-10)</t>
  </si>
  <si>
    <t>1/2023</t>
  </si>
  <si>
    <t>5/2023</t>
  </si>
  <si>
    <t>7/2023</t>
  </si>
  <si>
    <t>9/2027</t>
  </si>
  <si>
    <t>1/2022</t>
  </si>
  <si>
    <t>4/2022</t>
  </si>
  <si>
    <t>1/2025</t>
  </si>
  <si>
    <t>9/2025</t>
  </si>
  <si>
    <t>12/2028</t>
  </si>
  <si>
    <t>obec Rohle</t>
  </si>
  <si>
    <t xml:space="preserve">Základní škola a mateřská škola Svébohov, okres Šumperk, příspěvková organizace </t>
  </si>
  <si>
    <t>obec Svébohov</t>
  </si>
  <si>
    <r>
      <rPr>
        <sz val="10"/>
        <color theme="0"/>
        <rFont val="Calibri"/>
        <family val="2"/>
        <charset val="238"/>
        <scheme val="minor"/>
      </rPr>
      <t>.</t>
    </r>
    <r>
      <rPr>
        <sz val="10"/>
        <color rgb="FF222222"/>
        <rFont val="Calibri"/>
        <family val="2"/>
        <charset val="238"/>
        <scheme val="minor"/>
      </rPr>
      <t>00853356</t>
    </r>
  </si>
  <si>
    <t>3/2025</t>
  </si>
  <si>
    <t>9/2026</t>
  </si>
  <si>
    <t>Rekonstrukce tělocvičny</t>
  </si>
  <si>
    <t>Rekonstrukce tělocvičny u základní školy</t>
  </si>
  <si>
    <t xml:space="preserve">Rekonstrukce vnitřních rozvodů, vody a odpadů 70 let starých </t>
  </si>
  <si>
    <t>2/2024</t>
  </si>
  <si>
    <t>7/2025</t>
  </si>
  <si>
    <t>5/2025</t>
  </si>
  <si>
    <r>
      <t xml:space="preserve">Výdaje projektu  </t>
    </r>
    <r>
      <rPr>
        <sz val="10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</si>
  <si>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</si>
  <si>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</si>
  <si>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t>3/2022</t>
  </si>
  <si>
    <t>6/2022</t>
  </si>
  <si>
    <t>7/2026</t>
  </si>
  <si>
    <t>1/2027</t>
  </si>
  <si>
    <t>Sportovní hřiště u ZŠ</t>
  </si>
  <si>
    <t>12/2020</t>
  </si>
  <si>
    <t>12/2029</t>
  </si>
  <si>
    <t>Rekonstrukce dětské zahrady s herními prvky u MŠ</t>
  </si>
  <si>
    <t>Rekonstrukce ZŠ</t>
  </si>
  <si>
    <t>Modernizace IT učebny II. Etapa</t>
  </si>
  <si>
    <t>Modernizace jazykové učebny II. Etapa</t>
  </si>
  <si>
    <t>Vybudování hřiště na zahradě ZŠ a MŠ</t>
  </si>
  <si>
    <t>Vybavení školní kuchyně</t>
  </si>
  <si>
    <t>Pořízení vybavení - mycí dvoudřez, pracovní stůl, tlaková mycí sprcha, elektrický sporák s troubou, univerzální kuchyňský robot, chladící skříň, mrazící skříň, regál, ponorný mixér</t>
  </si>
  <si>
    <t>zrealizován</t>
  </si>
  <si>
    <t>neaktuální</t>
  </si>
  <si>
    <t>Vybavení školní jídelny</t>
  </si>
  <si>
    <t>Pořízení vybavení školní jídelny - konvektomat, myčka, univerzální robot, elektrická stolička</t>
  </si>
  <si>
    <t>Modernizace školní jídelny MŠ a ZŠ Lesnice</t>
  </si>
  <si>
    <t>2/2025</t>
  </si>
  <si>
    <t>Pořízení vybavení -konvektomat</t>
  </si>
  <si>
    <t>Nové vybavení školní kuchyně</t>
  </si>
  <si>
    <t>Modernizace školní kuchyně - nový varný kotel, ruční dělička těsta, nerezová škrabka brambor</t>
  </si>
  <si>
    <t>Rekonstrukce a modernizace vybavení školní kuchyně - sporák, smažící pánev, myčka, trouba, škrabka, ohřívací stolička. Projekt zahrnuje také modernizaci prostor a vybavení školní jídelny - vč. opravy stropu jídelny - izolace, zateplení, výměna stropních panelů, výmalba a nové stoly a židle</t>
  </si>
  <si>
    <t>probíhá</t>
  </si>
  <si>
    <t>Obnova a doplnění herních prvků v návaznosti na přírodní zahradu</t>
  </si>
  <si>
    <t>projektový záměr, zpacování návrhu přírodní zahrady</t>
  </si>
  <si>
    <t>8/2028</t>
  </si>
  <si>
    <t xml:space="preserve">projektový záměr </t>
  </si>
  <si>
    <t>6/2026</t>
  </si>
  <si>
    <t>6/2028</t>
  </si>
  <si>
    <t>8/2029</t>
  </si>
  <si>
    <t>3/2026</t>
  </si>
  <si>
    <t>8/2026</t>
  </si>
  <si>
    <t>5/2026</t>
  </si>
  <si>
    <t>nerelevantní</t>
  </si>
  <si>
    <t>Obnova školní zahrady</t>
  </si>
  <si>
    <t>Stavební práce a úpravy školní zahrady, venkovní altán, zahradní nábytek, domek na hračky a nářadí, prvky pro výuku a pohybové aktivity žáků, prvky pro pěstitelské práce.</t>
  </si>
  <si>
    <t>8/2027</t>
  </si>
  <si>
    <t>projekt v realizaci</t>
  </si>
  <si>
    <t>již realizováno</t>
  </si>
  <si>
    <t>zpracovaná PD na oplocení</t>
  </si>
  <si>
    <t>ANO</t>
  </si>
  <si>
    <t>proj.záměr</t>
  </si>
  <si>
    <t>proj. záměr</t>
  </si>
  <si>
    <t>Rekonstrukce ŠK a ŠJ v Kamenné</t>
  </si>
  <si>
    <t xml:space="preserve">Rekonstrukce školní kuchyně a školní jídelny </t>
  </si>
  <si>
    <t>SZP- MAS</t>
  </si>
  <si>
    <t>Vybavení šk. kuchyně</t>
  </si>
  <si>
    <t>Vybavení škol. kuchyně nerezovým nábytkem a spotřebiči</t>
  </si>
  <si>
    <t>Učíme se v zahradě a na dvorečku, venku je nám lépe</t>
  </si>
  <si>
    <t xml:space="preserve">Rozšíření přírodní zahrady o herní a didaktické prvky, sezení apod. pro větší využití venkovních prostor (zahrady a atria) pro výchovně vzdělávací práci </t>
  </si>
  <si>
    <t xml:space="preserve">aktuální </t>
  </si>
  <si>
    <t>projektový záměr, sbět nabídek dodavatelů</t>
  </si>
  <si>
    <t>zrealizován 2024</t>
  </si>
  <si>
    <t>Zbudování nových učeben tak, abychom mohli žákům nabídnout plnohodnotné vzdělávání v oblasti jazyků, informatiky, technických oborů a přírodních věd,  TV, zázemí pro komunitní aktivity, PČ (keramika, dílny) - přístavba ZŠ. Součástí projektu jsou stavební práce i vybavení nábytkem, učebními pomůckami a pc vybavením, vč. konektivity.                                                                                                                            Projekt zahrnuje také drobné stavební úpravy ve stávajících prostorách spojené s bezbariérovým vstupem a obnovou povrchů - podlaha chodba.                                         Projekt zahrnuje prostory pro ŠPP - relax zóny, konzultační místnost, další prostory pro skupinovou práci - relaxaci, terapii, apod. Dále jsou součástí projektu také prostory pro metodická setkávání pedagogů - kabinety, úložné prostory pro pomůcky</t>
  </si>
  <si>
    <t>realizuje se</t>
  </si>
  <si>
    <t xml:space="preserve">Úprava terénu pozemku, zakomponování prvků využitelných k dětským hrám, vzdělávání i odpočinku, přístřešek s mobiliářem pro výuku  jako venkovní učebna s možností delšího pobytu venku, pískoviště, dřevěné překážky k přelézání, hliněné "boule", vyvýšené záhony a další prvky evironmentálního a polytechnického vzdělávání, nákup ručního zahradní nářadí, kompostérů, vyvýšených záhonů, vybudování ohniště; dřevěný zahradní domek  pro uložení pracovního nářadí, ptačí pítko, hmyzí domeček, </t>
  </si>
  <si>
    <t>2/2026</t>
  </si>
  <si>
    <t>1 524 319</t>
  </si>
  <si>
    <t>07/2025</t>
  </si>
  <si>
    <t>08/2025</t>
  </si>
  <si>
    <t>zrealizováno</t>
  </si>
  <si>
    <t>Venkovní učebna MŠ</t>
  </si>
  <si>
    <t>6./2025</t>
  </si>
  <si>
    <t>SZP/ NPŽP</t>
  </si>
  <si>
    <t xml:space="preserve">SZP </t>
  </si>
  <si>
    <t>9./2025</t>
  </si>
  <si>
    <t>Rekonstrukce vnitřních prostor školy - sociální zařízení</t>
  </si>
  <si>
    <t>Rekonstrukce umývárny, sociálního zařízení</t>
  </si>
  <si>
    <t>realizováno  z rozpočtu obce, Olomoucký kraj</t>
  </si>
  <si>
    <t>Rekonstrukce výdejny, nové osvětlení, podlahové krytiny, vybavení nábytkem</t>
  </si>
  <si>
    <t>plánovaný záměr</t>
  </si>
  <si>
    <t>plán</t>
  </si>
  <si>
    <t>NPO - Energetické úspory veřejných budov</t>
  </si>
  <si>
    <t>Rekonstrukce vnitřních a vnějších prostor školy</t>
  </si>
  <si>
    <t>Energeticky úsporná opatření  - zahrnuje novou střešní krytinu, zateplení fasády, nová fasáda, fotovoltaika, tepelné čerpadlo, a související</t>
  </si>
  <si>
    <t>Modernizace školní zahrady</t>
  </si>
  <si>
    <t>Herní prvky na školní zahradu</t>
  </si>
  <si>
    <t xml:space="preserve">IROP      </t>
  </si>
  <si>
    <t>Rozšíření kapacity MŠ</t>
  </si>
  <si>
    <t>Zbudování nové třídy MŠ včetně sociálního zařízení, místnosti pro odpočinkové činnosti a zbudování odborné učebny, zázemí pro učitelský sbor,   saunování pro děti</t>
  </si>
  <si>
    <t>12/2030</t>
  </si>
  <si>
    <t xml:space="preserve"> ---</t>
  </si>
  <si>
    <t>Projekt se zaměřuje na obnovu a doplnění nábytku, herních a výukových pomůcek, které podporují rozvoj dětí v souladu s RVP. Součástí je pořízení moderních didaktických a digitálních prostředků pro rozvoj gramotností a klíčových kompetencí. Projekt zahrnuje také vybavení pro inkluzivní vzdělávání a podporu dětí se SVP. Cílem je vytvořit podnětné, bezpečné a esteticky kvalitní prostředí. Realizace přispěje k lepší kvalitě předškolního vzdělávání a zvýšení komfortu dětí i pedagogů.</t>
  </si>
  <si>
    <t>částečně probíhá průběžně                    z vlastních zdrojů</t>
  </si>
  <si>
    <t>Vybudování nové budovy MŠ                   s veškerým zázemím, 3 třídy</t>
  </si>
  <si>
    <t>realizace zastavena / záměr transformován do projektu Rozšíření kapacity MŠ</t>
  </si>
  <si>
    <t>SFŽP</t>
  </si>
  <si>
    <t>Oprava střechy, nová fasáda objektu mateřské školy</t>
  </si>
  <si>
    <t>1/2017</t>
  </si>
  <si>
    <t>fasáda dotace SFŽP, ostatní zrelizováno z vlastních zdrojů</t>
  </si>
  <si>
    <t>probíhá realizace z vlastních zdrojů</t>
  </si>
  <si>
    <t>realizováno z vlastních zdrojů</t>
  </si>
  <si>
    <t>Vybudování multifunkčního hřiště I.etapa</t>
  </si>
  <si>
    <t xml:space="preserve">Zbudování zpevněné plochy (umělý povrch), </t>
  </si>
  <si>
    <t>Vybudování multifunkčního hřiště II.etapa</t>
  </si>
  <si>
    <t>Oplocení,  herní prvky 6+, herní domeček, venkovní sklad pomůcek/nářadí</t>
  </si>
  <si>
    <t>10/2025</t>
  </si>
  <si>
    <t>Vybudování tříd pro MŠ a, vč. sociálního zařízení s veškerým zázemím pro personál. Druhá část objektu bude tvořit zázemí pro ZŠ - kabinety pro pedagogy</t>
  </si>
  <si>
    <t>Přístavba ZŠ Rovensko I.část -Zbudování speciální jazykové učebny</t>
  </si>
  <si>
    <t>Zbudování speciální jazykové učebny</t>
  </si>
  <si>
    <t>Přístavba ZŠ Rovensko I.část -Zbudování 1 kmenové třídy pro rozšíření organizace základní školy</t>
  </si>
  <si>
    <t>Zbudování 1 kmenové třídy pro rozšíření organizace základní školy</t>
  </si>
  <si>
    <t>MMR</t>
  </si>
  <si>
    <t>Přístavba ZŠ Rovensko II.část - nástavba tělocvičny</t>
  </si>
  <si>
    <t>1/2019</t>
  </si>
  <si>
    <t>12/2021</t>
  </si>
  <si>
    <t>zrealizován - dotace MMR</t>
  </si>
  <si>
    <t>Fotovoltaika pro ZŠ  a MŠ Rovensko</t>
  </si>
  <si>
    <t>Fotovoltaika na střeše tělocvičny s bateriovým uložištěm</t>
  </si>
  <si>
    <t>zrealizován - vlastní zdroje</t>
  </si>
  <si>
    <t>Umístění herních prvků na zahradě školy - projekt zahrnuje přípravu terénnu pro umístění prvků a nákup a instalaci prvků</t>
  </si>
  <si>
    <t>projekt je připravován do výzvy SZP MAS HP</t>
  </si>
  <si>
    <t>cenová nabídka dodovatele</t>
  </si>
  <si>
    <t xml:space="preserve">Stavební práce spojené se zateplením budovy, novou fasádou, rozvody, odborné učebny </t>
  </si>
  <si>
    <t>uskutečněn výběr dodavatele a nacenění herních prvků</t>
  </si>
  <si>
    <t>částečně zrealizováno (nové herní prvky)</t>
  </si>
  <si>
    <t>částečně zrealizována výměna zahradních prvků, další body jsou ve fázi projektového záměru</t>
  </si>
  <si>
    <t>Stavební práce spojené s vybudováním střešní nástavby - zázemí pro zaměstnance školy, kanceláře, odborné dílny - výtvarná, keramická, hudební</t>
  </si>
  <si>
    <t>Výměna podlahových krytin v celé škole a jídelně mimo třídy v levé přízemní části budovy</t>
  </si>
  <si>
    <t>komunikace se zřizovatelem kvůli návrhu projektu, částečně zrealizováno</t>
  </si>
  <si>
    <t>částečně zrealizováno - vyměněny 2 brány, projektový záměr, příprava realizace projektu</t>
  </si>
  <si>
    <t>Fotovoltaika</t>
  </si>
  <si>
    <t>Umístění fotovoltaických panelů na střechu MŠ</t>
  </si>
  <si>
    <t>kalkulace</t>
  </si>
  <si>
    <t>projekt v realizaci, již známy termíny jednotlivých kroků</t>
  </si>
  <si>
    <t>oprava dopravního hřiště - NE</t>
  </si>
  <si>
    <t>dopravní hřiště již realizováno</t>
  </si>
  <si>
    <t>Děti v pohybu</t>
  </si>
  <si>
    <t xml:space="preserve">Doplnění venkovních prostor o průlezky a balanční prvky. </t>
  </si>
  <si>
    <t>Plynová kotelna</t>
  </si>
  <si>
    <t>Realizace nového vytápění mateřské školy.</t>
  </si>
  <si>
    <t>Umístění fotovoltaických panelů na střechu školy</t>
  </si>
  <si>
    <t>Řemeslná dílna,ateliér a sauna – (stavební úpravy a vybavení nevyužitých prostor MŠ. Dokončení projektu vzdělávání dětí ke zdravému životnímu stylu, návrat k tradicím a polytechnickému vzdělávání), včetně elektroinstalace, zdravotně technické instalace a bezbariérového prostředí.</t>
  </si>
  <si>
    <t xml:space="preserve">Modernizace třídy pro kvalitní přípravu dětí pro vstup do ZŠ </t>
  </si>
  <si>
    <t xml:space="preserve">Kompletní modernizace třídy pro předškoláky: variabilní nábytek podporující program Začít spolu, dřevěné patro a knihovna, zázemí pro polytechniku,kvalitní  IT vybavení </t>
  </si>
  <si>
    <t>NE - zrealizováno</t>
  </si>
  <si>
    <t>Zahradní altán</t>
  </si>
  <si>
    <t>Podpora ekologického způsobu života, rekonstrukce stávajícího altánu pro ukládání pomůcek a hraček pro učení dětí venku.</t>
  </si>
  <si>
    <t>Umístění fotovoltaiky na střechu budovy</t>
  </si>
  <si>
    <t>zajištěn výběr dodavatele</t>
  </si>
  <si>
    <t>příprava realizace projektu</t>
  </si>
  <si>
    <t>Úpravy stávajících venkovních prostor, rozvoj zahrady v přírodním stylu, instalace herních prvků pro mladší děti</t>
  </si>
  <si>
    <t>Stavební práce, rozšíření kapacity, tělocvična, vybavení učebny pro polytechnické vzdělávání</t>
  </si>
  <si>
    <t xml:space="preserve">Snížení energetické náročnosti </t>
  </si>
  <si>
    <t>Klimatizace</t>
  </si>
  <si>
    <t>Zlepšení kvality prostředí školy</t>
  </si>
  <si>
    <t>PD, stavební povolení</t>
  </si>
  <si>
    <t>Ano</t>
  </si>
  <si>
    <t>Příprava 3. výběrového řízení, nutná vyšší spoluúčast zřizovatele</t>
  </si>
  <si>
    <t>Venkovní altán</t>
  </si>
  <si>
    <t>vybudování altánu na pozemku školy</t>
  </si>
  <si>
    <t>Nové tabule (LCD panel s křídly) do učeben</t>
  </si>
  <si>
    <t>SZP, jiné</t>
  </si>
  <si>
    <t>Rekonstrukce učebny VV a dílen</t>
  </si>
  <si>
    <t>NE - hotovo</t>
  </si>
  <si>
    <t>Komplexní rekonstrukce, vč. nevyhovující a chátrající parketové podlahy</t>
  </si>
  <si>
    <t>Rekonstrukce, modernizace vybavení zázemí odborných učeben, prostor pro zájmové aktivity školního klubu a družiny - stavební práce, omítky, odvětrání. Dovybavení učeben s přírodovědným zaměřením, vybavení venkovní učebny</t>
  </si>
  <si>
    <t xml:space="preserve">fyzicky zrealizováno, došlo k navýšení rozpočtu </t>
  </si>
  <si>
    <t>Multifunkční venkovní učebna</t>
  </si>
  <si>
    <t xml:space="preserve">čekáme na zprávu statika, abychom ukončili stavební řízení a mohli vypsat výběrové řízení </t>
  </si>
  <si>
    <t>Kotelna</t>
  </si>
  <si>
    <t>Výměna zdroje vytápění a regulace otopné soustavy</t>
  </si>
  <si>
    <t xml:space="preserve">  - </t>
  </si>
  <si>
    <t>Kotel, chladicí vitrína, nápojový stůl s dvířky</t>
  </si>
  <si>
    <t>Vybavení pro jazykovou výuku a práci s digitálními technologiemi, vybavení pro učebny přírodních věd</t>
  </si>
  <si>
    <t>Střecha na budově dílen</t>
  </si>
  <si>
    <t>Výměna střešní krytiny  a zateplení střechy na budově dílen</t>
  </si>
  <si>
    <t xml:space="preserve"> - </t>
  </si>
  <si>
    <t>Střecha hlavní budovy</t>
  </si>
  <si>
    <t>Rekonstrukce střechy hlavní budovy pro potřeby fotovoltaiky, včetně zateplení</t>
  </si>
  <si>
    <t>Pořízení fotovoltaiky na střechy školy</t>
  </si>
  <si>
    <t>Pořízení vybavení - konvektomat</t>
  </si>
  <si>
    <t xml:space="preserve">zakoupeno </t>
  </si>
  <si>
    <t>7/2022</t>
  </si>
  <si>
    <t>projektový záměr navazující na rekonstrukci střechy</t>
  </si>
  <si>
    <t xml:space="preserve">Rekonstrukce elektroinstalace, podlah a stropů </t>
  </si>
  <si>
    <t xml:space="preserve">Až na výjimky (dříve rekonstruované učebny) nebyla doposud provedena nová elektroinstalace v budově školy. Při takovém rozsahu prací je vhodné připojit i natažení datové sítě (viz níže). Již v havarijním stavu jsou podlahy na chodbách, pozornost si zaslouží zvuková izolace na stropech. </t>
  </si>
  <si>
    <t>ORÚP - příprava projektu</t>
  </si>
  <si>
    <t>Rekonstrukce kotelny</t>
  </si>
  <si>
    <t>Odpojení se od dálkového dodavatele s cílem výrazného snížení nákladů na vytápění objektů organizace</t>
  </si>
  <si>
    <t>Rekonstrukce jídelny</t>
  </si>
  <si>
    <t>Rekonstrukce prostor jídelny, obnova vybavení</t>
  </si>
  <si>
    <t>Rekonstrukce střechy hlavní budovy</t>
  </si>
  <si>
    <t>Rekonstrukce střechy hlavní budovy pro potřeby umístění fotovoltaiky, zateplení</t>
  </si>
  <si>
    <t>Realizace fotovoltaiky na střechách budov školy, snížení eneregetické náročnosti</t>
  </si>
  <si>
    <t>Konektivita školy</t>
  </si>
  <si>
    <t>Konektivita škol ve spojení s rekonstrukcí budovy školy (datové sítě, wifi), kyberpečnost</t>
  </si>
  <si>
    <t>.00852252</t>
  </si>
  <si>
    <t>NE - zrealizován</t>
  </si>
  <si>
    <r>
      <t xml:space="preserve">vybavení 4 učeben digitální technikou zahrnující práci s digitálními technologiemi                                               1- </t>
    </r>
    <r>
      <rPr>
        <b/>
        <sz val="11"/>
        <color rgb="FFFF0000"/>
        <rFont val="Calibri"/>
        <family val="2"/>
        <charset val="238"/>
        <scheme val="minor"/>
      </rPr>
      <t>učebna zvukové tvorby</t>
    </r>
    <r>
      <rPr>
        <sz val="11"/>
        <color rgb="FFFF0000"/>
        <rFont val="Calibri"/>
        <family val="2"/>
        <charset val="238"/>
        <scheme val="minor"/>
      </rPr>
      <t xml:space="preserve">: zpracování zvuku, vybavení pro zpracování digitální zvukové nahrávky                                                                                    2 - </t>
    </r>
    <r>
      <rPr>
        <b/>
        <sz val="11"/>
        <color rgb="FFFF0000"/>
        <rFont val="Calibri"/>
        <family val="2"/>
        <charset val="238"/>
        <scheme val="minor"/>
      </rPr>
      <t>grafické studio pro oblast designu a výtvarné tvorby (STEM)</t>
    </r>
    <r>
      <rPr>
        <sz val="11"/>
        <color rgb="FFFF0000"/>
        <rFont val="Calibri"/>
        <family val="2"/>
        <charset val="238"/>
        <scheme val="minor"/>
      </rPr>
      <t xml:space="preserve"> - grafika, design, průmyslový design, animaci či video-art                                                                                                3 - </t>
    </r>
    <r>
      <rPr>
        <b/>
        <sz val="11"/>
        <color rgb="FFFF0000"/>
        <rFont val="Calibri"/>
        <family val="2"/>
        <charset val="238"/>
        <scheme val="minor"/>
      </rPr>
      <t>nahrávací studio</t>
    </r>
    <r>
      <rPr>
        <sz val="11"/>
        <color rgb="FFFF0000"/>
        <rFont val="Calibri"/>
        <family val="2"/>
        <charset val="238"/>
        <scheme val="minor"/>
      </rPr>
      <t xml:space="preserve">:    využití pokročilých dititálních technologií při výuce na ZUŠ                                                                    4 - </t>
    </r>
    <r>
      <rPr>
        <b/>
        <sz val="11"/>
        <color rgb="FFFF0000"/>
        <rFont val="Calibri"/>
        <family val="2"/>
        <charset val="238"/>
        <scheme val="minor"/>
      </rPr>
      <t>multimediální tvorba a učebna</t>
    </r>
    <r>
      <rPr>
        <sz val="11"/>
        <color rgb="FFFF0000"/>
        <rFont val="Calibri"/>
        <family val="2"/>
        <charset val="238"/>
        <scheme val="minor"/>
      </rPr>
      <t xml:space="preserve"> - TV studio včetně multifunkčního osvětlení pro streaming a multimediální produkci</t>
    </r>
  </si>
  <si>
    <t>Dokument navazuje na verzi č. 1.0 ze dne 17.04.2024 zpracovanou v rámci projektu MAP vzdělávání ORP Zábřeh IV (reg.č.: CZ.02.02.XX/00/23_017/0008423 ​).</t>
  </si>
  <si>
    <t>Nová školní zahrada pro MŠ Malíček v Zábřeh</t>
  </si>
  <si>
    <t>Nákup herních prvků, obnova pískoviště,….</t>
  </si>
  <si>
    <t>01/2026</t>
  </si>
  <si>
    <t>návrh projektu</t>
  </si>
  <si>
    <t>realizace nezahájena</t>
  </si>
  <si>
    <t>Nová fasáda a střecha na budově školní jídelny ZŠ</t>
  </si>
  <si>
    <t>Venkovní učebna ZŠ</t>
  </si>
  <si>
    <t>Půdní hala - aula pro školní parlament, výtvarný ateliér</t>
  </si>
  <si>
    <t xml:space="preserve">Elektronický zabezpečovací systém - mateřská škola </t>
  </si>
  <si>
    <t>stavební práce spojené s realizací a pořízení systému</t>
  </si>
  <si>
    <t>Venkovní učebna - MŠ</t>
  </si>
  <si>
    <t>Schválil Řídící výbor MAP vzdělávání IV ORP Zábřeh jako aktuální platnou verzi k 31.12.2025 ve znění verze č. 2.0</t>
  </si>
  <si>
    <t>V Zábřeze dne 31.12.2025</t>
  </si>
  <si>
    <t>Verze č.2.0  tabulek investičních záměrů v rámci projektu MAP IV pro období 2021 - 2027 ze dne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</si>
</sst>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i/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222222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rgb="FFFF0000"/>
      <name val="Aptos Narrow"/>
      <family val="2"/>
    </font>
    <font>
      <sz val="10"/>
      <color rgb="FFFF0000"/>
      <name val="Aptos Narrow"/>
      <family val="2"/>
      <charset val="238"/>
    </font>
    <font>
      <sz val="9"/>
      <color rgb="FFFF000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  <charset val="238"/>
    </font>
    <font>
      <sz val="10"/>
      <color rgb="FFFF0000"/>
      <name val="Calibri"/>
      <family val="2"/>
      <charset val="238"/>
    </font>
    <font>
      <sz val="8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CC"/>
      </patternFill>
    </fill>
    <fill>
      <patternFill patternType="solid">
        <fgColor indexed="9"/>
        <bgColor indexed="26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000000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5">
    <xf numFmtId="0" fontId="0" fillId="0" borderId="0" xfId="0"/>
    <xf numFmtId="0" fontId="3" fillId="3" borderId="1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wrapText="1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wrapText="1"/>
      <protection locked="0"/>
    </xf>
    <xf numFmtId="0" fontId="1" fillId="4" borderId="7" xfId="0" applyFont="1" applyFill="1" applyBorder="1" applyAlignment="1" applyProtection="1">
      <alignment horizontal="left" vertical="center" wrapText="1"/>
      <protection locked="0"/>
    </xf>
    <xf numFmtId="0" fontId="1" fillId="4" borderId="17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9" fontId="1" fillId="0" borderId="17" xfId="0" applyNumberFormat="1" applyFont="1" applyBorder="1" applyAlignment="1" applyProtection="1">
      <alignment horizontal="right" vertical="center"/>
      <protection locked="0"/>
    </xf>
    <xf numFmtId="0" fontId="1" fillId="0" borderId="17" xfId="0" applyFont="1" applyBorder="1"/>
    <xf numFmtId="0" fontId="1" fillId="2" borderId="17" xfId="0" applyFont="1" applyFill="1" applyBorder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3" fontId="13" fillId="0" borderId="0" xfId="0" applyNumberFormat="1" applyFont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0" fontId="1" fillId="2" borderId="20" xfId="0" applyFont="1" applyFill="1" applyBorder="1" applyAlignment="1" applyProtection="1">
      <alignment horizontal="left" vertical="center" wrapText="1"/>
      <protection locked="0"/>
    </xf>
    <xf numFmtId="0" fontId="4" fillId="8" borderId="0" xfId="0" applyFont="1" applyFill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4" borderId="17" xfId="0" applyFont="1" applyFill="1" applyBorder="1" applyAlignment="1" applyProtection="1">
      <alignment wrapText="1"/>
      <protection locked="0"/>
    </xf>
    <xf numFmtId="0" fontId="1" fillId="0" borderId="19" xfId="0" applyFont="1" applyBorder="1"/>
    <xf numFmtId="49" fontId="1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19" xfId="0" applyFont="1" applyBorder="1" applyAlignment="1">
      <alignment horizontal="center" vertical="center"/>
    </xf>
    <xf numFmtId="3" fontId="1" fillId="2" borderId="7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7" xfId="0" applyNumberFormat="1" applyFont="1" applyBorder="1" applyAlignment="1" applyProtection="1">
      <alignment horizontal="right" vertical="center" wrapText="1"/>
      <protection locked="0"/>
    </xf>
    <xf numFmtId="3" fontId="1" fillId="2" borderId="17" xfId="0" applyNumberFormat="1" applyFont="1" applyFill="1" applyBorder="1" applyAlignment="1" applyProtection="1">
      <alignment horizontal="right" vertical="center" wrapText="1"/>
      <protection locked="0"/>
    </xf>
    <xf numFmtId="0" fontId="7" fillId="3" borderId="3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vertical="center" wrapText="1"/>
      <protection locked="0"/>
    </xf>
    <xf numFmtId="49" fontId="1" fillId="0" borderId="19" xfId="0" applyNumberFormat="1" applyFont="1" applyBorder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/>
    <xf numFmtId="0" fontId="13" fillId="0" borderId="4" xfId="0" applyFont="1" applyBorder="1"/>
    <xf numFmtId="49" fontId="1" fillId="0" borderId="7" xfId="0" applyNumberFormat="1" applyFont="1" applyBorder="1" applyAlignment="1" applyProtection="1">
      <alignment horizontal="right" vertical="center"/>
      <protection locked="0"/>
    </xf>
    <xf numFmtId="0" fontId="13" fillId="0" borderId="9" xfId="0" applyFont="1" applyBorder="1"/>
    <xf numFmtId="0" fontId="13" fillId="0" borderId="0" xfId="0" applyFont="1"/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 applyProtection="1">
      <alignment wrapText="1"/>
      <protection locked="0"/>
    </xf>
    <xf numFmtId="49" fontId="1" fillId="0" borderId="13" xfId="0" applyNumberFormat="1" applyFont="1" applyBorder="1" applyAlignment="1" applyProtection="1">
      <alignment horizontal="right" vertical="center"/>
      <protection locked="0"/>
    </xf>
    <xf numFmtId="0" fontId="1" fillId="0" borderId="13" xfId="0" applyFont="1" applyBorder="1"/>
    <xf numFmtId="0" fontId="13" fillId="0" borderId="14" xfId="0" applyFont="1" applyBorder="1"/>
    <xf numFmtId="49" fontId="1" fillId="0" borderId="17" xfId="0" applyNumberFormat="1" applyFont="1" applyBorder="1" applyAlignment="1" applyProtection="1">
      <alignment horizontal="right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vertical="center"/>
      <protection locked="0"/>
    </xf>
    <xf numFmtId="3" fontId="1" fillId="2" borderId="7" xfId="0" applyNumberFormat="1" applyFont="1" applyFill="1" applyBorder="1" applyAlignment="1" applyProtection="1">
      <alignment horizontal="right" vertical="center"/>
      <protection locked="0"/>
    </xf>
    <xf numFmtId="3" fontId="1" fillId="0" borderId="7" xfId="0" applyNumberFormat="1" applyFont="1" applyBorder="1" applyAlignment="1" applyProtection="1">
      <alignment horizontal="right" vertical="center"/>
      <protection locked="0"/>
    </xf>
    <xf numFmtId="3" fontId="1" fillId="2" borderId="17" xfId="0" applyNumberFormat="1" applyFont="1" applyFill="1" applyBorder="1" applyAlignment="1" applyProtection="1">
      <alignment horizontal="right" vertical="center"/>
      <protection locked="0"/>
    </xf>
    <xf numFmtId="3" fontId="1" fillId="0" borderId="17" xfId="0" applyNumberFormat="1" applyFont="1" applyBorder="1" applyAlignment="1" applyProtection="1">
      <alignment horizontal="right" vertical="center"/>
      <protection locked="0"/>
    </xf>
    <xf numFmtId="3" fontId="1" fillId="0" borderId="13" xfId="0" applyNumberFormat="1" applyFont="1" applyBorder="1" applyAlignment="1" applyProtection="1">
      <alignment horizontal="right" vertical="center"/>
      <protection locked="0"/>
    </xf>
    <xf numFmtId="3" fontId="1" fillId="2" borderId="13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13" xfId="0" applyNumberFormat="1" applyFont="1" applyBorder="1" applyAlignment="1" applyProtection="1">
      <alignment horizontal="right" vertical="center" wrapText="1"/>
      <protection locked="0"/>
    </xf>
    <xf numFmtId="3" fontId="1" fillId="4" borderId="17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 applyProtection="1">
      <alignment vertical="center" wrapText="1"/>
      <protection locked="0"/>
    </xf>
    <xf numFmtId="49" fontId="1" fillId="0" borderId="20" xfId="0" applyNumberFormat="1" applyFont="1" applyBorder="1" applyAlignment="1" applyProtection="1">
      <alignment horizontal="right" vertical="center"/>
      <protection locked="0"/>
    </xf>
    <xf numFmtId="0" fontId="1" fillId="0" borderId="20" xfId="0" applyFont="1" applyBorder="1"/>
    <xf numFmtId="0" fontId="13" fillId="0" borderId="6" xfId="0" applyFont="1" applyBorder="1"/>
    <xf numFmtId="3" fontId="1" fillId="4" borderId="7" xfId="0" applyNumberFormat="1" applyFont="1" applyFill="1" applyBorder="1" applyAlignment="1" applyProtection="1">
      <alignment horizontal="right" vertical="center" wrapText="1"/>
      <protection locked="0"/>
    </xf>
    <xf numFmtId="0" fontId="1" fillId="4" borderId="13" xfId="0" applyFont="1" applyFill="1" applyBorder="1" applyAlignment="1" applyProtection="1">
      <alignment horizontal="left" vertical="center" wrapText="1"/>
      <protection locked="0"/>
    </xf>
    <xf numFmtId="3" fontId="1" fillId="4" borderId="1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20" xfId="0" applyFont="1" applyBorder="1" applyAlignment="1">
      <alignment horizontal="center" vertical="center" wrapText="1" shrinkToFit="1"/>
    </xf>
    <xf numFmtId="3" fontId="1" fillId="0" borderId="20" xfId="0" applyNumberFormat="1" applyFont="1" applyBorder="1" applyAlignment="1" applyProtection="1">
      <alignment horizontal="right" vertical="center" wrapText="1"/>
      <protection locked="0"/>
    </xf>
    <xf numFmtId="0" fontId="1" fillId="0" borderId="18" xfId="0" applyFont="1" applyBorder="1"/>
    <xf numFmtId="0" fontId="1" fillId="0" borderId="18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right"/>
    </xf>
    <xf numFmtId="0" fontId="1" fillId="0" borderId="20" xfId="0" applyFont="1" applyBorder="1" applyAlignment="1" applyProtection="1">
      <alignment horizontal="left" wrapText="1"/>
      <protection locked="0"/>
    </xf>
    <xf numFmtId="3" fontId="1" fillId="0" borderId="20" xfId="0" applyNumberFormat="1" applyFont="1" applyBorder="1" applyAlignment="1" applyProtection="1">
      <alignment horizontal="right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20" xfId="0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1" fillId="7" borderId="20" xfId="0" applyFont="1" applyFill="1" applyBorder="1" applyAlignment="1" applyProtection="1">
      <alignment vertical="center" wrapText="1"/>
      <protection locked="0"/>
    </xf>
    <xf numFmtId="3" fontId="1" fillId="7" borderId="20" xfId="0" applyNumberFormat="1" applyFont="1" applyFill="1" applyBorder="1" applyAlignment="1" applyProtection="1">
      <alignment horizontal="right" vertical="center"/>
      <protection locked="0"/>
    </xf>
    <xf numFmtId="0" fontId="8" fillId="0" borderId="2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3" fillId="0" borderId="20" xfId="0" applyFont="1" applyBorder="1"/>
    <xf numFmtId="0" fontId="1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right"/>
    </xf>
    <xf numFmtId="17" fontId="1" fillId="0" borderId="20" xfId="0" applyNumberFormat="1" applyFont="1" applyBorder="1" applyAlignment="1" applyProtection="1">
      <alignment horizontal="right" vertical="center" wrapText="1"/>
      <protection locked="0"/>
    </xf>
    <xf numFmtId="3" fontId="11" fillId="0" borderId="0" xfId="0" applyNumberFormat="1" applyFont="1" applyAlignment="1" applyProtection="1">
      <alignment horizontal="right" vertical="center" wrapText="1"/>
      <protection locked="0"/>
    </xf>
    <xf numFmtId="17" fontId="11" fillId="0" borderId="0" xfId="0" applyNumberFormat="1" applyFont="1" applyAlignment="1" applyProtection="1">
      <alignment horizontal="right" vertical="center" wrapText="1"/>
      <protection locked="0"/>
    </xf>
    <xf numFmtId="3" fontId="7" fillId="3" borderId="13" xfId="0" applyNumberFormat="1" applyFont="1" applyFill="1" applyBorder="1" applyAlignment="1">
      <alignment horizontal="center" vertical="center" wrapText="1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center" vertical="center" wrapText="1"/>
      <protection locked="0"/>
    </xf>
    <xf numFmtId="49" fontId="13" fillId="0" borderId="13" xfId="0" applyNumberFormat="1" applyFont="1" applyBorder="1" applyAlignment="1" applyProtection="1">
      <alignment horizontal="right" vertical="center" wrapText="1"/>
      <protection locked="0"/>
    </xf>
    <xf numFmtId="0" fontId="1" fillId="7" borderId="7" xfId="0" applyFont="1" applyFill="1" applyBorder="1" applyAlignment="1" applyProtection="1">
      <alignment vertical="center" wrapText="1"/>
      <protection locked="0"/>
    </xf>
    <xf numFmtId="3" fontId="15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3" xfId="0" applyFont="1" applyBorder="1" applyAlignment="1">
      <alignment horizontal="center" vertical="center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3" fontId="15" fillId="2" borderId="13" xfId="0" applyNumberFormat="1" applyFont="1" applyFill="1" applyBorder="1" applyAlignment="1" applyProtection="1">
      <alignment horizontal="right" vertical="center" wrapText="1"/>
      <protection locked="0"/>
    </xf>
    <xf numFmtId="49" fontId="15" fillId="0" borderId="13" xfId="0" applyNumberFormat="1" applyFont="1" applyBorder="1" applyAlignment="1" applyProtection="1">
      <alignment horizontal="right" vertical="center"/>
      <protection locked="0"/>
    </xf>
    <xf numFmtId="0" fontId="15" fillId="0" borderId="14" xfId="0" applyFont="1" applyBorder="1" applyAlignment="1">
      <alignment horizontal="center" vertical="center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3" fontId="15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15" fillId="0" borderId="19" xfId="0" applyNumberFormat="1" applyFont="1" applyBorder="1" applyAlignment="1" applyProtection="1">
      <alignment horizontal="right" vertical="center"/>
      <protection locked="0"/>
    </xf>
    <xf numFmtId="3" fontId="15" fillId="2" borderId="17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0" xfId="0" applyFont="1" applyBorder="1"/>
    <xf numFmtId="49" fontId="15" fillId="0" borderId="17" xfId="0" applyNumberFormat="1" applyFont="1" applyBorder="1" applyAlignment="1" applyProtection="1">
      <alignment horizontal="right" vertical="center"/>
      <protection locked="0"/>
    </xf>
    <xf numFmtId="0" fontId="15" fillId="0" borderId="19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 applyProtection="1">
      <alignment horizontal="left" vertical="center" wrapText="1"/>
      <protection locked="0"/>
    </xf>
    <xf numFmtId="49" fontId="15" fillId="0" borderId="13" xfId="0" applyNumberFormat="1" applyFont="1" applyBorder="1" applyAlignment="1" applyProtection="1">
      <alignment horizontal="right" vertical="center" wrapText="1"/>
      <protection locked="0"/>
    </xf>
    <xf numFmtId="0" fontId="15" fillId="2" borderId="13" xfId="0" applyFont="1" applyFill="1" applyBorder="1" applyAlignment="1" applyProtection="1">
      <alignment horizontal="left" vertical="center" wrapText="1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15" fillId="0" borderId="19" xfId="0" applyFont="1" applyBorder="1" applyAlignment="1" applyProtection="1">
      <alignment horizontal="left" vertical="center" wrapText="1"/>
      <protection locked="0"/>
    </xf>
    <xf numFmtId="3" fontId="15" fillId="0" borderId="21" xfId="0" applyNumberFormat="1" applyFont="1" applyBorder="1" applyAlignment="1" applyProtection="1">
      <alignment horizontal="right" vertical="center" wrapText="1"/>
      <protection locked="0"/>
    </xf>
    <xf numFmtId="0" fontId="15" fillId="0" borderId="21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>
      <alignment horizontal="center" vertical="center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25" fillId="0" borderId="20" xfId="0" applyFont="1" applyBorder="1" applyAlignment="1" applyProtection="1">
      <alignment horizontal="center" vertical="center" wrapText="1"/>
      <protection locked="0"/>
    </xf>
    <xf numFmtId="0" fontId="15" fillId="0" borderId="20" xfId="0" applyFont="1" applyBorder="1" applyAlignment="1" applyProtection="1">
      <alignment horizontal="left" vertical="center" wrapText="1"/>
      <protection locked="0"/>
    </xf>
    <xf numFmtId="0" fontId="15" fillId="2" borderId="20" xfId="0" applyFont="1" applyFill="1" applyBorder="1" applyAlignment="1" applyProtection="1">
      <alignment horizontal="left" vertical="center" wrapText="1"/>
      <protection locked="0"/>
    </xf>
    <xf numFmtId="3" fontId="15" fillId="0" borderId="20" xfId="0" applyNumberFormat="1" applyFont="1" applyBorder="1" applyAlignment="1" applyProtection="1">
      <alignment horizontal="right" vertical="center" wrapText="1"/>
      <protection locked="0"/>
    </xf>
    <xf numFmtId="49" fontId="15" fillId="0" borderId="20" xfId="0" applyNumberFormat="1" applyFont="1" applyBorder="1" applyAlignment="1" applyProtection="1">
      <alignment horizontal="right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vertical="center" wrapText="1"/>
      <protection locked="0"/>
    </xf>
    <xf numFmtId="0" fontId="15" fillId="2" borderId="7" xfId="0" applyFont="1" applyFill="1" applyBorder="1" applyAlignment="1" applyProtection="1">
      <alignment wrapText="1"/>
      <protection locked="0"/>
    </xf>
    <xf numFmtId="3" fontId="15" fillId="2" borderId="7" xfId="0" applyNumberFormat="1" applyFont="1" applyFill="1" applyBorder="1" applyAlignment="1" applyProtection="1">
      <alignment horizontal="right" vertical="center"/>
      <protection locked="0"/>
    </xf>
    <xf numFmtId="3" fontId="15" fillId="0" borderId="7" xfId="0" applyNumberFormat="1" applyFont="1" applyBorder="1" applyAlignment="1" applyProtection="1">
      <alignment horizontal="right" vertical="center"/>
      <protection locked="0"/>
    </xf>
    <xf numFmtId="49" fontId="15" fillId="0" borderId="7" xfId="0" applyNumberFormat="1" applyFont="1" applyBorder="1" applyAlignment="1" applyProtection="1">
      <alignment horizontal="right" vertical="center"/>
      <protection locked="0"/>
    </xf>
    <xf numFmtId="0" fontId="15" fillId="0" borderId="7" xfId="0" applyFont="1" applyBorder="1"/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>
      <alignment horizontal="center" vertical="center"/>
    </xf>
    <xf numFmtId="0" fontId="15" fillId="0" borderId="17" xfId="0" applyFont="1" applyBorder="1" applyAlignment="1" applyProtection="1">
      <alignment vertical="center" wrapText="1"/>
      <protection locked="0"/>
    </xf>
    <xf numFmtId="0" fontId="15" fillId="2" borderId="17" xfId="0" applyFont="1" applyFill="1" applyBorder="1" applyAlignment="1" applyProtection="1">
      <alignment wrapText="1"/>
      <protection locked="0"/>
    </xf>
    <xf numFmtId="3" fontId="15" fillId="2" borderId="17" xfId="0" applyNumberFormat="1" applyFont="1" applyFill="1" applyBorder="1" applyAlignment="1" applyProtection="1">
      <alignment horizontal="right" vertical="center"/>
      <protection locked="0"/>
    </xf>
    <xf numFmtId="0" fontId="15" fillId="0" borderId="17" xfId="0" applyFont="1" applyBorder="1"/>
    <xf numFmtId="0" fontId="15" fillId="0" borderId="9" xfId="0" applyFont="1" applyBorder="1" applyAlignment="1">
      <alignment horizontal="center" vertical="center"/>
    </xf>
    <xf numFmtId="0" fontId="15" fillId="0" borderId="17" xfId="0" applyFont="1" applyBorder="1" applyAlignment="1" applyProtection="1">
      <alignment wrapText="1"/>
      <protection locked="0"/>
    </xf>
    <xf numFmtId="3" fontId="15" fillId="0" borderId="17" xfId="0" applyNumberFormat="1" applyFont="1" applyBorder="1" applyAlignment="1" applyProtection="1">
      <alignment horizontal="right" vertical="center"/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left" vertical="center"/>
      <protection locked="0"/>
    </xf>
    <xf numFmtId="0" fontId="15" fillId="0" borderId="13" xfId="0" applyFont="1" applyBorder="1" applyAlignment="1" applyProtection="1">
      <alignment wrapText="1"/>
      <protection locked="0"/>
    </xf>
    <xf numFmtId="3" fontId="15" fillId="0" borderId="13" xfId="0" applyNumberFormat="1" applyFont="1" applyBorder="1" applyAlignment="1" applyProtection="1">
      <alignment horizontal="right" vertical="center"/>
      <protection locked="0"/>
    </xf>
    <xf numFmtId="0" fontId="15" fillId="0" borderId="13" xfId="0" applyFont="1" applyBorder="1"/>
    <xf numFmtId="0" fontId="15" fillId="2" borderId="7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3" fontId="1" fillId="0" borderId="2" xfId="0" applyNumberFormat="1" applyFont="1" applyBorder="1" applyAlignment="1" applyProtection="1">
      <alignment horizontal="right" vertical="center" wrapText="1"/>
      <protection locked="0"/>
    </xf>
    <xf numFmtId="17" fontId="1" fillId="0" borderId="2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/>
    <xf numFmtId="0" fontId="13" fillId="0" borderId="2" xfId="0" applyFont="1" applyBorder="1"/>
    <xf numFmtId="0" fontId="13" fillId="0" borderId="26" xfId="0" applyFont="1" applyBorder="1"/>
    <xf numFmtId="0" fontId="15" fillId="0" borderId="17" xfId="0" applyFont="1" applyBorder="1" applyAlignment="1" applyProtection="1">
      <alignment horizontal="left" vertical="center" wrapText="1"/>
      <protection locked="0"/>
    </xf>
    <xf numFmtId="0" fontId="15" fillId="2" borderId="17" xfId="0" applyFont="1" applyFill="1" applyBorder="1" applyAlignment="1" applyProtection="1">
      <alignment horizontal="left" vertical="center" wrapText="1"/>
      <protection locked="0"/>
    </xf>
    <xf numFmtId="3" fontId="15" fillId="0" borderId="17" xfId="0" applyNumberFormat="1" applyFont="1" applyBorder="1" applyAlignment="1" applyProtection="1">
      <alignment horizontal="right" vertical="center" wrapText="1"/>
      <protection locked="0"/>
    </xf>
    <xf numFmtId="3" fontId="15" fillId="2" borderId="20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20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 shrinkToFit="1"/>
    </xf>
    <xf numFmtId="0" fontId="15" fillId="0" borderId="7" xfId="0" applyFont="1" applyBorder="1" applyAlignment="1" applyProtection="1">
      <alignment horizontal="left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3" fontId="15" fillId="0" borderId="7" xfId="0" applyNumberFormat="1" applyFont="1" applyBorder="1" applyAlignment="1" applyProtection="1">
      <alignment horizontal="right" vertical="center" wrapText="1"/>
      <protection locked="0"/>
    </xf>
    <xf numFmtId="0" fontId="15" fillId="0" borderId="4" xfId="0" applyFont="1" applyBorder="1" applyAlignment="1">
      <alignment horizontal="center" vertical="center" wrapText="1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25" fillId="0" borderId="21" xfId="0" applyFont="1" applyBorder="1" applyAlignment="1" applyProtection="1">
      <alignment horizontal="center" vertical="center" wrapText="1"/>
      <protection locked="0"/>
    </xf>
    <xf numFmtId="0" fontId="15" fillId="0" borderId="14" xfId="0" applyFont="1" applyBorder="1" applyAlignment="1">
      <alignment horizontal="center" vertical="center" wrapText="1"/>
    </xf>
    <xf numFmtId="0" fontId="15" fillId="0" borderId="22" xfId="0" applyFont="1" applyBorder="1" applyAlignment="1" applyProtection="1">
      <alignment horizontal="center" vertical="center"/>
      <protection locked="0"/>
    </xf>
    <xf numFmtId="0" fontId="15" fillId="0" borderId="4" xfId="0" applyFont="1" applyBorder="1"/>
    <xf numFmtId="0" fontId="15" fillId="0" borderId="9" xfId="0" applyFont="1" applyBorder="1"/>
    <xf numFmtId="3" fontId="15" fillId="0" borderId="13" xfId="0" applyNumberFormat="1" applyFont="1" applyBorder="1" applyAlignment="1" applyProtection="1">
      <alignment horizontal="right" vertical="center" wrapText="1"/>
      <protection locked="0"/>
    </xf>
    <xf numFmtId="0" fontId="15" fillId="0" borderId="14" xfId="0" applyFont="1" applyBorder="1"/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 applyProtection="1">
      <alignment vertical="top" wrapText="1"/>
      <protection locked="0"/>
    </xf>
    <xf numFmtId="0" fontId="15" fillId="0" borderId="17" xfId="0" applyFont="1" applyBorder="1" applyAlignment="1" applyProtection="1">
      <alignment vertical="top" wrapText="1"/>
      <protection locked="0"/>
    </xf>
    <xf numFmtId="0" fontId="15" fillId="0" borderId="13" xfId="0" applyFont="1" applyBorder="1" applyAlignment="1" applyProtection="1">
      <alignment vertical="center" wrapText="1"/>
      <protection locked="0"/>
    </xf>
    <xf numFmtId="0" fontId="15" fillId="0" borderId="13" xfId="0" applyFont="1" applyBorder="1" applyAlignment="1" applyProtection="1">
      <alignment vertical="top" wrapText="1"/>
      <protection locked="0"/>
    </xf>
    <xf numFmtId="0" fontId="15" fillId="0" borderId="9" xfId="0" applyFont="1" applyBorder="1" applyAlignment="1">
      <alignment wrapText="1"/>
    </xf>
    <xf numFmtId="0" fontId="15" fillId="0" borderId="7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 applyProtection="1">
      <alignment horizontal="left" vertical="center" wrapText="1"/>
      <protection locked="0"/>
    </xf>
    <xf numFmtId="0" fontId="1" fillId="0" borderId="21" xfId="0" applyFont="1" applyBorder="1" applyAlignment="1" applyProtection="1">
      <alignment vertical="center" wrapText="1"/>
      <protection locked="0"/>
    </xf>
    <xf numFmtId="3" fontId="1" fillId="2" borderId="21" xfId="0" applyNumberFormat="1" applyFont="1" applyFill="1" applyBorder="1" applyAlignment="1" applyProtection="1">
      <alignment horizontal="right" vertical="center" wrapText="1"/>
      <protection locked="0"/>
    </xf>
    <xf numFmtId="49" fontId="1" fillId="0" borderId="21" xfId="0" applyNumberFormat="1" applyFont="1" applyBorder="1" applyAlignment="1" applyProtection="1">
      <alignment horizontal="right" vertical="center"/>
      <protection locked="0"/>
    </xf>
    <xf numFmtId="0" fontId="1" fillId="0" borderId="21" xfId="0" applyFont="1" applyBorder="1"/>
    <xf numFmtId="0" fontId="13" fillId="0" borderId="15" xfId="0" applyFont="1" applyBorder="1"/>
    <xf numFmtId="0" fontId="15" fillId="0" borderId="13" xfId="0" applyFont="1" applyBorder="1" applyAlignment="1">
      <alignment vertical="center" wrapText="1"/>
    </xf>
    <xf numFmtId="0" fontId="26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/>
    </xf>
    <xf numFmtId="0" fontId="13" fillId="0" borderId="21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 shrinkToFit="1"/>
    </xf>
    <xf numFmtId="0" fontId="15" fillId="0" borderId="7" xfId="0" applyFont="1" applyBorder="1" applyAlignment="1">
      <alignment horizontal="left" vertical="center" wrapText="1"/>
    </xf>
    <xf numFmtId="0" fontId="15" fillId="9" borderId="7" xfId="0" applyFont="1" applyFill="1" applyBorder="1" applyAlignment="1">
      <alignment wrapText="1"/>
    </xf>
    <xf numFmtId="3" fontId="15" fillId="9" borderId="7" xfId="0" applyNumberFormat="1" applyFont="1" applyFill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0" fontId="15" fillId="0" borderId="17" xfId="0" applyFont="1" applyBorder="1" applyAlignment="1">
      <alignment horizontal="left" vertical="center" wrapText="1"/>
    </xf>
    <xf numFmtId="0" fontId="15" fillId="9" borderId="17" xfId="0" applyFont="1" applyFill="1" applyBorder="1" applyAlignment="1">
      <alignment wrapText="1"/>
    </xf>
    <xf numFmtId="3" fontId="15" fillId="9" borderId="17" xfId="0" applyNumberFormat="1" applyFont="1" applyFill="1" applyBorder="1" applyAlignment="1">
      <alignment horizontal="right" vertical="center"/>
    </xf>
    <xf numFmtId="0" fontId="15" fillId="9" borderId="13" xfId="0" applyFont="1" applyFill="1" applyBorder="1" applyAlignment="1">
      <alignment wrapText="1"/>
    </xf>
    <xf numFmtId="3" fontId="15" fillId="9" borderId="13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 applyProtection="1">
      <alignment vertical="center" wrapText="1"/>
      <protection locked="0"/>
    </xf>
    <xf numFmtId="0" fontId="29" fillId="0" borderId="7" xfId="0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right"/>
    </xf>
    <xf numFmtId="0" fontId="30" fillId="0" borderId="7" xfId="0" applyFont="1" applyBorder="1" applyAlignment="1">
      <alignment horizontal="center" vertical="center"/>
    </xf>
    <xf numFmtId="0" fontId="30" fillId="0" borderId="7" xfId="0" applyFont="1" applyBorder="1" applyAlignment="1" applyProtection="1">
      <alignment wrapText="1"/>
      <protection locked="0"/>
    </xf>
    <xf numFmtId="3" fontId="30" fillId="0" borderId="7" xfId="0" applyNumberFormat="1" applyFont="1" applyBorder="1" applyAlignment="1" applyProtection="1">
      <alignment horizontal="right" vertical="center"/>
      <protection locked="0"/>
    </xf>
    <xf numFmtId="49" fontId="30" fillId="0" borderId="7" xfId="0" applyNumberFormat="1" applyFont="1" applyBorder="1" applyAlignment="1" applyProtection="1">
      <alignment horizontal="right" vertical="center"/>
      <protection locked="0"/>
    </xf>
    <xf numFmtId="0" fontId="30" fillId="0" borderId="7" xfId="0" applyFont="1" applyBorder="1" applyAlignment="1" applyProtection="1">
      <alignment horizontal="center" vertical="center" wrapText="1"/>
      <protection locked="0"/>
    </xf>
    <xf numFmtId="0" fontId="30" fillId="0" borderId="7" xfId="0" applyFont="1" applyBorder="1"/>
    <xf numFmtId="0" fontId="30" fillId="0" borderId="4" xfId="0" applyFont="1" applyBorder="1"/>
    <xf numFmtId="0" fontId="30" fillId="0" borderId="17" xfId="0" applyFont="1" applyBorder="1" applyAlignment="1">
      <alignment horizontal="center" vertical="center" wrapText="1"/>
    </xf>
    <xf numFmtId="0" fontId="30" fillId="0" borderId="17" xfId="0" applyFont="1" applyBorder="1" applyAlignment="1" applyProtection="1">
      <alignment horizontal="center" vertical="center" wrapText="1"/>
      <protection locked="0"/>
    </xf>
    <xf numFmtId="0" fontId="30" fillId="0" borderId="17" xfId="0" applyFont="1" applyBorder="1" applyAlignment="1">
      <alignment horizontal="center" vertical="center"/>
    </xf>
    <xf numFmtId="0" fontId="30" fillId="0" borderId="17" xfId="0" applyFont="1" applyBorder="1" applyAlignment="1" applyProtection="1">
      <alignment wrapText="1"/>
      <protection locked="0"/>
    </xf>
    <xf numFmtId="3" fontId="30" fillId="0" borderId="17" xfId="0" applyNumberFormat="1" applyFont="1" applyBorder="1" applyAlignment="1" applyProtection="1">
      <alignment horizontal="right" vertical="center"/>
      <protection locked="0"/>
    </xf>
    <xf numFmtId="49" fontId="30" fillId="0" borderId="17" xfId="0" applyNumberFormat="1" applyFont="1" applyBorder="1" applyAlignment="1" applyProtection="1">
      <alignment horizontal="right" vertical="center"/>
      <protection locked="0"/>
    </xf>
    <xf numFmtId="0" fontId="30" fillId="0" borderId="17" xfId="0" applyFont="1" applyBorder="1"/>
    <xf numFmtId="0" fontId="30" fillId="0" borderId="9" xfId="0" applyFont="1" applyBorder="1"/>
    <xf numFmtId="0" fontId="30" fillId="0" borderId="13" xfId="0" applyFont="1" applyBorder="1" applyAlignment="1">
      <alignment horizontal="center" vertical="center"/>
    </xf>
    <xf numFmtId="49" fontId="30" fillId="0" borderId="13" xfId="0" applyNumberFormat="1" applyFont="1" applyBorder="1" applyAlignment="1" applyProtection="1">
      <alignment horizontal="right" vertical="center"/>
      <protection locked="0"/>
    </xf>
    <xf numFmtId="0" fontId="30" fillId="0" borderId="13" xfId="0" applyFont="1" applyBorder="1" applyAlignment="1" applyProtection="1">
      <alignment horizontal="center" vertical="center" wrapText="1"/>
      <protection locked="0"/>
    </xf>
    <xf numFmtId="0" fontId="30" fillId="0" borderId="19" xfId="0" applyFont="1" applyBorder="1" applyAlignment="1" applyProtection="1">
      <alignment horizontal="center" vertical="center" wrapText="1"/>
      <protection locked="0"/>
    </xf>
    <xf numFmtId="0" fontId="30" fillId="0" borderId="19" xfId="0" applyFont="1" applyBorder="1" applyAlignment="1">
      <alignment horizontal="center" vertical="center"/>
    </xf>
    <xf numFmtId="0" fontId="30" fillId="0" borderId="19" xfId="0" applyFont="1" applyBorder="1" applyAlignment="1" applyProtection="1">
      <alignment wrapText="1"/>
      <protection locked="0"/>
    </xf>
    <xf numFmtId="3" fontId="30" fillId="0" borderId="19" xfId="0" applyNumberFormat="1" applyFont="1" applyBorder="1" applyAlignment="1" applyProtection="1">
      <alignment horizontal="right" vertical="center"/>
      <protection locked="0"/>
    </xf>
    <xf numFmtId="49" fontId="30" fillId="0" borderId="19" xfId="0" applyNumberFormat="1" applyFont="1" applyBorder="1" applyAlignment="1" applyProtection="1">
      <alignment horizontal="right" vertical="center"/>
      <protection locked="0"/>
    </xf>
    <xf numFmtId="0" fontId="30" fillId="0" borderId="19" xfId="0" applyFont="1" applyBorder="1"/>
    <xf numFmtId="0" fontId="30" fillId="0" borderId="11" xfId="0" applyFont="1" applyBorder="1"/>
    <xf numFmtId="0" fontId="30" fillId="0" borderId="7" xfId="0" applyFont="1" applyBorder="1" applyAlignment="1">
      <alignment horizontal="center" vertical="center" wrapText="1"/>
    </xf>
    <xf numFmtId="0" fontId="32" fillId="0" borderId="7" xfId="0" applyFont="1" applyBorder="1" applyAlignment="1" applyProtection="1">
      <alignment horizontal="center" vertical="center"/>
      <protection locked="0"/>
    </xf>
    <xf numFmtId="0" fontId="30" fillId="0" borderId="7" xfId="0" applyFont="1" applyBorder="1" applyAlignment="1">
      <alignment horizontal="left" vertical="center" wrapText="1"/>
    </xf>
    <xf numFmtId="0" fontId="30" fillId="5" borderId="7" xfId="0" applyFont="1" applyFill="1" applyBorder="1" applyAlignment="1">
      <alignment horizontal="left" vertical="center" wrapText="1"/>
    </xf>
    <xf numFmtId="3" fontId="30" fillId="0" borderId="7" xfId="0" applyNumberFormat="1" applyFont="1" applyBorder="1" applyAlignment="1">
      <alignment horizontal="right" vertical="center"/>
    </xf>
    <xf numFmtId="0" fontId="30" fillId="0" borderId="4" xfId="0" applyFont="1" applyBorder="1" applyAlignment="1">
      <alignment vertical="center" wrapText="1"/>
    </xf>
    <xf numFmtId="0" fontId="32" fillId="0" borderId="17" xfId="0" applyFont="1" applyBorder="1" applyAlignment="1" applyProtection="1">
      <alignment horizontal="center" vertical="center"/>
      <protection locked="0"/>
    </xf>
    <xf numFmtId="0" fontId="30" fillId="0" borderId="17" xfId="0" applyFont="1" applyBorder="1" applyAlignment="1">
      <alignment horizontal="left" vertical="center" wrapText="1"/>
    </xf>
    <xf numFmtId="0" fontId="30" fillId="5" borderId="17" xfId="0" applyFont="1" applyFill="1" applyBorder="1" applyAlignment="1">
      <alignment horizontal="left" vertical="center" wrapText="1"/>
    </xf>
    <xf numFmtId="3" fontId="30" fillId="0" borderId="17" xfId="0" applyNumberFormat="1" applyFont="1" applyBorder="1" applyAlignment="1">
      <alignment horizontal="right" vertical="center"/>
    </xf>
    <xf numFmtId="0" fontId="32" fillId="0" borderId="17" xfId="0" applyFont="1" applyBorder="1" applyAlignment="1" applyProtection="1">
      <alignment horizontal="center" vertical="center" wrapText="1"/>
      <protection locked="0"/>
    </xf>
    <xf numFmtId="0" fontId="30" fillId="0" borderId="7" xfId="0" applyFont="1" applyBorder="1" applyAlignment="1">
      <alignment vertical="center" wrapText="1"/>
    </xf>
    <xf numFmtId="0" fontId="30" fillId="0" borderId="9" xfId="0" applyFont="1" applyBorder="1" applyAlignment="1">
      <alignment vertical="center" wrapText="1"/>
    </xf>
    <xf numFmtId="0" fontId="30" fillId="0" borderId="9" xfId="0" applyFont="1" applyBorder="1" applyAlignment="1">
      <alignment wrapText="1"/>
    </xf>
    <xf numFmtId="0" fontId="30" fillId="0" borderId="4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26" fillId="2" borderId="7" xfId="0" applyFont="1" applyFill="1" applyBorder="1" applyAlignment="1" applyProtection="1">
      <alignment horizontal="center" vertical="center"/>
      <protection locked="0"/>
    </xf>
    <xf numFmtId="0" fontId="26" fillId="2" borderId="7" xfId="0" applyFont="1" applyFill="1" applyBorder="1" applyAlignment="1" applyProtection="1">
      <alignment horizontal="left" vertical="center" wrapText="1"/>
      <protection locked="0"/>
    </xf>
    <xf numFmtId="3" fontId="26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26" fillId="2" borderId="7" xfId="0" applyFont="1" applyFill="1" applyBorder="1" applyAlignment="1" applyProtection="1">
      <alignment horizontal="center" vertical="center" wrapText="1"/>
      <protection locked="0"/>
    </xf>
    <xf numFmtId="0" fontId="26" fillId="2" borderId="4" xfId="0" applyFont="1" applyFill="1" applyBorder="1" applyAlignment="1" applyProtection="1">
      <alignment horizontal="center" vertical="center" wrapText="1"/>
      <protection locked="0"/>
    </xf>
    <xf numFmtId="0" fontId="26" fillId="2" borderId="17" xfId="0" applyFont="1" applyFill="1" applyBorder="1" applyAlignment="1" applyProtection="1">
      <alignment horizontal="center" vertical="center"/>
      <protection locked="0"/>
    </xf>
    <xf numFmtId="0" fontId="26" fillId="2" borderId="17" xfId="0" applyFont="1" applyFill="1" applyBorder="1" applyAlignment="1" applyProtection="1">
      <alignment horizontal="left" vertical="center" wrapText="1"/>
      <protection locked="0"/>
    </xf>
    <xf numFmtId="3" fontId="26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26" fillId="2" borderId="17" xfId="0" applyNumberFormat="1" applyFont="1" applyFill="1" applyBorder="1" applyAlignment="1" applyProtection="1">
      <alignment horizontal="right" vertical="center" wrapText="1"/>
      <protection locked="0"/>
    </xf>
    <xf numFmtId="0" fontId="26" fillId="2" borderId="17" xfId="0" applyFont="1" applyFill="1" applyBorder="1" applyAlignment="1" applyProtection="1">
      <alignment horizontal="center" vertical="center" wrapText="1"/>
      <protection locked="0"/>
    </xf>
    <xf numFmtId="0" fontId="26" fillId="2" borderId="9" xfId="0" applyFont="1" applyFill="1" applyBorder="1" applyAlignment="1" applyProtection="1">
      <alignment horizontal="center" vertical="center" wrapText="1"/>
      <protection locked="0"/>
    </xf>
    <xf numFmtId="0" fontId="26" fillId="2" borderId="17" xfId="0" applyFont="1" applyFill="1" applyBorder="1" applyAlignment="1" applyProtection="1">
      <alignment vertical="center" wrapText="1"/>
      <protection locked="0"/>
    </xf>
    <xf numFmtId="0" fontId="26" fillId="2" borderId="13" xfId="0" applyFont="1" applyFill="1" applyBorder="1" applyAlignment="1">
      <alignment horizontal="center" vertical="center"/>
    </xf>
    <xf numFmtId="3" fontId="26" fillId="2" borderId="13" xfId="0" applyNumberFormat="1" applyFont="1" applyFill="1" applyBorder="1" applyAlignment="1" applyProtection="1">
      <alignment wrapText="1"/>
      <protection locked="0"/>
    </xf>
    <xf numFmtId="3" fontId="26" fillId="2" borderId="13" xfId="0" applyNumberFormat="1" applyFont="1" applyFill="1" applyBorder="1" applyProtection="1">
      <protection locked="0"/>
    </xf>
    <xf numFmtId="0" fontId="26" fillId="2" borderId="13" xfId="0" applyFont="1" applyFill="1" applyBorder="1" applyProtection="1">
      <protection locked="0"/>
    </xf>
    <xf numFmtId="49" fontId="26" fillId="2" borderId="13" xfId="0" applyNumberFormat="1" applyFont="1" applyFill="1" applyBorder="1" applyAlignment="1" applyProtection="1">
      <alignment horizontal="right" vertical="center"/>
      <protection locked="0"/>
    </xf>
    <xf numFmtId="0" fontId="26" fillId="2" borderId="13" xfId="0" applyFont="1" applyFill="1" applyBorder="1"/>
    <xf numFmtId="0" fontId="26" fillId="2" borderId="13" xfId="0" applyFont="1" applyFill="1" applyBorder="1" applyAlignment="1" applyProtection="1">
      <alignment horizontal="center" vertical="center"/>
      <protection locked="0"/>
    </xf>
    <xf numFmtId="0" fontId="26" fillId="2" borderId="14" xfId="0" applyFont="1" applyFill="1" applyBorder="1" applyAlignment="1" applyProtection="1">
      <alignment horizontal="center" vertical="center" wrapText="1"/>
      <protection locked="0"/>
    </xf>
    <xf numFmtId="3" fontId="26" fillId="2" borderId="13" xfId="0" applyNumberFormat="1" applyFont="1" applyFill="1" applyBorder="1" applyAlignment="1" applyProtection="1">
      <alignment vertical="center" wrapText="1"/>
      <protection locked="0"/>
    </xf>
    <xf numFmtId="3" fontId="26" fillId="2" borderId="13" xfId="0" applyNumberFormat="1" applyFont="1" applyFill="1" applyBorder="1" applyAlignment="1" applyProtection="1">
      <alignment vertical="center"/>
      <protection locked="0"/>
    </xf>
    <xf numFmtId="0" fontId="26" fillId="2" borderId="13" xfId="0" applyFont="1" applyFill="1" applyBorder="1" applyAlignment="1" applyProtection="1">
      <alignment vertical="center"/>
      <protection locked="0"/>
    </xf>
    <xf numFmtId="3" fontId="26" fillId="2" borderId="7" xfId="0" applyNumberFormat="1" applyFont="1" applyFill="1" applyBorder="1" applyAlignment="1" applyProtection="1">
      <alignment horizontal="right" vertical="center"/>
      <protection locked="0"/>
    </xf>
    <xf numFmtId="49" fontId="26" fillId="2" borderId="7" xfId="0" applyNumberFormat="1" applyFont="1" applyFill="1" applyBorder="1" applyAlignment="1" applyProtection="1">
      <alignment horizontal="right" vertical="center"/>
      <protection locked="0"/>
    </xf>
    <xf numFmtId="0" fontId="26" fillId="2" borderId="7" xfId="0" applyFont="1" applyFill="1" applyBorder="1" applyProtection="1">
      <protection locked="0"/>
    </xf>
    <xf numFmtId="3" fontId="26" fillId="2" borderId="17" xfId="0" applyNumberFormat="1" applyFont="1" applyFill="1" applyBorder="1" applyAlignment="1" applyProtection="1">
      <alignment horizontal="right" vertical="center"/>
      <protection locked="0"/>
    </xf>
    <xf numFmtId="49" fontId="26" fillId="2" borderId="17" xfId="0" applyNumberFormat="1" applyFont="1" applyFill="1" applyBorder="1" applyAlignment="1" applyProtection="1">
      <alignment horizontal="right" vertical="center"/>
      <protection locked="0"/>
    </xf>
    <xf numFmtId="0" fontId="26" fillId="2" borderId="17" xfId="0" applyFont="1" applyFill="1" applyBorder="1" applyProtection="1">
      <protection locked="0"/>
    </xf>
    <xf numFmtId="0" fontId="33" fillId="2" borderId="17" xfId="0" applyFont="1" applyFill="1" applyBorder="1" applyAlignment="1" applyProtection="1">
      <alignment horizontal="center" vertical="center"/>
      <protection locked="0"/>
    </xf>
    <xf numFmtId="0" fontId="26" fillId="2" borderId="9" xfId="0" applyFont="1" applyFill="1" applyBorder="1" applyAlignment="1" applyProtection="1">
      <alignment horizontal="center" vertical="center"/>
      <protection locked="0"/>
    </xf>
    <xf numFmtId="3" fontId="26" fillId="2" borderId="17" xfId="0" applyNumberFormat="1" applyFont="1" applyFill="1" applyBorder="1" applyAlignment="1" applyProtection="1">
      <alignment wrapText="1"/>
      <protection locked="0"/>
    </xf>
    <xf numFmtId="3" fontId="26" fillId="2" borderId="17" xfId="0" applyNumberFormat="1" applyFont="1" applyFill="1" applyBorder="1" applyProtection="1">
      <protection locked="0"/>
    </xf>
    <xf numFmtId="0" fontId="26" fillId="2" borderId="17" xfId="0" applyFont="1" applyFill="1" applyBorder="1" applyAlignment="1" applyProtection="1">
      <alignment wrapText="1"/>
      <protection locked="0"/>
    </xf>
    <xf numFmtId="0" fontId="26" fillId="2" borderId="13" xfId="0" applyFont="1" applyFill="1" applyBorder="1" applyAlignment="1" applyProtection="1">
      <alignment wrapText="1"/>
      <protection locked="0"/>
    </xf>
    <xf numFmtId="49" fontId="15" fillId="0" borderId="17" xfId="0" applyNumberFormat="1" applyFont="1" applyBorder="1" applyAlignment="1" applyProtection="1">
      <alignment horizontal="right" vertical="center" wrapText="1"/>
      <protection locked="0"/>
    </xf>
    <xf numFmtId="3" fontId="35" fillId="0" borderId="7" xfId="0" applyNumberFormat="1" applyFont="1" applyBorder="1" applyAlignment="1" applyProtection="1">
      <alignment horizontal="center" vertical="center"/>
      <protection locked="0"/>
    </xf>
    <xf numFmtId="0" fontId="15" fillId="0" borderId="7" xfId="0" applyFont="1" applyBorder="1" applyAlignment="1">
      <alignment horizontal="center"/>
    </xf>
    <xf numFmtId="3" fontId="35" fillId="0" borderId="17" xfId="0" applyNumberFormat="1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>
      <alignment horizontal="center"/>
    </xf>
    <xf numFmtId="3" fontId="15" fillId="0" borderId="19" xfId="0" applyNumberFormat="1" applyFont="1" applyBorder="1" applyAlignment="1" applyProtection="1">
      <alignment horizontal="right" vertical="center" wrapText="1"/>
      <protection locked="0"/>
    </xf>
    <xf numFmtId="0" fontId="15" fillId="0" borderId="19" xfId="0" applyFont="1" applyBorder="1" applyAlignment="1">
      <alignment horizontal="center" wrapText="1"/>
    </xf>
    <xf numFmtId="0" fontId="30" fillId="0" borderId="17" xfId="0" applyFont="1" applyBorder="1" applyAlignment="1">
      <alignment wrapText="1"/>
    </xf>
    <xf numFmtId="0" fontId="30" fillId="0" borderId="7" xfId="0" applyFont="1" applyBorder="1" applyAlignment="1" applyProtection="1">
      <alignment vertical="center"/>
      <protection locked="0"/>
    </xf>
    <xf numFmtId="0" fontId="30" fillId="0" borderId="7" xfId="0" applyFont="1" applyBorder="1" applyAlignment="1" applyProtection="1">
      <alignment vertical="top" wrapText="1"/>
      <protection locked="0"/>
    </xf>
    <xf numFmtId="0" fontId="30" fillId="0" borderId="7" xfId="0" applyFont="1" applyBorder="1" applyAlignment="1" applyProtection="1">
      <alignment horizontal="center" vertical="center"/>
      <protection locked="0"/>
    </xf>
    <xf numFmtId="0" fontId="30" fillId="0" borderId="17" xfId="0" applyFont="1" applyBorder="1" applyAlignment="1" applyProtection="1">
      <alignment vertical="center"/>
      <protection locked="0"/>
    </xf>
    <xf numFmtId="0" fontId="30" fillId="0" borderId="17" xfId="0" applyFont="1" applyBorder="1" applyAlignment="1" applyProtection="1">
      <alignment vertical="top" wrapText="1"/>
      <protection locked="0"/>
    </xf>
    <xf numFmtId="0" fontId="30" fillId="0" borderId="17" xfId="0" applyFont="1" applyBorder="1" applyAlignment="1" applyProtection="1">
      <alignment horizontal="center" vertical="center"/>
      <protection locked="0"/>
    </xf>
    <xf numFmtId="0" fontId="30" fillId="0" borderId="17" xfId="0" applyFont="1" applyBorder="1" applyAlignment="1" applyProtection="1">
      <alignment horizontal="left" vertical="center" wrapText="1"/>
      <protection locked="0"/>
    </xf>
    <xf numFmtId="0" fontId="30" fillId="2" borderId="17" xfId="0" applyFont="1" applyFill="1" applyBorder="1" applyAlignment="1" applyProtection="1">
      <alignment horizontal="left" vertical="center" wrapText="1"/>
      <protection locked="0"/>
    </xf>
    <xf numFmtId="3" fontId="30" fillId="0" borderId="17" xfId="0" applyNumberFormat="1" applyFont="1" applyBorder="1" applyAlignment="1" applyProtection="1">
      <alignment horizontal="right" vertical="center" wrapText="1"/>
      <protection locked="0"/>
    </xf>
    <xf numFmtId="0" fontId="30" fillId="0" borderId="13" xfId="0" applyFont="1" applyBorder="1" applyAlignment="1" applyProtection="1">
      <alignment horizontal="left" vertical="center" wrapText="1"/>
      <protection locked="0"/>
    </xf>
    <xf numFmtId="3" fontId="30" fillId="0" borderId="13" xfId="0" applyNumberFormat="1" applyFont="1" applyBorder="1" applyAlignment="1" applyProtection="1">
      <alignment horizontal="right" vertical="center" wrapText="1"/>
      <protection locked="0"/>
    </xf>
    <xf numFmtId="0" fontId="15" fillId="0" borderId="11" xfId="0" applyFont="1" applyBorder="1" applyAlignment="1">
      <alignment horizontal="center" wrapText="1"/>
    </xf>
    <xf numFmtId="49" fontId="15" fillId="0" borderId="7" xfId="0" applyNumberFormat="1" applyFont="1" applyBorder="1" applyAlignment="1" applyProtection="1">
      <alignment horizontal="right" vertical="center" wrapText="1"/>
      <protection locked="0"/>
    </xf>
    <xf numFmtId="0" fontId="30" fillId="0" borderId="7" xfId="0" applyFont="1" applyBorder="1" applyAlignment="1" applyProtection="1">
      <alignment vertical="center" wrapText="1"/>
      <protection locked="0"/>
    </xf>
    <xf numFmtId="49" fontId="30" fillId="0" borderId="7" xfId="0" applyNumberFormat="1" applyFont="1" applyBorder="1" applyAlignment="1" applyProtection="1">
      <alignment horizontal="right" vertical="center" wrapText="1"/>
      <protection locked="0"/>
    </xf>
    <xf numFmtId="0" fontId="30" fillId="0" borderId="7" xfId="0" applyFont="1" applyBorder="1" applyProtection="1">
      <protection locked="0"/>
    </xf>
    <xf numFmtId="0" fontId="30" fillId="0" borderId="17" xfId="0" applyFont="1" applyBorder="1" applyAlignment="1" applyProtection="1">
      <alignment vertical="center" wrapText="1"/>
      <protection locked="0"/>
    </xf>
    <xf numFmtId="49" fontId="30" fillId="0" borderId="17" xfId="0" applyNumberFormat="1" applyFont="1" applyBorder="1" applyAlignment="1" applyProtection="1">
      <alignment horizontal="right" vertical="center" wrapText="1"/>
      <protection locked="0"/>
    </xf>
    <xf numFmtId="0" fontId="30" fillId="0" borderId="17" xfId="0" applyFont="1" applyBorder="1" applyProtection="1">
      <protection locked="0"/>
    </xf>
    <xf numFmtId="49" fontId="30" fillId="0" borderId="13" xfId="0" applyNumberFormat="1" applyFont="1" applyBorder="1" applyAlignment="1" applyProtection="1">
      <alignment horizontal="right" vertical="center" wrapText="1"/>
      <protection locked="0"/>
    </xf>
    <xf numFmtId="0" fontId="34" fillId="0" borderId="7" xfId="0" applyFont="1" applyBorder="1" applyAlignment="1">
      <alignment horizontal="center" vertical="center"/>
    </xf>
    <xf numFmtId="0" fontId="34" fillId="0" borderId="7" xfId="0" applyFont="1" applyBorder="1" applyAlignment="1" applyProtection="1">
      <alignment horizontal="left" wrapText="1"/>
      <protection locked="0"/>
    </xf>
    <xf numFmtId="0" fontId="34" fillId="0" borderId="7" xfId="0" applyFont="1" applyBorder="1" applyAlignment="1">
      <alignment vertical="center" wrapText="1"/>
    </xf>
    <xf numFmtId="3" fontId="34" fillId="0" borderId="7" xfId="0" applyNumberFormat="1" applyFont="1" applyBorder="1" applyAlignment="1" applyProtection="1">
      <alignment horizontal="right" vertical="center" wrapText="1"/>
      <protection locked="0"/>
    </xf>
    <xf numFmtId="49" fontId="34" fillId="0" borderId="7" xfId="0" applyNumberFormat="1" applyFont="1" applyBorder="1" applyAlignment="1" applyProtection="1">
      <alignment horizontal="right" vertical="center"/>
      <protection locked="0"/>
    </xf>
    <xf numFmtId="0" fontId="34" fillId="0" borderId="17" xfId="0" applyFont="1" applyBorder="1" applyAlignment="1">
      <alignment horizontal="center" vertical="center"/>
    </xf>
    <xf numFmtId="0" fontId="34" fillId="2" borderId="17" xfId="0" applyFont="1" applyFill="1" applyBorder="1" applyAlignment="1" applyProtection="1">
      <alignment vertical="center" wrapText="1"/>
      <protection locked="0"/>
    </xf>
    <xf numFmtId="0" fontId="34" fillId="2" borderId="17" xfId="0" applyFont="1" applyFill="1" applyBorder="1" applyAlignment="1">
      <alignment vertical="center" wrapText="1"/>
    </xf>
    <xf numFmtId="3" fontId="34" fillId="2" borderId="17" xfId="0" applyNumberFormat="1" applyFont="1" applyFill="1" applyBorder="1" applyAlignment="1">
      <alignment horizontal="right" vertical="center"/>
    </xf>
    <xf numFmtId="49" fontId="34" fillId="0" borderId="17" xfId="0" applyNumberFormat="1" applyFont="1" applyBorder="1" applyAlignment="1" applyProtection="1">
      <alignment horizontal="right" vertical="center" wrapText="1"/>
      <protection locked="0"/>
    </xf>
    <xf numFmtId="0" fontId="34" fillId="2" borderId="17" xfId="0" applyFont="1" applyFill="1" applyBorder="1" applyAlignment="1">
      <alignment horizontal="center"/>
    </xf>
    <xf numFmtId="0" fontId="34" fillId="2" borderId="17" xfId="0" applyFont="1" applyFill="1" applyBorder="1" applyAlignment="1">
      <alignment horizontal="center" wrapText="1"/>
    </xf>
    <xf numFmtId="3" fontId="34" fillId="0" borderId="17" xfId="0" applyNumberFormat="1" applyFont="1" applyBorder="1" applyAlignment="1">
      <alignment horizontal="right" vertical="center"/>
    </xf>
    <xf numFmtId="49" fontId="34" fillId="0" borderId="17" xfId="0" applyNumberFormat="1" applyFont="1" applyBorder="1" applyAlignment="1" applyProtection="1">
      <alignment horizontal="right" vertical="center"/>
      <protection locked="0"/>
    </xf>
    <xf numFmtId="0" fontId="34" fillId="0" borderId="17" xfId="0" applyFont="1" applyBorder="1" applyAlignment="1">
      <alignment horizontal="center"/>
    </xf>
    <xf numFmtId="0" fontId="34" fillId="0" borderId="17" xfId="0" applyFont="1" applyBorder="1" applyAlignment="1">
      <alignment horizontal="center" wrapText="1"/>
    </xf>
    <xf numFmtId="0" fontId="34" fillId="0" borderId="17" xfId="0" applyFont="1" applyBorder="1" applyAlignment="1" applyProtection="1">
      <alignment wrapText="1"/>
      <protection locked="0"/>
    </xf>
    <xf numFmtId="0" fontId="34" fillId="0" borderId="17" xfId="0" applyFont="1" applyBorder="1" applyAlignment="1">
      <alignment horizontal="left" vertical="center" wrapText="1"/>
    </xf>
    <xf numFmtId="3" fontId="34" fillId="0" borderId="17" xfId="0" applyNumberFormat="1" applyFont="1" applyBorder="1" applyAlignment="1" applyProtection="1">
      <alignment horizontal="right" vertical="center" wrapText="1"/>
      <protection locked="0"/>
    </xf>
    <xf numFmtId="0" fontId="34" fillId="2" borderId="17" xfId="0" applyFont="1" applyFill="1" applyBorder="1" applyAlignment="1">
      <alignment horizontal="left" vertical="center" wrapText="1"/>
    </xf>
    <xf numFmtId="0" fontId="34" fillId="0" borderId="17" xfId="0" applyFont="1" applyBorder="1" applyAlignment="1" applyProtection="1">
      <alignment vertical="center" wrapText="1"/>
      <protection locked="0"/>
    </xf>
    <xf numFmtId="0" fontId="34" fillId="0" borderId="17" xfId="0" applyFont="1" applyBorder="1" applyAlignment="1" applyProtection="1">
      <alignment horizontal="left" vertical="center" wrapText="1"/>
      <protection locked="0"/>
    </xf>
    <xf numFmtId="0" fontId="34" fillId="2" borderId="19" xfId="0" applyFont="1" applyFill="1" applyBorder="1" applyAlignment="1" applyProtection="1">
      <alignment vertical="center" wrapText="1"/>
      <protection locked="0"/>
    </xf>
    <xf numFmtId="3" fontId="34" fillId="0" borderId="19" xfId="0" applyNumberFormat="1" applyFont="1" applyBorder="1" applyAlignment="1" applyProtection="1">
      <alignment horizontal="right" vertical="center" wrapText="1"/>
      <protection locked="0"/>
    </xf>
    <xf numFmtId="49" fontId="34" fillId="0" borderId="19" xfId="0" applyNumberFormat="1" applyFont="1" applyBorder="1" applyAlignment="1" applyProtection="1">
      <alignment horizontal="right" vertical="center"/>
      <protection locked="0"/>
    </xf>
    <xf numFmtId="0" fontId="15" fillId="0" borderId="19" xfId="0" applyFont="1" applyBorder="1"/>
    <xf numFmtId="0" fontId="15" fillId="0" borderId="11" xfId="0" applyFont="1" applyBorder="1"/>
    <xf numFmtId="0" fontId="24" fillId="0" borderId="20" xfId="0" applyFont="1" applyBorder="1"/>
    <xf numFmtId="0" fontId="15" fillId="0" borderId="5" xfId="0" applyFont="1" applyBorder="1" applyAlignment="1" applyProtection="1">
      <alignment horizontal="center" vertical="center" wrapText="1"/>
      <protection locked="0"/>
    </xf>
    <xf numFmtId="49" fontId="24" fillId="0" borderId="20" xfId="0" applyNumberFormat="1" applyFont="1" applyBorder="1" applyAlignment="1" applyProtection="1">
      <alignment horizontal="right" vertical="center" wrapText="1"/>
      <protection locked="0"/>
    </xf>
    <xf numFmtId="0" fontId="24" fillId="0" borderId="20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4" fillId="0" borderId="21" xfId="0" applyFont="1" applyBorder="1"/>
    <xf numFmtId="0" fontId="38" fillId="0" borderId="21" xfId="0" applyFont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 applyProtection="1">
      <alignment vertical="center" wrapText="1"/>
      <protection locked="0"/>
    </xf>
    <xf numFmtId="49" fontId="24" fillId="0" borderId="21" xfId="0" applyNumberFormat="1" applyFont="1" applyBorder="1" applyAlignment="1" applyProtection="1">
      <alignment horizontal="right" vertical="center" wrapText="1"/>
      <protection locked="0"/>
    </xf>
    <xf numFmtId="0" fontId="24" fillId="0" borderId="21" xfId="0" applyFont="1" applyBorder="1" applyAlignment="1" applyProtection="1">
      <alignment horizontal="center" vertical="center" wrapText="1"/>
      <protection locked="0"/>
    </xf>
    <xf numFmtId="0" fontId="24" fillId="0" borderId="21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4" fillId="2" borderId="0" xfId="0" applyFont="1" applyFill="1"/>
    <xf numFmtId="0" fontId="15" fillId="0" borderId="19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18" xfId="0" applyFont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17" xfId="0" applyFont="1" applyBorder="1" applyAlignment="1" applyProtection="1">
      <alignment horizontal="center" vertical="center" wrapText="1"/>
      <protection locked="0"/>
    </xf>
    <xf numFmtId="0" fontId="15" fillId="0" borderId="13" xfId="0" applyFont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 applyProtection="1">
      <alignment horizontal="center" vertical="center" wrapText="1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25" fillId="0" borderId="16" xfId="0" applyFont="1" applyBorder="1" applyAlignment="1" applyProtection="1">
      <alignment horizontal="center" vertical="center" wrapText="1"/>
      <protection locked="0"/>
    </xf>
    <xf numFmtId="0" fontId="25" fillId="0" borderId="17" xfId="0" applyFont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3" fontId="7" fillId="3" borderId="7" xfId="0" applyNumberFormat="1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5" fillId="2" borderId="13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30" fillId="0" borderId="17" xfId="0" applyFont="1" applyBorder="1" applyAlignment="1" applyProtection="1">
      <alignment horizontal="center" vertical="center" wrapText="1"/>
      <protection locked="0"/>
    </xf>
    <xf numFmtId="0" fontId="30" fillId="0" borderId="19" xfId="0" applyFont="1" applyBorder="1" applyAlignment="1" applyProtection="1">
      <alignment horizontal="center" vertical="center" wrapText="1"/>
      <protection locked="0"/>
    </xf>
    <xf numFmtId="0" fontId="30" fillId="0" borderId="17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13" xfId="0" applyFont="1" applyBorder="1" applyAlignment="1" applyProtection="1">
      <alignment horizontal="center" vertical="center" wrapText="1"/>
      <protection locked="0"/>
    </xf>
    <xf numFmtId="0" fontId="30" fillId="0" borderId="7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5" fillId="0" borderId="19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5" fillId="0" borderId="19" xfId="0" applyFont="1" applyBorder="1" applyAlignment="1" applyProtection="1">
      <alignment horizontal="center" vertical="center" wrapText="1"/>
      <protection locked="0"/>
    </xf>
    <xf numFmtId="0" fontId="34" fillId="2" borderId="7" xfId="0" applyFont="1" applyFill="1" applyBorder="1" applyAlignment="1" applyProtection="1">
      <alignment horizontal="center" vertical="center" wrapText="1"/>
      <protection locked="0"/>
    </xf>
    <xf numFmtId="0" fontId="34" fillId="2" borderId="17" xfId="0" applyFont="1" applyFill="1" applyBorder="1" applyAlignment="1" applyProtection="1">
      <alignment horizontal="center" vertical="center" wrapText="1"/>
      <protection locked="0"/>
    </xf>
    <xf numFmtId="0" fontId="34" fillId="2" borderId="13" xfId="0" applyFont="1" applyFill="1" applyBorder="1" applyAlignment="1" applyProtection="1">
      <alignment horizontal="center" vertical="center" wrapText="1"/>
      <protection locked="0"/>
    </xf>
    <xf numFmtId="0" fontId="26" fillId="2" borderId="7" xfId="0" applyFont="1" applyFill="1" applyBorder="1" applyAlignment="1" applyProtection="1">
      <alignment horizontal="center" vertical="center" wrapText="1"/>
      <protection locked="0"/>
    </xf>
    <xf numFmtId="0" fontId="26" fillId="2" borderId="17" xfId="0" applyFont="1" applyFill="1" applyBorder="1" applyAlignment="1" applyProtection="1">
      <alignment horizontal="center" vertical="center" wrapText="1"/>
      <protection locked="0"/>
    </xf>
    <xf numFmtId="0" fontId="26" fillId="2" borderId="13" xfId="0" applyFont="1" applyFill="1" applyBorder="1" applyAlignment="1" applyProtection="1">
      <alignment horizontal="center" vertical="center" wrapText="1"/>
      <protection locked="0"/>
    </xf>
    <xf numFmtId="0" fontId="33" fillId="2" borderId="7" xfId="0" applyFont="1" applyFill="1" applyBorder="1" applyAlignment="1" applyProtection="1">
      <alignment horizontal="center" vertical="center" wrapText="1"/>
      <protection locked="0"/>
    </xf>
    <xf numFmtId="0" fontId="33" fillId="2" borderId="17" xfId="0" applyFont="1" applyFill="1" applyBorder="1" applyAlignment="1" applyProtection="1">
      <alignment horizontal="center" vertical="center" wrapText="1"/>
      <protection locked="0"/>
    </xf>
    <xf numFmtId="0" fontId="33" fillId="2" borderId="13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3" fontId="3" fillId="3" borderId="17" xfId="0" applyNumberFormat="1" applyFont="1" applyFill="1" applyBorder="1" applyAlignment="1">
      <alignment horizontal="center" vertical="center" wrapText="1"/>
    </xf>
    <xf numFmtId="3" fontId="3" fillId="3" borderId="13" xfId="0" applyNumberFormat="1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5" fillId="0" borderId="7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3" fontId="3" fillId="3" borderId="19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24" fillId="0" borderId="0" xfId="0" applyFont="1"/>
    <xf numFmtId="49" fontId="15" fillId="0" borderId="2" xfId="0" applyNumberFormat="1" applyFont="1" applyBorder="1" applyAlignment="1" applyProtection="1">
      <alignment horizontal="right" vertical="center"/>
      <protection locked="0"/>
    </xf>
    <xf numFmtId="0" fontId="15" fillId="0" borderId="2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 shrinkToFit="1"/>
    </xf>
    <xf numFmtId="49" fontId="13" fillId="0" borderId="7" xfId="0" applyNumberFormat="1" applyFont="1" applyBorder="1" applyAlignment="1" applyProtection="1">
      <alignment horizontal="right" vertical="center" wrapText="1"/>
      <protection locked="0"/>
    </xf>
    <xf numFmtId="0" fontId="15" fillId="0" borderId="27" xfId="0" applyFont="1" applyBorder="1" applyAlignment="1" applyProtection="1">
      <alignment horizontal="center" vertical="center" wrapText="1"/>
      <protection locked="0"/>
    </xf>
    <xf numFmtId="0" fontId="39" fillId="0" borderId="5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0" fontId="15" fillId="0" borderId="19" xfId="0" applyFont="1" applyBorder="1" applyAlignment="1" applyProtection="1">
      <alignment horizontal="center" vertical="center"/>
      <protection locked="0"/>
    </xf>
    <xf numFmtId="3" fontId="15" fillId="0" borderId="19" xfId="0" applyNumberFormat="1" applyFont="1" applyBorder="1" applyAlignment="1" applyProtection="1">
      <alignment horizontal="right" vertical="center"/>
      <protection locked="0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3" fillId="0" borderId="28" xfId="0" applyFont="1" applyBorder="1"/>
    <xf numFmtId="0" fontId="1" fillId="0" borderId="10" xfId="0" applyFont="1" applyBorder="1" applyAlignment="1" applyProtection="1">
      <alignment horizontal="center" vertical="center"/>
      <protection locked="0"/>
    </xf>
    <xf numFmtId="3" fontId="1" fillId="2" borderId="2" xfId="0" applyNumberFormat="1" applyFont="1" applyFill="1" applyBorder="1" applyAlignment="1" applyProtection="1">
      <alignment horizontal="right" vertical="center"/>
      <protection locked="0"/>
    </xf>
    <xf numFmtId="3" fontId="1" fillId="0" borderId="2" xfId="0" applyNumberFormat="1" applyFont="1" applyBorder="1" applyAlignment="1" applyProtection="1">
      <alignment horizontal="right" vertical="center"/>
      <protection locked="0"/>
    </xf>
    <xf numFmtId="49" fontId="1" fillId="0" borderId="2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/>
    <xf numFmtId="0" fontId="15" fillId="0" borderId="24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27" fillId="0" borderId="20" xfId="0" applyFont="1" applyBorder="1" applyAlignment="1">
      <alignment horizontal="left" vertical="center" wrapText="1"/>
    </xf>
    <xf numFmtId="0" fontId="28" fillId="9" borderId="20" xfId="0" applyFont="1" applyFill="1" applyBorder="1" applyAlignment="1">
      <alignment horizontal="left" vertical="center" wrapText="1"/>
    </xf>
    <xf numFmtId="3" fontId="28" fillId="0" borderId="20" xfId="0" applyNumberFormat="1" applyFont="1" applyBorder="1" applyAlignment="1">
      <alignment horizontal="right" vertical="center" wrapText="1"/>
    </xf>
    <xf numFmtId="0" fontId="28" fillId="0" borderId="20" xfId="0" applyFont="1" applyBorder="1" applyAlignment="1">
      <alignment horizontal="right" vertical="center" wrapText="1"/>
    </xf>
    <xf numFmtId="0" fontId="24" fillId="9" borderId="20" xfId="0" applyFont="1" applyFill="1" applyBorder="1" applyAlignment="1">
      <alignment horizontal="center" vertical="center" wrapText="1"/>
    </xf>
    <xf numFmtId="0" fontId="24" fillId="9" borderId="20" xfId="0" applyFont="1" applyFill="1" applyBorder="1" applyAlignment="1">
      <alignment horizontal="center" vertical="center"/>
    </xf>
    <xf numFmtId="0" fontId="24" fillId="9" borderId="6" xfId="0" applyFont="1" applyFill="1" applyBorder="1" applyAlignment="1">
      <alignment horizontal="center" vertical="center" wrapText="1"/>
    </xf>
    <xf numFmtId="0" fontId="1" fillId="0" borderId="24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>
      <alignment horizontal="center" vertical="center" wrapText="1"/>
    </xf>
    <xf numFmtId="0" fontId="30" fillId="0" borderId="7" xfId="0" applyFont="1" applyBorder="1" applyAlignment="1" applyProtection="1">
      <alignment horizontal="center" vertical="center" wrapText="1"/>
      <protection locked="0"/>
    </xf>
    <xf numFmtId="0" fontId="32" fillId="0" borderId="19" xfId="0" applyFont="1" applyBorder="1" applyAlignment="1" applyProtection="1">
      <alignment horizontal="center" vertical="center"/>
      <protection locked="0"/>
    </xf>
    <xf numFmtId="0" fontId="30" fillId="0" borderId="19" xfId="0" applyFont="1" applyBorder="1" applyAlignment="1">
      <alignment horizontal="left" vertical="center" wrapText="1"/>
    </xf>
    <xf numFmtId="0" fontId="30" fillId="5" borderId="19" xfId="0" applyFont="1" applyFill="1" applyBorder="1" applyAlignment="1">
      <alignment horizontal="left" vertical="center" wrapText="1"/>
    </xf>
    <xf numFmtId="3" fontId="30" fillId="0" borderId="19" xfId="0" applyNumberFormat="1" applyFont="1" applyBorder="1" applyAlignment="1">
      <alignment horizontal="right" vertical="center"/>
    </xf>
    <xf numFmtId="0" fontId="30" fillId="0" borderId="1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 shrinkToFit="1"/>
    </xf>
    <xf numFmtId="0" fontId="11" fillId="0" borderId="18" xfId="0" applyFont="1" applyBorder="1" applyAlignment="1" applyProtection="1">
      <alignment wrapText="1"/>
      <protection locked="0"/>
    </xf>
    <xf numFmtId="49" fontId="26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0" fontId="15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 shrinkToFit="1"/>
    </xf>
    <xf numFmtId="0" fontId="15" fillId="0" borderId="18" xfId="0" applyFont="1" applyBorder="1" applyAlignment="1" applyProtection="1">
      <alignment wrapText="1"/>
      <protection locked="0"/>
    </xf>
    <xf numFmtId="0" fontId="15" fillId="0" borderId="18" xfId="0" applyFont="1" applyBorder="1"/>
    <xf numFmtId="0" fontId="15" fillId="0" borderId="18" xfId="0" applyFont="1" applyBorder="1" applyAlignment="1">
      <alignment horizontal="right"/>
    </xf>
    <xf numFmtId="0" fontId="15" fillId="0" borderId="28" xfId="0" applyFont="1" applyBorder="1"/>
    <xf numFmtId="49" fontId="15" fillId="0" borderId="19" xfId="0" applyNumberFormat="1" applyFont="1" applyBorder="1" applyAlignment="1" applyProtection="1">
      <alignment horizontal="right" vertical="center" wrapText="1"/>
      <protection locked="0"/>
    </xf>
    <xf numFmtId="0" fontId="30" fillId="0" borderId="19" xfId="0" applyFont="1" applyBorder="1" applyAlignment="1" applyProtection="1">
      <alignment horizontal="left" vertical="center" wrapText="1"/>
      <protection locked="0"/>
    </xf>
    <xf numFmtId="3" fontId="30" fillId="0" borderId="19" xfId="0" applyNumberFormat="1" applyFont="1" applyBorder="1" applyAlignment="1" applyProtection="1">
      <alignment horizontal="right" vertical="center" wrapText="1"/>
      <protection locked="0"/>
    </xf>
    <xf numFmtId="0" fontId="30" fillId="0" borderId="19" xfId="0" applyFont="1" applyBorder="1" applyAlignment="1">
      <alignment wrapText="1"/>
    </xf>
    <xf numFmtId="0" fontId="30" fillId="0" borderId="11" xfId="0" applyFont="1" applyBorder="1" applyAlignment="1">
      <alignment wrapText="1"/>
    </xf>
    <xf numFmtId="0" fontId="25" fillId="0" borderId="21" xfId="0" applyFont="1" applyBorder="1" applyAlignment="1">
      <alignment horizontal="center" vertical="center"/>
    </xf>
    <xf numFmtId="49" fontId="15" fillId="0" borderId="21" xfId="0" applyNumberFormat="1" applyFont="1" applyBorder="1" applyAlignment="1" applyProtection="1">
      <alignment horizontal="right" vertical="center" wrapText="1"/>
      <protection locked="0"/>
    </xf>
    <xf numFmtId="0" fontId="15" fillId="0" borderId="15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wrapText="1"/>
    </xf>
    <xf numFmtId="0" fontId="15" fillId="0" borderId="2" xfId="0" applyFont="1" applyBorder="1" applyAlignment="1">
      <alignment horizontal="center" vertical="center" wrapText="1" shrinkToFi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 applyProtection="1">
      <alignment horizontal="left" vertical="center" wrapText="1"/>
      <protection locked="0"/>
    </xf>
    <xf numFmtId="3" fontId="15" fillId="0" borderId="2" xfId="0" applyNumberFormat="1" applyFont="1" applyBorder="1" applyAlignment="1" applyProtection="1">
      <alignment horizontal="right" vertical="center" wrapText="1"/>
      <protection locked="0"/>
    </xf>
    <xf numFmtId="17" fontId="15" fillId="0" borderId="2" xfId="0" applyNumberFormat="1" applyFont="1" applyBorder="1" applyAlignment="1" applyProtection="1">
      <alignment horizontal="right" vertical="center" wrapText="1"/>
      <protection locked="0"/>
    </xf>
    <xf numFmtId="0" fontId="15" fillId="0" borderId="2" xfId="0" applyFont="1" applyBorder="1"/>
    <xf numFmtId="0" fontId="15" fillId="0" borderId="26" xfId="0" applyFont="1" applyBorder="1"/>
    <xf numFmtId="0" fontId="1" fillId="0" borderId="19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vertical="center" wrapText="1"/>
      <protection locked="0"/>
    </xf>
    <xf numFmtId="3" fontId="1" fillId="0" borderId="19" xfId="0" applyNumberFormat="1" applyFont="1" applyBorder="1" applyAlignment="1" applyProtection="1">
      <alignment horizontal="right" vertical="center"/>
      <protection locked="0"/>
    </xf>
    <xf numFmtId="3" fontId="1" fillId="2" borderId="19" xfId="0" applyNumberFormat="1" applyFont="1" applyFill="1" applyBorder="1" applyAlignment="1" applyProtection="1">
      <alignment horizontal="right" vertical="center"/>
      <protection locked="0"/>
    </xf>
    <xf numFmtId="0" fontId="13" fillId="0" borderId="11" xfId="0" applyFont="1" applyBorder="1"/>
    <xf numFmtId="0" fontId="1" fillId="0" borderId="1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left" wrapText="1"/>
    </xf>
    <xf numFmtId="0" fontId="15" fillId="0" borderId="19" xfId="0" applyFont="1" applyBorder="1" applyAlignment="1" applyProtection="1">
      <alignment horizontal="left" vertical="center"/>
      <protection locked="0"/>
    </xf>
    <xf numFmtId="0" fontId="15" fillId="0" borderId="19" xfId="0" applyFont="1" applyBorder="1" applyAlignment="1" applyProtection="1">
      <alignment wrapText="1"/>
      <protection locked="0"/>
    </xf>
    <xf numFmtId="3" fontId="1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3" fontId="15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2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34" fillId="2" borderId="17" xfId="0" applyFont="1" applyFill="1" applyBorder="1" applyAlignment="1" applyProtection="1">
      <alignment horizontal="left" vertical="center" wrapText="1"/>
      <protection locked="0"/>
    </xf>
    <xf numFmtId="0" fontId="34" fillId="2" borderId="19" xfId="0" applyFont="1" applyFill="1" applyBorder="1" applyAlignment="1">
      <alignment horizontal="center" vertical="center"/>
    </xf>
    <xf numFmtId="0" fontId="34" fillId="2" borderId="19" xfId="0" applyFont="1" applyFill="1" applyBorder="1" applyAlignment="1" applyProtection="1">
      <alignment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163286</xdr:colOff>
      <xdr:row>10</xdr:row>
      <xdr:rowOff>174171</xdr:rowOff>
    </xdr:from>
    <xdr:to>
      <xdr:col>15</xdr:col>
      <xdr:colOff>229961</xdr:colOff>
      <xdr:row>13</xdr:row>
      <xdr:rowOff>123824</xdr:rowOff>
    </xdr:to>
    <xdr:pic>
      <xdr:nvPicPr>
        <xdr:cNvPr id="2" name="Obrázek 1" descr="Podpis Bartošová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086" y="8175171"/>
          <a:ext cx="1209675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710"/>
  <sheetViews>
    <sheetView tabSelected="1" view="pageLayout" zoomScale="70" zoomScaleNormal="100" zoomScalePageLayoutView="70" workbookViewId="0">
      <selection activeCell="L11" sqref="L11"/>
    </sheetView>
  </sheetViews>
  <sheetFormatPr defaultRowHeight="15" x14ac:dyDescent="0.25"/>
  <cols>
    <col min="1" max="1" width="5" style="3" customWidth="1"/>
    <col min="2" max="2" width="13.7109375" style="3" customWidth="1"/>
    <col min="3" max="3" width="12" style="3" customWidth="1"/>
    <col min="4" max="4" width="11.28515625" style="3" customWidth="1"/>
    <col min="5" max="5" width="12" style="3" customWidth="1"/>
    <col min="6" max="6" width="11.7109375" style="3" customWidth="1"/>
    <col min="7" max="7" width="11.140625" style="3" customWidth="1"/>
    <col min="8" max="8" width="10.85546875" style="3" customWidth="1"/>
    <col min="9" max="9" width="12" style="3" customWidth="1"/>
    <col min="10" max="10" width="10.140625" style="40" customWidth="1"/>
    <col min="11" max="11" width="20.28515625" style="3" customWidth="1"/>
    <col min="12" max="12" width="34.42578125" style="3" customWidth="1"/>
    <col min="13" max="13" width="12" style="124" customWidth="1"/>
    <col min="14" max="14" width="13" style="124" customWidth="1"/>
    <col min="15" max="15" width="10.28515625" style="124" bestFit="1" customWidth="1"/>
    <col min="16" max="16" width="12" style="124" customWidth="1"/>
    <col min="17" max="17" width="11.85546875" style="3" customWidth="1"/>
    <col min="18" max="18" width="12.28515625" style="3" customWidth="1"/>
    <col min="19" max="22" width="11.85546875" style="3" customWidth="1"/>
    <col min="23" max="23" width="10.7109375" customWidth="1"/>
  </cols>
  <sheetData>
    <row r="2" spans="1:23" x14ac:dyDescent="0.25">
      <c r="B2" s="4"/>
    </row>
    <row r="3" spans="1:23" x14ac:dyDescent="0.25">
      <c r="B3" s="3" t="s">
        <v>314</v>
      </c>
    </row>
    <row r="5" spans="1:23" x14ac:dyDescent="0.25">
      <c r="B5" s="4" t="s">
        <v>261</v>
      </c>
    </row>
    <row r="6" spans="1:23" x14ac:dyDescent="0.25">
      <c r="B6" s="3" t="s">
        <v>663</v>
      </c>
    </row>
    <row r="7" spans="1:23" ht="15.75" thickBot="1" x14ac:dyDescent="0.3"/>
    <row r="8" spans="1:23" ht="24" customHeight="1" x14ac:dyDescent="0.25">
      <c r="A8" s="431" t="s">
        <v>0</v>
      </c>
      <c r="B8" s="427" t="s">
        <v>8</v>
      </c>
      <c r="C8" s="427" t="s">
        <v>9</v>
      </c>
      <c r="D8" s="427" t="s">
        <v>10</v>
      </c>
      <c r="E8" s="427" t="s">
        <v>11</v>
      </c>
      <c r="F8" s="427" t="s">
        <v>12</v>
      </c>
      <c r="G8" s="427" t="s">
        <v>45</v>
      </c>
      <c r="H8" s="427" t="s">
        <v>4</v>
      </c>
      <c r="I8" s="427" t="s">
        <v>5</v>
      </c>
      <c r="J8" s="427" t="s">
        <v>398</v>
      </c>
      <c r="K8" s="427" t="s">
        <v>2</v>
      </c>
      <c r="L8" s="427" t="s">
        <v>6</v>
      </c>
      <c r="M8" s="440" t="s">
        <v>423</v>
      </c>
      <c r="N8" s="440"/>
      <c r="O8" s="441" t="s">
        <v>424</v>
      </c>
      <c r="P8" s="441"/>
      <c r="Q8" s="427" t="s">
        <v>425</v>
      </c>
      <c r="R8" s="427"/>
      <c r="S8" s="441" t="s">
        <v>7</v>
      </c>
      <c r="T8" s="441"/>
      <c r="U8" s="441"/>
      <c r="V8" s="416" t="s">
        <v>430</v>
      </c>
      <c r="W8" s="429" t="s">
        <v>397</v>
      </c>
    </row>
    <row r="9" spans="1:23" ht="48.75" customHeight="1" thickBot="1" x14ac:dyDescent="0.3">
      <c r="A9" s="432"/>
      <c r="B9" s="428"/>
      <c r="C9" s="428"/>
      <c r="D9" s="428"/>
      <c r="E9" s="428"/>
      <c r="F9" s="428"/>
      <c r="G9" s="428"/>
      <c r="H9" s="428"/>
      <c r="I9" s="428"/>
      <c r="J9" s="428"/>
      <c r="K9" s="428"/>
      <c r="L9" s="428"/>
      <c r="M9" s="128" t="s">
        <v>13</v>
      </c>
      <c r="N9" s="128" t="s">
        <v>46</v>
      </c>
      <c r="O9" s="69" t="s">
        <v>14</v>
      </c>
      <c r="P9" s="69" t="s">
        <v>15</v>
      </c>
      <c r="Q9" s="69" t="s">
        <v>426</v>
      </c>
      <c r="R9" s="69" t="s">
        <v>427</v>
      </c>
      <c r="S9" s="69" t="s">
        <v>20</v>
      </c>
      <c r="T9" s="69" t="s">
        <v>21</v>
      </c>
      <c r="U9" s="69" t="s">
        <v>399</v>
      </c>
      <c r="V9" s="417"/>
      <c r="W9" s="430"/>
    </row>
    <row r="10" spans="1:23" ht="90" thickBot="1" x14ac:dyDescent="0.3">
      <c r="A10" s="158">
        <v>1</v>
      </c>
      <c r="B10" s="159" t="s">
        <v>23</v>
      </c>
      <c r="C10" s="159" t="s">
        <v>24</v>
      </c>
      <c r="D10" s="159">
        <v>70987335</v>
      </c>
      <c r="E10" s="159">
        <v>150005601</v>
      </c>
      <c r="F10" s="159">
        <v>600147967</v>
      </c>
      <c r="G10" s="159" t="s">
        <v>26</v>
      </c>
      <c r="H10" s="159" t="s">
        <v>27</v>
      </c>
      <c r="I10" s="160" t="s">
        <v>28</v>
      </c>
      <c r="J10" s="159" t="s">
        <v>400</v>
      </c>
      <c r="K10" s="161" t="s">
        <v>37</v>
      </c>
      <c r="L10" s="162" t="s">
        <v>47</v>
      </c>
      <c r="M10" s="163">
        <v>500000</v>
      </c>
      <c r="N10" s="163">
        <f>M10/100*85</f>
        <v>425000</v>
      </c>
      <c r="O10" s="164" t="s">
        <v>183</v>
      </c>
      <c r="P10" s="164" t="s">
        <v>181</v>
      </c>
      <c r="Q10" s="147"/>
      <c r="R10" s="147"/>
      <c r="S10" s="159" t="s">
        <v>48</v>
      </c>
      <c r="T10" s="159" t="s">
        <v>41</v>
      </c>
      <c r="U10" s="146" t="s">
        <v>32</v>
      </c>
      <c r="V10" s="146">
        <v>1</v>
      </c>
      <c r="W10" s="205" t="s">
        <v>48</v>
      </c>
    </row>
    <row r="11" spans="1:23" ht="64.5" thickBot="1" x14ac:dyDescent="0.3">
      <c r="A11" s="119">
        <v>2</v>
      </c>
      <c r="B11" s="31" t="s">
        <v>322</v>
      </c>
      <c r="C11" s="31" t="s">
        <v>323</v>
      </c>
      <c r="D11" s="31">
        <v>70996261</v>
      </c>
      <c r="E11" s="104">
        <v>107632144</v>
      </c>
      <c r="F11" s="104">
        <v>600147983</v>
      </c>
      <c r="G11" s="31" t="s">
        <v>26</v>
      </c>
      <c r="H11" s="31" t="s">
        <v>27</v>
      </c>
      <c r="I11" s="32" t="s">
        <v>325</v>
      </c>
      <c r="J11" s="31"/>
      <c r="K11" s="54"/>
      <c r="L11" s="55"/>
      <c r="M11" s="105"/>
      <c r="N11" s="105"/>
      <c r="O11" s="125"/>
      <c r="P11" s="125"/>
      <c r="Q11" s="99"/>
      <c r="R11" s="99"/>
      <c r="S11" s="31"/>
      <c r="T11" s="31"/>
      <c r="U11" s="120"/>
      <c r="V11" s="120"/>
      <c r="W11" s="100"/>
    </row>
    <row r="12" spans="1:23" ht="64.5" thickBot="1" x14ac:dyDescent="0.3">
      <c r="A12" s="121">
        <v>3</v>
      </c>
      <c r="B12" s="35" t="s">
        <v>401</v>
      </c>
      <c r="C12" s="35" t="s">
        <v>403</v>
      </c>
      <c r="D12" s="35">
        <v>70985910</v>
      </c>
      <c r="E12" s="123">
        <v>107633248</v>
      </c>
      <c r="F12" s="123">
        <v>600147665</v>
      </c>
      <c r="G12" s="35" t="s">
        <v>26</v>
      </c>
      <c r="H12" s="35" t="s">
        <v>27</v>
      </c>
      <c r="I12" s="37" t="s">
        <v>402</v>
      </c>
      <c r="J12" s="35"/>
      <c r="K12" s="194"/>
      <c r="L12" s="195"/>
      <c r="M12" s="196"/>
      <c r="N12" s="196"/>
      <c r="O12" s="197"/>
      <c r="P12" s="197"/>
      <c r="Q12" s="198"/>
      <c r="R12" s="198"/>
      <c r="S12" s="35"/>
      <c r="T12" s="35"/>
      <c r="U12" s="199"/>
      <c r="V12" s="199"/>
      <c r="W12" s="200"/>
    </row>
    <row r="13" spans="1:23" ht="64.5" thickBot="1" x14ac:dyDescent="0.3">
      <c r="A13" s="158">
        <v>4</v>
      </c>
      <c r="B13" s="206" t="s">
        <v>54</v>
      </c>
      <c r="C13" s="159" t="s">
        <v>55</v>
      </c>
      <c r="D13" s="159">
        <v>70934983</v>
      </c>
      <c r="E13" s="207">
        <v>150005709</v>
      </c>
      <c r="F13" s="207">
        <v>600148262</v>
      </c>
      <c r="G13" s="159" t="s">
        <v>26</v>
      </c>
      <c r="H13" s="159" t="s">
        <v>27</v>
      </c>
      <c r="I13" s="160" t="s">
        <v>57</v>
      </c>
      <c r="J13" s="159" t="s">
        <v>405</v>
      </c>
      <c r="K13" s="161" t="s">
        <v>464</v>
      </c>
      <c r="L13" s="162" t="s">
        <v>482</v>
      </c>
      <c r="M13" s="163">
        <v>500000</v>
      </c>
      <c r="N13" s="204">
        <f>M13/100*70</f>
        <v>350000</v>
      </c>
      <c r="O13" s="164" t="s">
        <v>462</v>
      </c>
      <c r="P13" s="164" t="s">
        <v>463</v>
      </c>
      <c r="Q13" s="146" t="s">
        <v>41</v>
      </c>
      <c r="R13" s="146" t="s">
        <v>41</v>
      </c>
      <c r="S13" s="159" t="s">
        <v>48</v>
      </c>
      <c r="T13" s="159"/>
      <c r="U13" s="146" t="s">
        <v>32</v>
      </c>
      <c r="V13" s="146">
        <v>3</v>
      </c>
      <c r="W13" s="205" t="s">
        <v>48</v>
      </c>
    </row>
    <row r="14" spans="1:23" ht="25.5" x14ac:dyDescent="0.25">
      <c r="A14" s="216">
        <v>5</v>
      </c>
      <c r="B14" s="433" t="s">
        <v>62</v>
      </c>
      <c r="C14" s="433" t="s">
        <v>63</v>
      </c>
      <c r="D14" s="434">
        <v>75029073</v>
      </c>
      <c r="E14" s="434">
        <v>107632951</v>
      </c>
      <c r="F14" s="434">
        <v>600148017</v>
      </c>
      <c r="G14" s="433" t="s">
        <v>26</v>
      </c>
      <c r="H14" s="433" t="s">
        <v>27</v>
      </c>
      <c r="I14" s="437" t="s">
        <v>65</v>
      </c>
      <c r="J14" s="166" t="s">
        <v>400</v>
      </c>
      <c r="K14" s="208" t="s">
        <v>362</v>
      </c>
      <c r="L14" s="193" t="s">
        <v>359</v>
      </c>
      <c r="M14" s="171">
        <v>300000</v>
      </c>
      <c r="N14" s="210">
        <f t="shared" ref="N14:N16" si="0">M14/100*85</f>
        <v>255000</v>
      </c>
      <c r="O14" s="173" t="s">
        <v>489</v>
      </c>
      <c r="P14" s="173" t="s">
        <v>490</v>
      </c>
      <c r="Q14" s="167" t="s">
        <v>30</v>
      </c>
      <c r="R14" s="167" t="s">
        <v>30</v>
      </c>
      <c r="S14" s="167"/>
      <c r="T14" s="167" t="s">
        <v>41</v>
      </c>
      <c r="U14" s="174"/>
      <c r="V14" s="174"/>
      <c r="W14" s="217"/>
    </row>
    <row r="15" spans="1:23" ht="38.25" x14ac:dyDescent="0.25">
      <c r="A15" s="176">
        <v>6</v>
      </c>
      <c r="B15" s="425"/>
      <c r="C15" s="425"/>
      <c r="D15" s="435"/>
      <c r="E15" s="435"/>
      <c r="F15" s="435"/>
      <c r="G15" s="425"/>
      <c r="H15" s="425"/>
      <c r="I15" s="438"/>
      <c r="J15" s="177" t="s">
        <v>400</v>
      </c>
      <c r="K15" s="201" t="s">
        <v>363</v>
      </c>
      <c r="L15" s="202" t="s">
        <v>360</v>
      </c>
      <c r="M15" s="186">
        <v>500000</v>
      </c>
      <c r="N15" s="203">
        <f t="shared" si="0"/>
        <v>425000</v>
      </c>
      <c r="O15" s="148" t="s">
        <v>491</v>
      </c>
      <c r="P15" s="148" t="s">
        <v>447</v>
      </c>
      <c r="Q15" s="178" t="s">
        <v>30</v>
      </c>
      <c r="R15" s="178" t="s">
        <v>30</v>
      </c>
      <c r="S15" s="178"/>
      <c r="T15" s="178" t="s">
        <v>41</v>
      </c>
      <c r="U15" s="183"/>
      <c r="V15" s="183"/>
      <c r="W15" s="218"/>
    </row>
    <row r="16" spans="1:23" ht="26.25" thickBot="1" x14ac:dyDescent="0.3">
      <c r="A16" s="221">
        <v>7</v>
      </c>
      <c r="B16" s="487"/>
      <c r="C16" s="487"/>
      <c r="D16" s="543"/>
      <c r="E16" s="543"/>
      <c r="F16" s="543"/>
      <c r="G16" s="487"/>
      <c r="H16" s="487"/>
      <c r="I16" s="489"/>
      <c r="J16" s="141" t="s">
        <v>400</v>
      </c>
      <c r="K16" s="155" t="s">
        <v>189</v>
      </c>
      <c r="L16" s="154" t="s">
        <v>361</v>
      </c>
      <c r="M16" s="544">
        <v>300000</v>
      </c>
      <c r="N16" s="346">
        <f t="shared" si="0"/>
        <v>255000</v>
      </c>
      <c r="O16" s="143" t="s">
        <v>183</v>
      </c>
      <c r="P16" s="143" t="s">
        <v>382</v>
      </c>
      <c r="Q16" s="149"/>
      <c r="R16" s="149"/>
      <c r="S16" s="149"/>
      <c r="T16" s="149"/>
      <c r="U16" s="394"/>
      <c r="V16" s="394"/>
      <c r="W16" s="395"/>
    </row>
    <row r="17" spans="1:23" ht="76.5" x14ac:dyDescent="0.25">
      <c r="A17" s="165">
        <v>8</v>
      </c>
      <c r="B17" s="442" t="s">
        <v>404</v>
      </c>
      <c r="C17" s="454" t="s">
        <v>72</v>
      </c>
      <c r="D17" s="454">
        <v>70989338</v>
      </c>
      <c r="E17" s="454">
        <v>107632268</v>
      </c>
      <c r="F17" s="454">
        <v>650030656</v>
      </c>
      <c r="G17" s="424" t="s">
        <v>26</v>
      </c>
      <c r="H17" s="421" t="s">
        <v>27</v>
      </c>
      <c r="I17" s="418" t="s">
        <v>76</v>
      </c>
      <c r="J17" s="168"/>
      <c r="K17" s="208" t="s">
        <v>73</v>
      </c>
      <c r="L17" s="222" t="s">
        <v>311</v>
      </c>
      <c r="M17" s="172">
        <v>4000000</v>
      </c>
      <c r="N17" s="135">
        <f>M17/100*70</f>
        <v>2800000</v>
      </c>
      <c r="O17" s="173" t="s">
        <v>183</v>
      </c>
      <c r="P17" s="173" t="s">
        <v>441</v>
      </c>
      <c r="Q17" s="167" t="s">
        <v>41</v>
      </c>
      <c r="R17" s="167" t="s">
        <v>41</v>
      </c>
      <c r="S17" s="166" t="s">
        <v>31</v>
      </c>
      <c r="T17" s="166" t="s">
        <v>41</v>
      </c>
      <c r="U17" s="231"/>
      <c r="V17" s="231"/>
      <c r="W17" s="211" t="s">
        <v>496</v>
      </c>
    </row>
    <row r="18" spans="1:23" ht="51" x14ac:dyDescent="0.25">
      <c r="A18" s="176">
        <v>9</v>
      </c>
      <c r="B18" s="443"/>
      <c r="C18" s="455"/>
      <c r="D18" s="455"/>
      <c r="E18" s="455"/>
      <c r="F18" s="455"/>
      <c r="G18" s="425"/>
      <c r="H18" s="422"/>
      <c r="I18" s="419"/>
      <c r="J18" s="179"/>
      <c r="K18" s="180" t="s">
        <v>77</v>
      </c>
      <c r="L18" s="223" t="s">
        <v>313</v>
      </c>
      <c r="M18" s="186">
        <v>5000000</v>
      </c>
      <c r="N18" s="144">
        <f t="shared" ref="N18:N19" si="1">M18/100*85</f>
        <v>4250000</v>
      </c>
      <c r="O18" s="148" t="s">
        <v>183</v>
      </c>
      <c r="P18" s="148" t="s">
        <v>441</v>
      </c>
      <c r="Q18" s="178" t="s">
        <v>41</v>
      </c>
      <c r="R18" s="178" t="s">
        <v>41</v>
      </c>
      <c r="S18" s="232" t="s">
        <v>48</v>
      </c>
      <c r="T18" s="177" t="s">
        <v>41</v>
      </c>
      <c r="U18" s="233" t="s">
        <v>32</v>
      </c>
      <c r="V18" s="233">
        <v>2</v>
      </c>
      <c r="W18" s="213"/>
    </row>
    <row r="19" spans="1:23" ht="38.25" x14ac:dyDescent="0.25">
      <c r="A19" s="176">
        <v>10</v>
      </c>
      <c r="B19" s="443"/>
      <c r="C19" s="455"/>
      <c r="D19" s="455"/>
      <c r="E19" s="455"/>
      <c r="F19" s="455"/>
      <c r="G19" s="425"/>
      <c r="H19" s="422"/>
      <c r="I19" s="419"/>
      <c r="J19" s="179"/>
      <c r="K19" s="180" t="s">
        <v>309</v>
      </c>
      <c r="L19" s="223" t="s">
        <v>312</v>
      </c>
      <c r="M19" s="186">
        <v>5000000</v>
      </c>
      <c r="N19" s="144">
        <f t="shared" si="1"/>
        <v>4250000</v>
      </c>
      <c r="O19" s="148" t="s">
        <v>183</v>
      </c>
      <c r="P19" s="148" t="s">
        <v>441</v>
      </c>
      <c r="Q19" s="178" t="s">
        <v>41</v>
      </c>
      <c r="R19" s="178" t="s">
        <v>41</v>
      </c>
      <c r="S19" s="232" t="s">
        <v>48</v>
      </c>
      <c r="T19" s="177" t="s">
        <v>41</v>
      </c>
      <c r="U19" s="233" t="s">
        <v>32</v>
      </c>
      <c r="V19" s="233">
        <v>1</v>
      </c>
      <c r="W19" s="213"/>
    </row>
    <row r="20" spans="1:23" ht="64.5" thickBot="1" x14ac:dyDescent="0.3">
      <c r="A20" s="187">
        <v>11</v>
      </c>
      <c r="B20" s="444"/>
      <c r="C20" s="456"/>
      <c r="D20" s="456"/>
      <c r="E20" s="456"/>
      <c r="F20" s="456"/>
      <c r="G20" s="426"/>
      <c r="H20" s="423"/>
      <c r="I20" s="420"/>
      <c r="J20" s="136"/>
      <c r="K20" s="224" t="s">
        <v>310</v>
      </c>
      <c r="L20" s="225" t="s">
        <v>331</v>
      </c>
      <c r="M20" s="191">
        <v>5000000</v>
      </c>
      <c r="N20" s="138">
        <f>M20/100*85</f>
        <v>4250000</v>
      </c>
      <c r="O20" s="139" t="s">
        <v>183</v>
      </c>
      <c r="P20" s="139" t="s">
        <v>441</v>
      </c>
      <c r="Q20" s="188" t="s">
        <v>41</v>
      </c>
      <c r="R20" s="188" t="s">
        <v>41</v>
      </c>
      <c r="S20" s="137" t="s">
        <v>41</v>
      </c>
      <c r="T20" s="137" t="s">
        <v>41</v>
      </c>
      <c r="U20" s="234" t="s">
        <v>41</v>
      </c>
      <c r="V20" s="234"/>
      <c r="W20" s="215" t="s">
        <v>497</v>
      </c>
    </row>
    <row r="21" spans="1:23" ht="77.25" thickBot="1" x14ac:dyDescent="0.3">
      <c r="A21" s="547">
        <v>12</v>
      </c>
      <c r="B21" s="548" t="s">
        <v>87</v>
      </c>
      <c r="C21" s="549" t="s">
        <v>88</v>
      </c>
      <c r="D21" s="107">
        <v>75029405</v>
      </c>
      <c r="E21" s="107">
        <v>150005733</v>
      </c>
      <c r="F21" s="107">
        <v>600148009</v>
      </c>
      <c r="G21" s="36" t="s">
        <v>26</v>
      </c>
      <c r="H21" s="36" t="s">
        <v>27</v>
      </c>
      <c r="I21" s="38" t="s">
        <v>90</v>
      </c>
      <c r="J21" s="107"/>
      <c r="K21" s="106"/>
      <c r="L21" s="106"/>
      <c r="M21" s="109"/>
      <c r="N21" s="109"/>
      <c r="O21" s="109"/>
      <c r="P21" s="109"/>
      <c r="Q21" s="106"/>
      <c r="R21" s="106"/>
      <c r="S21" s="106"/>
      <c r="T21" s="106"/>
      <c r="U21" s="106"/>
      <c r="V21" s="106"/>
      <c r="W21" s="550"/>
    </row>
    <row r="22" spans="1:23" ht="38.25" customHeight="1" x14ac:dyDescent="0.25">
      <c r="A22" s="13">
        <v>13</v>
      </c>
      <c r="B22" s="448" t="s">
        <v>93</v>
      </c>
      <c r="C22" s="445" t="s">
        <v>94</v>
      </c>
      <c r="D22" s="445">
        <v>70987157</v>
      </c>
      <c r="E22" s="445">
        <v>150005717</v>
      </c>
      <c r="F22" s="445">
        <v>600148041</v>
      </c>
      <c r="G22" s="451" t="s">
        <v>26</v>
      </c>
      <c r="H22" s="451" t="s">
        <v>27</v>
      </c>
      <c r="I22" s="457" t="s">
        <v>96</v>
      </c>
      <c r="J22" s="72" t="s">
        <v>405</v>
      </c>
      <c r="K22" s="5" t="s">
        <v>95</v>
      </c>
      <c r="L22" s="129" t="s">
        <v>97</v>
      </c>
      <c r="M22" s="63">
        <v>1000000</v>
      </c>
      <c r="N22" s="63">
        <f t="shared" ref="N22:N24" si="2">M22/100*85</f>
        <v>850000</v>
      </c>
      <c r="O22" s="75" t="s">
        <v>457</v>
      </c>
      <c r="P22" s="75" t="s">
        <v>187</v>
      </c>
      <c r="Q22" s="84"/>
      <c r="R22" s="130" t="s">
        <v>98</v>
      </c>
      <c r="S22" s="84" t="s">
        <v>99</v>
      </c>
      <c r="T22" s="84" t="s">
        <v>41</v>
      </c>
      <c r="U22" s="73"/>
      <c r="V22" s="73"/>
      <c r="W22" s="74"/>
    </row>
    <row r="23" spans="1:23" ht="27" customHeight="1" x14ac:dyDescent="0.25">
      <c r="A23" s="15">
        <v>14</v>
      </c>
      <c r="B23" s="449"/>
      <c r="C23" s="446"/>
      <c r="D23" s="446"/>
      <c r="E23" s="446"/>
      <c r="F23" s="446"/>
      <c r="G23" s="452"/>
      <c r="H23" s="452"/>
      <c r="I23" s="458"/>
      <c r="J23" s="41"/>
      <c r="K23" s="6" t="s">
        <v>100</v>
      </c>
      <c r="L23" s="6" t="s">
        <v>101</v>
      </c>
      <c r="M23" s="65">
        <v>500000</v>
      </c>
      <c r="N23" s="65">
        <f t="shared" si="2"/>
        <v>425000</v>
      </c>
      <c r="O23" s="42" t="s">
        <v>457</v>
      </c>
      <c r="P23" s="42" t="s">
        <v>187</v>
      </c>
      <c r="Q23" s="7"/>
      <c r="R23" s="131" t="s">
        <v>98</v>
      </c>
      <c r="S23" s="7" t="s">
        <v>99</v>
      </c>
      <c r="T23" s="7" t="s">
        <v>41</v>
      </c>
      <c r="U23" s="43"/>
      <c r="V23" s="43"/>
      <c r="W23" s="76"/>
    </row>
    <row r="24" spans="1:23" ht="26.25" customHeight="1" thickBot="1" x14ac:dyDescent="0.3">
      <c r="A24" s="30">
        <v>15</v>
      </c>
      <c r="B24" s="450"/>
      <c r="C24" s="447"/>
      <c r="D24" s="447"/>
      <c r="E24" s="447"/>
      <c r="F24" s="447"/>
      <c r="G24" s="453"/>
      <c r="H24" s="453"/>
      <c r="I24" s="459"/>
      <c r="J24" s="78"/>
      <c r="K24" s="8" t="s">
        <v>78</v>
      </c>
      <c r="L24" s="8" t="s">
        <v>102</v>
      </c>
      <c r="M24" s="92">
        <v>1000000</v>
      </c>
      <c r="N24" s="92">
        <f t="shared" si="2"/>
        <v>850000</v>
      </c>
      <c r="O24" s="80" t="s">
        <v>439</v>
      </c>
      <c r="P24" s="80" t="s">
        <v>382</v>
      </c>
      <c r="Q24" s="85"/>
      <c r="R24" s="132" t="s">
        <v>98</v>
      </c>
      <c r="S24" s="85" t="s">
        <v>48</v>
      </c>
      <c r="T24" s="85" t="s">
        <v>41</v>
      </c>
      <c r="U24" s="81"/>
      <c r="V24" s="81"/>
      <c r="W24" s="82"/>
    </row>
    <row r="25" spans="1:23" ht="77.25" thickBot="1" x14ac:dyDescent="0.3">
      <c r="A25" s="546">
        <v>16</v>
      </c>
      <c r="B25" s="246" t="s">
        <v>406</v>
      </c>
      <c r="C25" s="545" t="s">
        <v>407</v>
      </c>
      <c r="D25" s="247">
        <v>70986169</v>
      </c>
      <c r="E25" s="248">
        <v>120301199</v>
      </c>
      <c r="F25" s="248">
        <v>600148050</v>
      </c>
      <c r="G25" s="22" t="s">
        <v>26</v>
      </c>
      <c r="H25" s="22" t="s">
        <v>27</v>
      </c>
      <c r="I25" s="23" t="s">
        <v>408</v>
      </c>
      <c r="J25" s="235"/>
      <c r="K25" s="240"/>
      <c r="L25" s="240"/>
      <c r="M25" s="245"/>
      <c r="N25" s="245"/>
      <c r="O25" s="245"/>
      <c r="P25" s="245"/>
      <c r="Q25" s="240"/>
      <c r="R25" s="240"/>
      <c r="S25" s="240"/>
      <c r="T25" s="240"/>
      <c r="U25" s="240"/>
      <c r="V25" s="240"/>
      <c r="W25" s="241"/>
    </row>
    <row r="26" spans="1:23" ht="77.25" thickBot="1" x14ac:dyDescent="0.3">
      <c r="A26" s="187">
        <v>17</v>
      </c>
      <c r="B26" s="206" t="s">
        <v>112</v>
      </c>
      <c r="C26" s="159" t="s">
        <v>113</v>
      </c>
      <c r="D26" s="159">
        <v>70982759</v>
      </c>
      <c r="E26" s="159">
        <v>150005652</v>
      </c>
      <c r="F26" s="159">
        <v>600148599</v>
      </c>
      <c r="G26" s="159" t="s">
        <v>26</v>
      </c>
      <c r="H26" s="159" t="s">
        <v>27</v>
      </c>
      <c r="I26" s="160" t="s">
        <v>114</v>
      </c>
      <c r="J26" s="146" t="s">
        <v>400</v>
      </c>
      <c r="K26" s="161" t="s">
        <v>393</v>
      </c>
      <c r="L26" s="161" t="s">
        <v>394</v>
      </c>
      <c r="M26" s="163">
        <v>1500000</v>
      </c>
      <c r="N26" s="163">
        <f>M26/100*85</f>
        <v>1275000</v>
      </c>
      <c r="O26" s="164" t="s">
        <v>183</v>
      </c>
      <c r="P26" s="164" t="s">
        <v>441</v>
      </c>
      <c r="Q26" s="159" t="s">
        <v>30</v>
      </c>
      <c r="R26" s="159" t="s">
        <v>30</v>
      </c>
      <c r="S26" s="159" t="s">
        <v>48</v>
      </c>
      <c r="T26" s="159" t="s">
        <v>41</v>
      </c>
      <c r="U26" s="206" t="s">
        <v>500</v>
      </c>
      <c r="V26" s="206">
        <v>3</v>
      </c>
      <c r="W26" s="244" t="s">
        <v>48</v>
      </c>
    </row>
    <row r="27" spans="1:23" ht="99.75" customHeight="1" thickBot="1" x14ac:dyDescent="0.3">
      <c r="A27" s="551">
        <v>18</v>
      </c>
      <c r="B27" s="122" t="s">
        <v>115</v>
      </c>
      <c r="C27" s="261" t="s">
        <v>116</v>
      </c>
      <c r="D27" s="35">
        <v>75027046</v>
      </c>
      <c r="E27" s="35">
        <v>107632977</v>
      </c>
      <c r="F27" s="35">
        <v>650030729</v>
      </c>
      <c r="G27" s="35" t="s">
        <v>26</v>
      </c>
      <c r="H27" s="35" t="s">
        <v>27</v>
      </c>
      <c r="I27" s="35" t="s">
        <v>118</v>
      </c>
      <c r="J27" s="262" t="s">
        <v>405</v>
      </c>
      <c r="K27" s="194" t="s">
        <v>364</v>
      </c>
      <c r="L27" s="195" t="s">
        <v>365</v>
      </c>
      <c r="M27" s="552">
        <v>440000</v>
      </c>
      <c r="N27" s="553">
        <f>M27/100*85</f>
        <v>374000</v>
      </c>
      <c r="O27" s="554" t="s">
        <v>281</v>
      </c>
      <c r="P27" s="554" t="s">
        <v>187</v>
      </c>
      <c r="Q27" s="555" t="s">
        <v>30</v>
      </c>
      <c r="R27" s="556" t="s">
        <v>98</v>
      </c>
      <c r="S27" s="35" t="s">
        <v>409</v>
      </c>
      <c r="T27" s="555" t="s">
        <v>41</v>
      </c>
      <c r="U27" s="198"/>
      <c r="V27" s="198"/>
      <c r="W27" s="557"/>
    </row>
    <row r="28" spans="1:23" s="534" customFormat="1" ht="64.5" customHeight="1" x14ac:dyDescent="0.25">
      <c r="A28" s="165">
        <v>19</v>
      </c>
      <c r="B28" s="442" t="s">
        <v>123</v>
      </c>
      <c r="C28" s="442" t="s">
        <v>124</v>
      </c>
      <c r="D28" s="442">
        <v>70994501</v>
      </c>
      <c r="E28" s="442">
        <v>108014037</v>
      </c>
      <c r="F28" s="442">
        <v>600148548</v>
      </c>
      <c r="G28" s="442" t="s">
        <v>26</v>
      </c>
      <c r="H28" s="442" t="s">
        <v>27</v>
      </c>
      <c r="I28" s="460" t="s">
        <v>126</v>
      </c>
      <c r="J28" s="168" t="s">
        <v>400</v>
      </c>
      <c r="K28" s="208" t="s">
        <v>125</v>
      </c>
      <c r="L28" s="208" t="s">
        <v>127</v>
      </c>
      <c r="M28" s="210">
        <v>4000000</v>
      </c>
      <c r="N28" s="210">
        <f>M28/100*85</f>
        <v>3400000</v>
      </c>
      <c r="O28" s="173" t="s">
        <v>183</v>
      </c>
      <c r="P28" s="173" t="s">
        <v>441</v>
      </c>
      <c r="Q28" s="166"/>
      <c r="R28" s="166" t="s">
        <v>30</v>
      </c>
      <c r="S28" s="166" t="s">
        <v>48</v>
      </c>
      <c r="T28" s="166" t="s">
        <v>41</v>
      </c>
      <c r="U28" s="174"/>
      <c r="V28" s="174"/>
      <c r="W28" s="217"/>
    </row>
    <row r="29" spans="1:23" s="534" customFormat="1" ht="89.25" x14ac:dyDescent="0.25">
      <c r="A29" s="176">
        <v>20</v>
      </c>
      <c r="B29" s="443"/>
      <c r="C29" s="443"/>
      <c r="D29" s="443"/>
      <c r="E29" s="443"/>
      <c r="F29" s="443"/>
      <c r="G29" s="443"/>
      <c r="H29" s="443"/>
      <c r="I29" s="461"/>
      <c r="J29" s="179" t="s">
        <v>405</v>
      </c>
      <c r="K29" s="201" t="s">
        <v>128</v>
      </c>
      <c r="L29" s="201" t="s">
        <v>129</v>
      </c>
      <c r="M29" s="203">
        <v>3000000</v>
      </c>
      <c r="N29" s="203">
        <v>2100000</v>
      </c>
      <c r="O29" s="148" t="s">
        <v>183</v>
      </c>
      <c r="P29" s="148" t="s">
        <v>441</v>
      </c>
      <c r="Q29" s="177"/>
      <c r="R29" s="177" t="s">
        <v>30</v>
      </c>
      <c r="S29" s="177" t="s">
        <v>48</v>
      </c>
      <c r="T29" s="177" t="s">
        <v>41</v>
      </c>
      <c r="U29" s="183"/>
      <c r="V29" s="183"/>
      <c r="W29" s="218"/>
    </row>
    <row r="30" spans="1:23" s="534" customFormat="1" ht="60.75" customHeight="1" thickBot="1" x14ac:dyDescent="0.3">
      <c r="A30" s="187">
        <v>21</v>
      </c>
      <c r="B30" s="444"/>
      <c r="C30" s="444"/>
      <c r="D30" s="444"/>
      <c r="E30" s="444"/>
      <c r="F30" s="444"/>
      <c r="G30" s="444"/>
      <c r="H30" s="444"/>
      <c r="I30" s="462"/>
      <c r="J30" s="136" t="s">
        <v>405</v>
      </c>
      <c r="K30" s="151" t="s">
        <v>130</v>
      </c>
      <c r="L30" s="151" t="s">
        <v>131</v>
      </c>
      <c r="M30" s="219">
        <v>2600000</v>
      </c>
      <c r="N30" s="219">
        <f t="shared" ref="N29:N30" si="3">M30/100*85</f>
        <v>2210000</v>
      </c>
      <c r="O30" s="139" t="s">
        <v>183</v>
      </c>
      <c r="P30" s="139" t="s">
        <v>441</v>
      </c>
      <c r="Q30" s="137"/>
      <c r="R30" s="137"/>
      <c r="S30" s="137" t="s">
        <v>48</v>
      </c>
      <c r="T30" s="137" t="s">
        <v>41</v>
      </c>
      <c r="U30" s="192"/>
      <c r="V30" s="192"/>
      <c r="W30" s="220"/>
    </row>
    <row r="31" spans="1:23" ht="81" customHeight="1" thickBot="1" x14ac:dyDescent="0.3">
      <c r="A31" s="559">
        <v>22</v>
      </c>
      <c r="B31" s="206" t="s">
        <v>132</v>
      </c>
      <c r="C31" s="206" t="s">
        <v>133</v>
      </c>
      <c r="D31" s="146">
        <v>70986045</v>
      </c>
      <c r="E31" s="207">
        <v>107633213</v>
      </c>
      <c r="F31" s="207">
        <v>650056108</v>
      </c>
      <c r="G31" s="159" t="s">
        <v>26</v>
      </c>
      <c r="H31" s="159" t="s">
        <v>27</v>
      </c>
      <c r="I31" s="160" t="s">
        <v>135</v>
      </c>
      <c r="J31" s="146" t="s">
        <v>405</v>
      </c>
      <c r="K31" s="560" t="s">
        <v>507</v>
      </c>
      <c r="L31" s="561" t="s">
        <v>508</v>
      </c>
      <c r="M31" s="562">
        <v>500000</v>
      </c>
      <c r="N31" s="563">
        <v>350000</v>
      </c>
      <c r="O31" s="164" t="s">
        <v>183</v>
      </c>
      <c r="P31" s="164" t="s">
        <v>441</v>
      </c>
      <c r="Q31" s="564"/>
      <c r="R31" s="564"/>
      <c r="S31" s="564"/>
      <c r="T31" s="564" t="s">
        <v>41</v>
      </c>
      <c r="U31" s="565" t="s">
        <v>509</v>
      </c>
      <c r="V31" s="565">
        <v>5</v>
      </c>
      <c r="W31" s="566" t="s">
        <v>510</v>
      </c>
    </row>
    <row r="32" spans="1:23" ht="90" thickBot="1" x14ac:dyDescent="0.3">
      <c r="A32" s="567">
        <v>23</v>
      </c>
      <c r="B32" s="246" t="s">
        <v>410</v>
      </c>
      <c r="C32" s="545" t="s">
        <v>412</v>
      </c>
      <c r="D32" s="235">
        <v>70985472</v>
      </c>
      <c r="E32" s="248">
        <v>107632454</v>
      </c>
      <c r="F32" s="248">
        <v>600148106</v>
      </c>
      <c r="G32" s="22" t="s">
        <v>26</v>
      </c>
      <c r="H32" s="22" t="s">
        <v>27</v>
      </c>
      <c r="I32" s="23" t="s">
        <v>411</v>
      </c>
      <c r="J32" s="235"/>
      <c r="K32" s="240"/>
      <c r="L32" s="240"/>
      <c r="M32" s="245"/>
      <c r="N32" s="245"/>
      <c r="O32" s="245"/>
      <c r="P32" s="245"/>
      <c r="Q32" s="240"/>
      <c r="R32" s="240"/>
      <c r="S32" s="240"/>
      <c r="T32" s="240"/>
      <c r="U32" s="240"/>
      <c r="V32" s="240"/>
      <c r="W32" s="241"/>
    </row>
    <row r="33" spans="1:23" ht="91.5" customHeight="1" thickBot="1" x14ac:dyDescent="0.3">
      <c r="A33" s="551">
        <v>24</v>
      </c>
      <c r="B33" s="122" t="s">
        <v>139</v>
      </c>
      <c r="C33" s="261" t="s">
        <v>140</v>
      </c>
      <c r="D33" s="262">
        <v>70983101</v>
      </c>
      <c r="E33" s="123">
        <v>150021011</v>
      </c>
      <c r="F33" s="123">
        <v>600148114</v>
      </c>
      <c r="G33" s="35" t="s">
        <v>26</v>
      </c>
      <c r="H33" s="35" t="s">
        <v>27</v>
      </c>
      <c r="I33" s="37" t="s">
        <v>142</v>
      </c>
      <c r="J33" s="262"/>
      <c r="K33" s="198"/>
      <c r="L33" s="198"/>
      <c r="M33" s="263"/>
      <c r="N33" s="263"/>
      <c r="O33" s="263"/>
      <c r="P33" s="263"/>
      <c r="Q33" s="198"/>
      <c r="R33" s="198"/>
      <c r="S33" s="198"/>
      <c r="T33" s="198"/>
      <c r="U33" s="198"/>
      <c r="V33" s="198"/>
      <c r="W33" s="200"/>
    </row>
    <row r="34" spans="1:23" ht="216.75" x14ac:dyDescent="0.25">
      <c r="A34" s="165">
        <v>25</v>
      </c>
      <c r="B34" s="442" t="s">
        <v>145</v>
      </c>
      <c r="C34" s="442" t="s">
        <v>146</v>
      </c>
      <c r="D34" s="442">
        <v>75026422</v>
      </c>
      <c r="E34" s="442">
        <v>120301440</v>
      </c>
      <c r="F34" s="442">
        <v>600148556</v>
      </c>
      <c r="G34" s="442" t="s">
        <v>26</v>
      </c>
      <c r="H34" s="442" t="s">
        <v>27</v>
      </c>
      <c r="I34" s="460" t="s">
        <v>147</v>
      </c>
      <c r="J34" s="168" t="s">
        <v>413</v>
      </c>
      <c r="K34" s="208" t="s">
        <v>356</v>
      </c>
      <c r="L34" s="258" t="s">
        <v>368</v>
      </c>
      <c r="M34" s="172">
        <v>66000000</v>
      </c>
      <c r="N34" s="172">
        <f>M34/100*85</f>
        <v>56100000</v>
      </c>
      <c r="O34" s="173" t="s">
        <v>180</v>
      </c>
      <c r="P34" s="173" t="s">
        <v>181</v>
      </c>
      <c r="Q34" s="259" t="s">
        <v>98</v>
      </c>
      <c r="R34" s="259" t="s">
        <v>98</v>
      </c>
      <c r="S34" s="166" t="s">
        <v>31</v>
      </c>
      <c r="T34" s="166" t="s">
        <v>41</v>
      </c>
      <c r="U34" s="231" t="s">
        <v>513</v>
      </c>
      <c r="V34" s="231">
        <v>10</v>
      </c>
      <c r="W34" s="211" t="s">
        <v>513</v>
      </c>
    </row>
    <row r="35" spans="1:23" ht="178.5" x14ac:dyDescent="0.25">
      <c r="A35" s="176">
        <v>26</v>
      </c>
      <c r="B35" s="443"/>
      <c r="C35" s="443"/>
      <c r="D35" s="443"/>
      <c r="E35" s="443"/>
      <c r="F35" s="443"/>
      <c r="G35" s="443"/>
      <c r="H35" s="443"/>
      <c r="I35" s="461"/>
      <c r="J35" s="179" t="s">
        <v>405</v>
      </c>
      <c r="K35" s="201" t="s">
        <v>366</v>
      </c>
      <c r="L35" s="202" t="s">
        <v>514</v>
      </c>
      <c r="M35" s="186">
        <v>4200000</v>
      </c>
      <c r="N35" s="186">
        <v>3570000</v>
      </c>
      <c r="O35" s="148" t="s">
        <v>439</v>
      </c>
      <c r="P35" s="148" t="s">
        <v>181</v>
      </c>
      <c r="Q35" s="260" t="s">
        <v>30</v>
      </c>
      <c r="R35" s="260" t="s">
        <v>30</v>
      </c>
      <c r="S35" s="177" t="s">
        <v>370</v>
      </c>
      <c r="T35" s="177" t="s">
        <v>41</v>
      </c>
      <c r="U35" s="233" t="s">
        <v>48</v>
      </c>
      <c r="V35" s="233">
        <v>9</v>
      </c>
      <c r="W35" s="213" t="s">
        <v>48</v>
      </c>
    </row>
    <row r="36" spans="1:23" ht="77.25" thickBot="1" x14ac:dyDescent="0.3">
      <c r="A36" s="221">
        <v>27</v>
      </c>
      <c r="B36" s="479"/>
      <c r="C36" s="479"/>
      <c r="D36" s="479"/>
      <c r="E36" s="479"/>
      <c r="F36" s="479"/>
      <c r="G36" s="479"/>
      <c r="H36" s="479"/>
      <c r="I36" s="480"/>
      <c r="J36" s="145" t="s">
        <v>400</v>
      </c>
      <c r="K36" s="155" t="s">
        <v>367</v>
      </c>
      <c r="L36" s="154" t="s">
        <v>369</v>
      </c>
      <c r="M36" s="544">
        <v>5400000</v>
      </c>
      <c r="N36" s="544">
        <v>4590000</v>
      </c>
      <c r="O36" s="143" t="s">
        <v>515</v>
      </c>
      <c r="P36" s="143" t="s">
        <v>181</v>
      </c>
      <c r="Q36" s="149" t="s">
        <v>30</v>
      </c>
      <c r="R36" s="149" t="s">
        <v>30</v>
      </c>
      <c r="S36" s="141" t="s">
        <v>370</v>
      </c>
      <c r="T36" s="141" t="s">
        <v>41</v>
      </c>
      <c r="U36" s="410" t="s">
        <v>48</v>
      </c>
      <c r="V36" s="410">
        <v>3</v>
      </c>
      <c r="W36" s="568" t="s">
        <v>48</v>
      </c>
    </row>
    <row r="37" spans="1:23" ht="115.5" x14ac:dyDescent="0.25">
      <c r="A37" s="165">
        <v>28</v>
      </c>
      <c r="B37" s="473" t="s">
        <v>149</v>
      </c>
      <c r="C37" s="473" t="s">
        <v>150</v>
      </c>
      <c r="D37" s="569">
        <v>70984433</v>
      </c>
      <c r="E37" s="569">
        <v>120301113</v>
      </c>
      <c r="F37" s="569">
        <v>600147878</v>
      </c>
      <c r="G37" s="473" t="s">
        <v>26</v>
      </c>
      <c r="H37" s="473" t="s">
        <v>27</v>
      </c>
      <c r="I37" s="475" t="s">
        <v>151</v>
      </c>
      <c r="J37" s="264" t="s">
        <v>400</v>
      </c>
      <c r="K37" s="265" t="s">
        <v>263</v>
      </c>
      <c r="L37" s="265" t="s">
        <v>264</v>
      </c>
      <c r="M37" s="266">
        <v>5000000</v>
      </c>
      <c r="N37" s="266">
        <f t="shared" ref="N37:N39" si="4">M37/100*85</f>
        <v>4250000</v>
      </c>
      <c r="O37" s="267" t="s">
        <v>279</v>
      </c>
      <c r="P37" s="267" t="s">
        <v>382</v>
      </c>
      <c r="Q37" s="268" t="s">
        <v>30</v>
      </c>
      <c r="R37" s="268" t="s">
        <v>30</v>
      </c>
      <c r="S37" s="268" t="s">
        <v>152</v>
      </c>
      <c r="T37" s="268" t="s">
        <v>41</v>
      </c>
      <c r="U37" s="269"/>
      <c r="V37" s="269"/>
      <c r="W37" s="270"/>
    </row>
    <row r="38" spans="1:23" x14ac:dyDescent="0.25">
      <c r="A38" s="176">
        <v>29</v>
      </c>
      <c r="B38" s="465"/>
      <c r="C38" s="465"/>
      <c r="D38" s="463"/>
      <c r="E38" s="463"/>
      <c r="F38" s="463"/>
      <c r="G38" s="465"/>
      <c r="H38" s="465"/>
      <c r="I38" s="467"/>
      <c r="J38" s="273" t="s">
        <v>405</v>
      </c>
      <c r="K38" s="274" t="s">
        <v>153</v>
      </c>
      <c r="L38" s="274" t="s">
        <v>154</v>
      </c>
      <c r="M38" s="275" t="s">
        <v>516</v>
      </c>
      <c r="N38" s="275">
        <v>0</v>
      </c>
      <c r="O38" s="276" t="s">
        <v>517</v>
      </c>
      <c r="P38" s="276" t="s">
        <v>518</v>
      </c>
      <c r="Q38" s="272"/>
      <c r="R38" s="272"/>
      <c r="S38" s="272"/>
      <c r="T38" s="272"/>
      <c r="U38" s="277"/>
      <c r="V38" s="277"/>
      <c r="W38" s="278" t="s">
        <v>519</v>
      </c>
    </row>
    <row r="39" spans="1:23" ht="26.25" thickBot="1" x14ac:dyDescent="0.3">
      <c r="A39" s="221">
        <v>30</v>
      </c>
      <c r="B39" s="466"/>
      <c r="C39" s="466"/>
      <c r="D39" s="464"/>
      <c r="E39" s="464"/>
      <c r="F39" s="464"/>
      <c r="G39" s="466"/>
      <c r="H39" s="466"/>
      <c r="I39" s="468"/>
      <c r="J39" s="283" t="s">
        <v>405</v>
      </c>
      <c r="K39" s="284" t="s">
        <v>520</v>
      </c>
      <c r="L39" s="284"/>
      <c r="M39" s="285">
        <v>500000</v>
      </c>
      <c r="N39" s="285">
        <f t="shared" si="4"/>
        <v>425000</v>
      </c>
      <c r="O39" s="286" t="s">
        <v>433</v>
      </c>
      <c r="P39" s="286" t="s">
        <v>382</v>
      </c>
      <c r="Q39" s="282" t="s">
        <v>30</v>
      </c>
      <c r="R39" s="282" t="s">
        <v>30</v>
      </c>
      <c r="S39" s="282" t="s">
        <v>48</v>
      </c>
      <c r="T39" s="282" t="s">
        <v>41</v>
      </c>
      <c r="U39" s="287"/>
      <c r="V39" s="287"/>
      <c r="W39" s="288"/>
    </row>
    <row r="40" spans="1:23" ht="63.75" x14ac:dyDescent="0.25">
      <c r="A40" s="165">
        <v>31</v>
      </c>
      <c r="B40" s="473" t="s">
        <v>166</v>
      </c>
      <c r="C40" s="473" t="s">
        <v>167</v>
      </c>
      <c r="D40" s="473">
        <v>70985499</v>
      </c>
      <c r="E40" s="473">
        <v>107633299</v>
      </c>
      <c r="F40" s="473">
        <v>600148564</v>
      </c>
      <c r="G40" s="473" t="s">
        <v>26</v>
      </c>
      <c r="H40" s="473" t="s">
        <v>27</v>
      </c>
      <c r="I40" s="475" t="s">
        <v>169</v>
      </c>
      <c r="J40" s="290"/>
      <c r="K40" s="291" t="s">
        <v>525</v>
      </c>
      <c r="L40" s="292" t="s">
        <v>526</v>
      </c>
      <c r="M40" s="293">
        <v>1500000</v>
      </c>
      <c r="N40" s="293">
        <v>700000</v>
      </c>
      <c r="O40" s="267" t="s">
        <v>458</v>
      </c>
      <c r="P40" s="267" t="s">
        <v>284</v>
      </c>
      <c r="Q40" s="264" t="s">
        <v>30</v>
      </c>
      <c r="R40" s="264" t="s">
        <v>30</v>
      </c>
      <c r="S40" s="289" t="s">
        <v>519</v>
      </c>
      <c r="T40" s="289" t="s">
        <v>41</v>
      </c>
      <c r="U40" s="289" t="s">
        <v>472</v>
      </c>
      <c r="V40" s="289"/>
      <c r="W40" s="303" t="s">
        <v>527</v>
      </c>
    </row>
    <row r="41" spans="1:23" ht="25.5" x14ac:dyDescent="0.25">
      <c r="A41" s="176">
        <v>32</v>
      </c>
      <c r="B41" s="465"/>
      <c r="C41" s="465" t="s">
        <v>167</v>
      </c>
      <c r="D41" s="465">
        <v>70985499</v>
      </c>
      <c r="E41" s="465">
        <v>107633299</v>
      </c>
      <c r="F41" s="465">
        <v>600148564</v>
      </c>
      <c r="G41" s="465" t="s">
        <v>26</v>
      </c>
      <c r="H41" s="465" t="s">
        <v>27</v>
      </c>
      <c r="I41" s="467" t="s">
        <v>169</v>
      </c>
      <c r="J41" s="295" t="s">
        <v>405</v>
      </c>
      <c r="K41" s="296" t="s">
        <v>168</v>
      </c>
      <c r="L41" s="297" t="s">
        <v>528</v>
      </c>
      <c r="M41" s="298">
        <v>1000000</v>
      </c>
      <c r="N41" s="298">
        <f>M41/100*85</f>
        <v>850000</v>
      </c>
      <c r="O41" s="276" t="s">
        <v>183</v>
      </c>
      <c r="P41" s="276" t="s">
        <v>441</v>
      </c>
      <c r="Q41" s="273" t="s">
        <v>30</v>
      </c>
      <c r="R41" s="273" t="s">
        <v>30</v>
      </c>
      <c r="S41" s="271" t="s">
        <v>529</v>
      </c>
      <c r="T41" s="271" t="s">
        <v>41</v>
      </c>
      <c r="U41" s="271" t="s">
        <v>509</v>
      </c>
      <c r="V41" s="271">
        <v>1</v>
      </c>
      <c r="W41" s="304" t="s">
        <v>530</v>
      </c>
    </row>
    <row r="42" spans="1:23" ht="75" x14ac:dyDescent="0.25">
      <c r="A42" s="176">
        <v>33</v>
      </c>
      <c r="B42" s="465"/>
      <c r="C42" s="465" t="s">
        <v>167</v>
      </c>
      <c r="D42" s="465">
        <v>70985499</v>
      </c>
      <c r="E42" s="465">
        <v>107633299</v>
      </c>
      <c r="F42" s="465">
        <v>600148564</v>
      </c>
      <c r="G42" s="465" t="s">
        <v>26</v>
      </c>
      <c r="H42" s="465" t="s">
        <v>27</v>
      </c>
      <c r="I42" s="467" t="s">
        <v>169</v>
      </c>
      <c r="J42" s="299" t="s">
        <v>531</v>
      </c>
      <c r="K42" s="296" t="s">
        <v>532</v>
      </c>
      <c r="L42" s="297" t="s">
        <v>533</v>
      </c>
      <c r="M42" s="298">
        <v>10000000</v>
      </c>
      <c r="N42" s="298">
        <f>M42/100*85</f>
        <v>8500000</v>
      </c>
      <c r="O42" s="276" t="s">
        <v>183</v>
      </c>
      <c r="P42" s="276" t="s">
        <v>441</v>
      </c>
      <c r="Q42" s="273" t="s">
        <v>30</v>
      </c>
      <c r="R42" s="273" t="s">
        <v>30</v>
      </c>
      <c r="S42" s="271" t="s">
        <v>529</v>
      </c>
      <c r="T42" s="271" t="s">
        <v>41</v>
      </c>
      <c r="U42" s="271" t="s">
        <v>509</v>
      </c>
      <c r="V42" s="271">
        <v>3</v>
      </c>
      <c r="W42" s="304" t="s">
        <v>530</v>
      </c>
    </row>
    <row r="43" spans="1:23" ht="26.25" thickBot="1" x14ac:dyDescent="0.3">
      <c r="A43" s="221">
        <v>34</v>
      </c>
      <c r="B43" s="466"/>
      <c r="C43" s="466" t="s">
        <v>167</v>
      </c>
      <c r="D43" s="466">
        <v>70985499</v>
      </c>
      <c r="E43" s="466">
        <v>107633299</v>
      </c>
      <c r="F43" s="466">
        <v>600148564</v>
      </c>
      <c r="G43" s="466" t="s">
        <v>26</v>
      </c>
      <c r="H43" s="466" t="s">
        <v>27</v>
      </c>
      <c r="I43" s="468" t="s">
        <v>169</v>
      </c>
      <c r="J43" s="570" t="s">
        <v>405</v>
      </c>
      <c r="K43" s="571" t="s">
        <v>534</v>
      </c>
      <c r="L43" s="572" t="s">
        <v>535</v>
      </c>
      <c r="M43" s="573">
        <v>500000</v>
      </c>
      <c r="N43" s="573">
        <f>M43/100*85</f>
        <v>425000</v>
      </c>
      <c r="O43" s="286" t="s">
        <v>183</v>
      </c>
      <c r="P43" s="286" t="s">
        <v>441</v>
      </c>
      <c r="Q43" s="283" t="s">
        <v>30</v>
      </c>
      <c r="R43" s="283" t="s">
        <v>30</v>
      </c>
      <c r="S43" s="411" t="s">
        <v>170</v>
      </c>
      <c r="T43" s="411" t="s">
        <v>41</v>
      </c>
      <c r="U43" s="411"/>
      <c r="V43" s="411">
        <v>2</v>
      </c>
      <c r="W43" s="574" t="s">
        <v>48</v>
      </c>
    </row>
    <row r="44" spans="1:23" ht="102" x14ac:dyDescent="0.25">
      <c r="A44" s="165">
        <v>35</v>
      </c>
      <c r="B44" s="448" t="s">
        <v>171</v>
      </c>
      <c r="C44" s="451" t="s">
        <v>172</v>
      </c>
      <c r="D44" s="451">
        <v>75029081</v>
      </c>
      <c r="E44" s="451">
        <v>107633353</v>
      </c>
      <c r="F44" s="451">
        <v>650022319</v>
      </c>
      <c r="G44" s="451" t="s">
        <v>26</v>
      </c>
      <c r="H44" s="451" t="s">
        <v>27</v>
      </c>
      <c r="I44" s="457" t="s">
        <v>174</v>
      </c>
      <c r="J44" s="72" t="s">
        <v>405</v>
      </c>
      <c r="K44" s="9" t="s">
        <v>173</v>
      </c>
      <c r="L44" s="5" t="s">
        <v>175</v>
      </c>
      <c r="M44" s="64">
        <v>700000</v>
      </c>
      <c r="N44" s="64">
        <f>M44/100*85</f>
        <v>595000</v>
      </c>
      <c r="O44" s="75" t="s">
        <v>433</v>
      </c>
      <c r="P44" s="75" t="s">
        <v>386</v>
      </c>
      <c r="Q44" s="26"/>
      <c r="R44" s="26"/>
      <c r="S44" s="26" t="s">
        <v>48</v>
      </c>
      <c r="T44" s="26" t="s">
        <v>176</v>
      </c>
      <c r="U44" s="73"/>
      <c r="V44" s="73"/>
      <c r="W44" s="74"/>
    </row>
    <row r="45" spans="1:23" ht="102.75" thickBot="1" x14ac:dyDescent="0.3">
      <c r="A45" s="187">
        <v>36</v>
      </c>
      <c r="B45" s="450"/>
      <c r="C45" s="453"/>
      <c r="D45" s="453"/>
      <c r="E45" s="453"/>
      <c r="F45" s="453"/>
      <c r="G45" s="453"/>
      <c r="H45" s="453"/>
      <c r="I45" s="459"/>
      <c r="J45" s="78" t="s">
        <v>405</v>
      </c>
      <c r="K45" s="11" t="s">
        <v>177</v>
      </c>
      <c r="L45" s="11" t="s">
        <v>480</v>
      </c>
      <c r="M45" s="93">
        <v>1200000</v>
      </c>
      <c r="N45" s="93">
        <f t="shared" ref="N45" si="5">M45/100*85</f>
        <v>1020000</v>
      </c>
      <c r="O45" s="80" t="s">
        <v>451</v>
      </c>
      <c r="P45" s="80" t="s">
        <v>382</v>
      </c>
      <c r="Q45" s="25"/>
      <c r="R45" s="25" t="s">
        <v>30</v>
      </c>
      <c r="S45" s="25" t="s">
        <v>48</v>
      </c>
      <c r="T45" s="25" t="s">
        <v>41</v>
      </c>
      <c r="U45" s="81"/>
      <c r="V45" s="81"/>
      <c r="W45" s="82"/>
    </row>
    <row r="46" spans="1:23" ht="64.5" thickBot="1" x14ac:dyDescent="0.3">
      <c r="A46" s="547">
        <v>37</v>
      </c>
      <c r="B46" s="548" t="s">
        <v>414</v>
      </c>
      <c r="C46" s="107" t="s">
        <v>415</v>
      </c>
      <c r="D46" s="108">
        <v>853356</v>
      </c>
      <c r="E46" s="575">
        <v>107632853</v>
      </c>
      <c r="F46" s="575">
        <v>600148297</v>
      </c>
      <c r="G46" s="36" t="s">
        <v>26</v>
      </c>
      <c r="H46" s="36" t="s">
        <v>27</v>
      </c>
      <c r="I46" s="38" t="s">
        <v>416</v>
      </c>
      <c r="J46" s="107"/>
      <c r="K46" s="576"/>
      <c r="L46" s="106"/>
      <c r="M46" s="109"/>
      <c r="N46" s="109"/>
      <c r="O46" s="109"/>
      <c r="P46" s="109"/>
      <c r="Q46" s="106"/>
      <c r="R46" s="106"/>
      <c r="S46" s="106"/>
      <c r="T46" s="106"/>
      <c r="U46" s="106"/>
      <c r="V46" s="106"/>
      <c r="W46" s="550"/>
    </row>
    <row r="47" spans="1:23" ht="77.25" customHeight="1" x14ac:dyDescent="0.25">
      <c r="A47" s="165">
        <v>38</v>
      </c>
      <c r="B47" s="493" t="s">
        <v>184</v>
      </c>
      <c r="C47" s="493" t="s">
        <v>185</v>
      </c>
      <c r="D47" s="493">
        <v>75029031</v>
      </c>
      <c r="E47" s="493">
        <v>107633281</v>
      </c>
      <c r="F47" s="493">
        <v>650053184</v>
      </c>
      <c r="G47" s="493" t="s">
        <v>26</v>
      </c>
      <c r="H47" s="493" t="s">
        <v>27</v>
      </c>
      <c r="I47" s="496" t="s">
        <v>186</v>
      </c>
      <c r="J47" s="306" t="s">
        <v>536</v>
      </c>
      <c r="K47" s="307" t="s">
        <v>537</v>
      </c>
      <c r="L47" s="307" t="s">
        <v>538</v>
      </c>
      <c r="M47" s="308">
        <v>30000000</v>
      </c>
      <c r="N47" s="308">
        <f>M47/100*85</f>
        <v>25500000</v>
      </c>
      <c r="O47" s="577" t="s">
        <v>183</v>
      </c>
      <c r="P47" s="577" t="s">
        <v>539</v>
      </c>
      <c r="Q47" s="309" t="s">
        <v>30</v>
      </c>
      <c r="R47" s="309" t="s">
        <v>30</v>
      </c>
      <c r="S47" s="309" t="s">
        <v>188</v>
      </c>
      <c r="T47" s="309" t="s">
        <v>41</v>
      </c>
      <c r="U47" s="306" t="s">
        <v>32</v>
      </c>
      <c r="V47" s="306">
        <v>1</v>
      </c>
      <c r="W47" s="310" t="s">
        <v>48</v>
      </c>
    </row>
    <row r="48" spans="1:23" ht="45" x14ac:dyDescent="0.25">
      <c r="A48" s="176">
        <v>39</v>
      </c>
      <c r="B48" s="494"/>
      <c r="C48" s="494"/>
      <c r="D48" s="494"/>
      <c r="E48" s="494"/>
      <c r="F48" s="494"/>
      <c r="G48" s="494"/>
      <c r="H48" s="494"/>
      <c r="I48" s="497"/>
      <c r="J48" s="311" t="s">
        <v>540</v>
      </c>
      <c r="K48" s="312" t="s">
        <v>189</v>
      </c>
      <c r="L48" s="312" t="s">
        <v>190</v>
      </c>
      <c r="M48" s="313">
        <v>500000</v>
      </c>
      <c r="N48" s="313">
        <f t="shared" ref="N48:N51" si="6">M48/100*85</f>
        <v>425000</v>
      </c>
      <c r="O48" s="314" t="s">
        <v>183</v>
      </c>
      <c r="P48" s="314" t="s">
        <v>539</v>
      </c>
      <c r="Q48" s="315"/>
      <c r="R48" s="315"/>
      <c r="S48" s="315" t="s">
        <v>188</v>
      </c>
      <c r="T48" s="315" t="s">
        <v>492</v>
      </c>
      <c r="U48" s="315" t="s">
        <v>32</v>
      </c>
      <c r="V48" s="315">
        <v>3</v>
      </c>
      <c r="W48" s="316" t="s">
        <v>48</v>
      </c>
    </row>
    <row r="49" spans="1:23" ht="225" x14ac:dyDescent="0.25">
      <c r="A49" s="176">
        <v>40</v>
      </c>
      <c r="B49" s="494"/>
      <c r="C49" s="494"/>
      <c r="D49" s="494"/>
      <c r="E49" s="494"/>
      <c r="F49" s="494"/>
      <c r="G49" s="494"/>
      <c r="H49" s="494"/>
      <c r="I49" s="497"/>
      <c r="J49" s="311" t="s">
        <v>405</v>
      </c>
      <c r="K49" s="312" t="s">
        <v>381</v>
      </c>
      <c r="L49" s="312" t="s">
        <v>541</v>
      </c>
      <c r="M49" s="313">
        <v>800000</v>
      </c>
      <c r="N49" s="313">
        <f>M49/100*70</f>
        <v>560000</v>
      </c>
      <c r="O49" s="314" t="s">
        <v>281</v>
      </c>
      <c r="P49" s="314" t="s">
        <v>382</v>
      </c>
      <c r="Q49" s="315"/>
      <c r="R49" s="315"/>
      <c r="S49" s="317"/>
      <c r="T49" s="315" t="s">
        <v>41</v>
      </c>
      <c r="U49" s="311" t="s">
        <v>32</v>
      </c>
      <c r="V49" s="311">
        <v>2</v>
      </c>
      <c r="W49" s="316" t="s">
        <v>542</v>
      </c>
    </row>
    <row r="50" spans="1:23" ht="135" x14ac:dyDescent="0.25">
      <c r="A50" s="176">
        <v>41</v>
      </c>
      <c r="B50" s="494"/>
      <c r="C50" s="494"/>
      <c r="D50" s="494"/>
      <c r="E50" s="494"/>
      <c r="F50" s="494"/>
      <c r="G50" s="494"/>
      <c r="H50" s="494"/>
      <c r="I50" s="497"/>
      <c r="J50" s="311" t="s">
        <v>413</v>
      </c>
      <c r="K50" s="312" t="s">
        <v>191</v>
      </c>
      <c r="L50" s="312" t="s">
        <v>543</v>
      </c>
      <c r="M50" s="313">
        <v>40000000</v>
      </c>
      <c r="N50" s="313">
        <f t="shared" si="6"/>
        <v>34000000</v>
      </c>
      <c r="O50" s="314" t="s">
        <v>439</v>
      </c>
      <c r="P50" s="314" t="s">
        <v>181</v>
      </c>
      <c r="Q50" s="315" t="s">
        <v>30</v>
      </c>
      <c r="R50" s="315" t="s">
        <v>30</v>
      </c>
      <c r="S50" s="315" t="s">
        <v>188</v>
      </c>
      <c r="T50" s="315" t="s">
        <v>41</v>
      </c>
      <c r="U50" s="311" t="s">
        <v>41</v>
      </c>
      <c r="V50" s="334"/>
      <c r="W50" s="316" t="s">
        <v>544</v>
      </c>
    </row>
    <row r="51" spans="1:23" ht="120.75" thickBot="1" x14ac:dyDescent="0.3">
      <c r="A51" s="187">
        <v>42</v>
      </c>
      <c r="B51" s="495"/>
      <c r="C51" s="495"/>
      <c r="D51" s="495"/>
      <c r="E51" s="495"/>
      <c r="F51" s="495"/>
      <c r="G51" s="495"/>
      <c r="H51" s="495"/>
      <c r="I51" s="498"/>
      <c r="J51" s="318" t="s">
        <v>545</v>
      </c>
      <c r="K51" s="326" t="s">
        <v>546</v>
      </c>
      <c r="L51" s="326" t="s">
        <v>546</v>
      </c>
      <c r="M51" s="327">
        <v>1400000</v>
      </c>
      <c r="N51" s="328">
        <f t="shared" si="6"/>
        <v>1190000</v>
      </c>
      <c r="O51" s="322" t="s">
        <v>547</v>
      </c>
      <c r="P51" s="322" t="s">
        <v>462</v>
      </c>
      <c r="Q51" s="323"/>
      <c r="R51" s="323"/>
      <c r="S51" s="323"/>
      <c r="T51" s="323"/>
      <c r="U51" s="324" t="s">
        <v>41</v>
      </c>
      <c r="V51" s="321"/>
      <c r="W51" s="325" t="s">
        <v>548</v>
      </c>
    </row>
    <row r="52" spans="1:23" ht="90" thickBot="1" x14ac:dyDescent="0.3">
      <c r="A52" s="578">
        <v>43</v>
      </c>
      <c r="B52" s="579" t="s">
        <v>417</v>
      </c>
      <c r="C52" s="412" t="s">
        <v>419</v>
      </c>
      <c r="D52" s="580">
        <v>75029057</v>
      </c>
      <c r="E52" s="581">
        <v>150006705</v>
      </c>
      <c r="F52" s="581">
        <v>600148203</v>
      </c>
      <c r="G52" s="412" t="s">
        <v>26</v>
      </c>
      <c r="H52" s="412" t="s">
        <v>27</v>
      </c>
      <c r="I52" s="415" t="s">
        <v>418</v>
      </c>
      <c r="J52" s="580"/>
      <c r="K52" s="582"/>
      <c r="L52" s="583"/>
      <c r="M52" s="584"/>
      <c r="N52" s="584"/>
      <c r="O52" s="584"/>
      <c r="P52" s="584"/>
      <c r="Q52" s="583"/>
      <c r="R52" s="583"/>
      <c r="S52" s="583"/>
      <c r="T52" s="583"/>
      <c r="U52" s="583"/>
      <c r="V52" s="583"/>
      <c r="W52" s="585"/>
    </row>
    <row r="53" spans="1:23" ht="25.5" x14ac:dyDescent="0.25">
      <c r="A53" s="165">
        <v>44</v>
      </c>
      <c r="B53" s="424" t="s">
        <v>195</v>
      </c>
      <c r="C53" s="424" t="s">
        <v>196</v>
      </c>
      <c r="D53" s="424">
        <v>60341793</v>
      </c>
      <c r="E53" s="424">
        <v>181023211</v>
      </c>
      <c r="F53" s="424">
        <v>600148424</v>
      </c>
      <c r="G53" s="424" t="s">
        <v>26</v>
      </c>
      <c r="H53" s="424" t="s">
        <v>27</v>
      </c>
      <c r="I53" s="488" t="s">
        <v>197</v>
      </c>
      <c r="J53" s="168" t="s">
        <v>400</v>
      </c>
      <c r="K53" s="208" t="s">
        <v>198</v>
      </c>
      <c r="L53" s="208" t="s">
        <v>199</v>
      </c>
      <c r="M53" s="210">
        <v>700000</v>
      </c>
      <c r="N53" s="210">
        <f>M53/100*85</f>
        <v>595000</v>
      </c>
      <c r="O53" s="361" t="s">
        <v>183</v>
      </c>
      <c r="P53" s="361" t="s">
        <v>441</v>
      </c>
      <c r="Q53" s="166"/>
      <c r="R53" s="166" t="s">
        <v>30</v>
      </c>
      <c r="S53" s="166" t="s">
        <v>41</v>
      </c>
      <c r="T53" s="166" t="s">
        <v>41</v>
      </c>
      <c r="U53" s="174"/>
      <c r="V53" s="174"/>
      <c r="W53" s="217"/>
    </row>
    <row r="54" spans="1:23" ht="38.25" x14ac:dyDescent="0.25">
      <c r="A54" s="176">
        <v>45</v>
      </c>
      <c r="B54" s="425"/>
      <c r="C54" s="425"/>
      <c r="D54" s="425"/>
      <c r="E54" s="425"/>
      <c r="F54" s="425"/>
      <c r="G54" s="425"/>
      <c r="H54" s="425"/>
      <c r="I54" s="438"/>
      <c r="J54" s="179" t="s">
        <v>400</v>
      </c>
      <c r="K54" s="201" t="s">
        <v>200</v>
      </c>
      <c r="L54" s="253" t="s">
        <v>201</v>
      </c>
      <c r="M54" s="203">
        <v>800000</v>
      </c>
      <c r="N54" s="203">
        <f t="shared" ref="N54:N56" si="7">M54/100*85</f>
        <v>680000</v>
      </c>
      <c r="O54" s="341" t="s">
        <v>183</v>
      </c>
      <c r="P54" s="341" t="s">
        <v>441</v>
      </c>
      <c r="Q54" s="177" t="s">
        <v>30</v>
      </c>
      <c r="R54" s="177"/>
      <c r="S54" s="177" t="s">
        <v>41</v>
      </c>
      <c r="T54" s="177" t="s">
        <v>41</v>
      </c>
      <c r="U54" s="183"/>
      <c r="V54" s="183"/>
      <c r="W54" s="218"/>
    </row>
    <row r="55" spans="1:23" ht="63.75" x14ac:dyDescent="0.25">
      <c r="A55" s="176">
        <v>46</v>
      </c>
      <c r="B55" s="425"/>
      <c r="C55" s="425"/>
      <c r="D55" s="425"/>
      <c r="E55" s="425"/>
      <c r="F55" s="425"/>
      <c r="G55" s="425"/>
      <c r="H55" s="425"/>
      <c r="I55" s="438"/>
      <c r="J55" s="179" t="s">
        <v>400</v>
      </c>
      <c r="K55" s="201" t="s">
        <v>202</v>
      </c>
      <c r="L55" s="201" t="s">
        <v>203</v>
      </c>
      <c r="M55" s="203">
        <v>5000000</v>
      </c>
      <c r="N55" s="203">
        <f t="shared" si="7"/>
        <v>4250000</v>
      </c>
      <c r="O55" s="341" t="s">
        <v>183</v>
      </c>
      <c r="P55" s="341" t="s">
        <v>441</v>
      </c>
      <c r="Q55" s="177" t="s">
        <v>30</v>
      </c>
      <c r="R55" s="177" t="s">
        <v>30</v>
      </c>
      <c r="S55" s="177" t="s">
        <v>41</v>
      </c>
      <c r="T55" s="177" t="s">
        <v>41</v>
      </c>
      <c r="U55" s="183"/>
      <c r="V55" s="183"/>
      <c r="W55" s="218"/>
    </row>
    <row r="56" spans="1:23" ht="26.25" thickBot="1" x14ac:dyDescent="0.3">
      <c r="A56" s="221">
        <v>47</v>
      </c>
      <c r="B56" s="487"/>
      <c r="C56" s="487"/>
      <c r="D56" s="487"/>
      <c r="E56" s="487"/>
      <c r="F56" s="487"/>
      <c r="G56" s="487"/>
      <c r="H56" s="487"/>
      <c r="I56" s="489"/>
      <c r="J56" s="145" t="s">
        <v>400</v>
      </c>
      <c r="K56" s="155" t="s">
        <v>204</v>
      </c>
      <c r="L56" s="155" t="s">
        <v>205</v>
      </c>
      <c r="M56" s="346">
        <v>3000000</v>
      </c>
      <c r="N56" s="346">
        <f t="shared" si="7"/>
        <v>2550000</v>
      </c>
      <c r="O56" s="586" t="s">
        <v>183</v>
      </c>
      <c r="P56" s="586" t="s">
        <v>441</v>
      </c>
      <c r="Q56" s="141"/>
      <c r="R56" s="141"/>
      <c r="S56" s="141" t="s">
        <v>41</v>
      </c>
      <c r="T56" s="141" t="s">
        <v>41</v>
      </c>
      <c r="U56" s="394"/>
      <c r="V56" s="394"/>
      <c r="W56" s="395"/>
    </row>
    <row r="57" spans="1:23" ht="102" customHeight="1" x14ac:dyDescent="0.25">
      <c r="A57" s="165">
        <v>48</v>
      </c>
      <c r="B57" s="442" t="s">
        <v>209</v>
      </c>
      <c r="C57" s="442" t="s">
        <v>210</v>
      </c>
      <c r="D57" s="442">
        <v>70985464</v>
      </c>
      <c r="E57" s="442">
        <v>120301130</v>
      </c>
      <c r="F57" s="442">
        <v>600147924</v>
      </c>
      <c r="G57" s="442" t="s">
        <v>26</v>
      </c>
      <c r="H57" s="442" t="s">
        <v>27</v>
      </c>
      <c r="I57" s="460" t="s">
        <v>75</v>
      </c>
      <c r="J57" s="168" t="s">
        <v>413</v>
      </c>
      <c r="K57" s="208" t="s">
        <v>422</v>
      </c>
      <c r="L57" s="208" t="s">
        <v>246</v>
      </c>
      <c r="M57" s="171">
        <v>40000000</v>
      </c>
      <c r="N57" s="171">
        <v>34000000</v>
      </c>
      <c r="O57" s="361" t="s">
        <v>183</v>
      </c>
      <c r="P57" s="361" t="s">
        <v>441</v>
      </c>
      <c r="Q57" s="166" t="s">
        <v>30</v>
      </c>
      <c r="R57" s="166" t="s">
        <v>30</v>
      </c>
      <c r="S57" s="166" t="s">
        <v>99</v>
      </c>
      <c r="T57" s="166" t="s">
        <v>41</v>
      </c>
      <c r="U57" s="174"/>
      <c r="V57" s="174"/>
      <c r="W57" s="217"/>
    </row>
    <row r="58" spans="1:23" ht="102" customHeight="1" x14ac:dyDescent="0.25">
      <c r="A58" s="176">
        <v>49</v>
      </c>
      <c r="B58" s="443"/>
      <c r="C58" s="443"/>
      <c r="D58" s="443"/>
      <c r="E58" s="443"/>
      <c r="F58" s="443"/>
      <c r="G58" s="443"/>
      <c r="H58" s="443"/>
      <c r="I58" s="461"/>
      <c r="J58" s="179" t="s">
        <v>413</v>
      </c>
      <c r="K58" s="201" t="s">
        <v>247</v>
      </c>
      <c r="L58" s="201" t="s">
        <v>248</v>
      </c>
      <c r="M58" s="203">
        <v>20000000</v>
      </c>
      <c r="N58" s="203">
        <v>17000000</v>
      </c>
      <c r="O58" s="341" t="s">
        <v>183</v>
      </c>
      <c r="P58" s="341" t="s">
        <v>441</v>
      </c>
      <c r="Q58" s="177" t="s">
        <v>30</v>
      </c>
      <c r="R58" s="177" t="s">
        <v>30</v>
      </c>
      <c r="S58" s="177" t="s">
        <v>244</v>
      </c>
      <c r="T58" s="177" t="s">
        <v>41</v>
      </c>
      <c r="U58" s="183"/>
      <c r="V58" s="183"/>
      <c r="W58" s="218"/>
    </row>
    <row r="59" spans="1:23" ht="38.25" x14ac:dyDescent="0.25">
      <c r="A59" s="176">
        <v>50</v>
      </c>
      <c r="B59" s="443"/>
      <c r="C59" s="443"/>
      <c r="D59" s="443"/>
      <c r="E59" s="443"/>
      <c r="F59" s="443"/>
      <c r="G59" s="443"/>
      <c r="H59" s="443"/>
      <c r="I59" s="461"/>
      <c r="J59" s="179" t="s">
        <v>413</v>
      </c>
      <c r="K59" s="201" t="s">
        <v>211</v>
      </c>
      <c r="L59" s="201" t="s">
        <v>212</v>
      </c>
      <c r="M59" s="182">
        <v>2000000</v>
      </c>
      <c r="N59" s="186">
        <v>1700000</v>
      </c>
      <c r="O59" s="341" t="s">
        <v>183</v>
      </c>
      <c r="P59" s="341" t="s">
        <v>441</v>
      </c>
      <c r="Q59" s="177"/>
      <c r="R59" s="177"/>
      <c r="S59" s="177" t="s">
        <v>41</v>
      </c>
      <c r="T59" s="177" t="s">
        <v>41</v>
      </c>
      <c r="U59" s="183"/>
      <c r="V59" s="183"/>
      <c r="W59" s="218"/>
    </row>
    <row r="60" spans="1:23" ht="25.5" x14ac:dyDescent="0.25">
      <c r="A60" s="176">
        <v>51</v>
      </c>
      <c r="B60" s="443"/>
      <c r="C60" s="443"/>
      <c r="D60" s="443"/>
      <c r="E60" s="443"/>
      <c r="F60" s="443"/>
      <c r="G60" s="443"/>
      <c r="H60" s="443"/>
      <c r="I60" s="461"/>
      <c r="J60" s="179" t="s">
        <v>413</v>
      </c>
      <c r="K60" s="201" t="s">
        <v>239</v>
      </c>
      <c r="L60" s="202" t="s">
        <v>240</v>
      </c>
      <c r="M60" s="203">
        <v>2000000</v>
      </c>
      <c r="N60" s="203">
        <f>M60/100*85</f>
        <v>1700000</v>
      </c>
      <c r="O60" s="341" t="s">
        <v>183</v>
      </c>
      <c r="P60" s="341" t="s">
        <v>441</v>
      </c>
      <c r="Q60" s="177"/>
      <c r="R60" s="177"/>
      <c r="S60" s="177" t="s">
        <v>241</v>
      </c>
      <c r="T60" s="177" t="s">
        <v>41</v>
      </c>
      <c r="U60" s="183"/>
      <c r="V60" s="183"/>
      <c r="W60" s="218"/>
    </row>
    <row r="61" spans="1:23" ht="39" thickBot="1" x14ac:dyDescent="0.3">
      <c r="A61" s="221">
        <v>52</v>
      </c>
      <c r="B61" s="479"/>
      <c r="C61" s="479"/>
      <c r="D61" s="479"/>
      <c r="E61" s="479"/>
      <c r="F61" s="479"/>
      <c r="G61" s="479"/>
      <c r="H61" s="479"/>
      <c r="I61" s="480"/>
      <c r="J61" s="145" t="s">
        <v>413</v>
      </c>
      <c r="K61" s="155" t="s">
        <v>242</v>
      </c>
      <c r="L61" s="154" t="s">
        <v>243</v>
      </c>
      <c r="M61" s="346">
        <v>2000000</v>
      </c>
      <c r="N61" s="346">
        <f t="shared" ref="N61" si="8">M61/100*85</f>
        <v>1700000</v>
      </c>
      <c r="O61" s="586" t="s">
        <v>183</v>
      </c>
      <c r="P61" s="586" t="s">
        <v>441</v>
      </c>
      <c r="Q61" s="141"/>
      <c r="R61" s="141"/>
      <c r="S61" s="141" t="s">
        <v>244</v>
      </c>
      <c r="T61" s="141" t="s">
        <v>41</v>
      </c>
      <c r="U61" s="394"/>
      <c r="V61" s="394"/>
      <c r="W61" s="395"/>
    </row>
    <row r="62" spans="1:23" ht="127.5" x14ac:dyDescent="0.25">
      <c r="A62" s="165">
        <v>53</v>
      </c>
      <c r="B62" s="442" t="s">
        <v>229</v>
      </c>
      <c r="C62" s="442" t="s">
        <v>210</v>
      </c>
      <c r="D62" s="442">
        <v>60045051</v>
      </c>
      <c r="E62" s="442">
        <v>107633647</v>
      </c>
      <c r="F62" s="442">
        <v>600147843</v>
      </c>
      <c r="G62" s="442" t="s">
        <v>26</v>
      </c>
      <c r="H62" s="442" t="s">
        <v>27</v>
      </c>
      <c r="I62" s="460" t="s">
        <v>75</v>
      </c>
      <c r="J62" s="168" t="s">
        <v>405</v>
      </c>
      <c r="K62" s="208" t="s">
        <v>344</v>
      </c>
      <c r="L62" s="169" t="s">
        <v>350</v>
      </c>
      <c r="M62" s="172">
        <v>10000000</v>
      </c>
      <c r="N62" s="172">
        <f>M62/100*70</f>
        <v>7000000</v>
      </c>
      <c r="O62" s="173" t="s">
        <v>183</v>
      </c>
      <c r="P62" s="173" t="s">
        <v>441</v>
      </c>
      <c r="Q62" s="342" t="s">
        <v>98</v>
      </c>
      <c r="R62" s="342" t="s">
        <v>98</v>
      </c>
      <c r="S62" s="166" t="s">
        <v>573</v>
      </c>
      <c r="T62" s="167" t="s">
        <v>41</v>
      </c>
      <c r="U62" s="227" t="s">
        <v>574</v>
      </c>
      <c r="V62" s="343">
        <v>1</v>
      </c>
      <c r="W62" s="228" t="s">
        <v>575</v>
      </c>
    </row>
    <row r="63" spans="1:23" ht="38.25" x14ac:dyDescent="0.25">
      <c r="A63" s="176">
        <v>54</v>
      </c>
      <c r="B63" s="443"/>
      <c r="C63" s="443"/>
      <c r="D63" s="443"/>
      <c r="E63" s="443"/>
      <c r="F63" s="443"/>
      <c r="G63" s="443"/>
      <c r="H63" s="443"/>
      <c r="I63" s="461"/>
      <c r="J63" s="179" t="s">
        <v>400</v>
      </c>
      <c r="K63" s="201" t="s">
        <v>345</v>
      </c>
      <c r="L63" s="180" t="s">
        <v>352</v>
      </c>
      <c r="M63" s="186">
        <v>5000000</v>
      </c>
      <c r="N63" s="186">
        <f t="shared" ref="N63:N70" si="9">M63/100*85</f>
        <v>4250000</v>
      </c>
      <c r="O63" s="148" t="s">
        <v>183</v>
      </c>
      <c r="P63" s="148" t="s">
        <v>441</v>
      </c>
      <c r="Q63" s="344" t="s">
        <v>98</v>
      </c>
      <c r="R63" s="344" t="s">
        <v>98</v>
      </c>
      <c r="S63" s="177" t="s">
        <v>351</v>
      </c>
      <c r="T63" s="178" t="s">
        <v>41</v>
      </c>
      <c r="U63" s="229" t="s">
        <v>48</v>
      </c>
      <c r="V63" s="345">
        <v>1</v>
      </c>
      <c r="W63" s="230" t="s">
        <v>48</v>
      </c>
    </row>
    <row r="64" spans="1:23" ht="51" x14ac:dyDescent="0.25">
      <c r="A64" s="176">
        <v>55</v>
      </c>
      <c r="B64" s="443"/>
      <c r="C64" s="443"/>
      <c r="D64" s="443"/>
      <c r="E64" s="443"/>
      <c r="F64" s="443"/>
      <c r="G64" s="443"/>
      <c r="H64" s="443"/>
      <c r="I64" s="461"/>
      <c r="J64" s="179" t="s">
        <v>400</v>
      </c>
      <c r="K64" s="201" t="s">
        <v>346</v>
      </c>
      <c r="L64" s="180" t="s">
        <v>576</v>
      </c>
      <c r="M64" s="186">
        <v>12000000</v>
      </c>
      <c r="N64" s="186">
        <f t="shared" si="9"/>
        <v>10200000</v>
      </c>
      <c r="O64" s="148" t="s">
        <v>183</v>
      </c>
      <c r="P64" s="148" t="s">
        <v>441</v>
      </c>
      <c r="Q64" s="344" t="s">
        <v>98</v>
      </c>
      <c r="R64" s="344" t="s">
        <v>98</v>
      </c>
      <c r="S64" s="177" t="s">
        <v>351</v>
      </c>
      <c r="T64" s="178" t="s">
        <v>41</v>
      </c>
      <c r="U64" s="229" t="s">
        <v>48</v>
      </c>
      <c r="V64" s="345">
        <v>6</v>
      </c>
      <c r="W64" s="230" t="s">
        <v>48</v>
      </c>
    </row>
    <row r="65" spans="1:23" ht="38.25" x14ac:dyDescent="0.25">
      <c r="A65" s="176">
        <v>56</v>
      </c>
      <c r="B65" s="443"/>
      <c r="C65" s="443"/>
      <c r="D65" s="443"/>
      <c r="E65" s="443"/>
      <c r="F65" s="443"/>
      <c r="G65" s="443"/>
      <c r="H65" s="443"/>
      <c r="I65" s="461"/>
      <c r="J65" s="179" t="s">
        <v>400</v>
      </c>
      <c r="K65" s="201" t="s">
        <v>347</v>
      </c>
      <c r="L65" s="180" t="s">
        <v>577</v>
      </c>
      <c r="M65" s="186">
        <v>1000000</v>
      </c>
      <c r="N65" s="186">
        <f t="shared" si="9"/>
        <v>850000</v>
      </c>
      <c r="O65" s="148" t="s">
        <v>183</v>
      </c>
      <c r="P65" s="148" t="s">
        <v>441</v>
      </c>
      <c r="Q65" s="344" t="s">
        <v>98</v>
      </c>
      <c r="R65" s="344" t="s">
        <v>98</v>
      </c>
      <c r="S65" s="177" t="s">
        <v>351</v>
      </c>
      <c r="T65" s="178" t="s">
        <v>41</v>
      </c>
      <c r="U65" s="229" t="s">
        <v>48</v>
      </c>
      <c r="V65" s="345">
        <v>1</v>
      </c>
      <c r="W65" s="230" t="s">
        <v>48</v>
      </c>
    </row>
    <row r="66" spans="1:23" ht="26.25" x14ac:dyDescent="0.25">
      <c r="A66" s="176">
        <v>57</v>
      </c>
      <c r="B66" s="443"/>
      <c r="C66" s="443"/>
      <c r="D66" s="443"/>
      <c r="E66" s="443"/>
      <c r="F66" s="443"/>
      <c r="G66" s="443"/>
      <c r="H66" s="443"/>
      <c r="I66" s="461"/>
      <c r="J66" s="179" t="s">
        <v>400</v>
      </c>
      <c r="K66" s="180" t="s">
        <v>230</v>
      </c>
      <c r="L66" s="180" t="s">
        <v>353</v>
      </c>
      <c r="M66" s="186">
        <v>500000</v>
      </c>
      <c r="N66" s="186">
        <f t="shared" si="9"/>
        <v>425000</v>
      </c>
      <c r="O66" s="148" t="s">
        <v>183</v>
      </c>
      <c r="P66" s="148" t="s">
        <v>441</v>
      </c>
      <c r="Q66" s="344" t="s">
        <v>98</v>
      </c>
      <c r="R66" s="344" t="s">
        <v>98</v>
      </c>
      <c r="S66" s="177" t="s">
        <v>351</v>
      </c>
      <c r="T66" s="178" t="s">
        <v>41</v>
      </c>
      <c r="U66" s="229" t="s">
        <v>48</v>
      </c>
      <c r="V66" s="345">
        <v>5</v>
      </c>
      <c r="W66" s="230" t="s">
        <v>48</v>
      </c>
    </row>
    <row r="67" spans="1:23" ht="128.25" x14ac:dyDescent="0.25">
      <c r="A67" s="176">
        <v>58</v>
      </c>
      <c r="B67" s="443"/>
      <c r="C67" s="443"/>
      <c r="D67" s="443"/>
      <c r="E67" s="443"/>
      <c r="F67" s="443"/>
      <c r="G67" s="443"/>
      <c r="H67" s="443"/>
      <c r="I67" s="461"/>
      <c r="J67" s="179" t="s">
        <v>405</v>
      </c>
      <c r="K67" s="180" t="s">
        <v>348</v>
      </c>
      <c r="L67" s="180" t="s">
        <v>272</v>
      </c>
      <c r="M67" s="186">
        <v>2000000</v>
      </c>
      <c r="N67" s="186">
        <f>M67/100*70</f>
        <v>1400000</v>
      </c>
      <c r="O67" s="148" t="s">
        <v>183</v>
      </c>
      <c r="P67" s="148" t="s">
        <v>441</v>
      </c>
      <c r="Q67" s="344" t="s">
        <v>98</v>
      </c>
      <c r="R67" s="344" t="s">
        <v>98</v>
      </c>
      <c r="S67" s="177" t="s">
        <v>351</v>
      </c>
      <c r="T67" s="178" t="s">
        <v>41</v>
      </c>
      <c r="U67" s="229" t="s">
        <v>578</v>
      </c>
      <c r="V67" s="345">
        <v>1</v>
      </c>
      <c r="W67" s="230" t="s">
        <v>579</v>
      </c>
    </row>
    <row r="68" spans="1:23" ht="26.25" x14ac:dyDescent="0.25">
      <c r="A68" s="176">
        <v>59</v>
      </c>
      <c r="B68" s="443"/>
      <c r="C68" s="443"/>
      <c r="D68" s="443"/>
      <c r="E68" s="443"/>
      <c r="F68" s="443"/>
      <c r="G68" s="443"/>
      <c r="H68" s="443"/>
      <c r="I68" s="461"/>
      <c r="J68" s="179" t="s">
        <v>405</v>
      </c>
      <c r="K68" s="180" t="s">
        <v>288</v>
      </c>
      <c r="L68" s="180" t="s">
        <v>238</v>
      </c>
      <c r="M68" s="186">
        <v>80000</v>
      </c>
      <c r="N68" s="186">
        <f>M68/100*70</f>
        <v>56000</v>
      </c>
      <c r="O68" s="148" t="s">
        <v>183</v>
      </c>
      <c r="P68" s="148" t="s">
        <v>441</v>
      </c>
      <c r="Q68" s="344" t="s">
        <v>98</v>
      </c>
      <c r="R68" s="344" t="s">
        <v>98</v>
      </c>
      <c r="S68" s="177" t="s">
        <v>351</v>
      </c>
      <c r="T68" s="177" t="s">
        <v>41</v>
      </c>
      <c r="U68" s="229" t="s">
        <v>48</v>
      </c>
      <c r="V68" s="229">
        <v>3</v>
      </c>
      <c r="W68" s="230" t="s">
        <v>48</v>
      </c>
    </row>
    <row r="69" spans="1:23" ht="63.75" x14ac:dyDescent="0.25">
      <c r="A69" s="176">
        <v>60</v>
      </c>
      <c r="B69" s="443"/>
      <c r="C69" s="443"/>
      <c r="D69" s="443"/>
      <c r="E69" s="443"/>
      <c r="F69" s="443"/>
      <c r="G69" s="443"/>
      <c r="H69" s="443"/>
      <c r="I69" s="461"/>
      <c r="J69" s="179" t="s">
        <v>400</v>
      </c>
      <c r="K69" s="180" t="s">
        <v>349</v>
      </c>
      <c r="L69" s="180" t="s">
        <v>354</v>
      </c>
      <c r="M69" s="186">
        <v>2500000</v>
      </c>
      <c r="N69" s="186">
        <f t="shared" si="9"/>
        <v>2125000</v>
      </c>
      <c r="O69" s="148" t="s">
        <v>183</v>
      </c>
      <c r="P69" s="148" t="s">
        <v>441</v>
      </c>
      <c r="Q69" s="344" t="s">
        <v>98</v>
      </c>
      <c r="R69" s="344" t="s">
        <v>98</v>
      </c>
      <c r="S69" s="177" t="s">
        <v>351</v>
      </c>
      <c r="T69" s="177" t="s">
        <v>41</v>
      </c>
      <c r="U69" s="229" t="s">
        <v>48</v>
      </c>
      <c r="V69" s="229">
        <v>4</v>
      </c>
      <c r="W69" s="230" t="s">
        <v>48</v>
      </c>
    </row>
    <row r="70" spans="1:23" ht="38.25" x14ac:dyDescent="0.25">
      <c r="A70" s="176">
        <v>61</v>
      </c>
      <c r="B70" s="443"/>
      <c r="C70" s="443"/>
      <c r="D70" s="443"/>
      <c r="E70" s="443"/>
      <c r="F70" s="443"/>
      <c r="G70" s="443"/>
      <c r="H70" s="443"/>
      <c r="I70" s="461"/>
      <c r="J70" s="179" t="s">
        <v>400</v>
      </c>
      <c r="K70" s="180" t="s">
        <v>231</v>
      </c>
      <c r="L70" s="180" t="s">
        <v>272</v>
      </c>
      <c r="M70" s="186">
        <v>700000</v>
      </c>
      <c r="N70" s="186">
        <f t="shared" si="9"/>
        <v>595000</v>
      </c>
      <c r="O70" s="148" t="s">
        <v>183</v>
      </c>
      <c r="P70" s="148" t="s">
        <v>441</v>
      </c>
      <c r="Q70" s="344" t="s">
        <v>98</v>
      </c>
      <c r="R70" s="344" t="s">
        <v>98</v>
      </c>
      <c r="S70" s="177" t="s">
        <v>351</v>
      </c>
      <c r="T70" s="177" t="s">
        <v>41</v>
      </c>
      <c r="U70" s="229" t="s">
        <v>48</v>
      </c>
      <c r="V70" s="229">
        <v>2</v>
      </c>
      <c r="W70" s="230" t="s">
        <v>48</v>
      </c>
    </row>
    <row r="71" spans="1:23" ht="26.25" x14ac:dyDescent="0.25">
      <c r="A71" s="176">
        <v>62</v>
      </c>
      <c r="B71" s="443"/>
      <c r="C71" s="443"/>
      <c r="D71" s="443"/>
      <c r="E71" s="443"/>
      <c r="F71" s="443"/>
      <c r="G71" s="443"/>
      <c r="H71" s="443"/>
      <c r="I71" s="461"/>
      <c r="J71" s="179" t="s">
        <v>545</v>
      </c>
      <c r="K71" s="180" t="s">
        <v>580</v>
      </c>
      <c r="L71" s="180" t="s">
        <v>581</v>
      </c>
      <c r="M71" s="186">
        <v>2000000</v>
      </c>
      <c r="N71" s="186">
        <v>1500000</v>
      </c>
      <c r="O71" s="148" t="s">
        <v>183</v>
      </c>
      <c r="P71" s="148" t="s">
        <v>441</v>
      </c>
      <c r="Q71" s="344"/>
      <c r="R71" s="344"/>
      <c r="S71" s="177"/>
      <c r="T71" s="177" t="s">
        <v>41</v>
      </c>
      <c r="U71" s="229" t="s">
        <v>48</v>
      </c>
      <c r="V71" s="229"/>
      <c r="W71" s="230" t="s">
        <v>582</v>
      </c>
    </row>
    <row r="72" spans="1:23" ht="26.25" x14ac:dyDescent="0.25">
      <c r="A72" s="176">
        <v>63</v>
      </c>
      <c r="B72" s="443"/>
      <c r="C72" s="443"/>
      <c r="D72" s="443"/>
      <c r="E72" s="443"/>
      <c r="F72" s="443"/>
      <c r="G72" s="443"/>
      <c r="H72" s="443"/>
      <c r="I72" s="461"/>
      <c r="J72" s="179" t="s">
        <v>413</v>
      </c>
      <c r="K72" s="201" t="s">
        <v>239</v>
      </c>
      <c r="L72" s="202" t="s">
        <v>240</v>
      </c>
      <c r="M72" s="203">
        <v>1000000</v>
      </c>
      <c r="N72" s="203">
        <f>M72/100*85</f>
        <v>850000</v>
      </c>
      <c r="O72" s="148" t="s">
        <v>183</v>
      </c>
      <c r="P72" s="148" t="s">
        <v>441</v>
      </c>
      <c r="Q72" s="177"/>
      <c r="R72" s="177"/>
      <c r="S72" s="177" t="s">
        <v>241</v>
      </c>
      <c r="T72" s="177" t="s">
        <v>41</v>
      </c>
      <c r="U72" s="229" t="s">
        <v>48</v>
      </c>
      <c r="V72" s="229">
        <v>2</v>
      </c>
      <c r="W72" s="230" t="s">
        <v>48</v>
      </c>
    </row>
    <row r="73" spans="1:23" ht="78" thickBot="1" x14ac:dyDescent="0.3">
      <c r="A73" s="221">
        <v>64</v>
      </c>
      <c r="B73" s="479"/>
      <c r="C73" s="479"/>
      <c r="D73" s="479"/>
      <c r="E73" s="479"/>
      <c r="F73" s="479"/>
      <c r="G73" s="479"/>
      <c r="H73" s="479"/>
      <c r="I73" s="480"/>
      <c r="J73" s="145" t="s">
        <v>413</v>
      </c>
      <c r="K73" s="155" t="s">
        <v>242</v>
      </c>
      <c r="L73" s="155" t="s">
        <v>243</v>
      </c>
      <c r="M73" s="346">
        <v>1000000</v>
      </c>
      <c r="N73" s="346">
        <f t="shared" ref="N73" si="10">M73/100*85</f>
        <v>850000</v>
      </c>
      <c r="O73" s="143" t="s">
        <v>183</v>
      </c>
      <c r="P73" s="143" t="s">
        <v>441</v>
      </c>
      <c r="Q73" s="141"/>
      <c r="R73" s="141"/>
      <c r="S73" s="141" t="s">
        <v>244</v>
      </c>
      <c r="T73" s="141" t="s">
        <v>41</v>
      </c>
      <c r="U73" s="347" t="s">
        <v>583</v>
      </c>
      <c r="V73" s="347">
        <v>1</v>
      </c>
      <c r="W73" s="360" t="s">
        <v>496</v>
      </c>
    </row>
    <row r="74" spans="1:23" ht="64.5" customHeight="1" x14ac:dyDescent="0.25">
      <c r="A74" s="165">
        <v>65</v>
      </c>
      <c r="B74" s="473" t="s">
        <v>232</v>
      </c>
      <c r="C74" s="473" t="s">
        <v>210</v>
      </c>
      <c r="D74" s="473">
        <v>63696631</v>
      </c>
      <c r="E74" s="473">
        <v>107633221</v>
      </c>
      <c r="F74" s="473">
        <v>600147657</v>
      </c>
      <c r="G74" s="473" t="s">
        <v>26</v>
      </c>
      <c r="H74" s="473" t="s">
        <v>27</v>
      </c>
      <c r="I74" s="475" t="s">
        <v>75</v>
      </c>
      <c r="J74" s="264" t="s">
        <v>405</v>
      </c>
      <c r="K74" s="349" t="s">
        <v>388</v>
      </c>
      <c r="L74" s="350" t="s">
        <v>389</v>
      </c>
      <c r="M74" s="266">
        <v>5000000</v>
      </c>
      <c r="N74" s="266">
        <f>M74/100*70</f>
        <v>3500000</v>
      </c>
      <c r="O74" s="267" t="s">
        <v>183</v>
      </c>
      <c r="P74" s="267" t="s">
        <v>441</v>
      </c>
      <c r="Q74" s="351"/>
      <c r="R74" s="351" t="s">
        <v>30</v>
      </c>
      <c r="S74" s="268" t="s">
        <v>31</v>
      </c>
      <c r="T74" s="268" t="s">
        <v>41</v>
      </c>
      <c r="U74" s="300" t="s">
        <v>584</v>
      </c>
      <c r="V74" s="289">
        <v>6</v>
      </c>
      <c r="W74" s="294" t="s">
        <v>585</v>
      </c>
    </row>
    <row r="75" spans="1:23" ht="25.5" x14ac:dyDescent="0.25">
      <c r="A75" s="176">
        <v>66</v>
      </c>
      <c r="B75" s="465"/>
      <c r="C75" s="465"/>
      <c r="D75" s="465"/>
      <c r="E75" s="465"/>
      <c r="F75" s="465"/>
      <c r="G75" s="465"/>
      <c r="H75" s="465"/>
      <c r="I75" s="467"/>
      <c r="J75" s="273" t="s">
        <v>523</v>
      </c>
      <c r="K75" s="352" t="s">
        <v>586</v>
      </c>
      <c r="L75" s="353" t="s">
        <v>587</v>
      </c>
      <c r="M75" s="275">
        <v>250000</v>
      </c>
      <c r="N75" s="275">
        <v>175000</v>
      </c>
      <c r="O75" s="276" t="s">
        <v>183</v>
      </c>
      <c r="P75" s="276" t="s">
        <v>441</v>
      </c>
      <c r="Q75" s="354"/>
      <c r="R75" s="354"/>
      <c r="S75" s="272"/>
      <c r="T75" s="272" t="s">
        <v>41</v>
      </c>
      <c r="U75" s="348"/>
      <c r="V75" s="271">
        <v>2</v>
      </c>
      <c r="W75" s="302"/>
    </row>
    <row r="76" spans="1:23" ht="25.5" x14ac:dyDescent="0.25">
      <c r="A76" s="176">
        <v>67</v>
      </c>
      <c r="B76" s="465"/>
      <c r="C76" s="465"/>
      <c r="D76" s="465"/>
      <c r="E76" s="465"/>
      <c r="F76" s="465"/>
      <c r="G76" s="465"/>
      <c r="H76" s="465"/>
      <c r="I76" s="467"/>
      <c r="J76" s="273" t="s">
        <v>400</v>
      </c>
      <c r="K76" s="352" t="s">
        <v>588</v>
      </c>
      <c r="L76" s="353" t="s">
        <v>589</v>
      </c>
      <c r="M76" s="275">
        <v>2000000</v>
      </c>
      <c r="N76" s="275">
        <v>1700000</v>
      </c>
      <c r="O76" s="276" t="s">
        <v>183</v>
      </c>
      <c r="P76" s="276" t="s">
        <v>441</v>
      </c>
      <c r="Q76" s="354"/>
      <c r="R76" s="354"/>
      <c r="S76" s="272"/>
      <c r="T76" s="272" t="s">
        <v>41</v>
      </c>
      <c r="U76" s="348"/>
      <c r="V76" s="271">
        <v>1</v>
      </c>
      <c r="W76" s="302"/>
    </row>
    <row r="77" spans="1:23" ht="25.5" x14ac:dyDescent="0.25">
      <c r="A77" s="176">
        <v>68</v>
      </c>
      <c r="B77" s="465"/>
      <c r="C77" s="465"/>
      <c r="D77" s="465"/>
      <c r="E77" s="465"/>
      <c r="F77" s="465"/>
      <c r="G77" s="465"/>
      <c r="H77" s="465"/>
      <c r="I77" s="467"/>
      <c r="J77" s="273" t="s">
        <v>545</v>
      </c>
      <c r="K77" s="352" t="s">
        <v>580</v>
      </c>
      <c r="L77" s="353" t="s">
        <v>590</v>
      </c>
      <c r="M77" s="275">
        <v>2000000</v>
      </c>
      <c r="N77" s="275">
        <v>1500000</v>
      </c>
      <c r="O77" s="276" t="s">
        <v>183</v>
      </c>
      <c r="P77" s="276" t="s">
        <v>382</v>
      </c>
      <c r="Q77" s="354"/>
      <c r="R77" s="354"/>
      <c r="S77" s="272"/>
      <c r="T77" s="272" t="s">
        <v>41</v>
      </c>
      <c r="U77" s="348"/>
      <c r="V77" s="271">
        <v>3</v>
      </c>
      <c r="W77" s="302"/>
    </row>
    <row r="78" spans="1:23" ht="25.5" x14ac:dyDescent="0.25">
      <c r="A78" s="176">
        <v>69</v>
      </c>
      <c r="B78" s="465"/>
      <c r="C78" s="465"/>
      <c r="D78" s="465"/>
      <c r="E78" s="465"/>
      <c r="F78" s="465"/>
      <c r="G78" s="465"/>
      <c r="H78" s="465"/>
      <c r="I78" s="467"/>
      <c r="J78" s="273" t="s">
        <v>413</v>
      </c>
      <c r="K78" s="355" t="s">
        <v>239</v>
      </c>
      <c r="L78" s="356" t="s">
        <v>240</v>
      </c>
      <c r="M78" s="357">
        <v>1000000</v>
      </c>
      <c r="N78" s="357">
        <f>M78/100*85</f>
        <v>850000</v>
      </c>
      <c r="O78" s="276" t="s">
        <v>183</v>
      </c>
      <c r="P78" s="276" t="s">
        <v>441</v>
      </c>
      <c r="Q78" s="272"/>
      <c r="R78" s="272"/>
      <c r="S78" s="272" t="s">
        <v>241</v>
      </c>
      <c r="T78" s="272" t="s">
        <v>41</v>
      </c>
      <c r="U78" s="348"/>
      <c r="V78" s="271">
        <v>4</v>
      </c>
      <c r="W78" s="302"/>
    </row>
    <row r="79" spans="1:23" ht="66.75" customHeight="1" thickBot="1" x14ac:dyDescent="0.3">
      <c r="A79" s="221">
        <v>70</v>
      </c>
      <c r="B79" s="466"/>
      <c r="C79" s="466"/>
      <c r="D79" s="466"/>
      <c r="E79" s="466"/>
      <c r="F79" s="466"/>
      <c r="G79" s="466"/>
      <c r="H79" s="466"/>
      <c r="I79" s="468"/>
      <c r="J79" s="283" t="s">
        <v>413</v>
      </c>
      <c r="K79" s="587" t="s">
        <v>242</v>
      </c>
      <c r="L79" s="587" t="s">
        <v>243</v>
      </c>
      <c r="M79" s="588">
        <v>1000000</v>
      </c>
      <c r="N79" s="588">
        <f t="shared" ref="N79" si="11">M79/100*85</f>
        <v>850000</v>
      </c>
      <c r="O79" s="286" t="s">
        <v>183</v>
      </c>
      <c r="P79" s="286" t="s">
        <v>441</v>
      </c>
      <c r="Q79" s="282"/>
      <c r="R79" s="282"/>
      <c r="S79" s="282" t="s">
        <v>244</v>
      </c>
      <c r="T79" s="282" t="s">
        <v>41</v>
      </c>
      <c r="U79" s="589"/>
      <c r="V79" s="411">
        <v>5</v>
      </c>
      <c r="W79" s="590"/>
    </row>
    <row r="80" spans="1:23" ht="102" x14ac:dyDescent="0.25">
      <c r="A80" s="165">
        <v>71</v>
      </c>
      <c r="B80" s="442" t="s">
        <v>233</v>
      </c>
      <c r="C80" s="442" t="s">
        <v>210</v>
      </c>
      <c r="D80" s="442">
        <v>60801468</v>
      </c>
      <c r="E80" s="442">
        <v>107633540</v>
      </c>
      <c r="F80" s="442">
        <v>600147797</v>
      </c>
      <c r="G80" s="442" t="s">
        <v>26</v>
      </c>
      <c r="H80" s="442" t="s">
        <v>27</v>
      </c>
      <c r="I80" s="460" t="s">
        <v>75</v>
      </c>
      <c r="J80" s="168" t="s">
        <v>400</v>
      </c>
      <c r="K80" s="208" t="s">
        <v>234</v>
      </c>
      <c r="L80" s="193" t="s">
        <v>591</v>
      </c>
      <c r="M80" s="210">
        <v>8000000</v>
      </c>
      <c r="N80" s="210">
        <f>M80/100*85</f>
        <v>6800000</v>
      </c>
      <c r="O80" s="361" t="s">
        <v>183</v>
      </c>
      <c r="P80" s="361" t="s">
        <v>441</v>
      </c>
      <c r="Q80" s="166"/>
      <c r="R80" s="166" t="s">
        <v>30</v>
      </c>
      <c r="S80" s="166" t="s">
        <v>237</v>
      </c>
      <c r="T80" s="166" t="s">
        <v>32</v>
      </c>
      <c r="U80" s="168"/>
      <c r="V80" s="168">
        <v>1</v>
      </c>
      <c r="W80" s="175"/>
    </row>
    <row r="81" spans="1:23" ht="63.75" x14ac:dyDescent="0.25">
      <c r="A81" s="176">
        <v>72</v>
      </c>
      <c r="B81" s="443"/>
      <c r="C81" s="443"/>
      <c r="D81" s="443"/>
      <c r="E81" s="443"/>
      <c r="F81" s="443"/>
      <c r="G81" s="443"/>
      <c r="H81" s="443"/>
      <c r="I81" s="461"/>
      <c r="J81" s="179" t="s">
        <v>400</v>
      </c>
      <c r="K81" s="201" t="s">
        <v>235</v>
      </c>
      <c r="L81" s="202" t="s">
        <v>236</v>
      </c>
      <c r="M81" s="203">
        <v>4000000</v>
      </c>
      <c r="N81" s="203">
        <f>M81/100*85</f>
        <v>3400000</v>
      </c>
      <c r="O81" s="341" t="s">
        <v>183</v>
      </c>
      <c r="P81" s="341" t="s">
        <v>441</v>
      </c>
      <c r="Q81" s="177"/>
      <c r="R81" s="177"/>
      <c r="S81" s="177" t="s">
        <v>237</v>
      </c>
      <c r="T81" s="177" t="s">
        <v>32</v>
      </c>
      <c r="U81" s="179"/>
      <c r="V81" s="179">
        <v>1</v>
      </c>
      <c r="W81" s="184"/>
    </row>
    <row r="82" spans="1:23" ht="63.75" x14ac:dyDescent="0.25">
      <c r="A82" s="176">
        <v>73</v>
      </c>
      <c r="B82" s="443"/>
      <c r="C82" s="443"/>
      <c r="D82" s="443"/>
      <c r="E82" s="443"/>
      <c r="F82" s="443"/>
      <c r="G82" s="443"/>
      <c r="H82" s="443"/>
      <c r="I82" s="461"/>
      <c r="J82" s="179" t="s">
        <v>400</v>
      </c>
      <c r="K82" s="202" t="s">
        <v>592</v>
      </c>
      <c r="L82" s="201" t="s">
        <v>593</v>
      </c>
      <c r="M82" s="203">
        <v>1700000</v>
      </c>
      <c r="N82" s="203">
        <f t="shared" ref="N82" si="12">M82/100*85</f>
        <v>1445000</v>
      </c>
      <c r="O82" s="341" t="s">
        <v>183</v>
      </c>
      <c r="P82" s="341" t="s">
        <v>441</v>
      </c>
      <c r="Q82" s="177"/>
      <c r="R82" s="177"/>
      <c r="S82" s="177" t="s">
        <v>41</v>
      </c>
      <c r="T82" s="177" t="s">
        <v>41</v>
      </c>
      <c r="U82" s="179"/>
      <c r="V82" s="179">
        <v>1</v>
      </c>
      <c r="W82" s="184"/>
    </row>
    <row r="83" spans="1:23" ht="29.25" customHeight="1" x14ac:dyDescent="0.25">
      <c r="A83" s="176">
        <v>74</v>
      </c>
      <c r="B83" s="443"/>
      <c r="C83" s="443"/>
      <c r="D83" s="443"/>
      <c r="E83" s="443"/>
      <c r="F83" s="443"/>
      <c r="G83" s="443"/>
      <c r="H83" s="443"/>
      <c r="I83" s="461"/>
      <c r="J83" s="179" t="s">
        <v>400</v>
      </c>
      <c r="K83" s="202" t="s">
        <v>288</v>
      </c>
      <c r="L83" s="201" t="s">
        <v>238</v>
      </c>
      <c r="M83" s="203">
        <v>1500000</v>
      </c>
      <c r="N83" s="203">
        <v>1275000</v>
      </c>
      <c r="O83" s="341" t="s">
        <v>183</v>
      </c>
      <c r="P83" s="341" t="s">
        <v>441</v>
      </c>
      <c r="Q83" s="177"/>
      <c r="R83" s="177"/>
      <c r="S83" s="177" t="s">
        <v>41</v>
      </c>
      <c r="T83" s="177" t="s">
        <v>41</v>
      </c>
      <c r="U83" s="179"/>
      <c r="V83" s="179"/>
      <c r="W83" s="213" t="s">
        <v>594</v>
      </c>
    </row>
    <row r="84" spans="1:23" ht="50.25" customHeight="1" x14ac:dyDescent="0.25">
      <c r="A84" s="176">
        <v>75</v>
      </c>
      <c r="B84" s="443"/>
      <c r="C84" s="443"/>
      <c r="D84" s="443"/>
      <c r="E84" s="443"/>
      <c r="F84" s="443"/>
      <c r="G84" s="443"/>
      <c r="H84" s="443"/>
      <c r="I84" s="461"/>
      <c r="J84" s="179" t="s">
        <v>405</v>
      </c>
      <c r="K84" s="201" t="s">
        <v>595</v>
      </c>
      <c r="L84" s="201" t="s">
        <v>596</v>
      </c>
      <c r="M84" s="203">
        <v>1500000</v>
      </c>
      <c r="N84" s="203">
        <v>1050000</v>
      </c>
      <c r="O84" s="341" t="s">
        <v>183</v>
      </c>
      <c r="P84" s="341" t="s">
        <v>441</v>
      </c>
      <c r="Q84" s="177"/>
      <c r="R84" s="177"/>
      <c r="S84" s="177" t="s">
        <v>41</v>
      </c>
      <c r="T84" s="177" t="s">
        <v>41</v>
      </c>
      <c r="U84" s="179"/>
      <c r="V84" s="179">
        <v>1</v>
      </c>
      <c r="W84" s="184"/>
    </row>
    <row r="85" spans="1:23" ht="15.75" customHeight="1" x14ac:dyDescent="0.25">
      <c r="A85" s="176">
        <v>76</v>
      </c>
      <c r="B85" s="443"/>
      <c r="C85" s="443"/>
      <c r="D85" s="443"/>
      <c r="E85" s="443"/>
      <c r="F85" s="443"/>
      <c r="G85" s="443"/>
      <c r="H85" s="443"/>
      <c r="I85" s="461"/>
      <c r="J85" s="179" t="s">
        <v>545</v>
      </c>
      <c r="K85" s="201" t="s">
        <v>580</v>
      </c>
      <c r="L85" s="201" t="s">
        <v>597</v>
      </c>
      <c r="M85" s="203">
        <v>1500000</v>
      </c>
      <c r="N85" s="203">
        <v>1125000</v>
      </c>
      <c r="O85" s="341" t="s">
        <v>183</v>
      </c>
      <c r="P85" s="341" t="s">
        <v>441</v>
      </c>
      <c r="Q85" s="177"/>
      <c r="R85" s="177"/>
      <c r="S85" s="177" t="s">
        <v>41</v>
      </c>
      <c r="T85" s="177" t="s">
        <v>41</v>
      </c>
      <c r="U85" s="179"/>
      <c r="V85" s="179"/>
      <c r="W85" s="184"/>
    </row>
    <row r="86" spans="1:23" ht="25.5" x14ac:dyDescent="0.25">
      <c r="A86" s="176">
        <v>77</v>
      </c>
      <c r="B86" s="443"/>
      <c r="C86" s="443"/>
      <c r="D86" s="443"/>
      <c r="E86" s="443"/>
      <c r="F86" s="443"/>
      <c r="G86" s="443"/>
      <c r="H86" s="443"/>
      <c r="I86" s="461"/>
      <c r="J86" s="179" t="s">
        <v>413</v>
      </c>
      <c r="K86" s="201" t="s">
        <v>239</v>
      </c>
      <c r="L86" s="202" t="s">
        <v>240</v>
      </c>
      <c r="M86" s="203">
        <v>1000000</v>
      </c>
      <c r="N86" s="203">
        <f>M86/100*85</f>
        <v>850000</v>
      </c>
      <c r="O86" s="341" t="s">
        <v>183</v>
      </c>
      <c r="P86" s="341" t="s">
        <v>441</v>
      </c>
      <c r="Q86" s="177"/>
      <c r="R86" s="177"/>
      <c r="S86" s="177" t="s">
        <v>241</v>
      </c>
      <c r="T86" s="177" t="s">
        <v>41</v>
      </c>
      <c r="U86" s="179"/>
      <c r="V86" s="179"/>
      <c r="W86" s="184"/>
    </row>
    <row r="87" spans="1:23" ht="39" thickBot="1" x14ac:dyDescent="0.3">
      <c r="A87" s="221">
        <v>78</v>
      </c>
      <c r="B87" s="479"/>
      <c r="C87" s="479"/>
      <c r="D87" s="479"/>
      <c r="E87" s="479"/>
      <c r="F87" s="479"/>
      <c r="G87" s="479"/>
      <c r="H87" s="479"/>
      <c r="I87" s="480"/>
      <c r="J87" s="145" t="s">
        <v>413</v>
      </c>
      <c r="K87" s="155" t="s">
        <v>242</v>
      </c>
      <c r="L87" s="155" t="s">
        <v>243</v>
      </c>
      <c r="M87" s="346">
        <v>1000000</v>
      </c>
      <c r="N87" s="346">
        <f t="shared" ref="N87:N93" si="13">M87/100*85</f>
        <v>850000</v>
      </c>
      <c r="O87" s="586" t="s">
        <v>183</v>
      </c>
      <c r="P87" s="586" t="s">
        <v>441</v>
      </c>
      <c r="Q87" s="141"/>
      <c r="R87" s="141"/>
      <c r="S87" s="141" t="s">
        <v>244</v>
      </c>
      <c r="T87" s="141" t="s">
        <v>41</v>
      </c>
      <c r="U87" s="145"/>
      <c r="V87" s="145"/>
      <c r="W87" s="568"/>
    </row>
    <row r="88" spans="1:23" ht="51.75" customHeight="1" x14ac:dyDescent="0.25">
      <c r="A88" s="165">
        <v>79</v>
      </c>
      <c r="B88" s="473" t="s">
        <v>245</v>
      </c>
      <c r="C88" s="473" t="s">
        <v>210</v>
      </c>
      <c r="D88" s="473">
        <v>70940100</v>
      </c>
      <c r="E88" s="473">
        <v>107633311</v>
      </c>
      <c r="F88" s="473">
        <v>600147703</v>
      </c>
      <c r="G88" s="473" t="s">
        <v>26</v>
      </c>
      <c r="H88" s="473" t="s">
        <v>27</v>
      </c>
      <c r="I88" s="475" t="s">
        <v>75</v>
      </c>
      <c r="J88" s="264" t="s">
        <v>400</v>
      </c>
      <c r="K88" s="362" t="s">
        <v>265</v>
      </c>
      <c r="L88" s="362" t="s">
        <v>238</v>
      </c>
      <c r="M88" s="266">
        <v>60000</v>
      </c>
      <c r="N88" s="266">
        <f t="shared" si="13"/>
        <v>51000</v>
      </c>
      <c r="O88" s="267" t="s">
        <v>183</v>
      </c>
      <c r="P88" s="363" t="s">
        <v>441</v>
      </c>
      <c r="Q88" s="364"/>
      <c r="R88" s="364"/>
      <c r="S88" s="364"/>
      <c r="T88" s="351"/>
      <c r="U88" s="264"/>
      <c r="V88" s="264">
        <v>4</v>
      </c>
      <c r="W88" s="294"/>
    </row>
    <row r="89" spans="1:23" ht="77.25" x14ac:dyDescent="0.25">
      <c r="A89" s="176">
        <v>80</v>
      </c>
      <c r="B89" s="465"/>
      <c r="C89" s="465"/>
      <c r="D89" s="465"/>
      <c r="E89" s="465"/>
      <c r="F89" s="465"/>
      <c r="G89" s="465"/>
      <c r="H89" s="465"/>
      <c r="I89" s="467"/>
      <c r="J89" s="273" t="s">
        <v>405</v>
      </c>
      <c r="K89" s="274" t="s">
        <v>266</v>
      </c>
      <c r="L89" s="365" t="s">
        <v>271</v>
      </c>
      <c r="M89" s="275">
        <v>500000</v>
      </c>
      <c r="N89" s="275">
        <f>M89/100*70</f>
        <v>350000</v>
      </c>
      <c r="O89" s="276" t="s">
        <v>183</v>
      </c>
      <c r="P89" s="366" t="s">
        <v>441</v>
      </c>
      <c r="Q89" s="367"/>
      <c r="R89" s="367"/>
      <c r="S89" s="367"/>
      <c r="T89" s="354"/>
      <c r="U89" s="273"/>
      <c r="V89" s="273">
        <v>3</v>
      </c>
      <c r="W89" s="301"/>
    </row>
    <row r="90" spans="1:23" ht="45" x14ac:dyDescent="0.25">
      <c r="A90" s="176">
        <v>81</v>
      </c>
      <c r="B90" s="465"/>
      <c r="C90" s="465"/>
      <c r="D90" s="465"/>
      <c r="E90" s="465"/>
      <c r="F90" s="465"/>
      <c r="G90" s="465"/>
      <c r="H90" s="465"/>
      <c r="I90" s="467"/>
      <c r="J90" s="273" t="s">
        <v>405</v>
      </c>
      <c r="K90" s="274" t="s">
        <v>267</v>
      </c>
      <c r="L90" s="365" t="s">
        <v>272</v>
      </c>
      <c r="M90" s="275">
        <v>1500000</v>
      </c>
      <c r="N90" s="275">
        <f>M90/100*70</f>
        <v>1050000</v>
      </c>
      <c r="O90" s="276" t="s">
        <v>183</v>
      </c>
      <c r="P90" s="366" t="s">
        <v>382</v>
      </c>
      <c r="Q90" s="367"/>
      <c r="R90" s="354"/>
      <c r="S90" s="274" t="s">
        <v>598</v>
      </c>
      <c r="T90" s="354"/>
      <c r="U90" s="273"/>
      <c r="V90" s="273">
        <v>1</v>
      </c>
      <c r="W90" s="594" t="s">
        <v>599</v>
      </c>
    </row>
    <row r="91" spans="1:23" ht="39" x14ac:dyDescent="0.25">
      <c r="A91" s="176">
        <v>82</v>
      </c>
      <c r="B91" s="465"/>
      <c r="C91" s="465"/>
      <c r="D91" s="465"/>
      <c r="E91" s="465"/>
      <c r="F91" s="465"/>
      <c r="G91" s="465"/>
      <c r="H91" s="465"/>
      <c r="I91" s="467"/>
      <c r="J91" s="273" t="s">
        <v>405</v>
      </c>
      <c r="K91" s="274" t="s">
        <v>268</v>
      </c>
      <c r="L91" s="274" t="s">
        <v>600</v>
      </c>
      <c r="M91" s="275">
        <v>500000</v>
      </c>
      <c r="N91" s="275">
        <f>M91/100*70</f>
        <v>350000</v>
      </c>
      <c r="O91" s="276" t="s">
        <v>183</v>
      </c>
      <c r="P91" s="366" t="s">
        <v>441</v>
      </c>
      <c r="Q91" s="354" t="s">
        <v>30</v>
      </c>
      <c r="R91" s="367"/>
      <c r="S91" s="367"/>
      <c r="T91" s="354"/>
      <c r="U91" s="273"/>
      <c r="V91" s="273">
        <v>2</v>
      </c>
      <c r="W91" s="304"/>
    </row>
    <row r="92" spans="1:23" ht="26.25" x14ac:dyDescent="0.25">
      <c r="A92" s="176">
        <v>83</v>
      </c>
      <c r="B92" s="465"/>
      <c r="C92" s="465"/>
      <c r="D92" s="465"/>
      <c r="E92" s="465"/>
      <c r="F92" s="465"/>
      <c r="G92" s="465"/>
      <c r="H92" s="465"/>
      <c r="I92" s="467"/>
      <c r="J92" s="273" t="s">
        <v>405</v>
      </c>
      <c r="K92" s="274" t="s">
        <v>269</v>
      </c>
      <c r="L92" s="274" t="s">
        <v>273</v>
      </c>
      <c r="M92" s="275">
        <v>60000</v>
      </c>
      <c r="N92" s="275">
        <f>M92/100*70</f>
        <v>42000</v>
      </c>
      <c r="O92" s="276" t="s">
        <v>183</v>
      </c>
      <c r="P92" s="366" t="s">
        <v>441</v>
      </c>
      <c r="Q92" s="367"/>
      <c r="R92" s="354" t="s">
        <v>30</v>
      </c>
      <c r="S92" s="367"/>
      <c r="T92" s="354"/>
      <c r="U92" s="273" t="s">
        <v>41</v>
      </c>
      <c r="V92" s="273"/>
      <c r="W92" s="304"/>
    </row>
    <row r="93" spans="1:23" ht="39" x14ac:dyDescent="0.25">
      <c r="A93" s="176">
        <v>84</v>
      </c>
      <c r="B93" s="465"/>
      <c r="C93" s="465"/>
      <c r="D93" s="465"/>
      <c r="E93" s="465"/>
      <c r="F93" s="465"/>
      <c r="G93" s="465"/>
      <c r="H93" s="465"/>
      <c r="I93" s="467"/>
      <c r="J93" s="273" t="s">
        <v>413</v>
      </c>
      <c r="K93" s="274" t="s">
        <v>270</v>
      </c>
      <c r="L93" s="274" t="s">
        <v>601</v>
      </c>
      <c r="M93" s="275">
        <v>18000000</v>
      </c>
      <c r="N93" s="275">
        <f t="shared" si="13"/>
        <v>15300000</v>
      </c>
      <c r="O93" s="276" t="s">
        <v>183</v>
      </c>
      <c r="P93" s="366" t="s">
        <v>441</v>
      </c>
      <c r="Q93" s="354" t="s">
        <v>30</v>
      </c>
      <c r="R93" s="367"/>
      <c r="S93" s="367"/>
      <c r="T93" s="354" t="s">
        <v>41</v>
      </c>
      <c r="U93" s="273"/>
      <c r="V93" s="273">
        <v>5</v>
      </c>
      <c r="W93" s="304"/>
    </row>
    <row r="94" spans="1:23" x14ac:dyDescent="0.25">
      <c r="A94" s="176">
        <v>85</v>
      </c>
      <c r="B94" s="465"/>
      <c r="C94" s="465"/>
      <c r="D94" s="465"/>
      <c r="E94" s="465"/>
      <c r="F94" s="465"/>
      <c r="G94" s="465"/>
      <c r="H94" s="465"/>
      <c r="I94" s="467"/>
      <c r="J94" s="273" t="s">
        <v>545</v>
      </c>
      <c r="K94" s="274" t="s">
        <v>580</v>
      </c>
      <c r="L94" s="274" t="s">
        <v>602</v>
      </c>
      <c r="M94" s="275">
        <v>1700000</v>
      </c>
      <c r="N94" s="275">
        <f>M94/100*75</f>
        <v>1275000</v>
      </c>
      <c r="O94" s="276" t="s">
        <v>183</v>
      </c>
      <c r="P94" s="366" t="s">
        <v>441</v>
      </c>
      <c r="Q94" s="354"/>
      <c r="R94" s="367"/>
      <c r="S94" s="367"/>
      <c r="T94" s="354"/>
      <c r="U94" s="273"/>
      <c r="V94" s="273"/>
      <c r="W94" s="304"/>
    </row>
    <row r="95" spans="1:23" x14ac:dyDescent="0.25">
      <c r="A95" s="176">
        <v>86</v>
      </c>
      <c r="B95" s="465"/>
      <c r="C95" s="465"/>
      <c r="D95" s="465"/>
      <c r="E95" s="465"/>
      <c r="F95" s="465"/>
      <c r="G95" s="465"/>
      <c r="H95" s="465"/>
      <c r="I95" s="467"/>
      <c r="J95" s="273" t="s">
        <v>545</v>
      </c>
      <c r="K95" s="274" t="s">
        <v>603</v>
      </c>
      <c r="L95" s="274" t="s">
        <v>604</v>
      </c>
      <c r="M95" s="275">
        <v>500000</v>
      </c>
      <c r="N95" s="275">
        <v>375000</v>
      </c>
      <c r="O95" s="276" t="s">
        <v>183</v>
      </c>
      <c r="P95" s="366" t="s">
        <v>441</v>
      </c>
      <c r="Q95" s="354"/>
      <c r="R95" s="367"/>
      <c r="S95" s="367"/>
      <c r="T95" s="354"/>
      <c r="U95" s="273"/>
      <c r="V95" s="273"/>
      <c r="W95" s="304"/>
    </row>
    <row r="96" spans="1:23" ht="25.5" x14ac:dyDescent="0.25">
      <c r="A96" s="176">
        <v>87</v>
      </c>
      <c r="B96" s="465"/>
      <c r="C96" s="465"/>
      <c r="D96" s="465"/>
      <c r="E96" s="465"/>
      <c r="F96" s="465"/>
      <c r="G96" s="465"/>
      <c r="H96" s="465"/>
      <c r="I96" s="467"/>
      <c r="J96" s="273" t="s">
        <v>413</v>
      </c>
      <c r="K96" s="355" t="s">
        <v>239</v>
      </c>
      <c r="L96" s="356" t="s">
        <v>240</v>
      </c>
      <c r="M96" s="357">
        <v>1000000</v>
      </c>
      <c r="N96" s="357">
        <f>M96/100*85</f>
        <v>850000</v>
      </c>
      <c r="O96" s="276" t="s">
        <v>183</v>
      </c>
      <c r="P96" s="366" t="s">
        <v>441</v>
      </c>
      <c r="Q96" s="272"/>
      <c r="R96" s="272"/>
      <c r="S96" s="272" t="s">
        <v>241</v>
      </c>
      <c r="T96" s="272" t="s">
        <v>41</v>
      </c>
      <c r="U96" s="273"/>
      <c r="V96" s="273"/>
      <c r="W96" s="304"/>
    </row>
    <row r="97" spans="1:23" ht="39" thickBot="1" x14ac:dyDescent="0.3">
      <c r="A97" s="187">
        <v>88</v>
      </c>
      <c r="B97" s="474"/>
      <c r="C97" s="474"/>
      <c r="D97" s="474"/>
      <c r="E97" s="474"/>
      <c r="F97" s="474"/>
      <c r="G97" s="474"/>
      <c r="H97" s="474"/>
      <c r="I97" s="476"/>
      <c r="J97" s="279" t="s">
        <v>413</v>
      </c>
      <c r="K97" s="358" t="s">
        <v>242</v>
      </c>
      <c r="L97" s="358" t="s">
        <v>243</v>
      </c>
      <c r="M97" s="359">
        <v>1000000</v>
      </c>
      <c r="N97" s="359">
        <f t="shared" ref="N97" si="14">M97/100*85</f>
        <v>850000</v>
      </c>
      <c r="O97" s="280" t="s">
        <v>183</v>
      </c>
      <c r="P97" s="368" t="s">
        <v>441</v>
      </c>
      <c r="Q97" s="281"/>
      <c r="R97" s="281"/>
      <c r="S97" s="281" t="s">
        <v>244</v>
      </c>
      <c r="T97" s="281" t="s">
        <v>41</v>
      </c>
      <c r="U97" s="279"/>
      <c r="V97" s="279"/>
      <c r="W97" s="305" t="s">
        <v>599</v>
      </c>
    </row>
    <row r="98" spans="1:23" ht="39" thickBot="1" x14ac:dyDescent="0.3">
      <c r="A98" s="558">
        <v>89</v>
      </c>
      <c r="B98" s="536" t="s">
        <v>420</v>
      </c>
      <c r="C98" s="157" t="s">
        <v>420</v>
      </c>
      <c r="D98" s="591">
        <v>17378966</v>
      </c>
      <c r="E98" s="538">
        <v>181135795</v>
      </c>
      <c r="F98" s="538">
        <v>691016763</v>
      </c>
      <c r="G98" s="157" t="s">
        <v>26</v>
      </c>
      <c r="H98" s="157" t="s">
        <v>27</v>
      </c>
      <c r="I98" s="214" t="s">
        <v>75</v>
      </c>
      <c r="J98" s="537" t="s">
        <v>405</v>
      </c>
      <c r="K98" s="157" t="s">
        <v>650</v>
      </c>
      <c r="L98" s="157" t="s">
        <v>651</v>
      </c>
      <c r="M98" s="156">
        <v>400000</v>
      </c>
      <c r="N98" s="156">
        <v>280000</v>
      </c>
      <c r="O98" s="592" t="s">
        <v>652</v>
      </c>
      <c r="P98" s="592" t="s">
        <v>441</v>
      </c>
      <c r="Q98" s="157" t="s">
        <v>41</v>
      </c>
      <c r="R98" s="157" t="s">
        <v>41</v>
      </c>
      <c r="S98" s="157" t="s">
        <v>48</v>
      </c>
      <c r="T98" s="157" t="s">
        <v>41</v>
      </c>
      <c r="U98" s="537" t="s">
        <v>653</v>
      </c>
      <c r="V98" s="537">
        <v>1</v>
      </c>
      <c r="W98" s="593" t="s">
        <v>654</v>
      </c>
    </row>
    <row r="99" spans="1:23" ht="65.25" thickBot="1" x14ac:dyDescent="0.3">
      <c r="A99" s="221">
        <v>90</v>
      </c>
      <c r="B99" s="595" t="s">
        <v>421</v>
      </c>
      <c r="C99" s="413" t="s">
        <v>26</v>
      </c>
      <c r="D99" s="413">
        <v>49589725</v>
      </c>
      <c r="E99" s="596">
        <v>102844038</v>
      </c>
      <c r="F99" s="596">
        <v>600027091</v>
      </c>
      <c r="G99" s="413" t="s">
        <v>26</v>
      </c>
      <c r="H99" s="413" t="s">
        <v>27</v>
      </c>
      <c r="I99" s="414" t="s">
        <v>75</v>
      </c>
      <c r="J99" s="597"/>
      <c r="K99" s="598"/>
      <c r="L99" s="598"/>
      <c r="M99" s="599"/>
      <c r="N99" s="599"/>
      <c r="O99" s="600"/>
      <c r="P99" s="600"/>
      <c r="Q99" s="413"/>
      <c r="R99" s="413"/>
      <c r="S99" s="413"/>
      <c r="T99" s="413"/>
      <c r="U99" s="601"/>
      <c r="V99" s="601"/>
      <c r="W99" s="602"/>
    </row>
    <row r="100" spans="1:23" ht="38.25" x14ac:dyDescent="0.25">
      <c r="A100" s="13">
        <v>91</v>
      </c>
      <c r="B100" s="469" t="s">
        <v>295</v>
      </c>
      <c r="C100" s="469" t="s">
        <v>296</v>
      </c>
      <c r="D100" s="477">
        <v>75029090</v>
      </c>
      <c r="E100" s="469">
        <v>107633345</v>
      </c>
      <c r="F100" s="469">
        <v>650028147</v>
      </c>
      <c r="G100" s="469" t="s">
        <v>26</v>
      </c>
      <c r="H100" s="469" t="s">
        <v>27</v>
      </c>
      <c r="I100" s="471" t="s">
        <v>75</v>
      </c>
      <c r="J100" s="72"/>
      <c r="K100" s="14" t="s">
        <v>297</v>
      </c>
      <c r="L100" s="134" t="s">
        <v>300</v>
      </c>
      <c r="M100" s="88">
        <v>2400000</v>
      </c>
      <c r="N100" s="88">
        <f t="shared" ref="N100:N101" si="15">M100/100*85</f>
        <v>2040000</v>
      </c>
      <c r="O100" s="75" t="s">
        <v>435</v>
      </c>
      <c r="P100" s="539" t="s">
        <v>181</v>
      </c>
      <c r="Q100" s="27" t="s">
        <v>148</v>
      </c>
      <c r="R100" s="27" t="s">
        <v>148</v>
      </c>
      <c r="S100" s="27" t="s">
        <v>148</v>
      </c>
      <c r="T100" s="27" t="s">
        <v>148</v>
      </c>
      <c r="U100" s="73"/>
      <c r="V100" s="73"/>
      <c r="W100" s="74"/>
    </row>
    <row r="101" spans="1:23" ht="44.25" customHeight="1" thickBot="1" x14ac:dyDescent="0.3">
      <c r="A101" s="30">
        <v>92</v>
      </c>
      <c r="B101" s="470"/>
      <c r="C101" s="470"/>
      <c r="D101" s="478"/>
      <c r="E101" s="470"/>
      <c r="F101" s="470"/>
      <c r="G101" s="470"/>
      <c r="H101" s="470"/>
      <c r="I101" s="472"/>
      <c r="J101" s="78"/>
      <c r="K101" s="79" t="s">
        <v>298</v>
      </c>
      <c r="L101" s="86" t="s">
        <v>301</v>
      </c>
      <c r="M101" s="91">
        <v>750000</v>
      </c>
      <c r="N101" s="91">
        <f t="shared" si="15"/>
        <v>637500</v>
      </c>
      <c r="O101" s="80" t="s">
        <v>435</v>
      </c>
      <c r="P101" s="133" t="s">
        <v>181</v>
      </c>
      <c r="Q101" s="39" t="s">
        <v>148</v>
      </c>
      <c r="R101" s="39" t="s">
        <v>148</v>
      </c>
      <c r="S101" s="39" t="s">
        <v>148</v>
      </c>
      <c r="T101" s="39" t="s">
        <v>148</v>
      </c>
      <c r="U101" s="81"/>
      <c r="V101" s="81"/>
      <c r="W101" s="82"/>
    </row>
    <row r="102" spans="1:23" x14ac:dyDescent="0.25">
      <c r="B102" s="47"/>
      <c r="C102" s="47"/>
      <c r="D102" s="47"/>
      <c r="E102" s="47"/>
      <c r="F102" s="47"/>
      <c r="G102" s="47"/>
      <c r="H102" s="47"/>
      <c r="I102" s="48"/>
      <c r="K102" s="46"/>
      <c r="L102" s="46"/>
      <c r="M102" s="126"/>
      <c r="N102" s="126"/>
      <c r="O102" s="127"/>
      <c r="P102" s="127"/>
      <c r="Q102" s="47"/>
      <c r="R102" s="47"/>
      <c r="S102" s="47"/>
      <c r="T102" s="47"/>
    </row>
    <row r="103" spans="1:23" x14ac:dyDescent="0.25">
      <c r="B103" s="47"/>
      <c r="C103" s="47"/>
      <c r="D103" s="47"/>
      <c r="E103" s="47"/>
      <c r="F103" s="47"/>
      <c r="G103" s="47"/>
      <c r="H103" s="47"/>
      <c r="I103" s="48"/>
      <c r="K103" s="46"/>
      <c r="L103" s="46"/>
      <c r="M103" s="126"/>
      <c r="N103" s="126"/>
      <c r="O103" s="127"/>
      <c r="P103" s="127"/>
      <c r="Q103" s="47"/>
      <c r="R103" s="47"/>
      <c r="S103" s="47"/>
      <c r="T103" s="47"/>
    </row>
    <row r="104" spans="1:23" x14ac:dyDescent="0.25">
      <c r="B104" s="47"/>
      <c r="C104" s="47"/>
      <c r="D104" s="47"/>
      <c r="E104" s="47"/>
      <c r="F104" s="47"/>
      <c r="G104" s="47"/>
      <c r="H104" s="47"/>
      <c r="I104" s="48"/>
      <c r="K104" s="46"/>
      <c r="L104" s="46"/>
      <c r="M104" s="126"/>
      <c r="N104" s="126"/>
      <c r="O104" s="127"/>
      <c r="P104" s="127"/>
      <c r="Q104" s="47"/>
      <c r="R104" s="47"/>
      <c r="S104" s="47"/>
      <c r="T104" s="47"/>
    </row>
    <row r="105" spans="1:23" ht="23.45" customHeight="1" x14ac:dyDescent="0.25"/>
    <row r="106" spans="1:23" s="3" customFormat="1" ht="27.6" customHeight="1" x14ac:dyDescent="0.25">
      <c r="J106" s="40"/>
      <c r="M106" s="124"/>
      <c r="N106" s="124"/>
      <c r="O106" s="124"/>
      <c r="P106" s="124"/>
    </row>
    <row r="107" spans="1:23" s="3" customFormat="1" x14ac:dyDescent="0.25">
      <c r="J107" s="40"/>
      <c r="M107" s="124"/>
      <c r="N107" s="124"/>
      <c r="O107" s="124"/>
      <c r="P107" s="124"/>
    </row>
    <row r="108" spans="1:23" s="3" customFormat="1" x14ac:dyDescent="0.25">
      <c r="J108" s="40"/>
      <c r="M108" s="124"/>
      <c r="N108" s="124"/>
      <c r="O108" s="124"/>
      <c r="P108" s="124"/>
    </row>
    <row r="109" spans="1:23" s="3" customFormat="1" x14ac:dyDescent="0.25">
      <c r="J109" s="40"/>
      <c r="M109" s="124"/>
      <c r="N109" s="124"/>
      <c r="O109" s="124"/>
      <c r="P109" s="124"/>
    </row>
    <row r="110" spans="1:23" s="3" customFormat="1" x14ac:dyDescent="0.25">
      <c r="J110" s="40"/>
      <c r="M110" s="124"/>
      <c r="N110" s="124"/>
      <c r="O110" s="124"/>
      <c r="P110" s="124"/>
    </row>
    <row r="111" spans="1:23" s="3" customFormat="1" x14ac:dyDescent="0.25">
      <c r="J111" s="40"/>
      <c r="M111" s="124"/>
      <c r="N111" s="124"/>
      <c r="O111" s="124"/>
      <c r="P111" s="124"/>
    </row>
    <row r="112" spans="1:23" s="3" customFormat="1" x14ac:dyDescent="0.25">
      <c r="J112" s="40"/>
      <c r="M112" s="124"/>
      <c r="N112" s="124"/>
      <c r="O112" s="124"/>
      <c r="P112" s="124"/>
    </row>
    <row r="113" spans="10:16" s="3" customFormat="1" x14ac:dyDescent="0.25">
      <c r="J113" s="40"/>
      <c r="M113" s="124"/>
      <c r="N113" s="124"/>
      <c r="O113" s="124"/>
      <c r="P113" s="124"/>
    </row>
    <row r="114" spans="10:16" s="3" customFormat="1" x14ac:dyDescent="0.25">
      <c r="J114" s="40"/>
      <c r="M114" s="124"/>
      <c r="N114" s="124"/>
      <c r="O114" s="124"/>
      <c r="P114" s="124"/>
    </row>
    <row r="115" spans="10:16" s="3" customFormat="1" x14ac:dyDescent="0.25">
      <c r="J115" s="40"/>
      <c r="M115" s="124"/>
      <c r="N115" s="124"/>
      <c r="O115" s="124"/>
      <c r="P115" s="124"/>
    </row>
    <row r="116" spans="10:16" s="3" customFormat="1" x14ac:dyDescent="0.25">
      <c r="J116" s="40"/>
      <c r="M116" s="124"/>
      <c r="N116" s="124"/>
      <c r="O116" s="124"/>
      <c r="P116" s="124"/>
    </row>
    <row r="117" spans="10:16" s="3" customFormat="1" x14ac:dyDescent="0.25">
      <c r="J117" s="40"/>
      <c r="M117" s="124"/>
      <c r="N117" s="124"/>
      <c r="O117" s="124"/>
      <c r="P117" s="124"/>
    </row>
    <row r="118" spans="10:16" s="3" customFormat="1" x14ac:dyDescent="0.25">
      <c r="J118" s="40"/>
      <c r="M118" s="124"/>
      <c r="N118" s="124"/>
      <c r="O118" s="124"/>
      <c r="P118" s="124"/>
    </row>
    <row r="119" spans="10:16" s="3" customFormat="1" x14ac:dyDescent="0.25">
      <c r="J119" s="40"/>
      <c r="M119" s="124"/>
      <c r="N119" s="124"/>
      <c r="O119" s="124"/>
      <c r="P119" s="124"/>
    </row>
    <row r="120" spans="10:16" s="3" customFormat="1" x14ac:dyDescent="0.25">
      <c r="J120" s="40"/>
      <c r="M120" s="124"/>
      <c r="N120" s="124"/>
      <c r="O120" s="124"/>
      <c r="P120" s="124"/>
    </row>
    <row r="121" spans="10:16" s="3" customFormat="1" x14ac:dyDescent="0.25">
      <c r="J121" s="40"/>
      <c r="M121" s="124"/>
      <c r="N121" s="124"/>
      <c r="O121" s="124"/>
      <c r="P121" s="124"/>
    </row>
    <row r="122" spans="10:16" s="3" customFormat="1" x14ac:dyDescent="0.25">
      <c r="J122" s="40"/>
      <c r="M122" s="124"/>
      <c r="N122" s="124"/>
      <c r="O122" s="124"/>
      <c r="P122" s="124"/>
    </row>
    <row r="123" spans="10:16" s="3" customFormat="1" x14ac:dyDescent="0.25">
      <c r="J123" s="40"/>
      <c r="M123" s="124"/>
      <c r="N123" s="124"/>
      <c r="O123" s="124"/>
      <c r="P123" s="124"/>
    </row>
    <row r="124" spans="10:16" s="3" customFormat="1" x14ac:dyDescent="0.25">
      <c r="J124" s="40"/>
      <c r="M124" s="124"/>
      <c r="N124" s="124"/>
      <c r="O124" s="124"/>
      <c r="P124" s="124"/>
    </row>
    <row r="125" spans="10:16" s="3" customFormat="1" x14ac:dyDescent="0.25">
      <c r="J125" s="40"/>
      <c r="M125" s="124"/>
      <c r="N125" s="124"/>
      <c r="O125" s="124"/>
      <c r="P125" s="124"/>
    </row>
    <row r="126" spans="10:16" s="3" customFormat="1" x14ac:dyDescent="0.25">
      <c r="J126" s="40"/>
      <c r="M126" s="124"/>
      <c r="N126" s="124"/>
      <c r="O126" s="124"/>
      <c r="P126" s="124"/>
    </row>
    <row r="127" spans="10:16" s="3" customFormat="1" x14ac:dyDescent="0.25">
      <c r="J127" s="40"/>
      <c r="M127" s="124"/>
      <c r="N127" s="124"/>
      <c r="O127" s="124"/>
      <c r="P127" s="124"/>
    </row>
    <row r="128" spans="10:16" s="3" customFormat="1" x14ac:dyDescent="0.25">
      <c r="J128" s="40"/>
      <c r="M128" s="124"/>
      <c r="N128" s="124"/>
      <c r="O128" s="124"/>
      <c r="P128" s="124"/>
    </row>
    <row r="129" spans="10:16" s="3" customFormat="1" x14ac:dyDescent="0.25">
      <c r="J129" s="40"/>
      <c r="M129" s="124"/>
      <c r="N129" s="124"/>
      <c r="O129" s="124"/>
      <c r="P129" s="124"/>
    </row>
    <row r="130" spans="10:16" s="3" customFormat="1" x14ac:dyDescent="0.25">
      <c r="J130" s="40"/>
      <c r="M130" s="124"/>
      <c r="N130" s="124"/>
      <c r="O130" s="124"/>
      <c r="P130" s="124"/>
    </row>
    <row r="131" spans="10:16" s="3" customFormat="1" x14ac:dyDescent="0.25">
      <c r="J131" s="40"/>
      <c r="M131" s="124"/>
      <c r="N131" s="124"/>
      <c r="O131" s="124"/>
      <c r="P131" s="124"/>
    </row>
    <row r="132" spans="10:16" s="3" customFormat="1" x14ac:dyDescent="0.25">
      <c r="J132" s="40"/>
      <c r="M132" s="124"/>
      <c r="N132" s="124"/>
      <c r="O132" s="124"/>
      <c r="P132" s="124"/>
    </row>
    <row r="133" spans="10:16" s="3" customFormat="1" x14ac:dyDescent="0.25">
      <c r="J133" s="40"/>
      <c r="M133" s="124"/>
      <c r="N133" s="124"/>
      <c r="O133" s="124"/>
      <c r="P133" s="124"/>
    </row>
    <row r="134" spans="10:16" s="3" customFormat="1" x14ac:dyDescent="0.25">
      <c r="J134" s="40"/>
      <c r="M134" s="124"/>
      <c r="N134" s="124"/>
      <c r="O134" s="124"/>
      <c r="P134" s="124"/>
    </row>
    <row r="135" spans="10:16" s="3" customFormat="1" x14ac:dyDescent="0.25">
      <c r="J135" s="40"/>
      <c r="M135" s="124"/>
      <c r="N135" s="124"/>
      <c r="O135" s="124"/>
      <c r="P135" s="124"/>
    </row>
    <row r="136" spans="10:16" s="3" customFormat="1" x14ac:dyDescent="0.25">
      <c r="J136" s="40"/>
      <c r="M136" s="124"/>
      <c r="N136" s="124"/>
      <c r="O136" s="124"/>
      <c r="P136" s="124"/>
    </row>
    <row r="137" spans="10:16" s="3" customFormat="1" x14ac:dyDescent="0.25">
      <c r="J137" s="40"/>
      <c r="M137" s="124"/>
      <c r="N137" s="124"/>
      <c r="O137" s="124"/>
      <c r="P137" s="124"/>
    </row>
    <row r="138" spans="10:16" s="3" customFormat="1" x14ac:dyDescent="0.25">
      <c r="J138" s="40"/>
      <c r="M138" s="124"/>
      <c r="N138" s="124"/>
      <c r="O138" s="124"/>
      <c r="P138" s="124"/>
    </row>
    <row r="139" spans="10:16" s="3" customFormat="1" x14ac:dyDescent="0.25">
      <c r="J139" s="40"/>
      <c r="M139" s="124"/>
      <c r="N139" s="124"/>
      <c r="O139" s="124"/>
      <c r="P139" s="124"/>
    </row>
    <row r="140" spans="10:16" s="3" customFormat="1" x14ac:dyDescent="0.25">
      <c r="J140" s="40"/>
      <c r="M140" s="124"/>
      <c r="N140" s="124"/>
      <c r="O140" s="124"/>
      <c r="P140" s="124"/>
    </row>
    <row r="141" spans="10:16" s="3" customFormat="1" x14ac:dyDescent="0.25">
      <c r="J141" s="40"/>
      <c r="M141" s="124"/>
      <c r="N141" s="124"/>
      <c r="O141" s="124"/>
      <c r="P141" s="124"/>
    </row>
    <row r="142" spans="10:16" s="3" customFormat="1" x14ac:dyDescent="0.25">
      <c r="J142" s="40"/>
      <c r="M142" s="124"/>
      <c r="N142" s="124"/>
      <c r="O142" s="124"/>
      <c r="P142" s="124"/>
    </row>
    <row r="143" spans="10:16" s="3" customFormat="1" x14ac:dyDescent="0.25">
      <c r="J143" s="40"/>
      <c r="M143" s="124"/>
      <c r="N143" s="124"/>
      <c r="O143" s="124"/>
      <c r="P143" s="124"/>
    </row>
    <row r="144" spans="10:16" s="3" customFormat="1" x14ac:dyDescent="0.25">
      <c r="J144" s="40"/>
      <c r="M144" s="124"/>
      <c r="N144" s="124"/>
      <c r="O144" s="124"/>
      <c r="P144" s="124"/>
    </row>
    <row r="145" spans="10:16" s="3" customFormat="1" x14ac:dyDescent="0.25">
      <c r="J145" s="40"/>
      <c r="M145" s="124"/>
      <c r="N145" s="124"/>
      <c r="O145" s="124"/>
      <c r="P145" s="124"/>
    </row>
    <row r="146" spans="10:16" s="3" customFormat="1" x14ac:dyDescent="0.25">
      <c r="J146" s="40"/>
      <c r="M146" s="124"/>
      <c r="N146" s="124"/>
      <c r="O146" s="124"/>
      <c r="P146" s="124"/>
    </row>
    <row r="147" spans="10:16" s="3" customFormat="1" x14ac:dyDescent="0.25">
      <c r="J147" s="40"/>
      <c r="M147" s="124"/>
      <c r="N147" s="124"/>
      <c r="O147" s="124"/>
      <c r="P147" s="124"/>
    </row>
    <row r="148" spans="10:16" s="3" customFormat="1" x14ac:dyDescent="0.25">
      <c r="J148" s="40"/>
      <c r="M148" s="124"/>
      <c r="N148" s="124"/>
      <c r="O148" s="124"/>
      <c r="P148" s="124"/>
    </row>
    <row r="149" spans="10:16" s="3" customFormat="1" x14ac:dyDescent="0.25">
      <c r="J149" s="40"/>
      <c r="M149" s="124"/>
      <c r="N149" s="124"/>
      <c r="O149" s="124"/>
      <c r="P149" s="124"/>
    </row>
    <row r="150" spans="10:16" s="3" customFormat="1" x14ac:dyDescent="0.25">
      <c r="J150" s="40"/>
      <c r="M150" s="124"/>
      <c r="N150" s="124"/>
      <c r="O150" s="124"/>
      <c r="P150" s="124"/>
    </row>
    <row r="151" spans="10:16" s="3" customFormat="1" x14ac:dyDescent="0.25">
      <c r="J151" s="40"/>
      <c r="M151" s="124"/>
      <c r="N151" s="124"/>
      <c r="O151" s="124"/>
      <c r="P151" s="124"/>
    </row>
    <row r="152" spans="10:16" s="3" customFormat="1" x14ac:dyDescent="0.25">
      <c r="J152" s="40"/>
      <c r="M152" s="124"/>
      <c r="N152" s="124"/>
      <c r="O152" s="124"/>
      <c r="P152" s="124"/>
    </row>
    <row r="153" spans="10:16" s="3" customFormat="1" x14ac:dyDescent="0.25">
      <c r="J153" s="40"/>
      <c r="M153" s="124"/>
      <c r="N153" s="124"/>
      <c r="O153" s="124"/>
      <c r="P153" s="124"/>
    </row>
    <row r="154" spans="10:16" s="3" customFormat="1" x14ac:dyDescent="0.25">
      <c r="J154" s="40"/>
      <c r="M154" s="124"/>
      <c r="N154" s="124"/>
      <c r="O154" s="124"/>
      <c r="P154" s="124"/>
    </row>
    <row r="155" spans="10:16" s="3" customFormat="1" x14ac:dyDescent="0.25">
      <c r="J155" s="40"/>
      <c r="M155" s="124"/>
      <c r="N155" s="124"/>
      <c r="O155" s="124"/>
      <c r="P155" s="124"/>
    </row>
    <row r="156" spans="10:16" s="3" customFormat="1" x14ac:dyDescent="0.25">
      <c r="J156" s="40"/>
      <c r="M156" s="124"/>
      <c r="N156" s="124"/>
      <c r="O156" s="124"/>
      <c r="P156" s="124"/>
    </row>
    <row r="157" spans="10:16" s="3" customFormat="1" x14ac:dyDescent="0.25">
      <c r="J157" s="40"/>
      <c r="M157" s="124"/>
      <c r="N157" s="124"/>
      <c r="O157" s="124"/>
      <c r="P157" s="124"/>
    </row>
    <row r="158" spans="10:16" s="3" customFormat="1" x14ac:dyDescent="0.25">
      <c r="J158" s="40"/>
      <c r="M158" s="124"/>
      <c r="N158" s="124"/>
      <c r="O158" s="124"/>
      <c r="P158" s="124"/>
    </row>
    <row r="159" spans="10:16" s="3" customFormat="1" x14ac:dyDescent="0.25">
      <c r="J159" s="40"/>
      <c r="M159" s="124"/>
      <c r="N159" s="124"/>
      <c r="O159" s="124"/>
      <c r="P159" s="124"/>
    </row>
    <row r="160" spans="10:16" s="3" customFormat="1" x14ac:dyDescent="0.25">
      <c r="J160" s="40"/>
      <c r="M160" s="124"/>
      <c r="N160" s="124"/>
      <c r="O160" s="124"/>
      <c r="P160" s="124"/>
    </row>
    <row r="161" spans="10:16" s="3" customFormat="1" x14ac:dyDescent="0.25">
      <c r="J161" s="40"/>
      <c r="M161" s="124"/>
      <c r="N161" s="124"/>
      <c r="O161" s="124"/>
      <c r="P161" s="124"/>
    </row>
    <row r="162" spans="10:16" s="3" customFormat="1" x14ac:dyDescent="0.25">
      <c r="J162" s="40"/>
      <c r="M162" s="124"/>
      <c r="N162" s="124"/>
      <c r="O162" s="124"/>
      <c r="P162" s="124"/>
    </row>
    <row r="163" spans="10:16" s="3" customFormat="1" x14ac:dyDescent="0.25">
      <c r="J163" s="40"/>
      <c r="M163" s="124"/>
      <c r="N163" s="124"/>
      <c r="O163" s="124"/>
      <c r="P163" s="124"/>
    </row>
    <row r="164" spans="10:16" s="3" customFormat="1" x14ac:dyDescent="0.25">
      <c r="J164" s="40"/>
      <c r="M164" s="124"/>
      <c r="N164" s="124"/>
      <c r="O164" s="124"/>
      <c r="P164" s="124"/>
    </row>
    <row r="165" spans="10:16" s="3" customFormat="1" x14ac:dyDescent="0.25">
      <c r="J165" s="40"/>
      <c r="M165" s="124"/>
      <c r="N165" s="124"/>
      <c r="O165" s="124"/>
      <c r="P165" s="124"/>
    </row>
    <row r="166" spans="10:16" s="3" customFormat="1" x14ac:dyDescent="0.25">
      <c r="J166" s="40"/>
      <c r="M166" s="124"/>
      <c r="N166" s="124"/>
      <c r="O166" s="124"/>
      <c r="P166" s="124"/>
    </row>
    <row r="167" spans="10:16" s="3" customFormat="1" x14ac:dyDescent="0.25">
      <c r="J167" s="40"/>
      <c r="M167" s="124"/>
      <c r="N167" s="124"/>
      <c r="O167" s="124"/>
      <c r="P167" s="124"/>
    </row>
    <row r="168" spans="10:16" s="3" customFormat="1" x14ac:dyDescent="0.25">
      <c r="J168" s="40"/>
      <c r="M168" s="124"/>
      <c r="N168" s="124"/>
      <c r="O168" s="124"/>
      <c r="P168" s="124"/>
    </row>
    <row r="169" spans="10:16" s="3" customFormat="1" x14ac:dyDescent="0.25">
      <c r="J169" s="40"/>
      <c r="M169" s="124"/>
      <c r="N169" s="124"/>
      <c r="O169" s="124"/>
      <c r="P169" s="124"/>
    </row>
    <row r="170" spans="10:16" s="3" customFormat="1" x14ac:dyDescent="0.25">
      <c r="J170" s="40"/>
      <c r="M170" s="124"/>
      <c r="N170" s="124"/>
      <c r="O170" s="124"/>
      <c r="P170" s="124"/>
    </row>
    <row r="171" spans="10:16" s="3" customFormat="1" x14ac:dyDescent="0.25">
      <c r="J171" s="40"/>
      <c r="M171" s="124"/>
      <c r="N171" s="124"/>
      <c r="O171" s="124"/>
      <c r="P171" s="124"/>
    </row>
    <row r="172" spans="10:16" s="3" customFormat="1" x14ac:dyDescent="0.25">
      <c r="J172" s="40"/>
      <c r="M172" s="124"/>
      <c r="N172" s="124"/>
      <c r="O172" s="124"/>
      <c r="P172" s="124"/>
    </row>
    <row r="173" spans="10:16" s="3" customFormat="1" x14ac:dyDescent="0.25">
      <c r="J173" s="40"/>
      <c r="M173" s="124"/>
      <c r="N173" s="124"/>
      <c r="O173" s="124"/>
      <c r="P173" s="124"/>
    </row>
    <row r="174" spans="10:16" s="3" customFormat="1" x14ac:dyDescent="0.25">
      <c r="J174" s="40"/>
      <c r="M174" s="124"/>
      <c r="N174" s="124"/>
      <c r="O174" s="124"/>
      <c r="P174" s="124"/>
    </row>
    <row r="175" spans="10:16" s="3" customFormat="1" x14ac:dyDescent="0.25">
      <c r="J175" s="40"/>
      <c r="M175" s="124"/>
      <c r="N175" s="124"/>
      <c r="O175" s="124"/>
      <c r="P175" s="124"/>
    </row>
    <row r="176" spans="10:16" s="3" customFormat="1" x14ac:dyDescent="0.25">
      <c r="J176" s="40"/>
      <c r="M176" s="124"/>
      <c r="N176" s="124"/>
      <c r="O176" s="124"/>
      <c r="P176" s="124"/>
    </row>
    <row r="177" spans="10:16" s="3" customFormat="1" x14ac:dyDescent="0.25">
      <c r="J177" s="40"/>
      <c r="M177" s="124"/>
      <c r="N177" s="124"/>
      <c r="O177" s="124"/>
      <c r="P177" s="124"/>
    </row>
    <row r="178" spans="10:16" s="3" customFormat="1" x14ac:dyDescent="0.25">
      <c r="J178" s="40"/>
      <c r="M178" s="124"/>
      <c r="N178" s="124"/>
      <c r="O178" s="124"/>
      <c r="P178" s="124"/>
    </row>
    <row r="179" spans="10:16" s="3" customFormat="1" x14ac:dyDescent="0.25">
      <c r="J179" s="40"/>
      <c r="M179" s="124"/>
      <c r="N179" s="124"/>
      <c r="O179" s="124"/>
      <c r="P179" s="124"/>
    </row>
    <row r="180" spans="10:16" s="3" customFormat="1" x14ac:dyDescent="0.25">
      <c r="J180" s="40"/>
      <c r="M180" s="124"/>
      <c r="N180" s="124"/>
      <c r="O180" s="124"/>
      <c r="P180" s="124"/>
    </row>
    <row r="181" spans="10:16" s="3" customFormat="1" x14ac:dyDescent="0.25">
      <c r="J181" s="40"/>
      <c r="M181" s="124"/>
      <c r="N181" s="124"/>
      <c r="O181" s="124"/>
      <c r="P181" s="124"/>
    </row>
    <row r="182" spans="10:16" s="3" customFormat="1" x14ac:dyDescent="0.25">
      <c r="J182" s="40"/>
      <c r="M182" s="124"/>
      <c r="N182" s="124"/>
      <c r="O182" s="124"/>
      <c r="P182" s="124"/>
    </row>
    <row r="183" spans="10:16" s="3" customFormat="1" x14ac:dyDescent="0.25">
      <c r="J183" s="40"/>
      <c r="M183" s="124"/>
      <c r="N183" s="124"/>
      <c r="O183" s="124"/>
      <c r="P183" s="124"/>
    </row>
    <row r="184" spans="10:16" s="3" customFormat="1" x14ac:dyDescent="0.25">
      <c r="J184" s="40"/>
      <c r="M184" s="124"/>
      <c r="N184" s="124"/>
      <c r="O184" s="124"/>
      <c r="P184" s="124"/>
    </row>
    <row r="185" spans="10:16" s="3" customFormat="1" x14ac:dyDescent="0.25">
      <c r="J185" s="40"/>
      <c r="M185" s="124"/>
      <c r="N185" s="124"/>
      <c r="O185" s="124"/>
      <c r="P185" s="124"/>
    </row>
    <row r="186" spans="10:16" s="3" customFormat="1" x14ac:dyDescent="0.25">
      <c r="J186" s="40"/>
      <c r="M186" s="124"/>
      <c r="N186" s="124"/>
      <c r="O186" s="124"/>
      <c r="P186" s="124"/>
    </row>
    <row r="187" spans="10:16" s="3" customFormat="1" x14ac:dyDescent="0.25">
      <c r="J187" s="40"/>
      <c r="M187" s="124"/>
      <c r="N187" s="124"/>
      <c r="O187" s="124"/>
      <c r="P187" s="124"/>
    </row>
    <row r="188" spans="10:16" s="3" customFormat="1" x14ac:dyDescent="0.25">
      <c r="J188" s="40"/>
      <c r="M188" s="124"/>
      <c r="N188" s="124"/>
      <c r="O188" s="124"/>
      <c r="P188" s="124"/>
    </row>
    <row r="189" spans="10:16" s="3" customFormat="1" x14ac:dyDescent="0.25">
      <c r="J189" s="40"/>
      <c r="M189" s="124"/>
      <c r="N189" s="124"/>
      <c r="O189" s="124"/>
      <c r="P189" s="124"/>
    </row>
    <row r="190" spans="10:16" s="3" customFormat="1" x14ac:dyDescent="0.25">
      <c r="J190" s="40"/>
      <c r="M190" s="124"/>
      <c r="N190" s="124"/>
      <c r="O190" s="124"/>
      <c r="P190" s="124"/>
    </row>
    <row r="191" spans="10:16" s="3" customFormat="1" x14ac:dyDescent="0.25">
      <c r="J191" s="40"/>
      <c r="M191" s="124"/>
      <c r="N191" s="124"/>
      <c r="O191" s="124"/>
      <c r="P191" s="124"/>
    </row>
    <row r="192" spans="10:16" s="3" customFormat="1" x14ac:dyDescent="0.25">
      <c r="J192" s="40"/>
      <c r="M192" s="124"/>
      <c r="N192" s="124"/>
      <c r="O192" s="124"/>
      <c r="P192" s="124"/>
    </row>
    <row r="193" spans="10:16" s="3" customFormat="1" x14ac:dyDescent="0.25">
      <c r="J193" s="40"/>
      <c r="M193" s="124"/>
      <c r="N193" s="124"/>
      <c r="O193" s="124"/>
      <c r="P193" s="124"/>
    </row>
    <row r="194" spans="10:16" s="3" customFormat="1" x14ac:dyDescent="0.25">
      <c r="J194" s="40"/>
      <c r="M194" s="124"/>
      <c r="N194" s="124"/>
      <c r="O194" s="124"/>
      <c r="P194" s="124"/>
    </row>
    <row r="195" spans="10:16" s="3" customFormat="1" x14ac:dyDescent="0.25">
      <c r="J195" s="40"/>
      <c r="M195" s="124"/>
      <c r="N195" s="124"/>
      <c r="O195" s="124"/>
      <c r="P195" s="124"/>
    </row>
    <row r="196" spans="10:16" s="3" customFormat="1" x14ac:dyDescent="0.25">
      <c r="J196" s="40"/>
      <c r="M196" s="124"/>
      <c r="N196" s="124"/>
      <c r="O196" s="124"/>
      <c r="P196" s="124"/>
    </row>
    <row r="197" spans="10:16" s="3" customFormat="1" x14ac:dyDescent="0.25">
      <c r="J197" s="40"/>
      <c r="M197" s="124"/>
      <c r="N197" s="124"/>
      <c r="O197" s="124"/>
      <c r="P197" s="124"/>
    </row>
    <row r="198" spans="10:16" s="3" customFormat="1" x14ac:dyDescent="0.25">
      <c r="J198" s="40"/>
      <c r="M198" s="124"/>
      <c r="N198" s="124"/>
      <c r="O198" s="124"/>
      <c r="P198" s="124"/>
    </row>
    <row r="199" spans="10:16" s="3" customFormat="1" x14ac:dyDescent="0.25">
      <c r="J199" s="40"/>
      <c r="M199" s="124"/>
      <c r="N199" s="124"/>
      <c r="O199" s="124"/>
      <c r="P199" s="124"/>
    </row>
    <row r="200" spans="10:16" s="3" customFormat="1" x14ac:dyDescent="0.25">
      <c r="J200" s="40"/>
      <c r="M200" s="124"/>
      <c r="N200" s="124"/>
      <c r="O200" s="124"/>
      <c r="P200" s="124"/>
    </row>
    <row r="201" spans="10:16" s="3" customFormat="1" x14ac:dyDescent="0.25">
      <c r="J201" s="40"/>
      <c r="M201" s="124"/>
      <c r="N201" s="124"/>
      <c r="O201" s="124"/>
      <c r="P201" s="124"/>
    </row>
    <row r="202" spans="10:16" s="3" customFormat="1" x14ac:dyDescent="0.25">
      <c r="J202" s="40"/>
      <c r="M202" s="124"/>
      <c r="N202" s="124"/>
      <c r="O202" s="124"/>
      <c r="P202" s="124"/>
    </row>
    <row r="203" spans="10:16" s="3" customFormat="1" x14ac:dyDescent="0.25">
      <c r="J203" s="40"/>
      <c r="M203" s="124"/>
      <c r="N203" s="124"/>
      <c r="O203" s="124"/>
      <c r="P203" s="124"/>
    </row>
    <row r="204" spans="10:16" s="3" customFormat="1" x14ac:dyDescent="0.25">
      <c r="J204" s="40"/>
      <c r="M204" s="124"/>
      <c r="N204" s="124"/>
      <c r="O204" s="124"/>
      <c r="P204" s="124"/>
    </row>
    <row r="205" spans="10:16" s="3" customFormat="1" x14ac:dyDescent="0.25">
      <c r="J205" s="40"/>
      <c r="M205" s="124"/>
      <c r="N205" s="124"/>
      <c r="O205" s="124"/>
      <c r="P205" s="124"/>
    </row>
    <row r="206" spans="10:16" s="3" customFormat="1" x14ac:dyDescent="0.25">
      <c r="J206" s="40"/>
      <c r="M206" s="124"/>
      <c r="N206" s="124"/>
      <c r="O206" s="124"/>
      <c r="P206" s="124"/>
    </row>
    <row r="207" spans="10:16" s="3" customFormat="1" x14ac:dyDescent="0.25">
      <c r="J207" s="40"/>
      <c r="M207" s="124"/>
      <c r="N207" s="124"/>
      <c r="O207" s="124"/>
      <c r="P207" s="124"/>
    </row>
    <row r="208" spans="10:16" s="3" customFormat="1" x14ac:dyDescent="0.25">
      <c r="J208" s="40"/>
      <c r="M208" s="124"/>
      <c r="N208" s="124"/>
      <c r="O208" s="124"/>
      <c r="P208" s="124"/>
    </row>
    <row r="209" spans="10:16" s="3" customFormat="1" x14ac:dyDescent="0.25">
      <c r="J209" s="40"/>
      <c r="M209" s="124"/>
      <c r="N209" s="124"/>
      <c r="O209" s="124"/>
      <c r="P209" s="124"/>
    </row>
    <row r="210" spans="10:16" s="3" customFormat="1" x14ac:dyDescent="0.25">
      <c r="J210" s="40"/>
      <c r="M210" s="124"/>
      <c r="N210" s="124"/>
      <c r="O210" s="124"/>
      <c r="P210" s="124"/>
    </row>
    <row r="211" spans="10:16" s="3" customFormat="1" x14ac:dyDescent="0.25">
      <c r="J211" s="40"/>
      <c r="M211" s="124"/>
      <c r="N211" s="124"/>
      <c r="O211" s="124"/>
      <c r="P211" s="124"/>
    </row>
    <row r="212" spans="10:16" s="3" customFormat="1" x14ac:dyDescent="0.25">
      <c r="J212" s="40"/>
      <c r="M212" s="124"/>
      <c r="N212" s="124"/>
      <c r="O212" s="124"/>
      <c r="P212" s="124"/>
    </row>
    <row r="213" spans="10:16" s="3" customFormat="1" x14ac:dyDescent="0.25">
      <c r="J213" s="40"/>
      <c r="M213" s="124"/>
      <c r="N213" s="124"/>
      <c r="O213" s="124"/>
      <c r="P213" s="124"/>
    </row>
    <row r="214" spans="10:16" s="3" customFormat="1" x14ac:dyDescent="0.25">
      <c r="J214" s="40"/>
      <c r="M214" s="124"/>
      <c r="N214" s="124"/>
      <c r="O214" s="124"/>
      <c r="P214" s="124"/>
    </row>
    <row r="215" spans="10:16" s="3" customFormat="1" x14ac:dyDescent="0.25">
      <c r="J215" s="40"/>
      <c r="M215" s="124"/>
      <c r="N215" s="124"/>
      <c r="O215" s="124"/>
      <c r="P215" s="124"/>
    </row>
    <row r="216" spans="10:16" s="3" customFormat="1" x14ac:dyDescent="0.25">
      <c r="J216" s="40"/>
      <c r="M216" s="124"/>
      <c r="N216" s="124"/>
      <c r="O216" s="124"/>
      <c r="P216" s="124"/>
    </row>
    <row r="217" spans="10:16" s="3" customFormat="1" x14ac:dyDescent="0.25">
      <c r="J217" s="40"/>
      <c r="M217" s="124"/>
      <c r="N217" s="124"/>
      <c r="O217" s="124"/>
      <c r="P217" s="124"/>
    </row>
    <row r="218" spans="10:16" s="3" customFormat="1" x14ac:dyDescent="0.25">
      <c r="J218" s="40"/>
      <c r="M218" s="124"/>
      <c r="N218" s="124"/>
      <c r="O218" s="124"/>
      <c r="P218" s="124"/>
    </row>
    <row r="219" spans="10:16" s="3" customFormat="1" x14ac:dyDescent="0.25">
      <c r="J219" s="40"/>
      <c r="M219" s="124"/>
      <c r="N219" s="124"/>
      <c r="O219" s="124"/>
      <c r="P219" s="124"/>
    </row>
    <row r="220" spans="10:16" s="3" customFormat="1" x14ac:dyDescent="0.25">
      <c r="J220" s="40"/>
      <c r="M220" s="124"/>
      <c r="N220" s="124"/>
      <c r="O220" s="124"/>
      <c r="P220" s="124"/>
    </row>
    <row r="221" spans="10:16" s="3" customFormat="1" x14ac:dyDescent="0.25">
      <c r="J221" s="40"/>
      <c r="M221" s="124"/>
      <c r="N221" s="124"/>
      <c r="O221" s="124"/>
      <c r="P221" s="124"/>
    </row>
    <row r="222" spans="10:16" s="3" customFormat="1" x14ac:dyDescent="0.25">
      <c r="J222" s="40"/>
      <c r="M222" s="124"/>
      <c r="N222" s="124"/>
      <c r="O222" s="124"/>
      <c r="P222" s="124"/>
    </row>
    <row r="223" spans="10:16" s="3" customFormat="1" x14ac:dyDescent="0.25">
      <c r="J223" s="40"/>
      <c r="M223" s="124"/>
      <c r="N223" s="124"/>
      <c r="O223" s="124"/>
      <c r="P223" s="124"/>
    </row>
    <row r="224" spans="10:16" s="3" customFormat="1" x14ac:dyDescent="0.25">
      <c r="J224" s="40"/>
      <c r="M224" s="124"/>
      <c r="N224" s="124"/>
      <c r="O224" s="124"/>
      <c r="P224" s="124"/>
    </row>
    <row r="225" spans="10:16" s="3" customFormat="1" x14ac:dyDescent="0.25">
      <c r="J225" s="40"/>
      <c r="M225" s="124"/>
      <c r="N225" s="124"/>
      <c r="O225" s="124"/>
      <c r="P225" s="124"/>
    </row>
    <row r="226" spans="10:16" s="3" customFormat="1" x14ac:dyDescent="0.25">
      <c r="J226" s="40"/>
      <c r="M226" s="124"/>
      <c r="N226" s="124"/>
      <c r="O226" s="124"/>
      <c r="P226" s="124"/>
    </row>
    <row r="227" spans="10:16" s="3" customFormat="1" x14ac:dyDescent="0.25">
      <c r="J227" s="40"/>
      <c r="M227" s="124"/>
      <c r="N227" s="124"/>
      <c r="O227" s="124"/>
      <c r="P227" s="124"/>
    </row>
    <row r="228" spans="10:16" s="3" customFormat="1" x14ac:dyDescent="0.25">
      <c r="J228" s="40"/>
      <c r="M228" s="124"/>
      <c r="N228" s="124"/>
      <c r="O228" s="124"/>
      <c r="P228" s="124"/>
    </row>
    <row r="229" spans="10:16" s="3" customFormat="1" x14ac:dyDescent="0.25">
      <c r="J229" s="40"/>
      <c r="M229" s="124"/>
      <c r="N229" s="124"/>
      <c r="O229" s="124"/>
      <c r="P229" s="124"/>
    </row>
    <row r="230" spans="10:16" s="3" customFormat="1" x14ac:dyDescent="0.25">
      <c r="J230" s="40"/>
      <c r="M230" s="124"/>
      <c r="N230" s="124"/>
      <c r="O230" s="124"/>
      <c r="P230" s="124"/>
    </row>
    <row r="231" spans="10:16" s="3" customFormat="1" x14ac:dyDescent="0.25">
      <c r="J231" s="40"/>
      <c r="M231" s="124"/>
      <c r="N231" s="124"/>
      <c r="O231" s="124"/>
      <c r="P231" s="124"/>
    </row>
    <row r="232" spans="10:16" s="3" customFormat="1" x14ac:dyDescent="0.25">
      <c r="J232" s="40"/>
      <c r="M232" s="124"/>
      <c r="N232" s="124"/>
      <c r="O232" s="124"/>
      <c r="P232" s="124"/>
    </row>
    <row r="233" spans="10:16" s="3" customFormat="1" x14ac:dyDescent="0.25">
      <c r="J233" s="40"/>
      <c r="M233" s="124"/>
      <c r="N233" s="124"/>
      <c r="O233" s="124"/>
      <c r="P233" s="124"/>
    </row>
    <row r="234" spans="10:16" s="3" customFormat="1" x14ac:dyDescent="0.25">
      <c r="J234" s="40"/>
      <c r="M234" s="124"/>
      <c r="N234" s="124"/>
      <c r="O234" s="124"/>
      <c r="P234" s="124"/>
    </row>
    <row r="235" spans="10:16" s="3" customFormat="1" x14ac:dyDescent="0.25">
      <c r="J235" s="40"/>
      <c r="M235" s="124"/>
      <c r="N235" s="124"/>
      <c r="O235" s="124"/>
      <c r="P235" s="124"/>
    </row>
    <row r="236" spans="10:16" s="3" customFormat="1" x14ac:dyDescent="0.25">
      <c r="J236" s="40"/>
      <c r="M236" s="124"/>
      <c r="N236" s="124"/>
      <c r="O236" s="124"/>
      <c r="P236" s="124"/>
    </row>
    <row r="237" spans="10:16" s="3" customFormat="1" x14ac:dyDescent="0.25">
      <c r="J237" s="40"/>
      <c r="M237" s="124"/>
      <c r="N237" s="124"/>
      <c r="O237" s="124"/>
      <c r="P237" s="124"/>
    </row>
    <row r="238" spans="10:16" s="3" customFormat="1" x14ac:dyDescent="0.25">
      <c r="J238" s="40"/>
      <c r="M238" s="124"/>
      <c r="N238" s="124"/>
      <c r="O238" s="124"/>
      <c r="P238" s="124"/>
    </row>
    <row r="239" spans="10:16" s="3" customFormat="1" x14ac:dyDescent="0.25">
      <c r="J239" s="40"/>
      <c r="M239" s="124"/>
      <c r="N239" s="124"/>
      <c r="O239" s="124"/>
      <c r="P239" s="124"/>
    </row>
    <row r="240" spans="10:16" s="3" customFormat="1" x14ac:dyDescent="0.25">
      <c r="J240" s="40"/>
      <c r="M240" s="124"/>
      <c r="N240" s="124"/>
      <c r="O240" s="124"/>
      <c r="P240" s="124"/>
    </row>
    <row r="241" spans="10:16" s="3" customFormat="1" x14ac:dyDescent="0.25">
      <c r="J241" s="40"/>
      <c r="M241" s="124"/>
      <c r="N241" s="124"/>
      <c r="O241" s="124"/>
      <c r="P241" s="124"/>
    </row>
    <row r="242" spans="10:16" s="3" customFormat="1" x14ac:dyDescent="0.25">
      <c r="J242" s="40"/>
      <c r="M242" s="124"/>
      <c r="N242" s="124"/>
      <c r="O242" s="124"/>
      <c r="P242" s="124"/>
    </row>
    <row r="243" spans="10:16" s="3" customFormat="1" x14ac:dyDescent="0.25">
      <c r="J243" s="40"/>
      <c r="M243" s="124"/>
      <c r="N243" s="124"/>
      <c r="O243" s="124"/>
      <c r="P243" s="124"/>
    </row>
    <row r="244" spans="10:16" s="3" customFormat="1" x14ac:dyDescent="0.25">
      <c r="J244" s="40"/>
      <c r="M244" s="124"/>
      <c r="N244" s="124"/>
      <c r="O244" s="124"/>
      <c r="P244" s="124"/>
    </row>
    <row r="245" spans="10:16" s="3" customFormat="1" x14ac:dyDescent="0.25">
      <c r="J245" s="40"/>
      <c r="M245" s="124"/>
      <c r="N245" s="124"/>
      <c r="O245" s="124"/>
      <c r="P245" s="124"/>
    </row>
    <row r="246" spans="10:16" s="3" customFormat="1" x14ac:dyDescent="0.25">
      <c r="J246" s="40"/>
      <c r="M246" s="124"/>
      <c r="N246" s="124"/>
      <c r="O246" s="124"/>
      <c r="P246" s="124"/>
    </row>
    <row r="247" spans="10:16" s="3" customFormat="1" x14ac:dyDescent="0.25">
      <c r="J247" s="40"/>
      <c r="M247" s="124"/>
      <c r="N247" s="124"/>
      <c r="O247" s="124"/>
      <c r="P247" s="124"/>
    </row>
    <row r="248" spans="10:16" s="3" customFormat="1" x14ac:dyDescent="0.25">
      <c r="J248" s="40"/>
      <c r="M248" s="124"/>
      <c r="N248" s="124"/>
      <c r="O248" s="124"/>
      <c r="P248" s="124"/>
    </row>
    <row r="249" spans="10:16" s="3" customFormat="1" x14ac:dyDescent="0.25">
      <c r="J249" s="40"/>
      <c r="M249" s="124"/>
      <c r="N249" s="124"/>
      <c r="O249" s="124"/>
      <c r="P249" s="124"/>
    </row>
    <row r="250" spans="10:16" s="3" customFormat="1" x14ac:dyDescent="0.25">
      <c r="J250" s="40"/>
      <c r="M250" s="124"/>
      <c r="N250" s="124"/>
      <c r="O250" s="124"/>
      <c r="P250" s="124"/>
    </row>
    <row r="251" spans="10:16" s="3" customFormat="1" x14ac:dyDescent="0.25">
      <c r="J251" s="40"/>
      <c r="M251" s="124"/>
      <c r="N251" s="124"/>
      <c r="O251" s="124"/>
      <c r="P251" s="124"/>
    </row>
    <row r="252" spans="10:16" s="3" customFormat="1" x14ac:dyDescent="0.25">
      <c r="J252" s="40"/>
      <c r="M252" s="124"/>
      <c r="N252" s="124"/>
      <c r="O252" s="124"/>
      <c r="P252" s="124"/>
    </row>
    <row r="253" spans="10:16" s="3" customFormat="1" x14ac:dyDescent="0.25">
      <c r="J253" s="40"/>
      <c r="M253" s="124"/>
      <c r="N253" s="124"/>
      <c r="O253" s="124"/>
      <c r="P253" s="124"/>
    </row>
    <row r="254" spans="10:16" s="3" customFormat="1" x14ac:dyDescent="0.25">
      <c r="J254" s="40"/>
      <c r="M254" s="124"/>
      <c r="N254" s="124"/>
      <c r="O254" s="124"/>
      <c r="P254" s="124"/>
    </row>
    <row r="255" spans="10:16" s="3" customFormat="1" x14ac:dyDescent="0.25">
      <c r="J255" s="40"/>
      <c r="M255" s="124"/>
      <c r="N255" s="124"/>
      <c r="O255" s="124"/>
      <c r="P255" s="124"/>
    </row>
    <row r="256" spans="10:16" s="3" customFormat="1" x14ac:dyDescent="0.25">
      <c r="J256" s="40"/>
      <c r="M256" s="124"/>
      <c r="N256" s="124"/>
      <c r="O256" s="124"/>
      <c r="P256" s="124"/>
    </row>
    <row r="257" spans="10:16" s="3" customFormat="1" x14ac:dyDescent="0.25">
      <c r="J257" s="40"/>
      <c r="M257" s="124"/>
      <c r="N257" s="124"/>
      <c r="O257" s="124"/>
      <c r="P257" s="124"/>
    </row>
    <row r="258" spans="10:16" s="3" customFormat="1" x14ac:dyDescent="0.25">
      <c r="J258" s="40"/>
      <c r="M258" s="124"/>
      <c r="N258" s="124"/>
      <c r="O258" s="124"/>
      <c r="P258" s="124"/>
    </row>
    <row r="259" spans="10:16" s="3" customFormat="1" x14ac:dyDescent="0.25">
      <c r="J259" s="40"/>
      <c r="M259" s="124"/>
      <c r="N259" s="124"/>
      <c r="O259" s="124"/>
      <c r="P259" s="124"/>
    </row>
    <row r="260" spans="10:16" s="3" customFormat="1" x14ac:dyDescent="0.25">
      <c r="J260" s="40"/>
      <c r="M260" s="124"/>
      <c r="N260" s="124"/>
      <c r="O260" s="124"/>
      <c r="P260" s="124"/>
    </row>
    <row r="261" spans="10:16" s="3" customFormat="1" x14ac:dyDescent="0.25">
      <c r="J261" s="40"/>
      <c r="M261" s="124"/>
      <c r="N261" s="124"/>
      <c r="O261" s="124"/>
      <c r="P261" s="124"/>
    </row>
    <row r="262" spans="10:16" s="3" customFormat="1" x14ac:dyDescent="0.25">
      <c r="J262" s="40"/>
      <c r="M262" s="124"/>
      <c r="N262" s="124"/>
      <c r="O262" s="124"/>
      <c r="P262" s="124"/>
    </row>
    <row r="263" spans="10:16" s="3" customFormat="1" x14ac:dyDescent="0.25">
      <c r="J263" s="40"/>
      <c r="M263" s="124"/>
      <c r="N263" s="124"/>
      <c r="O263" s="124"/>
      <c r="P263" s="124"/>
    </row>
    <row r="264" spans="10:16" s="3" customFormat="1" x14ac:dyDescent="0.25">
      <c r="J264" s="40"/>
      <c r="M264" s="124"/>
      <c r="N264" s="124"/>
      <c r="O264" s="124"/>
      <c r="P264" s="124"/>
    </row>
    <row r="265" spans="10:16" s="3" customFormat="1" x14ac:dyDescent="0.25">
      <c r="J265" s="40"/>
      <c r="M265" s="124"/>
      <c r="N265" s="124"/>
      <c r="O265" s="124"/>
      <c r="P265" s="124"/>
    </row>
    <row r="266" spans="10:16" s="3" customFormat="1" x14ac:dyDescent="0.25">
      <c r="J266" s="40"/>
      <c r="M266" s="124"/>
      <c r="N266" s="124"/>
      <c r="O266" s="124"/>
      <c r="P266" s="124"/>
    </row>
    <row r="267" spans="10:16" s="3" customFormat="1" x14ac:dyDescent="0.25">
      <c r="J267" s="40"/>
      <c r="M267" s="124"/>
      <c r="N267" s="124"/>
      <c r="O267" s="124"/>
      <c r="P267" s="124"/>
    </row>
    <row r="268" spans="10:16" s="3" customFormat="1" x14ac:dyDescent="0.25">
      <c r="J268" s="40"/>
      <c r="M268" s="124"/>
      <c r="N268" s="124"/>
      <c r="O268" s="124"/>
      <c r="P268" s="124"/>
    </row>
    <row r="269" spans="10:16" s="3" customFormat="1" x14ac:dyDescent="0.25">
      <c r="J269" s="40"/>
      <c r="M269" s="124"/>
      <c r="N269" s="124"/>
      <c r="O269" s="124"/>
      <c r="P269" s="124"/>
    </row>
    <row r="270" spans="10:16" s="3" customFormat="1" x14ac:dyDescent="0.25">
      <c r="J270" s="40"/>
      <c r="M270" s="124"/>
      <c r="N270" s="124"/>
      <c r="O270" s="124"/>
      <c r="P270" s="124"/>
    </row>
    <row r="271" spans="10:16" s="3" customFormat="1" x14ac:dyDescent="0.25">
      <c r="J271" s="40"/>
      <c r="M271" s="124"/>
      <c r="N271" s="124"/>
      <c r="O271" s="124"/>
      <c r="P271" s="124"/>
    </row>
    <row r="272" spans="10:16" s="3" customFormat="1" x14ac:dyDescent="0.25">
      <c r="J272" s="40"/>
      <c r="M272" s="124"/>
      <c r="N272" s="124"/>
      <c r="O272" s="124"/>
      <c r="P272" s="124"/>
    </row>
    <row r="273" spans="10:16" s="3" customFormat="1" x14ac:dyDescent="0.25">
      <c r="J273" s="40"/>
      <c r="M273" s="124"/>
      <c r="N273" s="124"/>
      <c r="O273" s="124"/>
      <c r="P273" s="124"/>
    </row>
    <row r="274" spans="10:16" s="3" customFormat="1" x14ac:dyDescent="0.25">
      <c r="J274" s="40"/>
      <c r="M274" s="124"/>
      <c r="N274" s="124"/>
      <c r="O274" s="124"/>
      <c r="P274" s="124"/>
    </row>
    <row r="275" spans="10:16" s="3" customFormat="1" x14ac:dyDescent="0.25">
      <c r="J275" s="40"/>
      <c r="M275" s="124"/>
      <c r="N275" s="124"/>
      <c r="O275" s="124"/>
      <c r="P275" s="124"/>
    </row>
    <row r="276" spans="10:16" s="3" customFormat="1" x14ac:dyDescent="0.25">
      <c r="J276" s="40"/>
      <c r="M276" s="124"/>
      <c r="N276" s="124"/>
      <c r="O276" s="124"/>
      <c r="P276" s="124"/>
    </row>
    <row r="277" spans="10:16" s="3" customFormat="1" x14ac:dyDescent="0.25">
      <c r="J277" s="40"/>
      <c r="M277" s="124"/>
      <c r="N277" s="124"/>
      <c r="O277" s="124"/>
      <c r="P277" s="124"/>
    </row>
    <row r="278" spans="10:16" s="3" customFormat="1" x14ac:dyDescent="0.25">
      <c r="J278" s="40"/>
      <c r="M278" s="124"/>
      <c r="N278" s="124"/>
      <c r="O278" s="124"/>
      <c r="P278" s="124"/>
    </row>
    <row r="279" spans="10:16" s="3" customFormat="1" x14ac:dyDescent="0.25">
      <c r="J279" s="40"/>
      <c r="M279" s="124"/>
      <c r="N279" s="124"/>
      <c r="O279" s="124"/>
      <c r="P279" s="124"/>
    </row>
    <row r="280" spans="10:16" s="3" customFormat="1" x14ac:dyDescent="0.25">
      <c r="J280" s="40"/>
      <c r="M280" s="124"/>
      <c r="N280" s="124"/>
      <c r="O280" s="124"/>
      <c r="P280" s="124"/>
    </row>
    <row r="281" spans="10:16" s="3" customFormat="1" x14ac:dyDescent="0.25">
      <c r="J281" s="40"/>
      <c r="M281" s="124"/>
      <c r="N281" s="124"/>
      <c r="O281" s="124"/>
      <c r="P281" s="124"/>
    </row>
    <row r="282" spans="10:16" s="3" customFormat="1" x14ac:dyDescent="0.25">
      <c r="J282" s="40"/>
      <c r="M282" s="124"/>
      <c r="N282" s="124"/>
      <c r="O282" s="124"/>
      <c r="P282" s="124"/>
    </row>
    <row r="283" spans="10:16" s="3" customFormat="1" x14ac:dyDescent="0.25">
      <c r="J283" s="40"/>
      <c r="M283" s="124"/>
      <c r="N283" s="124"/>
      <c r="O283" s="124"/>
      <c r="P283" s="124"/>
    </row>
    <row r="284" spans="10:16" s="3" customFormat="1" x14ac:dyDescent="0.25">
      <c r="J284" s="40"/>
      <c r="M284" s="124"/>
      <c r="N284" s="124"/>
      <c r="O284" s="124"/>
      <c r="P284" s="124"/>
    </row>
    <row r="285" spans="10:16" s="3" customFormat="1" x14ac:dyDescent="0.25">
      <c r="J285" s="40"/>
      <c r="M285" s="124"/>
      <c r="N285" s="124"/>
      <c r="O285" s="124"/>
      <c r="P285" s="124"/>
    </row>
    <row r="286" spans="10:16" s="3" customFormat="1" x14ac:dyDescent="0.25">
      <c r="J286" s="40"/>
      <c r="M286" s="124"/>
      <c r="N286" s="124"/>
      <c r="O286" s="124"/>
      <c r="P286" s="124"/>
    </row>
    <row r="287" spans="10:16" s="3" customFormat="1" x14ac:dyDescent="0.25">
      <c r="J287" s="40"/>
      <c r="M287" s="124"/>
      <c r="N287" s="124"/>
      <c r="O287" s="124"/>
      <c r="P287" s="124"/>
    </row>
    <row r="288" spans="10:16" s="3" customFormat="1" x14ac:dyDescent="0.25">
      <c r="J288" s="40"/>
      <c r="M288" s="124"/>
      <c r="N288" s="124"/>
      <c r="O288" s="124"/>
      <c r="P288" s="124"/>
    </row>
    <row r="289" spans="10:16" s="3" customFormat="1" x14ac:dyDescent="0.25">
      <c r="J289" s="40"/>
      <c r="M289" s="124"/>
      <c r="N289" s="124"/>
      <c r="O289" s="124"/>
      <c r="P289" s="124"/>
    </row>
    <row r="290" spans="10:16" s="3" customFormat="1" x14ac:dyDescent="0.25">
      <c r="J290" s="40"/>
      <c r="M290" s="124"/>
      <c r="N290" s="124"/>
      <c r="O290" s="124"/>
      <c r="P290" s="124"/>
    </row>
    <row r="291" spans="10:16" s="3" customFormat="1" x14ac:dyDescent="0.25">
      <c r="J291" s="40"/>
      <c r="M291" s="124"/>
      <c r="N291" s="124"/>
      <c r="O291" s="124"/>
      <c r="P291" s="124"/>
    </row>
    <row r="292" spans="10:16" s="3" customFormat="1" x14ac:dyDescent="0.25">
      <c r="J292" s="40"/>
      <c r="M292" s="124"/>
      <c r="N292" s="124"/>
      <c r="O292" s="124"/>
      <c r="P292" s="124"/>
    </row>
    <row r="293" spans="10:16" s="3" customFormat="1" x14ac:dyDescent="0.25">
      <c r="J293" s="40"/>
      <c r="M293" s="124"/>
      <c r="N293" s="124"/>
      <c r="O293" s="124"/>
      <c r="P293" s="124"/>
    </row>
    <row r="294" spans="10:16" s="3" customFormat="1" x14ac:dyDescent="0.25">
      <c r="J294" s="40"/>
      <c r="M294" s="124"/>
      <c r="N294" s="124"/>
      <c r="O294" s="124"/>
      <c r="P294" s="124"/>
    </row>
    <row r="295" spans="10:16" s="3" customFormat="1" x14ac:dyDescent="0.25">
      <c r="J295" s="40"/>
      <c r="M295" s="124"/>
      <c r="N295" s="124"/>
      <c r="O295" s="124"/>
      <c r="P295" s="124"/>
    </row>
    <row r="296" spans="10:16" s="3" customFormat="1" x14ac:dyDescent="0.25">
      <c r="J296" s="40"/>
      <c r="M296" s="124"/>
      <c r="N296" s="124"/>
      <c r="O296" s="124"/>
      <c r="P296" s="124"/>
    </row>
    <row r="297" spans="10:16" s="3" customFormat="1" x14ac:dyDescent="0.25">
      <c r="J297" s="40"/>
      <c r="M297" s="124"/>
      <c r="N297" s="124"/>
      <c r="O297" s="124"/>
      <c r="P297" s="124"/>
    </row>
    <row r="298" spans="10:16" s="3" customFormat="1" x14ac:dyDescent="0.25">
      <c r="J298" s="40"/>
      <c r="M298" s="124"/>
      <c r="N298" s="124"/>
      <c r="O298" s="124"/>
      <c r="P298" s="124"/>
    </row>
    <row r="299" spans="10:16" s="3" customFormat="1" x14ac:dyDescent="0.25">
      <c r="J299" s="40"/>
      <c r="M299" s="124"/>
      <c r="N299" s="124"/>
      <c r="O299" s="124"/>
      <c r="P299" s="124"/>
    </row>
    <row r="300" spans="10:16" s="3" customFormat="1" x14ac:dyDescent="0.25">
      <c r="J300" s="40"/>
      <c r="M300" s="124"/>
      <c r="N300" s="124"/>
      <c r="O300" s="124"/>
      <c r="P300" s="124"/>
    </row>
    <row r="301" spans="10:16" s="3" customFormat="1" x14ac:dyDescent="0.25">
      <c r="J301" s="40"/>
      <c r="M301" s="124"/>
      <c r="N301" s="124"/>
      <c r="O301" s="124"/>
      <c r="P301" s="124"/>
    </row>
    <row r="302" spans="10:16" s="3" customFormat="1" x14ac:dyDescent="0.25">
      <c r="J302" s="40"/>
      <c r="M302" s="124"/>
      <c r="N302" s="124"/>
      <c r="O302" s="124"/>
      <c r="P302" s="124"/>
    </row>
    <row r="303" spans="10:16" s="3" customFormat="1" x14ac:dyDescent="0.25">
      <c r="J303" s="40"/>
      <c r="M303" s="124"/>
      <c r="N303" s="124"/>
      <c r="O303" s="124"/>
      <c r="P303" s="124"/>
    </row>
    <row r="304" spans="10:16" s="3" customFormat="1" x14ac:dyDescent="0.25">
      <c r="J304" s="40"/>
      <c r="M304" s="124"/>
      <c r="N304" s="124"/>
      <c r="O304" s="124"/>
      <c r="P304" s="124"/>
    </row>
    <row r="305" spans="10:16" s="3" customFormat="1" x14ac:dyDescent="0.25">
      <c r="J305" s="40"/>
      <c r="M305" s="124"/>
      <c r="N305" s="124"/>
      <c r="O305" s="124"/>
      <c r="P305" s="124"/>
    </row>
    <row r="306" spans="10:16" s="3" customFormat="1" x14ac:dyDescent="0.25">
      <c r="J306" s="40"/>
      <c r="M306" s="124"/>
      <c r="N306" s="124"/>
      <c r="O306" s="124"/>
      <c r="P306" s="124"/>
    </row>
    <row r="307" spans="10:16" s="3" customFormat="1" x14ac:dyDescent="0.25">
      <c r="J307" s="40"/>
      <c r="M307" s="124"/>
      <c r="N307" s="124"/>
      <c r="O307" s="124"/>
      <c r="P307" s="124"/>
    </row>
    <row r="308" spans="10:16" s="3" customFormat="1" x14ac:dyDescent="0.25">
      <c r="J308" s="40"/>
      <c r="M308" s="124"/>
      <c r="N308" s="124"/>
      <c r="O308" s="124"/>
      <c r="P308" s="124"/>
    </row>
    <row r="309" spans="10:16" s="3" customFormat="1" x14ac:dyDescent="0.25">
      <c r="J309" s="40"/>
      <c r="M309" s="124"/>
      <c r="N309" s="124"/>
      <c r="O309" s="124"/>
      <c r="P309" s="124"/>
    </row>
    <row r="310" spans="10:16" s="3" customFormat="1" x14ac:dyDescent="0.25">
      <c r="J310" s="40"/>
      <c r="M310" s="124"/>
      <c r="N310" s="124"/>
      <c r="O310" s="124"/>
      <c r="P310" s="124"/>
    </row>
    <row r="311" spans="10:16" s="3" customFormat="1" x14ac:dyDescent="0.25">
      <c r="J311" s="40"/>
      <c r="M311" s="124"/>
      <c r="N311" s="124"/>
      <c r="O311" s="124"/>
      <c r="P311" s="124"/>
    </row>
    <row r="312" spans="10:16" s="3" customFormat="1" x14ac:dyDescent="0.25">
      <c r="J312" s="40"/>
      <c r="M312" s="124"/>
      <c r="N312" s="124"/>
      <c r="O312" s="124"/>
      <c r="P312" s="124"/>
    </row>
    <row r="313" spans="10:16" s="3" customFormat="1" x14ac:dyDescent="0.25">
      <c r="J313" s="40"/>
      <c r="M313" s="124"/>
      <c r="N313" s="124"/>
      <c r="O313" s="124"/>
      <c r="P313" s="124"/>
    </row>
    <row r="314" spans="10:16" s="3" customFormat="1" x14ac:dyDescent="0.25">
      <c r="J314" s="40"/>
      <c r="M314" s="124"/>
      <c r="N314" s="124"/>
      <c r="O314" s="124"/>
      <c r="P314" s="124"/>
    </row>
    <row r="315" spans="10:16" s="3" customFormat="1" x14ac:dyDescent="0.25">
      <c r="J315" s="40"/>
      <c r="M315" s="124"/>
      <c r="N315" s="124"/>
      <c r="O315" s="124"/>
      <c r="P315" s="124"/>
    </row>
    <row r="316" spans="10:16" s="3" customFormat="1" x14ac:dyDescent="0.25">
      <c r="J316" s="40"/>
      <c r="M316" s="124"/>
      <c r="N316" s="124"/>
      <c r="O316" s="124"/>
      <c r="P316" s="124"/>
    </row>
    <row r="317" spans="10:16" s="3" customFormat="1" x14ac:dyDescent="0.25">
      <c r="J317" s="40"/>
      <c r="M317" s="124"/>
      <c r="N317" s="124"/>
      <c r="O317" s="124"/>
      <c r="P317" s="124"/>
    </row>
    <row r="318" spans="10:16" s="3" customFormat="1" x14ac:dyDescent="0.25">
      <c r="J318" s="40"/>
      <c r="M318" s="124"/>
      <c r="N318" s="124"/>
      <c r="O318" s="124"/>
      <c r="P318" s="124"/>
    </row>
    <row r="319" spans="10:16" s="3" customFormat="1" x14ac:dyDescent="0.25">
      <c r="J319" s="40"/>
      <c r="M319" s="124"/>
      <c r="N319" s="124"/>
      <c r="O319" s="124"/>
      <c r="P319" s="124"/>
    </row>
    <row r="320" spans="10:16" s="3" customFormat="1" x14ac:dyDescent="0.25">
      <c r="J320" s="40"/>
      <c r="M320" s="124"/>
      <c r="N320" s="124"/>
      <c r="O320" s="124"/>
      <c r="P320" s="124"/>
    </row>
    <row r="321" spans="10:16" s="3" customFormat="1" x14ac:dyDescent="0.25">
      <c r="J321" s="40"/>
      <c r="M321" s="124"/>
      <c r="N321" s="124"/>
      <c r="O321" s="124"/>
      <c r="P321" s="124"/>
    </row>
    <row r="322" spans="10:16" s="3" customFormat="1" x14ac:dyDescent="0.25">
      <c r="J322" s="40"/>
      <c r="M322" s="124"/>
      <c r="N322" s="124"/>
      <c r="O322" s="124"/>
      <c r="P322" s="124"/>
    </row>
    <row r="323" spans="10:16" s="3" customFormat="1" x14ac:dyDescent="0.25">
      <c r="J323" s="40"/>
      <c r="M323" s="124"/>
      <c r="N323" s="124"/>
      <c r="O323" s="124"/>
      <c r="P323" s="124"/>
    </row>
    <row r="324" spans="10:16" s="3" customFormat="1" x14ac:dyDescent="0.25">
      <c r="J324" s="40"/>
      <c r="M324" s="124"/>
      <c r="N324" s="124"/>
      <c r="O324" s="124"/>
      <c r="P324" s="124"/>
    </row>
    <row r="325" spans="10:16" s="3" customFormat="1" x14ac:dyDescent="0.25">
      <c r="J325" s="40"/>
      <c r="M325" s="124"/>
      <c r="N325" s="124"/>
      <c r="O325" s="124"/>
      <c r="P325" s="124"/>
    </row>
    <row r="326" spans="10:16" s="3" customFormat="1" x14ac:dyDescent="0.25">
      <c r="J326" s="40"/>
      <c r="M326" s="124"/>
      <c r="N326" s="124"/>
      <c r="O326" s="124"/>
      <c r="P326" s="124"/>
    </row>
    <row r="327" spans="10:16" s="3" customFormat="1" x14ac:dyDescent="0.25">
      <c r="J327" s="40"/>
      <c r="M327" s="124"/>
      <c r="N327" s="124"/>
      <c r="O327" s="124"/>
      <c r="P327" s="124"/>
    </row>
    <row r="328" spans="10:16" s="3" customFormat="1" x14ac:dyDescent="0.25">
      <c r="J328" s="40"/>
      <c r="M328" s="124"/>
      <c r="N328" s="124"/>
      <c r="O328" s="124"/>
      <c r="P328" s="124"/>
    </row>
    <row r="329" spans="10:16" s="3" customFormat="1" x14ac:dyDescent="0.25">
      <c r="J329" s="40"/>
      <c r="M329" s="124"/>
      <c r="N329" s="124"/>
      <c r="O329" s="124"/>
      <c r="P329" s="124"/>
    </row>
    <row r="330" spans="10:16" s="3" customFormat="1" x14ac:dyDescent="0.25">
      <c r="J330" s="40"/>
      <c r="M330" s="124"/>
      <c r="N330" s="124"/>
      <c r="O330" s="124"/>
      <c r="P330" s="124"/>
    </row>
    <row r="331" spans="10:16" s="3" customFormat="1" x14ac:dyDescent="0.25">
      <c r="J331" s="40"/>
      <c r="M331" s="124"/>
      <c r="N331" s="124"/>
      <c r="O331" s="124"/>
      <c r="P331" s="124"/>
    </row>
    <row r="332" spans="10:16" s="3" customFormat="1" x14ac:dyDescent="0.25">
      <c r="J332" s="40"/>
      <c r="M332" s="124"/>
      <c r="N332" s="124"/>
      <c r="O332" s="124"/>
      <c r="P332" s="124"/>
    </row>
    <row r="333" spans="10:16" s="3" customFormat="1" x14ac:dyDescent="0.25">
      <c r="J333" s="40"/>
      <c r="M333" s="124"/>
      <c r="N333" s="124"/>
      <c r="O333" s="124"/>
      <c r="P333" s="124"/>
    </row>
    <row r="334" spans="10:16" s="3" customFormat="1" x14ac:dyDescent="0.25">
      <c r="J334" s="40"/>
      <c r="M334" s="124"/>
      <c r="N334" s="124"/>
      <c r="O334" s="124"/>
      <c r="P334" s="124"/>
    </row>
    <row r="335" spans="10:16" s="3" customFormat="1" x14ac:dyDescent="0.25">
      <c r="J335" s="40"/>
      <c r="M335" s="124"/>
      <c r="N335" s="124"/>
      <c r="O335" s="124"/>
      <c r="P335" s="124"/>
    </row>
    <row r="336" spans="10:16" s="3" customFormat="1" x14ac:dyDescent="0.25">
      <c r="J336" s="40"/>
      <c r="M336" s="124"/>
      <c r="N336" s="124"/>
      <c r="O336" s="124"/>
      <c r="P336" s="124"/>
    </row>
    <row r="337" spans="10:16" s="3" customFormat="1" x14ac:dyDescent="0.25">
      <c r="J337" s="40"/>
      <c r="M337" s="124"/>
      <c r="N337" s="124"/>
      <c r="O337" s="124"/>
      <c r="P337" s="124"/>
    </row>
    <row r="338" spans="10:16" s="3" customFormat="1" x14ac:dyDescent="0.25">
      <c r="J338" s="40"/>
      <c r="M338" s="124"/>
      <c r="N338" s="124"/>
      <c r="O338" s="124"/>
      <c r="P338" s="124"/>
    </row>
    <row r="339" spans="10:16" s="3" customFormat="1" x14ac:dyDescent="0.25">
      <c r="J339" s="40"/>
      <c r="M339" s="124"/>
      <c r="N339" s="124"/>
      <c r="O339" s="124"/>
      <c r="P339" s="124"/>
    </row>
    <row r="340" spans="10:16" s="3" customFormat="1" x14ac:dyDescent="0.25">
      <c r="J340" s="40"/>
      <c r="M340" s="124"/>
      <c r="N340" s="124"/>
      <c r="O340" s="124"/>
      <c r="P340" s="124"/>
    </row>
    <row r="341" spans="10:16" s="3" customFormat="1" x14ac:dyDescent="0.25">
      <c r="J341" s="40"/>
      <c r="M341" s="124"/>
      <c r="N341" s="124"/>
      <c r="O341" s="124"/>
      <c r="P341" s="124"/>
    </row>
    <row r="342" spans="10:16" s="3" customFormat="1" x14ac:dyDescent="0.25">
      <c r="J342" s="40"/>
      <c r="M342" s="124"/>
      <c r="N342" s="124"/>
      <c r="O342" s="124"/>
      <c r="P342" s="124"/>
    </row>
    <row r="343" spans="10:16" s="3" customFormat="1" x14ac:dyDescent="0.25">
      <c r="J343" s="40"/>
      <c r="M343" s="124"/>
      <c r="N343" s="124"/>
      <c r="O343" s="124"/>
      <c r="P343" s="124"/>
    </row>
    <row r="344" spans="10:16" s="3" customFormat="1" x14ac:dyDescent="0.25">
      <c r="J344" s="40"/>
      <c r="M344" s="124"/>
      <c r="N344" s="124"/>
      <c r="O344" s="124"/>
      <c r="P344" s="124"/>
    </row>
    <row r="345" spans="10:16" s="3" customFormat="1" x14ac:dyDescent="0.25">
      <c r="J345" s="40"/>
      <c r="M345" s="124"/>
      <c r="N345" s="124"/>
      <c r="O345" s="124"/>
      <c r="P345" s="124"/>
    </row>
    <row r="346" spans="10:16" s="3" customFormat="1" x14ac:dyDescent="0.25">
      <c r="J346" s="40"/>
      <c r="M346" s="124"/>
      <c r="N346" s="124"/>
      <c r="O346" s="124"/>
      <c r="P346" s="124"/>
    </row>
    <row r="347" spans="10:16" s="3" customFormat="1" x14ac:dyDescent="0.25">
      <c r="J347" s="40"/>
      <c r="M347" s="124"/>
      <c r="N347" s="124"/>
      <c r="O347" s="124"/>
      <c r="P347" s="124"/>
    </row>
    <row r="348" spans="10:16" s="3" customFormat="1" x14ac:dyDescent="0.25">
      <c r="J348" s="40"/>
      <c r="M348" s="124"/>
      <c r="N348" s="124"/>
      <c r="O348" s="124"/>
      <c r="P348" s="124"/>
    </row>
    <row r="349" spans="10:16" s="3" customFormat="1" x14ac:dyDescent="0.25">
      <c r="J349" s="40"/>
      <c r="M349" s="124"/>
      <c r="N349" s="124"/>
      <c r="O349" s="124"/>
      <c r="P349" s="124"/>
    </row>
    <row r="350" spans="10:16" s="3" customFormat="1" x14ac:dyDescent="0.25">
      <c r="J350" s="40"/>
      <c r="M350" s="124"/>
      <c r="N350" s="124"/>
      <c r="O350" s="124"/>
      <c r="P350" s="124"/>
    </row>
    <row r="351" spans="10:16" s="3" customFormat="1" x14ac:dyDescent="0.25">
      <c r="J351" s="40"/>
      <c r="M351" s="124"/>
      <c r="N351" s="124"/>
      <c r="O351" s="124"/>
      <c r="P351" s="124"/>
    </row>
    <row r="352" spans="10:16" s="3" customFormat="1" x14ac:dyDescent="0.25">
      <c r="J352" s="40"/>
      <c r="M352" s="124"/>
      <c r="N352" s="124"/>
      <c r="O352" s="124"/>
      <c r="P352" s="124"/>
    </row>
    <row r="353" spans="10:16" s="3" customFormat="1" x14ac:dyDescent="0.25">
      <c r="J353" s="40"/>
      <c r="M353" s="124"/>
      <c r="N353" s="124"/>
      <c r="O353" s="124"/>
      <c r="P353" s="124"/>
    </row>
    <row r="354" spans="10:16" s="3" customFormat="1" x14ac:dyDescent="0.25">
      <c r="J354" s="40"/>
      <c r="M354" s="124"/>
      <c r="N354" s="124"/>
      <c r="O354" s="124"/>
      <c r="P354" s="124"/>
    </row>
    <row r="355" spans="10:16" s="3" customFormat="1" x14ac:dyDescent="0.25">
      <c r="J355" s="40"/>
      <c r="M355" s="124"/>
      <c r="N355" s="124"/>
      <c r="O355" s="124"/>
      <c r="P355" s="124"/>
    </row>
    <row r="356" spans="10:16" s="3" customFormat="1" x14ac:dyDescent="0.25">
      <c r="J356" s="40"/>
      <c r="M356" s="124"/>
      <c r="N356" s="124"/>
      <c r="O356" s="124"/>
      <c r="P356" s="124"/>
    </row>
    <row r="357" spans="10:16" s="3" customFormat="1" x14ac:dyDescent="0.25">
      <c r="J357" s="40"/>
      <c r="M357" s="124"/>
      <c r="N357" s="124"/>
      <c r="O357" s="124"/>
      <c r="P357" s="124"/>
    </row>
    <row r="358" spans="10:16" s="3" customFormat="1" x14ac:dyDescent="0.25">
      <c r="J358" s="40"/>
      <c r="M358" s="124"/>
      <c r="N358" s="124"/>
      <c r="O358" s="124"/>
      <c r="P358" s="124"/>
    </row>
    <row r="359" spans="10:16" s="3" customFormat="1" x14ac:dyDescent="0.25">
      <c r="J359" s="40"/>
      <c r="M359" s="124"/>
      <c r="N359" s="124"/>
      <c r="O359" s="124"/>
      <c r="P359" s="124"/>
    </row>
    <row r="360" spans="10:16" s="3" customFormat="1" x14ac:dyDescent="0.25">
      <c r="J360" s="40"/>
      <c r="M360" s="124"/>
      <c r="N360" s="124"/>
      <c r="O360" s="124"/>
      <c r="P360" s="124"/>
    </row>
    <row r="361" spans="10:16" s="3" customFormat="1" x14ac:dyDescent="0.25">
      <c r="J361" s="40"/>
      <c r="M361" s="124"/>
      <c r="N361" s="124"/>
      <c r="O361" s="124"/>
      <c r="P361" s="124"/>
    </row>
    <row r="362" spans="10:16" s="3" customFormat="1" x14ac:dyDescent="0.25">
      <c r="J362" s="40"/>
      <c r="M362" s="124"/>
      <c r="N362" s="124"/>
      <c r="O362" s="124"/>
      <c r="P362" s="124"/>
    </row>
    <row r="363" spans="10:16" s="3" customFormat="1" x14ac:dyDescent="0.25">
      <c r="J363" s="40"/>
      <c r="M363" s="124"/>
      <c r="N363" s="124"/>
      <c r="O363" s="124"/>
      <c r="P363" s="124"/>
    </row>
    <row r="364" spans="10:16" s="3" customFormat="1" x14ac:dyDescent="0.25">
      <c r="J364" s="40"/>
      <c r="M364" s="124"/>
      <c r="N364" s="124"/>
      <c r="O364" s="124"/>
      <c r="P364" s="124"/>
    </row>
    <row r="365" spans="10:16" s="3" customFormat="1" x14ac:dyDescent="0.25">
      <c r="J365" s="40"/>
      <c r="M365" s="124"/>
      <c r="N365" s="124"/>
      <c r="O365" s="124"/>
      <c r="P365" s="124"/>
    </row>
    <row r="366" spans="10:16" s="3" customFormat="1" x14ac:dyDescent="0.25">
      <c r="J366" s="40"/>
      <c r="M366" s="124"/>
      <c r="N366" s="124"/>
      <c r="O366" s="124"/>
      <c r="P366" s="124"/>
    </row>
    <row r="367" spans="10:16" s="3" customFormat="1" x14ac:dyDescent="0.25">
      <c r="J367" s="40"/>
      <c r="M367" s="124"/>
      <c r="N367" s="124"/>
      <c r="O367" s="124"/>
      <c r="P367" s="124"/>
    </row>
    <row r="368" spans="10:16" s="3" customFormat="1" x14ac:dyDescent="0.25">
      <c r="J368" s="40"/>
      <c r="M368" s="124"/>
      <c r="N368" s="124"/>
      <c r="O368" s="124"/>
      <c r="P368" s="124"/>
    </row>
    <row r="369" spans="10:16" s="3" customFormat="1" x14ac:dyDescent="0.25">
      <c r="J369" s="40"/>
      <c r="M369" s="124"/>
      <c r="N369" s="124"/>
      <c r="O369" s="124"/>
      <c r="P369" s="124"/>
    </row>
    <row r="370" spans="10:16" s="3" customFormat="1" x14ac:dyDescent="0.25">
      <c r="J370" s="40"/>
      <c r="M370" s="124"/>
      <c r="N370" s="124"/>
      <c r="O370" s="124"/>
      <c r="P370" s="124"/>
    </row>
    <row r="371" spans="10:16" s="3" customFormat="1" x14ac:dyDescent="0.25">
      <c r="J371" s="40"/>
      <c r="M371" s="124"/>
      <c r="N371" s="124"/>
      <c r="O371" s="124"/>
      <c r="P371" s="124"/>
    </row>
    <row r="372" spans="10:16" s="3" customFormat="1" x14ac:dyDescent="0.25">
      <c r="J372" s="40"/>
      <c r="M372" s="124"/>
      <c r="N372" s="124"/>
      <c r="O372" s="124"/>
      <c r="P372" s="124"/>
    </row>
    <row r="373" spans="10:16" s="3" customFormat="1" x14ac:dyDescent="0.25">
      <c r="J373" s="40"/>
      <c r="M373" s="124"/>
      <c r="N373" s="124"/>
      <c r="O373" s="124"/>
      <c r="P373" s="124"/>
    </row>
    <row r="374" spans="10:16" s="3" customFormat="1" x14ac:dyDescent="0.25">
      <c r="J374" s="40"/>
      <c r="M374" s="124"/>
      <c r="N374" s="124"/>
      <c r="O374" s="124"/>
      <c r="P374" s="124"/>
    </row>
    <row r="375" spans="10:16" s="3" customFormat="1" x14ac:dyDescent="0.25">
      <c r="J375" s="40"/>
      <c r="M375" s="124"/>
      <c r="N375" s="124"/>
      <c r="O375" s="124"/>
      <c r="P375" s="124"/>
    </row>
    <row r="376" spans="10:16" s="3" customFormat="1" x14ac:dyDescent="0.25">
      <c r="J376" s="40"/>
      <c r="M376" s="124"/>
      <c r="N376" s="124"/>
      <c r="O376" s="124"/>
      <c r="P376" s="124"/>
    </row>
    <row r="377" spans="10:16" s="3" customFormat="1" x14ac:dyDescent="0.25">
      <c r="J377" s="40"/>
      <c r="M377" s="124"/>
      <c r="N377" s="124"/>
      <c r="O377" s="124"/>
      <c r="P377" s="124"/>
    </row>
    <row r="378" spans="10:16" s="3" customFormat="1" x14ac:dyDescent="0.25">
      <c r="J378" s="40"/>
      <c r="M378" s="124"/>
      <c r="N378" s="124"/>
      <c r="O378" s="124"/>
      <c r="P378" s="124"/>
    </row>
    <row r="379" spans="10:16" s="3" customFormat="1" x14ac:dyDescent="0.25">
      <c r="J379" s="40"/>
      <c r="M379" s="124"/>
      <c r="N379" s="124"/>
      <c r="O379" s="124"/>
      <c r="P379" s="124"/>
    </row>
    <row r="380" spans="10:16" s="3" customFormat="1" x14ac:dyDescent="0.25">
      <c r="J380" s="40"/>
      <c r="M380" s="124"/>
      <c r="N380" s="124"/>
      <c r="O380" s="124"/>
      <c r="P380" s="124"/>
    </row>
    <row r="381" spans="10:16" s="3" customFormat="1" x14ac:dyDescent="0.25">
      <c r="J381" s="40"/>
      <c r="M381" s="124"/>
      <c r="N381" s="124"/>
      <c r="O381" s="124"/>
      <c r="P381" s="124"/>
    </row>
    <row r="382" spans="10:16" s="3" customFormat="1" x14ac:dyDescent="0.25">
      <c r="J382" s="40"/>
      <c r="M382" s="124"/>
      <c r="N382" s="124"/>
      <c r="O382" s="124"/>
      <c r="P382" s="124"/>
    </row>
    <row r="383" spans="10:16" s="3" customFormat="1" x14ac:dyDescent="0.25">
      <c r="J383" s="40"/>
      <c r="M383" s="124"/>
      <c r="N383" s="124"/>
      <c r="O383" s="124"/>
      <c r="P383" s="124"/>
    </row>
    <row r="384" spans="10:16" s="3" customFormat="1" x14ac:dyDescent="0.25">
      <c r="J384" s="40"/>
      <c r="M384" s="124"/>
      <c r="N384" s="124"/>
      <c r="O384" s="124"/>
      <c r="P384" s="124"/>
    </row>
    <row r="385" spans="10:16" s="3" customFormat="1" x14ac:dyDescent="0.25">
      <c r="J385" s="40"/>
      <c r="M385" s="124"/>
      <c r="N385" s="124"/>
      <c r="O385" s="124"/>
      <c r="P385" s="124"/>
    </row>
    <row r="386" spans="10:16" s="3" customFormat="1" x14ac:dyDescent="0.25">
      <c r="J386" s="40"/>
      <c r="M386" s="124"/>
      <c r="N386" s="124"/>
      <c r="O386" s="124"/>
      <c r="P386" s="124"/>
    </row>
    <row r="387" spans="10:16" s="3" customFormat="1" x14ac:dyDescent="0.25">
      <c r="J387" s="40"/>
      <c r="M387" s="124"/>
      <c r="N387" s="124"/>
      <c r="O387" s="124"/>
      <c r="P387" s="124"/>
    </row>
    <row r="388" spans="10:16" s="3" customFormat="1" x14ac:dyDescent="0.25">
      <c r="J388" s="40"/>
      <c r="M388" s="124"/>
      <c r="N388" s="124"/>
      <c r="O388" s="124"/>
      <c r="P388" s="124"/>
    </row>
    <row r="389" spans="10:16" s="3" customFormat="1" x14ac:dyDescent="0.25">
      <c r="J389" s="40"/>
      <c r="M389" s="124"/>
      <c r="N389" s="124"/>
      <c r="O389" s="124"/>
      <c r="P389" s="124"/>
    </row>
    <row r="390" spans="10:16" s="3" customFormat="1" x14ac:dyDescent="0.25">
      <c r="J390" s="40"/>
      <c r="M390" s="124"/>
      <c r="N390" s="124"/>
      <c r="O390" s="124"/>
      <c r="P390" s="124"/>
    </row>
    <row r="391" spans="10:16" s="3" customFormat="1" x14ac:dyDescent="0.25">
      <c r="J391" s="40"/>
      <c r="M391" s="124"/>
      <c r="N391" s="124"/>
      <c r="O391" s="124"/>
      <c r="P391" s="124"/>
    </row>
    <row r="392" spans="10:16" s="3" customFormat="1" x14ac:dyDescent="0.25">
      <c r="J392" s="40"/>
      <c r="M392" s="124"/>
      <c r="N392" s="124"/>
      <c r="O392" s="124"/>
      <c r="P392" s="124"/>
    </row>
    <row r="393" spans="10:16" s="3" customFormat="1" x14ac:dyDescent="0.25">
      <c r="J393" s="40"/>
      <c r="M393" s="124"/>
      <c r="N393" s="124"/>
      <c r="O393" s="124"/>
      <c r="P393" s="124"/>
    </row>
    <row r="394" spans="10:16" s="3" customFormat="1" x14ac:dyDescent="0.25">
      <c r="J394" s="40"/>
      <c r="M394" s="124"/>
      <c r="N394" s="124"/>
      <c r="O394" s="124"/>
      <c r="P394" s="124"/>
    </row>
    <row r="395" spans="10:16" s="3" customFormat="1" x14ac:dyDescent="0.25">
      <c r="J395" s="40"/>
      <c r="M395" s="124"/>
      <c r="N395" s="124"/>
      <c r="O395" s="124"/>
      <c r="P395" s="124"/>
    </row>
    <row r="396" spans="10:16" s="3" customFormat="1" x14ac:dyDescent="0.25">
      <c r="J396" s="40"/>
      <c r="M396" s="124"/>
      <c r="N396" s="124"/>
      <c r="O396" s="124"/>
      <c r="P396" s="124"/>
    </row>
    <row r="397" spans="10:16" s="3" customFormat="1" x14ac:dyDescent="0.25">
      <c r="J397" s="40"/>
      <c r="M397" s="124"/>
      <c r="N397" s="124"/>
      <c r="O397" s="124"/>
      <c r="P397" s="124"/>
    </row>
    <row r="398" spans="10:16" s="3" customFormat="1" x14ac:dyDescent="0.25">
      <c r="J398" s="40"/>
      <c r="M398" s="124"/>
      <c r="N398" s="124"/>
      <c r="O398" s="124"/>
      <c r="P398" s="124"/>
    </row>
    <row r="399" spans="10:16" s="3" customFormat="1" x14ac:dyDescent="0.25">
      <c r="J399" s="40"/>
      <c r="M399" s="124"/>
      <c r="N399" s="124"/>
      <c r="O399" s="124"/>
      <c r="P399" s="124"/>
    </row>
    <row r="400" spans="10:16" s="3" customFormat="1" x14ac:dyDescent="0.25">
      <c r="J400" s="40"/>
      <c r="M400" s="124"/>
      <c r="N400" s="124"/>
      <c r="O400" s="124"/>
      <c r="P400" s="124"/>
    </row>
    <row r="401" spans="10:16" s="3" customFormat="1" x14ac:dyDescent="0.25">
      <c r="J401" s="40"/>
      <c r="M401" s="124"/>
      <c r="N401" s="124"/>
      <c r="O401" s="124"/>
      <c r="P401" s="124"/>
    </row>
    <row r="402" spans="10:16" s="3" customFormat="1" x14ac:dyDescent="0.25">
      <c r="J402" s="40"/>
      <c r="M402" s="124"/>
      <c r="N402" s="124"/>
      <c r="O402" s="124"/>
      <c r="P402" s="124"/>
    </row>
    <row r="403" spans="10:16" s="3" customFormat="1" x14ac:dyDescent="0.25">
      <c r="J403" s="40"/>
      <c r="M403" s="124"/>
      <c r="N403" s="124"/>
      <c r="O403" s="124"/>
      <c r="P403" s="124"/>
    </row>
    <row r="404" spans="10:16" s="3" customFormat="1" x14ac:dyDescent="0.25">
      <c r="J404" s="40"/>
      <c r="M404" s="124"/>
      <c r="N404" s="124"/>
      <c r="O404" s="124"/>
      <c r="P404" s="124"/>
    </row>
    <row r="405" spans="10:16" s="3" customFormat="1" x14ac:dyDescent="0.25">
      <c r="J405" s="40"/>
      <c r="M405" s="124"/>
      <c r="N405" s="124"/>
      <c r="O405" s="124"/>
      <c r="P405" s="124"/>
    </row>
    <row r="406" spans="10:16" s="3" customFormat="1" x14ac:dyDescent="0.25">
      <c r="J406" s="40"/>
      <c r="M406" s="124"/>
      <c r="N406" s="124"/>
      <c r="O406" s="124"/>
      <c r="P406" s="124"/>
    </row>
    <row r="407" spans="10:16" s="3" customFormat="1" x14ac:dyDescent="0.25">
      <c r="J407" s="40"/>
      <c r="M407" s="124"/>
      <c r="N407" s="124"/>
      <c r="O407" s="124"/>
      <c r="P407" s="124"/>
    </row>
    <row r="408" spans="10:16" s="3" customFormat="1" x14ac:dyDescent="0.25">
      <c r="J408" s="40"/>
      <c r="M408" s="124"/>
      <c r="N408" s="124"/>
      <c r="O408" s="124"/>
      <c r="P408" s="124"/>
    </row>
    <row r="409" spans="10:16" s="3" customFormat="1" x14ac:dyDescent="0.25">
      <c r="J409" s="40"/>
      <c r="M409" s="124"/>
      <c r="N409" s="124"/>
      <c r="O409" s="124"/>
      <c r="P409" s="124"/>
    </row>
    <row r="410" spans="10:16" s="3" customFormat="1" x14ac:dyDescent="0.25">
      <c r="J410" s="40"/>
      <c r="M410" s="124"/>
      <c r="N410" s="124"/>
      <c r="O410" s="124"/>
      <c r="P410" s="124"/>
    </row>
    <row r="411" spans="10:16" s="3" customFormat="1" x14ac:dyDescent="0.25">
      <c r="J411" s="40"/>
      <c r="M411" s="124"/>
      <c r="N411" s="124"/>
      <c r="O411" s="124"/>
      <c r="P411" s="124"/>
    </row>
    <row r="412" spans="10:16" s="3" customFormat="1" x14ac:dyDescent="0.25">
      <c r="J412" s="40"/>
      <c r="M412" s="124"/>
      <c r="N412" s="124"/>
      <c r="O412" s="124"/>
      <c r="P412" s="124"/>
    </row>
    <row r="413" spans="10:16" s="3" customFormat="1" x14ac:dyDescent="0.25">
      <c r="J413" s="40"/>
      <c r="M413" s="124"/>
      <c r="N413" s="124"/>
      <c r="O413" s="124"/>
      <c r="P413" s="124"/>
    </row>
    <row r="414" spans="10:16" s="3" customFormat="1" x14ac:dyDescent="0.25">
      <c r="J414" s="40"/>
      <c r="M414" s="124"/>
      <c r="N414" s="124"/>
      <c r="O414" s="124"/>
      <c r="P414" s="124"/>
    </row>
    <row r="415" spans="10:16" s="3" customFormat="1" x14ac:dyDescent="0.25">
      <c r="J415" s="40"/>
      <c r="M415" s="124"/>
      <c r="N415" s="124"/>
      <c r="O415" s="124"/>
      <c r="P415" s="124"/>
    </row>
    <row r="416" spans="10:16" s="3" customFormat="1" x14ac:dyDescent="0.25">
      <c r="J416" s="40"/>
      <c r="M416" s="124"/>
      <c r="N416" s="124"/>
      <c r="O416" s="124"/>
      <c r="P416" s="124"/>
    </row>
    <row r="417" spans="10:16" s="3" customFormat="1" x14ac:dyDescent="0.25">
      <c r="J417" s="40"/>
      <c r="M417" s="124"/>
      <c r="N417" s="124"/>
      <c r="O417" s="124"/>
      <c r="P417" s="124"/>
    </row>
    <row r="418" spans="10:16" s="3" customFormat="1" x14ac:dyDescent="0.25">
      <c r="J418" s="40"/>
      <c r="M418" s="124"/>
      <c r="N418" s="124"/>
      <c r="O418" s="124"/>
      <c r="P418" s="124"/>
    </row>
    <row r="419" spans="10:16" s="3" customFormat="1" x14ac:dyDescent="0.25">
      <c r="J419" s="40"/>
      <c r="M419" s="124"/>
      <c r="N419" s="124"/>
      <c r="O419" s="124"/>
      <c r="P419" s="124"/>
    </row>
    <row r="420" spans="10:16" s="3" customFormat="1" x14ac:dyDescent="0.25">
      <c r="J420" s="40"/>
      <c r="M420" s="124"/>
      <c r="N420" s="124"/>
      <c r="O420" s="124"/>
      <c r="P420" s="124"/>
    </row>
    <row r="421" spans="10:16" s="3" customFormat="1" x14ac:dyDescent="0.25">
      <c r="J421" s="40"/>
      <c r="M421" s="124"/>
      <c r="N421" s="124"/>
      <c r="O421" s="124"/>
      <c r="P421" s="124"/>
    </row>
    <row r="422" spans="10:16" s="3" customFormat="1" x14ac:dyDescent="0.25">
      <c r="J422" s="40"/>
      <c r="M422" s="124"/>
      <c r="N422" s="124"/>
      <c r="O422" s="124"/>
      <c r="P422" s="124"/>
    </row>
    <row r="423" spans="10:16" s="3" customFormat="1" x14ac:dyDescent="0.25">
      <c r="J423" s="40"/>
      <c r="M423" s="124"/>
      <c r="N423" s="124"/>
      <c r="O423" s="124"/>
      <c r="P423" s="124"/>
    </row>
    <row r="424" spans="10:16" s="3" customFormat="1" x14ac:dyDescent="0.25">
      <c r="J424" s="40"/>
      <c r="M424" s="124"/>
      <c r="N424" s="124"/>
      <c r="O424" s="124"/>
      <c r="P424" s="124"/>
    </row>
    <row r="425" spans="10:16" s="3" customFormat="1" x14ac:dyDescent="0.25">
      <c r="J425" s="40"/>
      <c r="M425" s="124"/>
      <c r="N425" s="124"/>
      <c r="O425" s="124"/>
      <c r="P425" s="124"/>
    </row>
    <row r="426" spans="10:16" s="3" customFormat="1" x14ac:dyDescent="0.25">
      <c r="J426" s="40"/>
      <c r="M426" s="124"/>
      <c r="N426" s="124"/>
      <c r="O426" s="124"/>
      <c r="P426" s="124"/>
    </row>
    <row r="427" spans="10:16" s="3" customFormat="1" x14ac:dyDescent="0.25">
      <c r="J427" s="40"/>
      <c r="M427" s="124"/>
      <c r="N427" s="124"/>
      <c r="O427" s="124"/>
      <c r="P427" s="124"/>
    </row>
    <row r="428" spans="10:16" s="3" customFormat="1" x14ac:dyDescent="0.25">
      <c r="J428" s="40"/>
      <c r="M428" s="124"/>
      <c r="N428" s="124"/>
      <c r="O428" s="124"/>
      <c r="P428" s="124"/>
    </row>
    <row r="429" spans="10:16" s="3" customFormat="1" x14ac:dyDescent="0.25">
      <c r="J429" s="40"/>
      <c r="M429" s="124"/>
      <c r="N429" s="124"/>
      <c r="O429" s="124"/>
      <c r="P429" s="124"/>
    </row>
    <row r="430" spans="10:16" s="3" customFormat="1" x14ac:dyDescent="0.25">
      <c r="J430" s="40"/>
      <c r="M430" s="124"/>
      <c r="N430" s="124"/>
      <c r="O430" s="124"/>
      <c r="P430" s="124"/>
    </row>
    <row r="431" spans="10:16" s="3" customFormat="1" x14ac:dyDescent="0.25">
      <c r="J431" s="40"/>
      <c r="M431" s="124"/>
      <c r="N431" s="124"/>
      <c r="O431" s="124"/>
      <c r="P431" s="124"/>
    </row>
    <row r="432" spans="10:16" s="3" customFormat="1" x14ac:dyDescent="0.25">
      <c r="J432" s="40"/>
      <c r="M432" s="124"/>
      <c r="N432" s="124"/>
      <c r="O432" s="124"/>
      <c r="P432" s="124"/>
    </row>
    <row r="433" spans="10:16" s="3" customFormat="1" x14ac:dyDescent="0.25">
      <c r="J433" s="40"/>
      <c r="M433" s="124"/>
      <c r="N433" s="124"/>
      <c r="O433" s="124"/>
      <c r="P433" s="124"/>
    </row>
    <row r="434" spans="10:16" s="3" customFormat="1" x14ac:dyDescent="0.25">
      <c r="J434" s="40"/>
      <c r="M434" s="124"/>
      <c r="N434" s="124"/>
      <c r="O434" s="124"/>
      <c r="P434" s="124"/>
    </row>
    <row r="435" spans="10:16" s="3" customFormat="1" x14ac:dyDescent="0.25">
      <c r="J435" s="40"/>
      <c r="M435" s="124"/>
      <c r="N435" s="124"/>
      <c r="O435" s="124"/>
      <c r="P435" s="124"/>
    </row>
    <row r="436" spans="10:16" s="3" customFormat="1" x14ac:dyDescent="0.25">
      <c r="J436" s="40"/>
      <c r="M436" s="124"/>
      <c r="N436" s="124"/>
      <c r="O436" s="124"/>
      <c r="P436" s="124"/>
    </row>
    <row r="437" spans="10:16" s="3" customFormat="1" x14ac:dyDescent="0.25">
      <c r="J437" s="40"/>
      <c r="M437" s="124"/>
      <c r="N437" s="124"/>
      <c r="O437" s="124"/>
      <c r="P437" s="124"/>
    </row>
    <row r="438" spans="10:16" s="3" customFormat="1" x14ac:dyDescent="0.25">
      <c r="J438" s="40"/>
      <c r="M438" s="124"/>
      <c r="N438" s="124"/>
      <c r="O438" s="124"/>
      <c r="P438" s="124"/>
    </row>
    <row r="439" spans="10:16" s="3" customFormat="1" x14ac:dyDescent="0.25">
      <c r="J439" s="40"/>
      <c r="M439" s="124"/>
      <c r="N439" s="124"/>
      <c r="O439" s="124"/>
      <c r="P439" s="124"/>
    </row>
    <row r="440" spans="10:16" s="3" customFormat="1" x14ac:dyDescent="0.25">
      <c r="J440" s="40"/>
      <c r="M440" s="124"/>
      <c r="N440" s="124"/>
      <c r="O440" s="124"/>
      <c r="P440" s="124"/>
    </row>
    <row r="441" spans="10:16" s="3" customFormat="1" x14ac:dyDescent="0.25">
      <c r="J441" s="40"/>
      <c r="M441" s="124"/>
      <c r="N441" s="124"/>
      <c r="O441" s="124"/>
      <c r="P441" s="124"/>
    </row>
    <row r="442" spans="10:16" s="3" customFormat="1" x14ac:dyDescent="0.25">
      <c r="J442" s="40"/>
      <c r="M442" s="124"/>
      <c r="N442" s="124"/>
      <c r="O442" s="124"/>
      <c r="P442" s="124"/>
    </row>
    <row r="443" spans="10:16" s="3" customFormat="1" x14ac:dyDescent="0.25">
      <c r="J443" s="40"/>
      <c r="M443" s="124"/>
      <c r="N443" s="124"/>
      <c r="O443" s="124"/>
      <c r="P443" s="124"/>
    </row>
    <row r="444" spans="10:16" s="3" customFormat="1" x14ac:dyDescent="0.25">
      <c r="J444" s="40"/>
      <c r="M444" s="124"/>
      <c r="N444" s="124"/>
      <c r="O444" s="124"/>
      <c r="P444" s="124"/>
    </row>
    <row r="445" spans="10:16" s="3" customFormat="1" x14ac:dyDescent="0.25">
      <c r="J445" s="40"/>
      <c r="M445" s="124"/>
      <c r="N445" s="124"/>
      <c r="O445" s="124"/>
      <c r="P445" s="124"/>
    </row>
    <row r="446" spans="10:16" s="3" customFormat="1" x14ac:dyDescent="0.25">
      <c r="J446" s="40"/>
      <c r="M446" s="124"/>
      <c r="N446" s="124"/>
      <c r="O446" s="124"/>
      <c r="P446" s="124"/>
    </row>
    <row r="447" spans="10:16" s="3" customFormat="1" x14ac:dyDescent="0.25">
      <c r="J447" s="40"/>
      <c r="M447" s="124"/>
      <c r="N447" s="124"/>
      <c r="O447" s="124"/>
      <c r="P447" s="124"/>
    </row>
    <row r="448" spans="10:16" s="3" customFormat="1" x14ac:dyDescent="0.25">
      <c r="J448" s="40"/>
      <c r="M448" s="124"/>
      <c r="N448" s="124"/>
      <c r="O448" s="124"/>
      <c r="P448" s="124"/>
    </row>
    <row r="449" spans="10:16" s="3" customFormat="1" x14ac:dyDescent="0.25">
      <c r="J449" s="40"/>
      <c r="M449" s="124"/>
      <c r="N449" s="124"/>
      <c r="O449" s="124"/>
      <c r="P449" s="124"/>
    </row>
    <row r="450" spans="10:16" s="3" customFormat="1" x14ac:dyDescent="0.25">
      <c r="J450" s="40"/>
      <c r="M450" s="124"/>
      <c r="N450" s="124"/>
      <c r="O450" s="124"/>
      <c r="P450" s="124"/>
    </row>
    <row r="451" spans="10:16" s="3" customFormat="1" x14ac:dyDescent="0.25">
      <c r="J451" s="40"/>
      <c r="M451" s="124"/>
      <c r="N451" s="124"/>
      <c r="O451" s="124"/>
      <c r="P451" s="124"/>
    </row>
    <row r="452" spans="10:16" s="3" customFormat="1" x14ac:dyDescent="0.25">
      <c r="J452" s="40"/>
      <c r="M452" s="124"/>
      <c r="N452" s="124"/>
      <c r="O452" s="124"/>
      <c r="P452" s="124"/>
    </row>
    <row r="453" spans="10:16" s="3" customFormat="1" x14ac:dyDescent="0.25">
      <c r="J453" s="40"/>
      <c r="M453" s="124"/>
      <c r="N453" s="124"/>
      <c r="O453" s="124"/>
      <c r="P453" s="124"/>
    </row>
    <row r="454" spans="10:16" s="3" customFormat="1" x14ac:dyDescent="0.25">
      <c r="J454" s="40"/>
      <c r="M454" s="124"/>
      <c r="N454" s="124"/>
      <c r="O454" s="124"/>
      <c r="P454" s="124"/>
    </row>
    <row r="455" spans="10:16" s="3" customFormat="1" x14ac:dyDescent="0.25">
      <c r="J455" s="40"/>
      <c r="M455" s="124"/>
      <c r="N455" s="124"/>
      <c r="O455" s="124"/>
      <c r="P455" s="124"/>
    </row>
    <row r="456" spans="10:16" s="3" customFormat="1" x14ac:dyDescent="0.25">
      <c r="J456" s="40"/>
      <c r="M456" s="124"/>
      <c r="N456" s="124"/>
      <c r="O456" s="124"/>
      <c r="P456" s="124"/>
    </row>
    <row r="457" spans="10:16" s="3" customFormat="1" x14ac:dyDescent="0.25">
      <c r="J457" s="40"/>
      <c r="M457" s="124"/>
      <c r="N457" s="124"/>
      <c r="O457" s="124"/>
      <c r="P457" s="124"/>
    </row>
    <row r="458" spans="10:16" s="3" customFormat="1" x14ac:dyDescent="0.25">
      <c r="J458" s="40"/>
      <c r="M458" s="124"/>
      <c r="N458" s="124"/>
      <c r="O458" s="124"/>
      <c r="P458" s="124"/>
    </row>
    <row r="459" spans="10:16" s="3" customFormat="1" x14ac:dyDescent="0.25">
      <c r="J459" s="40"/>
      <c r="M459" s="124"/>
      <c r="N459" s="124"/>
      <c r="O459" s="124"/>
      <c r="P459" s="124"/>
    </row>
    <row r="460" spans="10:16" s="3" customFormat="1" x14ac:dyDescent="0.25">
      <c r="J460" s="40"/>
      <c r="M460" s="124"/>
      <c r="N460" s="124"/>
      <c r="O460" s="124"/>
      <c r="P460" s="124"/>
    </row>
    <row r="461" spans="10:16" s="3" customFormat="1" x14ac:dyDescent="0.25">
      <c r="J461" s="40"/>
      <c r="M461" s="124"/>
      <c r="N461" s="124"/>
      <c r="O461" s="124"/>
      <c r="P461" s="124"/>
    </row>
    <row r="462" spans="10:16" s="3" customFormat="1" x14ac:dyDescent="0.25">
      <c r="J462" s="40"/>
      <c r="M462" s="124"/>
      <c r="N462" s="124"/>
      <c r="O462" s="124"/>
      <c r="P462" s="124"/>
    </row>
    <row r="463" spans="10:16" s="3" customFormat="1" x14ac:dyDescent="0.25">
      <c r="J463" s="40"/>
      <c r="M463" s="124"/>
      <c r="N463" s="124"/>
      <c r="O463" s="124"/>
      <c r="P463" s="124"/>
    </row>
    <row r="464" spans="10:16" s="3" customFormat="1" x14ac:dyDescent="0.25">
      <c r="J464" s="40"/>
      <c r="M464" s="124"/>
      <c r="N464" s="124"/>
      <c r="O464" s="124"/>
      <c r="P464" s="124"/>
    </row>
    <row r="465" spans="10:16" s="3" customFormat="1" x14ac:dyDescent="0.25">
      <c r="J465" s="40"/>
      <c r="M465" s="124"/>
      <c r="N465" s="124"/>
      <c r="O465" s="124"/>
      <c r="P465" s="124"/>
    </row>
    <row r="466" spans="10:16" s="3" customFormat="1" x14ac:dyDescent="0.25">
      <c r="J466" s="40"/>
      <c r="M466" s="124"/>
      <c r="N466" s="124"/>
      <c r="O466" s="124"/>
      <c r="P466" s="124"/>
    </row>
    <row r="467" spans="10:16" s="3" customFormat="1" x14ac:dyDescent="0.25">
      <c r="J467" s="40"/>
      <c r="M467" s="124"/>
      <c r="N467" s="124"/>
      <c r="O467" s="124"/>
      <c r="P467" s="124"/>
    </row>
    <row r="468" spans="10:16" s="3" customFormat="1" x14ac:dyDescent="0.25">
      <c r="J468" s="40"/>
      <c r="M468" s="124"/>
      <c r="N468" s="124"/>
      <c r="O468" s="124"/>
      <c r="P468" s="124"/>
    </row>
    <row r="469" spans="10:16" s="3" customFormat="1" x14ac:dyDescent="0.25">
      <c r="J469" s="40"/>
      <c r="M469" s="124"/>
      <c r="N469" s="124"/>
      <c r="O469" s="124"/>
      <c r="P469" s="124"/>
    </row>
    <row r="470" spans="10:16" s="3" customFormat="1" x14ac:dyDescent="0.25">
      <c r="J470" s="40"/>
      <c r="M470" s="124"/>
      <c r="N470" s="124"/>
      <c r="O470" s="124"/>
      <c r="P470" s="124"/>
    </row>
    <row r="471" spans="10:16" s="3" customFormat="1" x14ac:dyDescent="0.25">
      <c r="J471" s="40"/>
      <c r="M471" s="124"/>
      <c r="N471" s="124"/>
      <c r="O471" s="124"/>
      <c r="P471" s="124"/>
    </row>
    <row r="472" spans="10:16" s="3" customFormat="1" x14ac:dyDescent="0.25">
      <c r="J472" s="40"/>
      <c r="M472" s="124"/>
      <c r="N472" s="124"/>
      <c r="O472" s="124"/>
      <c r="P472" s="124"/>
    </row>
    <row r="473" spans="10:16" s="3" customFormat="1" x14ac:dyDescent="0.25">
      <c r="J473" s="40"/>
      <c r="M473" s="124"/>
      <c r="N473" s="124"/>
      <c r="O473" s="124"/>
      <c r="P473" s="124"/>
    </row>
    <row r="474" spans="10:16" s="3" customFormat="1" x14ac:dyDescent="0.25">
      <c r="J474" s="40"/>
      <c r="M474" s="124"/>
      <c r="N474" s="124"/>
      <c r="O474" s="124"/>
      <c r="P474" s="124"/>
    </row>
    <row r="475" spans="10:16" s="3" customFormat="1" x14ac:dyDescent="0.25">
      <c r="J475" s="40"/>
      <c r="M475" s="124"/>
      <c r="N475" s="124"/>
      <c r="O475" s="124"/>
      <c r="P475" s="124"/>
    </row>
    <row r="476" spans="10:16" s="3" customFormat="1" x14ac:dyDescent="0.25">
      <c r="J476" s="40"/>
      <c r="M476" s="124"/>
      <c r="N476" s="124"/>
      <c r="O476" s="124"/>
      <c r="P476" s="124"/>
    </row>
    <row r="477" spans="10:16" s="3" customFormat="1" x14ac:dyDescent="0.25">
      <c r="J477" s="40"/>
      <c r="M477" s="124"/>
      <c r="N477" s="124"/>
      <c r="O477" s="124"/>
      <c r="P477" s="124"/>
    </row>
    <row r="478" spans="10:16" s="3" customFormat="1" x14ac:dyDescent="0.25">
      <c r="J478" s="40"/>
      <c r="M478" s="124"/>
      <c r="N478" s="124"/>
      <c r="O478" s="124"/>
      <c r="P478" s="124"/>
    </row>
    <row r="479" spans="10:16" s="3" customFormat="1" x14ac:dyDescent="0.25">
      <c r="J479" s="40"/>
      <c r="M479" s="124"/>
      <c r="N479" s="124"/>
      <c r="O479" s="124"/>
      <c r="P479" s="124"/>
    </row>
    <row r="480" spans="10:16" s="3" customFormat="1" x14ac:dyDescent="0.25">
      <c r="J480" s="40"/>
      <c r="M480" s="124"/>
      <c r="N480" s="124"/>
      <c r="O480" s="124"/>
      <c r="P480" s="124"/>
    </row>
    <row r="481" spans="10:16" s="3" customFormat="1" x14ac:dyDescent="0.25">
      <c r="J481" s="40"/>
      <c r="M481" s="124"/>
      <c r="N481" s="124"/>
      <c r="O481" s="124"/>
      <c r="P481" s="124"/>
    </row>
    <row r="482" spans="10:16" s="3" customFormat="1" x14ac:dyDescent="0.25">
      <c r="J482" s="40"/>
      <c r="M482" s="124"/>
      <c r="N482" s="124"/>
      <c r="O482" s="124"/>
      <c r="P482" s="124"/>
    </row>
    <row r="483" spans="10:16" s="3" customFormat="1" x14ac:dyDescent="0.25">
      <c r="J483" s="40"/>
      <c r="M483" s="124"/>
      <c r="N483" s="124"/>
      <c r="O483" s="124"/>
      <c r="P483" s="124"/>
    </row>
    <row r="484" spans="10:16" s="3" customFormat="1" x14ac:dyDescent="0.25">
      <c r="J484" s="40"/>
      <c r="M484" s="124"/>
      <c r="N484" s="124"/>
      <c r="O484" s="124"/>
      <c r="P484" s="124"/>
    </row>
    <row r="485" spans="10:16" s="3" customFormat="1" x14ac:dyDescent="0.25">
      <c r="J485" s="40"/>
      <c r="M485" s="124"/>
      <c r="N485" s="124"/>
      <c r="O485" s="124"/>
      <c r="P485" s="124"/>
    </row>
    <row r="486" spans="10:16" s="3" customFormat="1" x14ac:dyDescent="0.25">
      <c r="J486" s="40"/>
      <c r="M486" s="124"/>
      <c r="N486" s="124"/>
      <c r="O486" s="124"/>
      <c r="P486" s="124"/>
    </row>
    <row r="487" spans="10:16" s="3" customFormat="1" x14ac:dyDescent="0.25">
      <c r="J487" s="40"/>
      <c r="M487" s="124"/>
      <c r="N487" s="124"/>
      <c r="O487" s="124"/>
      <c r="P487" s="124"/>
    </row>
    <row r="488" spans="10:16" s="3" customFormat="1" x14ac:dyDescent="0.25">
      <c r="J488" s="40"/>
      <c r="M488" s="124"/>
      <c r="N488" s="124"/>
      <c r="O488" s="124"/>
      <c r="P488" s="124"/>
    </row>
    <row r="489" spans="10:16" s="3" customFormat="1" x14ac:dyDescent="0.25">
      <c r="J489" s="40"/>
      <c r="M489" s="124"/>
      <c r="N489" s="124"/>
      <c r="O489" s="124"/>
      <c r="P489" s="124"/>
    </row>
    <row r="490" spans="10:16" s="3" customFormat="1" x14ac:dyDescent="0.25">
      <c r="J490" s="40"/>
      <c r="M490" s="124"/>
      <c r="N490" s="124"/>
      <c r="O490" s="124"/>
      <c r="P490" s="124"/>
    </row>
    <row r="491" spans="10:16" s="3" customFormat="1" x14ac:dyDescent="0.25">
      <c r="J491" s="40"/>
      <c r="M491" s="124"/>
      <c r="N491" s="124"/>
      <c r="O491" s="124"/>
      <c r="P491" s="124"/>
    </row>
    <row r="492" spans="10:16" s="3" customFormat="1" x14ac:dyDescent="0.25">
      <c r="J492" s="40"/>
      <c r="M492" s="124"/>
      <c r="N492" s="124"/>
      <c r="O492" s="124"/>
      <c r="P492" s="124"/>
    </row>
    <row r="493" spans="10:16" s="3" customFormat="1" x14ac:dyDescent="0.25">
      <c r="J493" s="40"/>
      <c r="M493" s="124"/>
      <c r="N493" s="124"/>
      <c r="O493" s="124"/>
      <c r="P493" s="124"/>
    </row>
    <row r="494" spans="10:16" s="3" customFormat="1" x14ac:dyDescent="0.25">
      <c r="J494" s="40"/>
      <c r="M494" s="124"/>
      <c r="N494" s="124"/>
      <c r="O494" s="124"/>
      <c r="P494" s="124"/>
    </row>
    <row r="495" spans="10:16" s="3" customFormat="1" x14ac:dyDescent="0.25">
      <c r="J495" s="40"/>
      <c r="M495" s="124"/>
      <c r="N495" s="124"/>
      <c r="O495" s="124"/>
      <c r="P495" s="124"/>
    </row>
    <row r="496" spans="10:16" s="3" customFormat="1" x14ac:dyDescent="0.25">
      <c r="J496" s="40"/>
      <c r="M496" s="124"/>
      <c r="N496" s="124"/>
      <c r="O496" s="124"/>
      <c r="P496" s="124"/>
    </row>
    <row r="497" spans="10:16" s="3" customFormat="1" x14ac:dyDescent="0.25">
      <c r="J497" s="40"/>
      <c r="M497" s="124"/>
      <c r="N497" s="124"/>
      <c r="O497" s="124"/>
      <c r="P497" s="124"/>
    </row>
    <row r="498" spans="10:16" s="3" customFormat="1" x14ac:dyDescent="0.25">
      <c r="J498" s="40"/>
      <c r="M498" s="124"/>
      <c r="N498" s="124"/>
      <c r="O498" s="124"/>
      <c r="P498" s="124"/>
    </row>
    <row r="499" spans="10:16" s="3" customFormat="1" x14ac:dyDescent="0.25">
      <c r="J499" s="40"/>
      <c r="M499" s="124"/>
      <c r="N499" s="124"/>
      <c r="O499" s="124"/>
      <c r="P499" s="124"/>
    </row>
    <row r="500" spans="10:16" s="3" customFormat="1" x14ac:dyDescent="0.25">
      <c r="J500" s="40"/>
      <c r="M500" s="124"/>
      <c r="N500" s="124"/>
      <c r="O500" s="124"/>
      <c r="P500" s="124"/>
    </row>
    <row r="501" spans="10:16" s="3" customFormat="1" x14ac:dyDescent="0.25">
      <c r="J501" s="40"/>
      <c r="M501" s="124"/>
      <c r="N501" s="124"/>
      <c r="O501" s="124"/>
      <c r="P501" s="124"/>
    </row>
    <row r="502" spans="10:16" s="3" customFormat="1" x14ac:dyDescent="0.25">
      <c r="J502" s="40"/>
      <c r="M502" s="124"/>
      <c r="N502" s="124"/>
      <c r="O502" s="124"/>
      <c r="P502" s="124"/>
    </row>
    <row r="503" spans="10:16" s="3" customFormat="1" x14ac:dyDescent="0.25">
      <c r="J503" s="40"/>
      <c r="M503" s="124"/>
      <c r="N503" s="124"/>
      <c r="O503" s="124"/>
      <c r="P503" s="124"/>
    </row>
    <row r="504" spans="10:16" s="3" customFormat="1" x14ac:dyDescent="0.25">
      <c r="J504" s="40"/>
      <c r="M504" s="124"/>
      <c r="N504" s="124"/>
      <c r="O504" s="124"/>
      <c r="P504" s="124"/>
    </row>
    <row r="505" spans="10:16" s="3" customFormat="1" x14ac:dyDescent="0.25">
      <c r="J505" s="40"/>
      <c r="M505" s="124"/>
      <c r="N505" s="124"/>
      <c r="O505" s="124"/>
      <c r="P505" s="124"/>
    </row>
    <row r="506" spans="10:16" s="3" customFormat="1" x14ac:dyDescent="0.25">
      <c r="J506" s="40"/>
      <c r="M506" s="124"/>
      <c r="N506" s="124"/>
      <c r="O506" s="124"/>
      <c r="P506" s="124"/>
    </row>
    <row r="507" spans="10:16" s="3" customFormat="1" x14ac:dyDescent="0.25">
      <c r="J507" s="40"/>
      <c r="M507" s="124"/>
      <c r="N507" s="124"/>
      <c r="O507" s="124"/>
      <c r="P507" s="124"/>
    </row>
    <row r="508" spans="10:16" s="3" customFormat="1" x14ac:dyDescent="0.25">
      <c r="J508" s="40"/>
      <c r="M508" s="124"/>
      <c r="N508" s="124"/>
      <c r="O508" s="124"/>
      <c r="P508" s="124"/>
    </row>
    <row r="509" spans="10:16" s="3" customFormat="1" x14ac:dyDescent="0.25">
      <c r="J509" s="40"/>
      <c r="M509" s="124"/>
      <c r="N509" s="124"/>
      <c r="O509" s="124"/>
      <c r="P509" s="124"/>
    </row>
    <row r="510" spans="10:16" s="3" customFormat="1" x14ac:dyDescent="0.25">
      <c r="J510" s="40"/>
      <c r="M510" s="124"/>
      <c r="N510" s="124"/>
      <c r="O510" s="124"/>
      <c r="P510" s="124"/>
    </row>
    <row r="511" spans="10:16" s="3" customFormat="1" x14ac:dyDescent="0.25">
      <c r="J511" s="40"/>
      <c r="M511" s="124"/>
      <c r="N511" s="124"/>
      <c r="O511" s="124"/>
      <c r="P511" s="124"/>
    </row>
    <row r="512" spans="10:16" s="3" customFormat="1" x14ac:dyDescent="0.25">
      <c r="J512" s="40"/>
      <c r="M512" s="124"/>
      <c r="N512" s="124"/>
      <c r="O512" s="124"/>
      <c r="P512" s="124"/>
    </row>
    <row r="513" spans="10:16" s="3" customFormat="1" x14ac:dyDescent="0.25">
      <c r="J513" s="40"/>
      <c r="M513" s="124"/>
      <c r="N513" s="124"/>
      <c r="O513" s="124"/>
      <c r="P513" s="124"/>
    </row>
    <row r="514" spans="10:16" s="3" customFormat="1" x14ac:dyDescent="0.25">
      <c r="J514" s="40"/>
      <c r="M514" s="124"/>
      <c r="N514" s="124"/>
      <c r="O514" s="124"/>
      <c r="P514" s="124"/>
    </row>
    <row r="515" spans="10:16" s="3" customFormat="1" x14ac:dyDescent="0.25">
      <c r="J515" s="40"/>
      <c r="M515" s="124"/>
      <c r="N515" s="124"/>
      <c r="O515" s="124"/>
      <c r="P515" s="124"/>
    </row>
    <row r="516" spans="10:16" s="3" customFormat="1" x14ac:dyDescent="0.25">
      <c r="J516" s="40"/>
      <c r="M516" s="124"/>
      <c r="N516" s="124"/>
      <c r="O516" s="124"/>
      <c r="P516" s="124"/>
    </row>
    <row r="517" spans="10:16" s="3" customFormat="1" x14ac:dyDescent="0.25">
      <c r="J517" s="40"/>
      <c r="M517" s="124"/>
      <c r="N517" s="124"/>
      <c r="O517" s="124"/>
      <c r="P517" s="124"/>
    </row>
    <row r="518" spans="10:16" s="3" customFormat="1" x14ac:dyDescent="0.25">
      <c r="J518" s="40"/>
      <c r="M518" s="124"/>
      <c r="N518" s="124"/>
      <c r="O518" s="124"/>
      <c r="P518" s="124"/>
    </row>
    <row r="519" spans="10:16" s="3" customFormat="1" x14ac:dyDescent="0.25">
      <c r="J519" s="40"/>
      <c r="M519" s="124"/>
      <c r="N519" s="124"/>
      <c r="O519" s="124"/>
      <c r="P519" s="124"/>
    </row>
    <row r="520" spans="10:16" s="3" customFormat="1" x14ac:dyDescent="0.25">
      <c r="J520" s="40"/>
      <c r="M520" s="124"/>
      <c r="N520" s="124"/>
      <c r="O520" s="124"/>
      <c r="P520" s="124"/>
    </row>
    <row r="521" spans="10:16" s="3" customFormat="1" x14ac:dyDescent="0.25">
      <c r="J521" s="40"/>
      <c r="M521" s="124"/>
      <c r="N521" s="124"/>
      <c r="O521" s="124"/>
      <c r="P521" s="124"/>
    </row>
    <row r="522" spans="10:16" s="3" customFormat="1" x14ac:dyDescent="0.25">
      <c r="J522" s="40"/>
      <c r="M522" s="124"/>
      <c r="N522" s="124"/>
      <c r="O522" s="124"/>
      <c r="P522" s="124"/>
    </row>
    <row r="523" spans="10:16" s="3" customFormat="1" x14ac:dyDescent="0.25">
      <c r="J523" s="40"/>
      <c r="M523" s="124"/>
      <c r="N523" s="124"/>
      <c r="O523" s="124"/>
      <c r="P523" s="124"/>
    </row>
    <row r="524" spans="10:16" s="3" customFormat="1" x14ac:dyDescent="0.25">
      <c r="J524" s="40"/>
      <c r="M524" s="124"/>
      <c r="N524" s="124"/>
      <c r="O524" s="124"/>
      <c r="P524" s="124"/>
    </row>
    <row r="525" spans="10:16" s="3" customFormat="1" x14ac:dyDescent="0.25">
      <c r="J525" s="40"/>
      <c r="M525" s="124"/>
      <c r="N525" s="124"/>
      <c r="O525" s="124"/>
      <c r="P525" s="124"/>
    </row>
    <row r="526" spans="10:16" s="3" customFormat="1" x14ac:dyDescent="0.25">
      <c r="J526" s="40"/>
      <c r="M526" s="124"/>
      <c r="N526" s="124"/>
      <c r="O526" s="124"/>
      <c r="P526" s="124"/>
    </row>
    <row r="527" spans="10:16" s="3" customFormat="1" x14ac:dyDescent="0.25">
      <c r="J527" s="40"/>
      <c r="M527" s="124"/>
      <c r="N527" s="124"/>
      <c r="O527" s="124"/>
      <c r="P527" s="124"/>
    </row>
    <row r="528" spans="10:16" s="3" customFormat="1" x14ac:dyDescent="0.25">
      <c r="J528" s="40"/>
      <c r="M528" s="124"/>
      <c r="N528" s="124"/>
      <c r="O528" s="124"/>
      <c r="P528" s="124"/>
    </row>
    <row r="529" spans="10:16" s="3" customFormat="1" x14ac:dyDescent="0.25">
      <c r="J529" s="40"/>
      <c r="M529" s="124"/>
      <c r="N529" s="124"/>
      <c r="O529" s="124"/>
      <c r="P529" s="124"/>
    </row>
    <row r="530" spans="10:16" s="3" customFormat="1" x14ac:dyDescent="0.25">
      <c r="J530" s="40"/>
      <c r="M530" s="124"/>
      <c r="N530" s="124"/>
      <c r="O530" s="124"/>
      <c r="P530" s="124"/>
    </row>
    <row r="531" spans="10:16" s="3" customFormat="1" x14ac:dyDescent="0.25">
      <c r="J531" s="40"/>
      <c r="M531" s="124"/>
      <c r="N531" s="124"/>
      <c r="O531" s="124"/>
      <c r="P531" s="124"/>
    </row>
    <row r="532" spans="10:16" s="3" customFormat="1" x14ac:dyDescent="0.25">
      <c r="J532" s="40"/>
      <c r="M532" s="124"/>
      <c r="N532" s="124"/>
      <c r="O532" s="124"/>
      <c r="P532" s="124"/>
    </row>
    <row r="533" spans="10:16" s="3" customFormat="1" x14ac:dyDescent="0.25">
      <c r="J533" s="40"/>
      <c r="M533" s="124"/>
      <c r="N533" s="124"/>
      <c r="O533" s="124"/>
      <c r="P533" s="124"/>
    </row>
    <row r="534" spans="10:16" s="3" customFormat="1" x14ac:dyDescent="0.25">
      <c r="J534" s="40"/>
      <c r="M534" s="124"/>
      <c r="N534" s="124"/>
      <c r="O534" s="124"/>
      <c r="P534" s="124"/>
    </row>
    <row r="535" spans="10:16" s="3" customFormat="1" x14ac:dyDescent="0.25">
      <c r="J535" s="40"/>
      <c r="M535" s="124"/>
      <c r="N535" s="124"/>
      <c r="O535" s="124"/>
      <c r="P535" s="124"/>
    </row>
    <row r="536" spans="10:16" s="3" customFormat="1" x14ac:dyDescent="0.25">
      <c r="J536" s="40"/>
      <c r="M536" s="124"/>
      <c r="N536" s="124"/>
      <c r="O536" s="124"/>
      <c r="P536" s="124"/>
    </row>
    <row r="537" spans="10:16" s="3" customFormat="1" x14ac:dyDescent="0.25">
      <c r="J537" s="40"/>
      <c r="M537" s="124"/>
      <c r="N537" s="124"/>
      <c r="O537" s="124"/>
      <c r="P537" s="124"/>
    </row>
    <row r="538" spans="10:16" s="3" customFormat="1" x14ac:dyDescent="0.25">
      <c r="J538" s="40"/>
      <c r="M538" s="124"/>
      <c r="N538" s="124"/>
      <c r="O538" s="124"/>
      <c r="P538" s="124"/>
    </row>
    <row r="539" spans="10:16" s="3" customFormat="1" x14ac:dyDescent="0.25">
      <c r="J539" s="40"/>
      <c r="M539" s="124"/>
      <c r="N539" s="124"/>
      <c r="O539" s="124"/>
      <c r="P539" s="124"/>
    </row>
    <row r="540" spans="10:16" s="3" customFormat="1" x14ac:dyDescent="0.25">
      <c r="J540" s="40"/>
      <c r="M540" s="124"/>
      <c r="N540" s="124"/>
      <c r="O540" s="124"/>
      <c r="P540" s="124"/>
    </row>
    <row r="541" spans="10:16" s="3" customFormat="1" x14ac:dyDescent="0.25">
      <c r="J541" s="40"/>
      <c r="M541" s="124"/>
      <c r="N541" s="124"/>
      <c r="O541" s="124"/>
      <c r="P541" s="124"/>
    </row>
    <row r="542" spans="10:16" s="3" customFormat="1" x14ac:dyDescent="0.25">
      <c r="J542" s="40"/>
      <c r="M542" s="124"/>
      <c r="N542" s="124"/>
      <c r="O542" s="124"/>
      <c r="P542" s="124"/>
    </row>
    <row r="543" spans="10:16" s="3" customFormat="1" x14ac:dyDescent="0.25">
      <c r="J543" s="40"/>
      <c r="M543" s="124"/>
      <c r="N543" s="124"/>
      <c r="O543" s="124"/>
      <c r="P543" s="124"/>
    </row>
    <row r="544" spans="10:16" s="3" customFormat="1" x14ac:dyDescent="0.25">
      <c r="J544" s="40"/>
      <c r="M544" s="124"/>
      <c r="N544" s="124"/>
      <c r="O544" s="124"/>
      <c r="P544" s="124"/>
    </row>
    <row r="545" spans="10:16" s="3" customFormat="1" x14ac:dyDescent="0.25">
      <c r="J545" s="40"/>
      <c r="M545" s="124"/>
      <c r="N545" s="124"/>
      <c r="O545" s="124"/>
      <c r="P545" s="124"/>
    </row>
    <row r="546" spans="10:16" s="3" customFormat="1" x14ac:dyDescent="0.25">
      <c r="J546" s="40"/>
      <c r="M546" s="124"/>
      <c r="N546" s="124"/>
      <c r="O546" s="124"/>
      <c r="P546" s="124"/>
    </row>
    <row r="547" spans="10:16" s="3" customFormat="1" x14ac:dyDescent="0.25">
      <c r="J547" s="40"/>
      <c r="M547" s="124"/>
      <c r="N547" s="124"/>
      <c r="O547" s="124"/>
      <c r="P547" s="124"/>
    </row>
    <row r="548" spans="10:16" s="3" customFormat="1" x14ac:dyDescent="0.25">
      <c r="J548" s="40"/>
      <c r="M548" s="124"/>
      <c r="N548" s="124"/>
      <c r="O548" s="124"/>
      <c r="P548" s="124"/>
    </row>
    <row r="549" spans="10:16" s="3" customFormat="1" x14ac:dyDescent="0.25">
      <c r="J549" s="40"/>
      <c r="M549" s="124"/>
      <c r="N549" s="124"/>
      <c r="O549" s="124"/>
      <c r="P549" s="124"/>
    </row>
    <row r="550" spans="10:16" s="3" customFormat="1" x14ac:dyDescent="0.25">
      <c r="J550" s="40"/>
      <c r="M550" s="124"/>
      <c r="N550" s="124"/>
      <c r="O550" s="124"/>
      <c r="P550" s="124"/>
    </row>
    <row r="551" spans="10:16" s="3" customFormat="1" x14ac:dyDescent="0.25">
      <c r="J551" s="40"/>
      <c r="M551" s="124"/>
      <c r="N551" s="124"/>
      <c r="O551" s="124"/>
      <c r="P551" s="124"/>
    </row>
    <row r="552" spans="10:16" s="3" customFormat="1" x14ac:dyDescent="0.25">
      <c r="J552" s="40"/>
      <c r="M552" s="124"/>
      <c r="N552" s="124"/>
      <c r="O552" s="124"/>
      <c r="P552" s="124"/>
    </row>
    <row r="553" spans="10:16" s="3" customFormat="1" x14ac:dyDescent="0.25">
      <c r="J553" s="40"/>
      <c r="M553" s="124"/>
      <c r="N553" s="124"/>
      <c r="O553" s="124"/>
      <c r="P553" s="124"/>
    </row>
    <row r="554" spans="10:16" s="3" customFormat="1" x14ac:dyDescent="0.25">
      <c r="J554" s="40"/>
      <c r="M554" s="124"/>
      <c r="N554" s="124"/>
      <c r="O554" s="124"/>
      <c r="P554" s="124"/>
    </row>
    <row r="555" spans="10:16" s="3" customFormat="1" x14ac:dyDescent="0.25">
      <c r="J555" s="40"/>
      <c r="M555" s="124"/>
      <c r="N555" s="124"/>
      <c r="O555" s="124"/>
      <c r="P555" s="124"/>
    </row>
    <row r="556" spans="10:16" s="3" customFormat="1" x14ac:dyDescent="0.25">
      <c r="J556" s="40"/>
      <c r="M556" s="124"/>
      <c r="N556" s="124"/>
      <c r="O556" s="124"/>
      <c r="P556" s="124"/>
    </row>
    <row r="557" spans="10:16" s="3" customFormat="1" x14ac:dyDescent="0.25">
      <c r="J557" s="40"/>
      <c r="M557" s="124"/>
      <c r="N557" s="124"/>
      <c r="O557" s="124"/>
      <c r="P557" s="124"/>
    </row>
    <row r="558" spans="10:16" s="3" customFormat="1" x14ac:dyDescent="0.25">
      <c r="J558" s="40"/>
      <c r="M558" s="124"/>
      <c r="N558" s="124"/>
      <c r="O558" s="124"/>
      <c r="P558" s="124"/>
    </row>
    <row r="559" spans="10:16" s="3" customFormat="1" x14ac:dyDescent="0.25">
      <c r="J559" s="40"/>
      <c r="M559" s="124"/>
      <c r="N559" s="124"/>
      <c r="O559" s="124"/>
      <c r="P559" s="124"/>
    </row>
    <row r="560" spans="10:16" s="3" customFormat="1" x14ac:dyDescent="0.25">
      <c r="J560" s="40"/>
      <c r="M560" s="124"/>
      <c r="N560" s="124"/>
      <c r="O560" s="124"/>
      <c r="P560" s="124"/>
    </row>
    <row r="561" spans="10:16" s="3" customFormat="1" x14ac:dyDescent="0.25">
      <c r="J561" s="40"/>
      <c r="M561" s="124"/>
      <c r="N561" s="124"/>
      <c r="O561" s="124"/>
      <c r="P561" s="124"/>
    </row>
    <row r="562" spans="10:16" s="3" customFormat="1" x14ac:dyDescent="0.25">
      <c r="J562" s="40"/>
      <c r="M562" s="124"/>
      <c r="N562" s="124"/>
      <c r="O562" s="124"/>
      <c r="P562" s="124"/>
    </row>
    <row r="563" spans="10:16" s="3" customFormat="1" x14ac:dyDescent="0.25">
      <c r="J563" s="40"/>
      <c r="M563" s="124"/>
      <c r="N563" s="124"/>
      <c r="O563" s="124"/>
      <c r="P563" s="124"/>
    </row>
    <row r="564" spans="10:16" s="3" customFormat="1" x14ac:dyDescent="0.25">
      <c r="J564" s="40"/>
      <c r="M564" s="124"/>
      <c r="N564" s="124"/>
      <c r="O564" s="124"/>
      <c r="P564" s="124"/>
    </row>
    <row r="565" spans="10:16" s="3" customFormat="1" x14ac:dyDescent="0.25">
      <c r="J565" s="40"/>
      <c r="M565" s="124"/>
      <c r="N565" s="124"/>
      <c r="O565" s="124"/>
      <c r="P565" s="124"/>
    </row>
    <row r="566" spans="10:16" s="3" customFormat="1" x14ac:dyDescent="0.25">
      <c r="J566" s="40"/>
      <c r="M566" s="124"/>
      <c r="N566" s="124"/>
      <c r="O566" s="124"/>
      <c r="P566" s="124"/>
    </row>
    <row r="567" spans="10:16" s="3" customFormat="1" x14ac:dyDescent="0.25">
      <c r="J567" s="40"/>
      <c r="M567" s="124"/>
      <c r="N567" s="124"/>
      <c r="O567" s="124"/>
      <c r="P567" s="124"/>
    </row>
    <row r="568" spans="10:16" s="3" customFormat="1" x14ac:dyDescent="0.25">
      <c r="J568" s="40"/>
      <c r="M568" s="124"/>
      <c r="N568" s="124"/>
      <c r="O568" s="124"/>
      <c r="P568" s="124"/>
    </row>
    <row r="569" spans="10:16" s="3" customFormat="1" x14ac:dyDescent="0.25">
      <c r="J569" s="40"/>
      <c r="M569" s="124"/>
      <c r="N569" s="124"/>
      <c r="O569" s="124"/>
      <c r="P569" s="124"/>
    </row>
    <row r="570" spans="10:16" s="3" customFormat="1" x14ac:dyDescent="0.25">
      <c r="J570" s="40"/>
      <c r="M570" s="124"/>
      <c r="N570" s="124"/>
      <c r="O570" s="124"/>
      <c r="P570" s="124"/>
    </row>
    <row r="571" spans="10:16" s="3" customFormat="1" x14ac:dyDescent="0.25">
      <c r="J571" s="40"/>
      <c r="M571" s="124"/>
      <c r="N571" s="124"/>
      <c r="O571" s="124"/>
      <c r="P571" s="124"/>
    </row>
    <row r="572" spans="10:16" s="3" customFormat="1" x14ac:dyDescent="0.25">
      <c r="J572" s="40"/>
      <c r="M572" s="124"/>
      <c r="N572" s="124"/>
      <c r="O572" s="124"/>
      <c r="P572" s="124"/>
    </row>
    <row r="573" spans="10:16" s="3" customFormat="1" x14ac:dyDescent="0.25">
      <c r="J573" s="40"/>
      <c r="M573" s="124"/>
      <c r="N573" s="124"/>
      <c r="O573" s="124"/>
      <c r="P573" s="124"/>
    </row>
    <row r="574" spans="10:16" s="3" customFormat="1" x14ac:dyDescent="0.25">
      <c r="J574" s="40"/>
      <c r="M574" s="124"/>
      <c r="N574" s="124"/>
      <c r="O574" s="124"/>
      <c r="P574" s="124"/>
    </row>
    <row r="575" spans="10:16" s="3" customFormat="1" x14ac:dyDescent="0.25">
      <c r="J575" s="40"/>
      <c r="M575" s="124"/>
      <c r="N575" s="124"/>
      <c r="O575" s="124"/>
      <c r="P575" s="124"/>
    </row>
    <row r="576" spans="10:16" s="3" customFormat="1" x14ac:dyDescent="0.25">
      <c r="J576" s="40"/>
      <c r="M576" s="124"/>
      <c r="N576" s="124"/>
      <c r="O576" s="124"/>
      <c r="P576" s="124"/>
    </row>
    <row r="577" spans="10:16" s="3" customFormat="1" x14ac:dyDescent="0.25">
      <c r="J577" s="40"/>
      <c r="M577" s="124"/>
      <c r="N577" s="124"/>
      <c r="O577" s="124"/>
      <c r="P577" s="124"/>
    </row>
    <row r="578" spans="10:16" s="3" customFormat="1" x14ac:dyDescent="0.25">
      <c r="J578" s="40"/>
      <c r="M578" s="124"/>
      <c r="N578" s="124"/>
      <c r="O578" s="124"/>
      <c r="P578" s="124"/>
    </row>
    <row r="579" spans="10:16" s="3" customFormat="1" x14ac:dyDescent="0.25">
      <c r="J579" s="40"/>
      <c r="M579" s="124"/>
      <c r="N579" s="124"/>
      <c r="O579" s="124"/>
      <c r="P579" s="124"/>
    </row>
    <row r="580" spans="10:16" s="3" customFormat="1" x14ac:dyDescent="0.25">
      <c r="J580" s="40"/>
      <c r="M580" s="124"/>
      <c r="N580" s="124"/>
      <c r="O580" s="124"/>
      <c r="P580" s="124"/>
    </row>
    <row r="581" spans="10:16" s="3" customFormat="1" x14ac:dyDescent="0.25">
      <c r="J581" s="40"/>
      <c r="M581" s="124"/>
      <c r="N581" s="124"/>
      <c r="O581" s="124"/>
      <c r="P581" s="124"/>
    </row>
    <row r="582" spans="10:16" s="3" customFormat="1" x14ac:dyDescent="0.25">
      <c r="J582" s="40"/>
      <c r="M582" s="124"/>
      <c r="N582" s="124"/>
      <c r="O582" s="124"/>
      <c r="P582" s="124"/>
    </row>
    <row r="583" spans="10:16" s="3" customFormat="1" x14ac:dyDescent="0.25">
      <c r="J583" s="40"/>
      <c r="M583" s="124"/>
      <c r="N583" s="124"/>
      <c r="O583" s="124"/>
      <c r="P583" s="124"/>
    </row>
    <row r="584" spans="10:16" s="3" customFormat="1" x14ac:dyDescent="0.25">
      <c r="J584" s="40"/>
      <c r="M584" s="124"/>
      <c r="N584" s="124"/>
      <c r="O584" s="124"/>
      <c r="P584" s="124"/>
    </row>
    <row r="585" spans="10:16" s="3" customFormat="1" x14ac:dyDescent="0.25">
      <c r="J585" s="40"/>
      <c r="M585" s="124"/>
      <c r="N585" s="124"/>
      <c r="O585" s="124"/>
      <c r="P585" s="124"/>
    </row>
    <row r="586" spans="10:16" s="3" customFormat="1" x14ac:dyDescent="0.25">
      <c r="J586" s="40"/>
      <c r="M586" s="124"/>
      <c r="N586" s="124"/>
      <c r="O586" s="124"/>
      <c r="P586" s="124"/>
    </row>
    <row r="587" spans="10:16" s="3" customFormat="1" x14ac:dyDescent="0.25">
      <c r="J587" s="40"/>
      <c r="M587" s="124"/>
      <c r="N587" s="124"/>
      <c r="O587" s="124"/>
      <c r="P587" s="124"/>
    </row>
    <row r="588" spans="10:16" s="3" customFormat="1" x14ac:dyDescent="0.25">
      <c r="J588" s="40"/>
      <c r="M588" s="124"/>
      <c r="N588" s="124"/>
      <c r="O588" s="124"/>
      <c r="P588" s="124"/>
    </row>
    <row r="589" spans="10:16" s="3" customFormat="1" x14ac:dyDescent="0.25">
      <c r="J589" s="40"/>
      <c r="M589" s="124"/>
      <c r="N589" s="124"/>
      <c r="O589" s="124"/>
      <c r="P589" s="124"/>
    </row>
    <row r="590" spans="10:16" s="3" customFormat="1" x14ac:dyDescent="0.25">
      <c r="J590" s="40"/>
      <c r="M590" s="124"/>
      <c r="N590" s="124"/>
      <c r="O590" s="124"/>
      <c r="P590" s="124"/>
    </row>
    <row r="591" spans="10:16" s="3" customFormat="1" x14ac:dyDescent="0.25">
      <c r="J591" s="40"/>
      <c r="M591" s="124"/>
      <c r="N591" s="124"/>
      <c r="O591" s="124"/>
      <c r="P591" s="124"/>
    </row>
    <row r="592" spans="10:16" s="3" customFormat="1" x14ac:dyDescent="0.25">
      <c r="J592" s="40"/>
      <c r="M592" s="124"/>
      <c r="N592" s="124"/>
      <c r="O592" s="124"/>
      <c r="P592" s="124"/>
    </row>
    <row r="593" spans="10:16" s="3" customFormat="1" x14ac:dyDescent="0.25">
      <c r="J593" s="40"/>
      <c r="M593" s="124"/>
      <c r="N593" s="124"/>
      <c r="O593" s="124"/>
      <c r="P593" s="124"/>
    </row>
    <row r="594" spans="10:16" s="3" customFormat="1" x14ac:dyDescent="0.25">
      <c r="J594" s="40"/>
      <c r="M594" s="124"/>
      <c r="N594" s="124"/>
      <c r="O594" s="124"/>
      <c r="P594" s="124"/>
    </row>
    <row r="595" spans="10:16" s="3" customFormat="1" x14ac:dyDescent="0.25">
      <c r="J595" s="40"/>
      <c r="M595" s="124"/>
      <c r="N595" s="124"/>
      <c r="O595" s="124"/>
      <c r="P595" s="124"/>
    </row>
    <row r="596" spans="10:16" s="3" customFormat="1" x14ac:dyDescent="0.25">
      <c r="J596" s="40"/>
      <c r="M596" s="124"/>
      <c r="N596" s="124"/>
      <c r="O596" s="124"/>
      <c r="P596" s="124"/>
    </row>
    <row r="597" spans="10:16" s="3" customFormat="1" x14ac:dyDescent="0.25">
      <c r="J597" s="40"/>
      <c r="M597" s="124"/>
      <c r="N597" s="124"/>
      <c r="O597" s="124"/>
      <c r="P597" s="124"/>
    </row>
    <row r="598" spans="10:16" s="3" customFormat="1" x14ac:dyDescent="0.25">
      <c r="J598" s="40"/>
      <c r="M598" s="124"/>
      <c r="N598" s="124"/>
      <c r="O598" s="124"/>
      <c r="P598" s="124"/>
    </row>
    <row r="599" spans="10:16" s="3" customFormat="1" x14ac:dyDescent="0.25">
      <c r="J599" s="40"/>
      <c r="M599" s="124"/>
      <c r="N599" s="124"/>
      <c r="O599" s="124"/>
      <c r="P599" s="124"/>
    </row>
    <row r="600" spans="10:16" s="3" customFormat="1" x14ac:dyDescent="0.25">
      <c r="J600" s="40"/>
      <c r="M600" s="124"/>
      <c r="N600" s="124"/>
      <c r="O600" s="124"/>
      <c r="P600" s="124"/>
    </row>
    <row r="601" spans="10:16" s="3" customFormat="1" x14ac:dyDescent="0.25">
      <c r="J601" s="40"/>
      <c r="M601" s="124"/>
      <c r="N601" s="124"/>
      <c r="O601" s="124"/>
      <c r="P601" s="124"/>
    </row>
    <row r="602" spans="10:16" s="3" customFormat="1" x14ac:dyDescent="0.25">
      <c r="J602" s="40"/>
      <c r="M602" s="124"/>
      <c r="N602" s="124"/>
      <c r="O602" s="124"/>
      <c r="P602" s="124"/>
    </row>
    <row r="603" spans="10:16" s="3" customFormat="1" x14ac:dyDescent="0.25">
      <c r="J603" s="40"/>
      <c r="M603" s="124"/>
      <c r="N603" s="124"/>
      <c r="O603" s="124"/>
      <c r="P603" s="124"/>
    </row>
    <row r="604" spans="10:16" s="3" customFormat="1" x14ac:dyDescent="0.25">
      <c r="J604" s="40"/>
      <c r="M604" s="124"/>
      <c r="N604" s="124"/>
      <c r="O604" s="124"/>
      <c r="P604" s="124"/>
    </row>
    <row r="605" spans="10:16" s="3" customFormat="1" x14ac:dyDescent="0.25">
      <c r="J605" s="40"/>
      <c r="M605" s="124"/>
      <c r="N605" s="124"/>
      <c r="O605" s="124"/>
      <c r="P605" s="124"/>
    </row>
    <row r="606" spans="10:16" s="3" customFormat="1" x14ac:dyDescent="0.25">
      <c r="J606" s="40"/>
      <c r="M606" s="124"/>
      <c r="N606" s="124"/>
      <c r="O606" s="124"/>
      <c r="P606" s="124"/>
    </row>
    <row r="607" spans="10:16" s="3" customFormat="1" x14ac:dyDescent="0.25">
      <c r="J607" s="40"/>
      <c r="M607" s="124"/>
      <c r="N607" s="124"/>
      <c r="O607" s="124"/>
      <c r="P607" s="124"/>
    </row>
    <row r="608" spans="10:16" s="3" customFormat="1" x14ac:dyDescent="0.25">
      <c r="J608" s="40"/>
      <c r="M608" s="124"/>
      <c r="N608" s="124"/>
      <c r="O608" s="124"/>
      <c r="P608" s="124"/>
    </row>
    <row r="609" spans="10:16" s="3" customFormat="1" x14ac:dyDescent="0.25">
      <c r="J609" s="40"/>
      <c r="M609" s="124"/>
      <c r="N609" s="124"/>
      <c r="O609" s="124"/>
      <c r="P609" s="124"/>
    </row>
    <row r="610" spans="10:16" s="3" customFormat="1" x14ac:dyDescent="0.25">
      <c r="J610" s="40"/>
      <c r="M610" s="124"/>
      <c r="N610" s="124"/>
      <c r="O610" s="124"/>
      <c r="P610" s="124"/>
    </row>
    <row r="611" spans="10:16" s="3" customFormat="1" x14ac:dyDescent="0.25">
      <c r="J611" s="40"/>
      <c r="M611" s="124"/>
      <c r="N611" s="124"/>
      <c r="O611" s="124"/>
      <c r="P611" s="124"/>
    </row>
    <row r="612" spans="10:16" s="3" customFormat="1" x14ac:dyDescent="0.25">
      <c r="J612" s="40"/>
      <c r="M612" s="124"/>
      <c r="N612" s="124"/>
      <c r="O612" s="124"/>
      <c r="P612" s="124"/>
    </row>
    <row r="613" spans="10:16" s="3" customFormat="1" x14ac:dyDescent="0.25">
      <c r="J613" s="40"/>
      <c r="M613" s="124"/>
      <c r="N613" s="124"/>
      <c r="O613" s="124"/>
      <c r="P613" s="124"/>
    </row>
    <row r="614" spans="10:16" s="3" customFormat="1" x14ac:dyDescent="0.25">
      <c r="J614" s="40"/>
      <c r="M614" s="124"/>
      <c r="N614" s="124"/>
      <c r="O614" s="124"/>
      <c r="P614" s="124"/>
    </row>
    <row r="615" spans="10:16" s="3" customFormat="1" x14ac:dyDescent="0.25">
      <c r="J615" s="40"/>
      <c r="M615" s="124"/>
      <c r="N615" s="124"/>
      <c r="O615" s="124"/>
      <c r="P615" s="124"/>
    </row>
    <row r="616" spans="10:16" s="3" customFormat="1" x14ac:dyDescent="0.25">
      <c r="J616" s="40"/>
      <c r="M616" s="124"/>
      <c r="N616" s="124"/>
      <c r="O616" s="124"/>
      <c r="P616" s="124"/>
    </row>
    <row r="617" spans="10:16" s="3" customFormat="1" x14ac:dyDescent="0.25">
      <c r="J617" s="40"/>
      <c r="M617" s="124"/>
      <c r="N617" s="124"/>
      <c r="O617" s="124"/>
      <c r="P617" s="124"/>
    </row>
    <row r="618" spans="10:16" s="3" customFormat="1" x14ac:dyDescent="0.25">
      <c r="J618" s="40"/>
      <c r="M618" s="124"/>
      <c r="N618" s="124"/>
      <c r="O618" s="124"/>
      <c r="P618" s="124"/>
    </row>
    <row r="619" spans="10:16" s="3" customFormat="1" x14ac:dyDescent="0.25">
      <c r="J619" s="40"/>
      <c r="M619" s="124"/>
      <c r="N619" s="124"/>
      <c r="O619" s="124"/>
      <c r="P619" s="124"/>
    </row>
    <row r="620" spans="10:16" s="3" customFormat="1" x14ac:dyDescent="0.25">
      <c r="J620" s="40"/>
      <c r="M620" s="124"/>
      <c r="N620" s="124"/>
      <c r="O620" s="124"/>
      <c r="P620" s="124"/>
    </row>
    <row r="621" spans="10:16" s="3" customFormat="1" x14ac:dyDescent="0.25">
      <c r="J621" s="40"/>
      <c r="M621" s="124"/>
      <c r="N621" s="124"/>
      <c r="O621" s="124"/>
      <c r="P621" s="124"/>
    </row>
    <row r="622" spans="10:16" s="3" customFormat="1" x14ac:dyDescent="0.25">
      <c r="J622" s="40"/>
      <c r="M622" s="124"/>
      <c r="N622" s="124"/>
      <c r="O622" s="124"/>
      <c r="P622" s="124"/>
    </row>
    <row r="623" spans="10:16" s="3" customFormat="1" x14ac:dyDescent="0.25">
      <c r="J623" s="40"/>
      <c r="M623" s="124"/>
      <c r="N623" s="124"/>
      <c r="O623" s="124"/>
      <c r="P623" s="124"/>
    </row>
    <row r="624" spans="10:16" s="3" customFormat="1" x14ac:dyDescent="0.25">
      <c r="J624" s="40"/>
      <c r="M624" s="124"/>
      <c r="N624" s="124"/>
      <c r="O624" s="124"/>
      <c r="P624" s="124"/>
    </row>
    <row r="625" spans="10:16" s="3" customFormat="1" x14ac:dyDescent="0.25">
      <c r="J625" s="40"/>
      <c r="M625" s="124"/>
      <c r="N625" s="124"/>
      <c r="O625" s="124"/>
      <c r="P625" s="124"/>
    </row>
    <row r="626" spans="10:16" s="3" customFormat="1" x14ac:dyDescent="0.25">
      <c r="J626" s="40"/>
      <c r="M626" s="124"/>
      <c r="N626" s="124"/>
      <c r="O626" s="124"/>
      <c r="P626" s="124"/>
    </row>
    <row r="627" spans="10:16" s="3" customFormat="1" x14ac:dyDescent="0.25">
      <c r="J627" s="40"/>
      <c r="M627" s="124"/>
      <c r="N627" s="124"/>
      <c r="O627" s="124"/>
      <c r="P627" s="124"/>
    </row>
    <row r="628" spans="10:16" s="3" customFormat="1" x14ac:dyDescent="0.25">
      <c r="J628" s="40"/>
      <c r="M628" s="124"/>
      <c r="N628" s="124"/>
      <c r="O628" s="124"/>
      <c r="P628" s="124"/>
    </row>
    <row r="629" spans="10:16" s="3" customFormat="1" x14ac:dyDescent="0.25">
      <c r="J629" s="40"/>
      <c r="M629" s="124"/>
      <c r="N629" s="124"/>
      <c r="O629" s="124"/>
      <c r="P629" s="124"/>
    </row>
    <row r="630" spans="10:16" s="3" customFormat="1" x14ac:dyDescent="0.25">
      <c r="J630" s="40"/>
      <c r="M630" s="124"/>
      <c r="N630" s="124"/>
      <c r="O630" s="124"/>
      <c r="P630" s="124"/>
    </row>
    <row r="631" spans="10:16" s="3" customFormat="1" x14ac:dyDescent="0.25">
      <c r="J631" s="40"/>
      <c r="M631" s="124"/>
      <c r="N631" s="124"/>
      <c r="O631" s="124"/>
      <c r="P631" s="124"/>
    </row>
    <row r="632" spans="10:16" s="3" customFormat="1" x14ac:dyDescent="0.25">
      <c r="J632" s="40"/>
      <c r="M632" s="124"/>
      <c r="N632" s="124"/>
      <c r="O632" s="124"/>
      <c r="P632" s="124"/>
    </row>
    <row r="633" spans="10:16" s="3" customFormat="1" x14ac:dyDescent="0.25">
      <c r="J633" s="40"/>
      <c r="M633" s="124"/>
      <c r="N633" s="124"/>
      <c r="O633" s="124"/>
      <c r="P633" s="124"/>
    </row>
    <row r="634" spans="10:16" s="3" customFormat="1" x14ac:dyDescent="0.25">
      <c r="J634" s="40"/>
      <c r="M634" s="124"/>
      <c r="N634" s="124"/>
      <c r="O634" s="124"/>
      <c r="P634" s="124"/>
    </row>
    <row r="635" spans="10:16" s="3" customFormat="1" x14ac:dyDescent="0.25">
      <c r="J635" s="40"/>
      <c r="M635" s="124"/>
      <c r="N635" s="124"/>
      <c r="O635" s="124"/>
      <c r="P635" s="124"/>
    </row>
    <row r="636" spans="10:16" s="3" customFormat="1" x14ac:dyDescent="0.25">
      <c r="J636" s="40"/>
      <c r="M636" s="124"/>
      <c r="N636" s="124"/>
      <c r="O636" s="124"/>
      <c r="P636" s="124"/>
    </row>
    <row r="637" spans="10:16" s="3" customFormat="1" x14ac:dyDescent="0.25">
      <c r="J637" s="40"/>
      <c r="M637" s="124"/>
      <c r="N637" s="124"/>
      <c r="O637" s="124"/>
      <c r="P637" s="124"/>
    </row>
    <row r="638" spans="10:16" s="3" customFormat="1" x14ac:dyDescent="0.25">
      <c r="J638" s="40"/>
      <c r="M638" s="124"/>
      <c r="N638" s="124"/>
      <c r="O638" s="124"/>
      <c r="P638" s="124"/>
    </row>
    <row r="639" spans="10:16" s="3" customFormat="1" x14ac:dyDescent="0.25">
      <c r="J639" s="40"/>
      <c r="M639" s="124"/>
      <c r="N639" s="124"/>
      <c r="O639" s="124"/>
      <c r="P639" s="124"/>
    </row>
    <row r="640" spans="10:16" s="3" customFormat="1" x14ac:dyDescent="0.25">
      <c r="J640" s="40"/>
      <c r="M640" s="124"/>
      <c r="N640" s="124"/>
      <c r="O640" s="124"/>
      <c r="P640" s="124"/>
    </row>
    <row r="641" spans="10:16" s="3" customFormat="1" x14ac:dyDescent="0.25">
      <c r="J641" s="40"/>
      <c r="M641" s="124"/>
      <c r="N641" s="124"/>
      <c r="O641" s="124"/>
      <c r="P641" s="124"/>
    </row>
    <row r="642" spans="10:16" s="3" customFormat="1" x14ac:dyDescent="0.25">
      <c r="J642" s="40"/>
      <c r="M642" s="124"/>
      <c r="N642" s="124"/>
      <c r="O642" s="124"/>
      <c r="P642" s="124"/>
    </row>
    <row r="643" spans="10:16" s="3" customFormat="1" x14ac:dyDescent="0.25">
      <c r="J643" s="40"/>
      <c r="M643" s="124"/>
      <c r="N643" s="124"/>
      <c r="O643" s="124"/>
      <c r="P643" s="124"/>
    </row>
    <row r="644" spans="10:16" s="3" customFormat="1" x14ac:dyDescent="0.25">
      <c r="J644" s="40"/>
      <c r="M644" s="124"/>
      <c r="N644" s="124"/>
      <c r="O644" s="124"/>
      <c r="P644" s="124"/>
    </row>
    <row r="645" spans="10:16" s="3" customFormat="1" x14ac:dyDescent="0.25">
      <c r="J645" s="40"/>
      <c r="M645" s="124"/>
      <c r="N645" s="124"/>
      <c r="O645" s="124"/>
      <c r="P645" s="124"/>
    </row>
    <row r="646" spans="10:16" s="3" customFormat="1" x14ac:dyDescent="0.25">
      <c r="J646" s="40"/>
      <c r="M646" s="124"/>
      <c r="N646" s="124"/>
      <c r="O646" s="124"/>
      <c r="P646" s="124"/>
    </row>
    <row r="647" spans="10:16" s="3" customFormat="1" x14ac:dyDescent="0.25">
      <c r="J647" s="40"/>
      <c r="M647" s="124"/>
      <c r="N647" s="124"/>
      <c r="O647" s="124"/>
      <c r="P647" s="124"/>
    </row>
    <row r="648" spans="10:16" s="3" customFormat="1" x14ac:dyDescent="0.25">
      <c r="J648" s="40"/>
      <c r="M648" s="124"/>
      <c r="N648" s="124"/>
      <c r="O648" s="124"/>
      <c r="P648" s="124"/>
    </row>
    <row r="649" spans="10:16" s="3" customFormat="1" x14ac:dyDescent="0.25">
      <c r="J649" s="40"/>
      <c r="M649" s="124"/>
      <c r="N649" s="124"/>
      <c r="O649" s="124"/>
      <c r="P649" s="124"/>
    </row>
    <row r="650" spans="10:16" s="3" customFormat="1" x14ac:dyDescent="0.25">
      <c r="J650" s="40"/>
      <c r="M650" s="124"/>
      <c r="N650" s="124"/>
      <c r="O650" s="124"/>
      <c r="P650" s="124"/>
    </row>
    <row r="651" spans="10:16" s="3" customFormat="1" x14ac:dyDescent="0.25">
      <c r="J651" s="40"/>
      <c r="M651" s="124"/>
      <c r="N651" s="124"/>
      <c r="O651" s="124"/>
      <c r="P651" s="124"/>
    </row>
    <row r="652" spans="10:16" s="3" customFormat="1" x14ac:dyDescent="0.25">
      <c r="J652" s="40"/>
      <c r="M652" s="124"/>
      <c r="N652" s="124"/>
      <c r="O652" s="124"/>
      <c r="P652" s="124"/>
    </row>
    <row r="653" spans="10:16" s="3" customFormat="1" x14ac:dyDescent="0.25">
      <c r="J653" s="40"/>
      <c r="M653" s="124"/>
      <c r="N653" s="124"/>
      <c r="O653" s="124"/>
      <c r="P653" s="124"/>
    </row>
    <row r="654" spans="10:16" s="3" customFormat="1" x14ac:dyDescent="0.25">
      <c r="J654" s="40"/>
      <c r="M654" s="124"/>
      <c r="N654" s="124"/>
      <c r="O654" s="124"/>
      <c r="P654" s="124"/>
    </row>
    <row r="655" spans="10:16" s="3" customFormat="1" x14ac:dyDescent="0.25">
      <c r="J655" s="40"/>
      <c r="M655" s="124"/>
      <c r="N655" s="124"/>
      <c r="O655" s="124"/>
      <c r="P655" s="124"/>
    </row>
    <row r="656" spans="10:16" s="3" customFormat="1" x14ac:dyDescent="0.25">
      <c r="J656" s="40"/>
      <c r="M656" s="124"/>
      <c r="N656" s="124"/>
      <c r="O656" s="124"/>
      <c r="P656" s="124"/>
    </row>
    <row r="657" spans="10:16" s="3" customFormat="1" x14ac:dyDescent="0.25">
      <c r="J657" s="40"/>
      <c r="M657" s="124"/>
      <c r="N657" s="124"/>
      <c r="O657" s="124"/>
      <c r="P657" s="124"/>
    </row>
    <row r="658" spans="10:16" s="3" customFormat="1" x14ac:dyDescent="0.25">
      <c r="J658" s="40"/>
      <c r="M658" s="124"/>
      <c r="N658" s="124"/>
      <c r="O658" s="124"/>
      <c r="P658" s="124"/>
    </row>
    <row r="659" spans="10:16" s="3" customFormat="1" x14ac:dyDescent="0.25">
      <c r="J659" s="40"/>
      <c r="M659" s="124"/>
      <c r="N659" s="124"/>
      <c r="O659" s="124"/>
      <c r="P659" s="124"/>
    </row>
    <row r="660" spans="10:16" s="3" customFormat="1" x14ac:dyDescent="0.25">
      <c r="J660" s="40"/>
      <c r="M660" s="124"/>
      <c r="N660" s="124"/>
      <c r="O660" s="124"/>
      <c r="P660" s="124"/>
    </row>
    <row r="661" spans="10:16" s="3" customFormat="1" x14ac:dyDescent="0.25">
      <c r="J661" s="40"/>
      <c r="M661" s="124"/>
      <c r="N661" s="124"/>
      <c r="O661" s="124"/>
      <c r="P661" s="124"/>
    </row>
    <row r="662" spans="10:16" s="3" customFormat="1" x14ac:dyDescent="0.25">
      <c r="J662" s="40"/>
      <c r="M662" s="124"/>
      <c r="N662" s="124"/>
      <c r="O662" s="124"/>
      <c r="P662" s="124"/>
    </row>
    <row r="663" spans="10:16" s="3" customFormat="1" x14ac:dyDescent="0.25">
      <c r="J663" s="40"/>
      <c r="M663" s="124"/>
      <c r="N663" s="124"/>
      <c r="O663" s="124"/>
      <c r="P663" s="124"/>
    </row>
    <row r="664" spans="10:16" s="3" customFormat="1" x14ac:dyDescent="0.25">
      <c r="J664" s="40"/>
      <c r="M664" s="124"/>
      <c r="N664" s="124"/>
      <c r="O664" s="124"/>
      <c r="P664" s="124"/>
    </row>
    <row r="665" spans="10:16" s="3" customFormat="1" x14ac:dyDescent="0.25">
      <c r="J665" s="40"/>
      <c r="M665" s="124"/>
      <c r="N665" s="124"/>
      <c r="O665" s="124"/>
      <c r="P665" s="124"/>
    </row>
    <row r="666" spans="10:16" s="3" customFormat="1" x14ac:dyDescent="0.25">
      <c r="J666" s="40"/>
      <c r="M666" s="124"/>
      <c r="N666" s="124"/>
      <c r="O666" s="124"/>
      <c r="P666" s="124"/>
    </row>
    <row r="667" spans="10:16" s="3" customFormat="1" x14ac:dyDescent="0.25">
      <c r="J667" s="40"/>
      <c r="M667" s="124"/>
      <c r="N667" s="124"/>
      <c r="O667" s="124"/>
      <c r="P667" s="124"/>
    </row>
    <row r="668" spans="10:16" s="3" customFormat="1" x14ac:dyDescent="0.25">
      <c r="J668" s="40"/>
      <c r="M668" s="124"/>
      <c r="N668" s="124"/>
      <c r="O668" s="124"/>
      <c r="P668" s="124"/>
    </row>
    <row r="669" spans="10:16" s="3" customFormat="1" x14ac:dyDescent="0.25">
      <c r="J669" s="40"/>
      <c r="M669" s="124"/>
      <c r="N669" s="124"/>
      <c r="O669" s="124"/>
      <c r="P669" s="124"/>
    </row>
    <row r="670" spans="10:16" s="3" customFormat="1" x14ac:dyDescent="0.25">
      <c r="J670" s="40"/>
      <c r="M670" s="124"/>
      <c r="N670" s="124"/>
      <c r="O670" s="124"/>
      <c r="P670" s="124"/>
    </row>
    <row r="671" spans="10:16" s="3" customFormat="1" x14ac:dyDescent="0.25">
      <c r="J671" s="40"/>
      <c r="M671" s="124"/>
      <c r="N671" s="124"/>
      <c r="O671" s="124"/>
      <c r="P671" s="124"/>
    </row>
    <row r="672" spans="10:16" s="3" customFormat="1" x14ac:dyDescent="0.25">
      <c r="J672" s="40"/>
      <c r="M672" s="124"/>
      <c r="N672" s="124"/>
      <c r="O672" s="124"/>
      <c r="P672" s="124"/>
    </row>
    <row r="673" spans="10:16" s="3" customFormat="1" x14ac:dyDescent="0.25">
      <c r="J673" s="40"/>
      <c r="M673" s="124"/>
      <c r="N673" s="124"/>
      <c r="O673" s="124"/>
      <c r="P673" s="124"/>
    </row>
    <row r="674" spans="10:16" s="3" customFormat="1" x14ac:dyDescent="0.25">
      <c r="J674" s="40"/>
      <c r="M674" s="124"/>
      <c r="N674" s="124"/>
      <c r="O674" s="124"/>
      <c r="P674" s="124"/>
    </row>
    <row r="675" spans="10:16" s="3" customFormat="1" x14ac:dyDescent="0.25">
      <c r="J675" s="40"/>
      <c r="M675" s="124"/>
      <c r="N675" s="124"/>
      <c r="O675" s="124"/>
      <c r="P675" s="124"/>
    </row>
    <row r="676" spans="10:16" s="3" customFormat="1" x14ac:dyDescent="0.25">
      <c r="J676" s="40"/>
      <c r="M676" s="124"/>
      <c r="N676" s="124"/>
      <c r="O676" s="124"/>
      <c r="P676" s="124"/>
    </row>
    <row r="677" spans="10:16" s="3" customFormat="1" x14ac:dyDescent="0.25">
      <c r="J677" s="40"/>
      <c r="M677" s="124"/>
      <c r="N677" s="124"/>
      <c r="O677" s="124"/>
      <c r="P677" s="124"/>
    </row>
    <row r="678" spans="10:16" s="3" customFormat="1" x14ac:dyDescent="0.25">
      <c r="J678" s="40"/>
      <c r="M678" s="124"/>
      <c r="N678" s="124"/>
      <c r="O678" s="124"/>
      <c r="P678" s="124"/>
    </row>
    <row r="679" spans="10:16" s="3" customFormat="1" x14ac:dyDescent="0.25">
      <c r="J679" s="40"/>
      <c r="M679" s="124"/>
      <c r="N679" s="124"/>
      <c r="O679" s="124"/>
      <c r="P679" s="124"/>
    </row>
    <row r="680" spans="10:16" s="3" customFormat="1" x14ac:dyDescent="0.25">
      <c r="J680" s="40"/>
      <c r="M680" s="124"/>
      <c r="N680" s="124"/>
      <c r="O680" s="124"/>
      <c r="P680" s="124"/>
    </row>
    <row r="681" spans="10:16" s="3" customFormat="1" x14ac:dyDescent="0.25">
      <c r="J681" s="40"/>
      <c r="M681" s="124"/>
      <c r="N681" s="124"/>
      <c r="O681" s="124"/>
      <c r="P681" s="124"/>
    </row>
    <row r="682" spans="10:16" s="3" customFormat="1" x14ac:dyDescent="0.25">
      <c r="J682" s="40"/>
      <c r="M682" s="124"/>
      <c r="N682" s="124"/>
      <c r="O682" s="124"/>
      <c r="P682" s="124"/>
    </row>
    <row r="683" spans="10:16" s="3" customFormat="1" x14ac:dyDescent="0.25">
      <c r="J683" s="40"/>
      <c r="M683" s="124"/>
      <c r="N683" s="124"/>
      <c r="O683" s="124"/>
      <c r="P683" s="124"/>
    </row>
    <row r="684" spans="10:16" s="3" customFormat="1" x14ac:dyDescent="0.25">
      <c r="J684" s="40"/>
      <c r="M684" s="124"/>
      <c r="N684" s="124"/>
      <c r="O684" s="124"/>
      <c r="P684" s="124"/>
    </row>
    <row r="685" spans="10:16" s="3" customFormat="1" x14ac:dyDescent="0.25">
      <c r="J685" s="40"/>
      <c r="M685" s="124"/>
      <c r="N685" s="124"/>
      <c r="O685" s="124"/>
      <c r="P685" s="124"/>
    </row>
    <row r="686" spans="10:16" s="3" customFormat="1" x14ac:dyDescent="0.25">
      <c r="J686" s="40"/>
      <c r="M686" s="124"/>
      <c r="N686" s="124"/>
      <c r="O686" s="124"/>
      <c r="P686" s="124"/>
    </row>
    <row r="687" spans="10:16" s="3" customFormat="1" x14ac:dyDescent="0.25">
      <c r="J687" s="40"/>
      <c r="M687" s="124"/>
      <c r="N687" s="124"/>
      <c r="O687" s="124"/>
      <c r="P687" s="124"/>
    </row>
    <row r="688" spans="10:16" s="3" customFormat="1" x14ac:dyDescent="0.25">
      <c r="J688" s="40"/>
      <c r="M688" s="124"/>
      <c r="N688" s="124"/>
      <c r="O688" s="124"/>
      <c r="P688" s="124"/>
    </row>
    <row r="689" spans="10:16" s="3" customFormat="1" x14ac:dyDescent="0.25">
      <c r="J689" s="40"/>
      <c r="M689" s="124"/>
      <c r="N689" s="124"/>
      <c r="O689" s="124"/>
      <c r="P689" s="124"/>
    </row>
    <row r="690" spans="10:16" s="3" customFormat="1" x14ac:dyDescent="0.25">
      <c r="J690" s="40"/>
      <c r="M690" s="124"/>
      <c r="N690" s="124"/>
      <c r="O690" s="124"/>
      <c r="P690" s="124"/>
    </row>
    <row r="691" spans="10:16" s="3" customFormat="1" x14ac:dyDescent="0.25">
      <c r="J691" s="40"/>
      <c r="M691" s="124"/>
      <c r="N691" s="124"/>
      <c r="O691" s="124"/>
      <c r="P691" s="124"/>
    </row>
    <row r="692" spans="10:16" s="3" customFormat="1" x14ac:dyDescent="0.25">
      <c r="J692" s="40"/>
      <c r="M692" s="124"/>
      <c r="N692" s="124"/>
      <c r="O692" s="124"/>
      <c r="P692" s="124"/>
    </row>
    <row r="693" spans="10:16" s="3" customFormat="1" x14ac:dyDescent="0.25">
      <c r="J693" s="40"/>
      <c r="M693" s="124"/>
      <c r="N693" s="124"/>
      <c r="O693" s="124"/>
      <c r="P693" s="124"/>
    </row>
    <row r="694" spans="10:16" s="3" customFormat="1" x14ac:dyDescent="0.25">
      <c r="J694" s="40"/>
      <c r="M694" s="124"/>
      <c r="N694" s="124"/>
      <c r="O694" s="124"/>
      <c r="P694" s="124"/>
    </row>
    <row r="695" spans="10:16" s="3" customFormat="1" x14ac:dyDescent="0.25">
      <c r="J695" s="40"/>
      <c r="M695" s="124"/>
      <c r="N695" s="124"/>
      <c r="O695" s="124"/>
      <c r="P695" s="124"/>
    </row>
    <row r="696" spans="10:16" s="3" customFormat="1" x14ac:dyDescent="0.25">
      <c r="J696" s="40"/>
      <c r="M696" s="124"/>
      <c r="N696" s="124"/>
      <c r="O696" s="124"/>
      <c r="P696" s="124"/>
    </row>
    <row r="697" spans="10:16" s="3" customFormat="1" x14ac:dyDescent="0.25">
      <c r="J697" s="40"/>
      <c r="M697" s="124"/>
      <c r="N697" s="124"/>
      <c r="O697" s="124"/>
      <c r="P697" s="124"/>
    </row>
    <row r="698" spans="10:16" s="3" customFormat="1" x14ac:dyDescent="0.25">
      <c r="J698" s="40"/>
      <c r="M698" s="124"/>
      <c r="N698" s="124"/>
      <c r="O698" s="124"/>
      <c r="P698" s="124"/>
    </row>
    <row r="699" spans="10:16" s="3" customFormat="1" x14ac:dyDescent="0.25">
      <c r="J699" s="40"/>
      <c r="M699" s="124"/>
      <c r="N699" s="124"/>
      <c r="O699" s="124"/>
      <c r="P699" s="124"/>
    </row>
    <row r="700" spans="10:16" s="3" customFormat="1" x14ac:dyDescent="0.25">
      <c r="J700" s="40"/>
      <c r="M700" s="124"/>
      <c r="N700" s="124"/>
      <c r="O700" s="124"/>
      <c r="P700" s="124"/>
    </row>
    <row r="701" spans="10:16" s="3" customFormat="1" x14ac:dyDescent="0.25">
      <c r="J701" s="40"/>
      <c r="M701" s="124"/>
      <c r="N701" s="124"/>
      <c r="O701" s="124"/>
      <c r="P701" s="124"/>
    </row>
    <row r="702" spans="10:16" s="3" customFormat="1" x14ac:dyDescent="0.25">
      <c r="J702" s="40"/>
      <c r="M702" s="124"/>
      <c r="N702" s="124"/>
      <c r="O702" s="124"/>
      <c r="P702" s="124"/>
    </row>
    <row r="703" spans="10:16" s="3" customFormat="1" x14ac:dyDescent="0.25">
      <c r="J703" s="40"/>
      <c r="M703" s="124"/>
      <c r="N703" s="124"/>
      <c r="O703" s="124"/>
      <c r="P703" s="124"/>
    </row>
    <row r="704" spans="10:16" s="3" customFormat="1" x14ac:dyDescent="0.25">
      <c r="J704" s="40"/>
      <c r="M704" s="124"/>
      <c r="N704" s="124"/>
      <c r="O704" s="124"/>
      <c r="P704" s="124"/>
    </row>
    <row r="705" spans="10:16" s="3" customFormat="1" x14ac:dyDescent="0.25">
      <c r="J705" s="40"/>
      <c r="M705" s="124"/>
      <c r="N705" s="124"/>
      <c r="O705" s="124"/>
      <c r="P705" s="124"/>
    </row>
    <row r="706" spans="10:16" s="3" customFormat="1" x14ac:dyDescent="0.25">
      <c r="J706" s="40"/>
      <c r="M706" s="124"/>
      <c r="N706" s="124"/>
      <c r="O706" s="124"/>
      <c r="P706" s="124"/>
    </row>
    <row r="707" spans="10:16" s="3" customFormat="1" x14ac:dyDescent="0.25">
      <c r="J707" s="40"/>
      <c r="M707" s="124"/>
      <c r="N707" s="124"/>
      <c r="O707" s="124"/>
      <c r="P707" s="124"/>
    </row>
    <row r="708" spans="10:16" s="3" customFormat="1" x14ac:dyDescent="0.25">
      <c r="J708" s="40"/>
      <c r="M708" s="124"/>
      <c r="N708" s="124"/>
      <c r="O708" s="124"/>
      <c r="P708" s="124"/>
    </row>
    <row r="709" spans="10:16" s="3" customFormat="1" x14ac:dyDescent="0.25">
      <c r="J709" s="40"/>
      <c r="M709" s="124"/>
      <c r="N709" s="124"/>
      <c r="O709" s="124"/>
      <c r="P709" s="124"/>
    </row>
    <row r="710" spans="10:16" s="3" customFormat="1" x14ac:dyDescent="0.25">
      <c r="J710" s="40"/>
      <c r="M710" s="124"/>
      <c r="N710" s="124"/>
      <c r="O710" s="124"/>
      <c r="P710" s="124"/>
    </row>
  </sheetData>
  <autoFilter ref="A8:W101" xr:uid="{00000000-0001-0000-0000-000000000000}">
    <filterColumn colId="12" showButton="0"/>
    <filterColumn colId="14" showButton="0"/>
    <filterColumn colId="16" showButton="0"/>
    <filterColumn colId="18" showButton="0"/>
    <filterColumn colId="19" showButton="0"/>
  </autoFilter>
  <mergeCells count="146">
    <mergeCell ref="B40:B43"/>
    <mergeCell ref="C40:C43"/>
    <mergeCell ref="D40:D43"/>
    <mergeCell ref="E40:E43"/>
    <mergeCell ref="F40:F43"/>
    <mergeCell ref="G40:G43"/>
    <mergeCell ref="H40:H43"/>
    <mergeCell ref="I40:I43"/>
    <mergeCell ref="D100:D101"/>
    <mergeCell ref="I100:I101"/>
    <mergeCell ref="H100:H101"/>
    <mergeCell ref="E100:E101"/>
    <mergeCell ref="F100:F101"/>
    <mergeCell ref="G100:G101"/>
    <mergeCell ref="B100:B101"/>
    <mergeCell ref="C100:C101"/>
    <mergeCell ref="B62:B73"/>
    <mergeCell ref="C62:C73"/>
    <mergeCell ref="D62:D73"/>
    <mergeCell ref="E62:E73"/>
    <mergeCell ref="F62:F73"/>
    <mergeCell ref="G62:G73"/>
    <mergeCell ref="H62:H73"/>
    <mergeCell ref="I62:I73"/>
    <mergeCell ref="B74:B79"/>
    <mergeCell ref="C74:C79"/>
    <mergeCell ref="D74:D79"/>
    <mergeCell ref="E74:E79"/>
    <mergeCell ref="F74:F79"/>
    <mergeCell ref="G74:G79"/>
    <mergeCell ref="H74:H79"/>
    <mergeCell ref="I74:I79"/>
    <mergeCell ref="B88:B97"/>
    <mergeCell ref="C88:C97"/>
    <mergeCell ref="D88:D97"/>
    <mergeCell ref="E88:E97"/>
    <mergeCell ref="F88:F97"/>
    <mergeCell ref="G88:G97"/>
    <mergeCell ref="H88:H97"/>
    <mergeCell ref="I88:I97"/>
    <mergeCell ref="B80:B87"/>
    <mergeCell ref="C80:C87"/>
    <mergeCell ref="D80:D87"/>
    <mergeCell ref="E80:E87"/>
    <mergeCell ref="F80:F87"/>
    <mergeCell ref="G80:G87"/>
    <mergeCell ref="H80:H87"/>
    <mergeCell ref="I80:I87"/>
    <mergeCell ref="B53:B56"/>
    <mergeCell ref="C53:C56"/>
    <mergeCell ref="D53:D56"/>
    <mergeCell ref="E53:E56"/>
    <mergeCell ref="F53:F56"/>
    <mergeCell ref="G53:G56"/>
    <mergeCell ref="H53:H56"/>
    <mergeCell ref="I53:I56"/>
    <mergeCell ref="B57:B61"/>
    <mergeCell ref="C57:C61"/>
    <mergeCell ref="D57:D61"/>
    <mergeCell ref="E57:E61"/>
    <mergeCell ref="F57:F61"/>
    <mergeCell ref="G57:G61"/>
    <mergeCell ref="H57:H61"/>
    <mergeCell ref="I57:I61"/>
    <mergeCell ref="C47:C51"/>
    <mergeCell ref="D47:D51"/>
    <mergeCell ref="E47:E51"/>
    <mergeCell ref="F47:F51"/>
    <mergeCell ref="B47:B51"/>
    <mergeCell ref="G47:G51"/>
    <mergeCell ref="H47:H51"/>
    <mergeCell ref="I47:I51"/>
    <mergeCell ref="D37:D39"/>
    <mergeCell ref="E37:E39"/>
    <mergeCell ref="F37:F39"/>
    <mergeCell ref="C37:C39"/>
    <mergeCell ref="B37:B39"/>
    <mergeCell ref="G37:G39"/>
    <mergeCell ref="H37:H39"/>
    <mergeCell ref="I37:I39"/>
    <mergeCell ref="C44:C45"/>
    <mergeCell ref="D44:D45"/>
    <mergeCell ref="E44:E45"/>
    <mergeCell ref="F44:F45"/>
    <mergeCell ref="B44:B45"/>
    <mergeCell ref="G44:G45"/>
    <mergeCell ref="H44:H45"/>
    <mergeCell ref="I44:I45"/>
    <mergeCell ref="C28:C30"/>
    <mergeCell ref="D28:D30"/>
    <mergeCell ref="E28:E30"/>
    <mergeCell ref="F28:F30"/>
    <mergeCell ref="G28:G30"/>
    <mergeCell ref="H28:H30"/>
    <mergeCell ref="I28:I30"/>
    <mergeCell ref="B28:B30"/>
    <mergeCell ref="B34:B36"/>
    <mergeCell ref="C34:C36"/>
    <mergeCell ref="D34:D36"/>
    <mergeCell ref="E34:E36"/>
    <mergeCell ref="F34:F36"/>
    <mergeCell ref="G34:G36"/>
    <mergeCell ref="H34:H36"/>
    <mergeCell ref="I34:I36"/>
    <mergeCell ref="G8:G9"/>
    <mergeCell ref="H8:H9"/>
    <mergeCell ref="I8:I9"/>
    <mergeCell ref="J8:J9"/>
    <mergeCell ref="F8:F9"/>
    <mergeCell ref="B17:B20"/>
    <mergeCell ref="C22:C24"/>
    <mergeCell ref="D22:D24"/>
    <mergeCell ref="E22:E24"/>
    <mergeCell ref="F22:F24"/>
    <mergeCell ref="B22:B24"/>
    <mergeCell ref="G22:G24"/>
    <mergeCell ref="C17:C20"/>
    <mergeCell ref="D17:D20"/>
    <mergeCell ref="E17:E20"/>
    <mergeCell ref="F17:F20"/>
    <mergeCell ref="H22:H24"/>
    <mergeCell ref="I22:I24"/>
    <mergeCell ref="V8:V9"/>
    <mergeCell ref="I17:I20"/>
    <mergeCell ref="H17:H20"/>
    <mergeCell ref="G17:G20"/>
    <mergeCell ref="E8:E9"/>
    <mergeCell ref="W8:W9"/>
    <mergeCell ref="A8:A9"/>
    <mergeCell ref="B14:B16"/>
    <mergeCell ref="C14:C16"/>
    <mergeCell ref="D14:D16"/>
    <mergeCell ref="E14:E16"/>
    <mergeCell ref="F14:F16"/>
    <mergeCell ref="G14:G16"/>
    <mergeCell ref="H14:H16"/>
    <mergeCell ref="I14:I16"/>
    <mergeCell ref="D8:D9"/>
    <mergeCell ref="C8:C9"/>
    <mergeCell ref="B8:B9"/>
    <mergeCell ref="K8:K9"/>
    <mergeCell ref="L8:L9"/>
    <mergeCell ref="M8:N8"/>
    <mergeCell ref="O8:P8"/>
    <mergeCell ref="Q8:R8"/>
    <mergeCell ref="S8:U8"/>
  </mergeCells>
  <pageMargins left="0.25" right="0.25" top="0.75" bottom="0.75" header="0.3" footer="0.3"/>
  <pageSetup paperSize="9" scale="48" fitToHeight="0" orientation="landscape" r:id="rId1"/>
  <headerFooter>
    <oddHeader>&amp;L
&amp;C&amp;"-,Tučné"Strategický rámec MAP vzdělávání ORP Zábřeh                         
Seznam investičních priorit 2021 - 2027                         
Mateřské školy v ORP Zábřeh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23"/>
  <sheetViews>
    <sheetView view="pageLayout" topLeftCell="A95" zoomScale="55" zoomScaleNormal="85" zoomScalePageLayoutView="55" workbookViewId="0">
      <selection activeCell="E131" sqref="E131"/>
    </sheetView>
  </sheetViews>
  <sheetFormatPr defaultRowHeight="15" x14ac:dyDescent="0.25"/>
  <cols>
    <col min="1" max="1" width="5" style="57" customWidth="1"/>
    <col min="2" max="2" width="13.140625" style="57" customWidth="1"/>
    <col min="3" max="3" width="12.140625" style="57" customWidth="1"/>
    <col min="4" max="4" width="11.28515625" style="57" customWidth="1"/>
    <col min="5" max="5" width="11.140625" style="57" customWidth="1"/>
    <col min="6" max="6" width="11" style="57" customWidth="1"/>
    <col min="7" max="7" width="11.140625" style="57" customWidth="1"/>
    <col min="8" max="8" width="9" style="57" customWidth="1"/>
    <col min="9" max="9" width="13.140625" style="57" customWidth="1"/>
    <col min="10" max="10" width="9.7109375" style="58" customWidth="1"/>
    <col min="11" max="11" width="15.140625" style="57" customWidth="1"/>
    <col min="12" max="12" width="33.7109375" style="57" customWidth="1"/>
    <col min="13" max="13" width="10.85546875" style="95" customWidth="1"/>
    <col min="14" max="14" width="11.140625" style="95" customWidth="1"/>
    <col min="15" max="15" width="10.85546875" style="95" customWidth="1"/>
    <col min="16" max="16" width="9.7109375" style="95" customWidth="1"/>
    <col min="17" max="20" width="8.85546875" style="57"/>
    <col min="21" max="21" width="11.140625" style="57" customWidth="1"/>
    <col min="22" max="23" width="8.85546875" style="57"/>
    <col min="24" max="24" width="9.140625" style="57" customWidth="1"/>
    <col min="25" max="25" width="9" style="57" customWidth="1"/>
    <col min="26" max="26" width="11.28515625" style="57" customWidth="1"/>
    <col min="27" max="29" width="9.140625" style="57"/>
    <col min="30" max="30" width="10.140625" style="77" customWidth="1"/>
  </cols>
  <sheetData>
    <row r="1" spans="1:30" ht="15" customHeight="1" x14ac:dyDescent="0.25">
      <c r="A1" s="66"/>
      <c r="B1" s="427" t="s">
        <v>1</v>
      </c>
      <c r="C1" s="427"/>
      <c r="D1" s="427"/>
      <c r="E1" s="427"/>
      <c r="F1" s="427"/>
      <c r="G1" s="504" t="s">
        <v>428</v>
      </c>
      <c r="H1" s="504"/>
      <c r="I1" s="504"/>
      <c r="J1" s="504"/>
      <c r="K1" s="504"/>
      <c r="L1" s="504"/>
      <c r="M1" s="440" t="s">
        <v>454</v>
      </c>
      <c r="N1" s="440"/>
      <c r="O1" s="441" t="s">
        <v>455</v>
      </c>
      <c r="P1" s="441"/>
      <c r="Q1" s="427" t="s">
        <v>456</v>
      </c>
      <c r="R1" s="427"/>
      <c r="S1" s="427"/>
      <c r="T1" s="427"/>
      <c r="U1" s="427"/>
      <c r="V1" s="427"/>
      <c r="W1" s="427"/>
      <c r="X1" s="427"/>
      <c r="Y1" s="427"/>
      <c r="Z1" s="441" t="s">
        <v>7</v>
      </c>
      <c r="AA1" s="441"/>
      <c r="AB1" s="441"/>
      <c r="AC1" s="67"/>
      <c r="AD1" s="68"/>
    </row>
    <row r="2" spans="1:30" ht="15" customHeight="1" x14ac:dyDescent="0.25">
      <c r="A2" s="511" t="s">
        <v>0</v>
      </c>
      <c r="B2" s="505" t="s">
        <v>8</v>
      </c>
      <c r="C2" s="505" t="s">
        <v>9</v>
      </c>
      <c r="D2" s="505" t="s">
        <v>10</v>
      </c>
      <c r="E2" s="505" t="s">
        <v>11</v>
      </c>
      <c r="F2" s="505" t="s">
        <v>12</v>
      </c>
      <c r="G2" s="505" t="s">
        <v>3</v>
      </c>
      <c r="H2" s="505" t="s">
        <v>4</v>
      </c>
      <c r="I2" s="505" t="s">
        <v>5</v>
      </c>
      <c r="J2" s="505" t="s">
        <v>398</v>
      </c>
      <c r="K2" s="505" t="s">
        <v>2</v>
      </c>
      <c r="L2" s="505" t="s">
        <v>6</v>
      </c>
      <c r="M2" s="507" t="s">
        <v>13</v>
      </c>
      <c r="N2" s="507" t="s">
        <v>46</v>
      </c>
      <c r="O2" s="509" t="s">
        <v>14</v>
      </c>
      <c r="P2" s="509" t="s">
        <v>15</v>
      </c>
      <c r="Q2" s="505" t="s">
        <v>16</v>
      </c>
      <c r="R2" s="505"/>
      <c r="S2" s="505"/>
      <c r="T2" s="505"/>
      <c r="U2" s="509" t="s">
        <v>17</v>
      </c>
      <c r="V2" s="509" t="s">
        <v>44</v>
      </c>
      <c r="W2" s="509" t="s">
        <v>429</v>
      </c>
      <c r="X2" s="509" t="s">
        <v>18</v>
      </c>
      <c r="Y2" s="509" t="s">
        <v>19</v>
      </c>
      <c r="Z2" s="509" t="s">
        <v>20</v>
      </c>
      <c r="AA2" s="505" t="s">
        <v>21</v>
      </c>
      <c r="AB2" s="505" t="s">
        <v>399</v>
      </c>
      <c r="AC2" s="33"/>
      <c r="AD2" s="502" t="s">
        <v>397</v>
      </c>
    </row>
    <row r="3" spans="1:30" ht="65.25" customHeight="1" thickBot="1" x14ac:dyDescent="0.3">
      <c r="A3" s="512"/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8"/>
      <c r="N3" s="508"/>
      <c r="O3" s="510"/>
      <c r="P3" s="510"/>
      <c r="Q3" s="2" t="s">
        <v>22</v>
      </c>
      <c r="R3" s="2" t="s">
        <v>316</v>
      </c>
      <c r="S3" s="2" t="s">
        <v>317</v>
      </c>
      <c r="T3" s="2" t="s">
        <v>318</v>
      </c>
      <c r="U3" s="510"/>
      <c r="V3" s="510"/>
      <c r="W3" s="510"/>
      <c r="X3" s="510"/>
      <c r="Y3" s="510"/>
      <c r="Z3" s="510"/>
      <c r="AA3" s="506"/>
      <c r="AB3" s="506"/>
      <c r="AC3" s="34" t="s">
        <v>431</v>
      </c>
      <c r="AD3" s="503"/>
    </row>
    <row r="4" spans="1:30" ht="39" x14ac:dyDescent="0.25">
      <c r="A4" s="165">
        <v>1</v>
      </c>
      <c r="B4" s="424" t="s">
        <v>23</v>
      </c>
      <c r="C4" s="424" t="s">
        <v>24</v>
      </c>
      <c r="D4" s="513">
        <v>70987336</v>
      </c>
      <c r="E4" s="513">
        <v>102668370</v>
      </c>
      <c r="F4" s="513">
        <v>600147967</v>
      </c>
      <c r="G4" s="424" t="s">
        <v>26</v>
      </c>
      <c r="H4" s="424" t="s">
        <v>27</v>
      </c>
      <c r="I4" s="488" t="s">
        <v>28</v>
      </c>
      <c r="J4" s="168" t="s">
        <v>413</v>
      </c>
      <c r="K4" s="169" t="s">
        <v>25</v>
      </c>
      <c r="L4" s="170" t="s">
        <v>29</v>
      </c>
      <c r="M4" s="171">
        <v>1000000</v>
      </c>
      <c r="N4" s="172">
        <f>M4/100*85</f>
        <v>850000</v>
      </c>
      <c r="O4" s="173" t="s">
        <v>183</v>
      </c>
      <c r="P4" s="173" t="s">
        <v>181</v>
      </c>
      <c r="Q4" s="167" t="s">
        <v>30</v>
      </c>
      <c r="R4" s="167" t="s">
        <v>30</v>
      </c>
      <c r="S4" s="167" t="s">
        <v>30</v>
      </c>
      <c r="T4" s="167" t="s">
        <v>30</v>
      </c>
      <c r="U4" s="167" t="s">
        <v>30</v>
      </c>
      <c r="V4" s="167" t="s">
        <v>30</v>
      </c>
      <c r="W4" s="167" t="s">
        <v>30</v>
      </c>
      <c r="X4" s="167" t="s">
        <v>30</v>
      </c>
      <c r="Y4" s="167" t="s">
        <v>30</v>
      </c>
      <c r="Z4" s="166" t="s">
        <v>31</v>
      </c>
      <c r="AA4" s="167" t="s">
        <v>32</v>
      </c>
      <c r="AB4" s="174"/>
      <c r="AC4" s="168">
        <v>3</v>
      </c>
      <c r="AD4" s="175"/>
    </row>
    <row r="5" spans="1:30" ht="26.25" x14ac:dyDescent="0.25">
      <c r="A5" s="176">
        <v>2</v>
      </c>
      <c r="B5" s="425"/>
      <c r="C5" s="425"/>
      <c r="D5" s="435"/>
      <c r="E5" s="435"/>
      <c r="F5" s="435"/>
      <c r="G5" s="425"/>
      <c r="H5" s="425"/>
      <c r="I5" s="438"/>
      <c r="J5" s="179" t="s">
        <v>413</v>
      </c>
      <c r="K5" s="180" t="s">
        <v>33</v>
      </c>
      <c r="L5" s="181" t="s">
        <v>34</v>
      </c>
      <c r="M5" s="182">
        <v>500000</v>
      </c>
      <c r="N5" s="182">
        <f t="shared" ref="N5:N9" si="0">M5/100*85</f>
        <v>425000</v>
      </c>
      <c r="O5" s="148" t="s">
        <v>183</v>
      </c>
      <c r="P5" s="148" t="s">
        <v>181</v>
      </c>
      <c r="Q5" s="178" t="s">
        <v>30</v>
      </c>
      <c r="R5" s="178" t="s">
        <v>30</v>
      </c>
      <c r="S5" s="178" t="s">
        <v>30</v>
      </c>
      <c r="T5" s="178" t="s">
        <v>30</v>
      </c>
      <c r="U5" s="178"/>
      <c r="V5" s="178" t="s">
        <v>30</v>
      </c>
      <c r="W5" s="178"/>
      <c r="X5" s="178" t="s">
        <v>30</v>
      </c>
      <c r="Y5" s="178" t="s">
        <v>30</v>
      </c>
      <c r="Z5" s="177" t="s">
        <v>31</v>
      </c>
      <c r="AA5" s="178" t="s">
        <v>32</v>
      </c>
      <c r="AB5" s="183"/>
      <c r="AC5" s="179">
        <v>2</v>
      </c>
      <c r="AD5" s="184"/>
    </row>
    <row r="6" spans="1:30" ht="25.5" x14ac:dyDescent="0.25">
      <c r="A6" s="176">
        <v>3</v>
      </c>
      <c r="B6" s="425"/>
      <c r="C6" s="425"/>
      <c r="D6" s="435"/>
      <c r="E6" s="435"/>
      <c r="F6" s="435"/>
      <c r="G6" s="425"/>
      <c r="H6" s="425"/>
      <c r="I6" s="438"/>
      <c r="J6" s="179" t="s">
        <v>413</v>
      </c>
      <c r="K6" s="180" t="s">
        <v>35</v>
      </c>
      <c r="L6" s="181" t="s">
        <v>36</v>
      </c>
      <c r="M6" s="182">
        <v>500000</v>
      </c>
      <c r="N6" s="182">
        <f t="shared" si="0"/>
        <v>425000</v>
      </c>
      <c r="O6" s="148" t="s">
        <v>183</v>
      </c>
      <c r="P6" s="148" t="s">
        <v>181</v>
      </c>
      <c r="Q6" s="178" t="s">
        <v>30</v>
      </c>
      <c r="R6" s="178" t="s">
        <v>30</v>
      </c>
      <c r="S6" s="178" t="s">
        <v>30</v>
      </c>
      <c r="T6" s="178" t="s">
        <v>30</v>
      </c>
      <c r="U6" s="178" t="s">
        <v>30</v>
      </c>
      <c r="V6" s="178" t="s">
        <v>30</v>
      </c>
      <c r="W6" s="178" t="s">
        <v>30</v>
      </c>
      <c r="X6" s="178" t="s">
        <v>30</v>
      </c>
      <c r="Y6" s="178" t="s">
        <v>30</v>
      </c>
      <c r="Z6" s="177" t="s">
        <v>31</v>
      </c>
      <c r="AA6" s="178" t="s">
        <v>32</v>
      </c>
      <c r="AB6" s="183"/>
      <c r="AC6" s="179">
        <v>1</v>
      </c>
      <c r="AD6" s="184"/>
    </row>
    <row r="7" spans="1:30" ht="39" x14ac:dyDescent="0.25">
      <c r="A7" s="176">
        <v>4</v>
      </c>
      <c r="B7" s="425"/>
      <c r="C7" s="425"/>
      <c r="D7" s="435"/>
      <c r="E7" s="435"/>
      <c r="F7" s="435"/>
      <c r="G7" s="425"/>
      <c r="H7" s="425"/>
      <c r="I7" s="438"/>
      <c r="J7" s="179" t="s">
        <v>413</v>
      </c>
      <c r="K7" s="180" t="s">
        <v>37</v>
      </c>
      <c r="L7" s="181" t="s">
        <v>38</v>
      </c>
      <c r="M7" s="182">
        <v>2000000</v>
      </c>
      <c r="N7" s="182">
        <f t="shared" si="0"/>
        <v>1700000</v>
      </c>
      <c r="O7" s="148" t="s">
        <v>183</v>
      </c>
      <c r="P7" s="148" t="s">
        <v>181</v>
      </c>
      <c r="Q7" s="178" t="s">
        <v>30</v>
      </c>
      <c r="R7" s="178" t="s">
        <v>30</v>
      </c>
      <c r="S7" s="178" t="s">
        <v>30</v>
      </c>
      <c r="T7" s="178" t="s">
        <v>30</v>
      </c>
      <c r="U7" s="178" t="s">
        <v>30</v>
      </c>
      <c r="V7" s="178" t="s">
        <v>30</v>
      </c>
      <c r="W7" s="178" t="s">
        <v>30</v>
      </c>
      <c r="X7" s="178" t="s">
        <v>30</v>
      </c>
      <c r="Y7" s="178" t="s">
        <v>30</v>
      </c>
      <c r="Z7" s="177" t="s">
        <v>31</v>
      </c>
      <c r="AA7" s="178" t="s">
        <v>32</v>
      </c>
      <c r="AB7" s="183"/>
      <c r="AC7" s="179">
        <v>2</v>
      </c>
      <c r="AD7" s="184"/>
    </row>
    <row r="8" spans="1:30" ht="38.25" x14ac:dyDescent="0.25">
      <c r="A8" s="176">
        <v>5</v>
      </c>
      <c r="B8" s="425"/>
      <c r="C8" s="425"/>
      <c r="D8" s="435"/>
      <c r="E8" s="435"/>
      <c r="F8" s="435"/>
      <c r="G8" s="425"/>
      <c r="H8" s="425"/>
      <c r="I8" s="438"/>
      <c r="J8" s="179" t="s">
        <v>405</v>
      </c>
      <c r="K8" s="180" t="s">
        <v>39</v>
      </c>
      <c r="L8" s="185" t="s">
        <v>40</v>
      </c>
      <c r="M8" s="186">
        <v>3000000</v>
      </c>
      <c r="N8" s="186">
        <f t="shared" si="0"/>
        <v>2550000</v>
      </c>
      <c r="O8" s="148" t="s">
        <v>183</v>
      </c>
      <c r="P8" s="148" t="s">
        <v>181</v>
      </c>
      <c r="Q8" s="178" t="s">
        <v>30</v>
      </c>
      <c r="R8" s="178" t="s">
        <v>30</v>
      </c>
      <c r="S8" s="178" t="s">
        <v>30</v>
      </c>
      <c r="T8" s="178" t="s">
        <v>30</v>
      </c>
      <c r="U8" s="178" t="s">
        <v>30</v>
      </c>
      <c r="V8" s="178" t="s">
        <v>30</v>
      </c>
      <c r="W8" s="178" t="s">
        <v>30</v>
      </c>
      <c r="X8" s="178" t="s">
        <v>30</v>
      </c>
      <c r="Y8" s="178" t="s">
        <v>30</v>
      </c>
      <c r="Z8" s="177" t="s">
        <v>31</v>
      </c>
      <c r="AA8" s="178" t="s">
        <v>41</v>
      </c>
      <c r="AB8" s="183"/>
      <c r="AC8" s="179">
        <v>2</v>
      </c>
      <c r="AD8" s="184"/>
    </row>
    <row r="9" spans="1:30" ht="41.25" customHeight="1" thickBot="1" x14ac:dyDescent="0.3">
      <c r="A9" s="187">
        <v>6</v>
      </c>
      <c r="B9" s="426"/>
      <c r="C9" s="426"/>
      <c r="D9" s="436"/>
      <c r="E9" s="436"/>
      <c r="F9" s="436"/>
      <c r="G9" s="426"/>
      <c r="H9" s="426"/>
      <c r="I9" s="439"/>
      <c r="J9" s="136" t="s">
        <v>413</v>
      </c>
      <c r="K9" s="189" t="s">
        <v>42</v>
      </c>
      <c r="L9" s="190" t="s">
        <v>43</v>
      </c>
      <c r="M9" s="191">
        <v>40000000</v>
      </c>
      <c r="N9" s="191">
        <f t="shared" si="0"/>
        <v>34000000</v>
      </c>
      <c r="O9" s="139" t="s">
        <v>439</v>
      </c>
      <c r="P9" s="139" t="s">
        <v>382</v>
      </c>
      <c r="Q9" s="188" t="s">
        <v>30</v>
      </c>
      <c r="R9" s="188" t="s">
        <v>30</v>
      </c>
      <c r="S9" s="188" t="s">
        <v>30</v>
      </c>
      <c r="T9" s="188" t="s">
        <v>30</v>
      </c>
      <c r="U9" s="188" t="s">
        <v>30</v>
      </c>
      <c r="V9" s="188" t="s">
        <v>30</v>
      </c>
      <c r="W9" s="188" t="s">
        <v>30</v>
      </c>
      <c r="X9" s="188" t="s">
        <v>30</v>
      </c>
      <c r="Y9" s="188" t="s">
        <v>30</v>
      </c>
      <c r="Z9" s="137" t="s">
        <v>31</v>
      </c>
      <c r="AA9" s="188" t="s">
        <v>32</v>
      </c>
      <c r="AB9" s="192"/>
      <c r="AC9" s="136">
        <v>1</v>
      </c>
      <c r="AD9" s="140" t="s">
        <v>481</v>
      </c>
    </row>
    <row r="10" spans="1:30" ht="191.25" x14ac:dyDescent="0.25">
      <c r="A10" s="13">
        <v>7</v>
      </c>
      <c r="B10" s="451" t="s">
        <v>322</v>
      </c>
      <c r="C10" s="451" t="s">
        <v>323</v>
      </c>
      <c r="D10" s="477">
        <v>70996261</v>
      </c>
      <c r="E10" s="477">
        <v>102668396</v>
      </c>
      <c r="F10" s="477">
        <v>600147983</v>
      </c>
      <c r="G10" s="451" t="s">
        <v>26</v>
      </c>
      <c r="H10" s="451" t="s">
        <v>27</v>
      </c>
      <c r="I10" s="457" t="s">
        <v>325</v>
      </c>
      <c r="J10" s="72"/>
      <c r="K10" s="9" t="s">
        <v>324</v>
      </c>
      <c r="L10" s="70" t="s">
        <v>326</v>
      </c>
      <c r="M10" s="87">
        <v>7000000</v>
      </c>
      <c r="N10" s="88">
        <f>M10/100*85</f>
        <v>5950000</v>
      </c>
      <c r="O10" s="75" t="s">
        <v>434</v>
      </c>
      <c r="P10" s="75" t="s">
        <v>181</v>
      </c>
      <c r="Q10" s="27" t="s">
        <v>30</v>
      </c>
      <c r="R10" s="27" t="s">
        <v>30</v>
      </c>
      <c r="S10" s="27" t="s">
        <v>30</v>
      </c>
      <c r="T10" s="27" t="s">
        <v>30</v>
      </c>
      <c r="U10" s="27" t="s">
        <v>30</v>
      </c>
      <c r="V10" s="27" t="s">
        <v>30</v>
      </c>
      <c r="W10" s="27" t="s">
        <v>30</v>
      </c>
      <c r="X10" s="27" t="s">
        <v>30</v>
      </c>
      <c r="Y10" s="27"/>
      <c r="Z10" s="26" t="s">
        <v>327</v>
      </c>
      <c r="AA10" s="27" t="s">
        <v>41</v>
      </c>
      <c r="AB10" s="73"/>
      <c r="AC10" s="73"/>
      <c r="AD10" s="74"/>
    </row>
    <row r="11" spans="1:30" ht="63.75" x14ac:dyDescent="0.25">
      <c r="A11" s="15">
        <v>8</v>
      </c>
      <c r="B11" s="452"/>
      <c r="C11" s="452"/>
      <c r="D11" s="501">
        <v>70996261</v>
      </c>
      <c r="E11" s="501">
        <v>102668396</v>
      </c>
      <c r="F11" s="501">
        <v>600147983</v>
      </c>
      <c r="G11" s="452" t="s">
        <v>26</v>
      </c>
      <c r="H11" s="452" t="s">
        <v>27</v>
      </c>
      <c r="I11" s="458" t="s">
        <v>325</v>
      </c>
      <c r="J11" s="41"/>
      <c r="K11" s="10" t="s">
        <v>328</v>
      </c>
      <c r="L11" s="44" t="s">
        <v>329</v>
      </c>
      <c r="M11" s="90">
        <v>3500000</v>
      </c>
      <c r="N11" s="89">
        <f t="shared" ref="N11:N12" si="1">M11/100*85</f>
        <v>2975000</v>
      </c>
      <c r="O11" s="42" t="s">
        <v>434</v>
      </c>
      <c r="P11" s="42" t="s">
        <v>181</v>
      </c>
      <c r="Q11" s="28"/>
      <c r="R11" s="28" t="s">
        <v>30</v>
      </c>
      <c r="S11" s="28" t="s">
        <v>30</v>
      </c>
      <c r="T11" s="28" t="s">
        <v>30</v>
      </c>
      <c r="U11" s="28" t="s">
        <v>30</v>
      </c>
      <c r="V11" s="28"/>
      <c r="W11" s="28" t="s">
        <v>30</v>
      </c>
      <c r="X11" s="28" t="s">
        <v>30</v>
      </c>
      <c r="Y11" s="28"/>
      <c r="Z11" s="24" t="s">
        <v>327</v>
      </c>
      <c r="AA11" s="28" t="s">
        <v>41</v>
      </c>
      <c r="AB11" s="43"/>
      <c r="AC11" s="43"/>
      <c r="AD11" s="76"/>
    </row>
    <row r="12" spans="1:30" ht="39" thickBot="1" x14ac:dyDescent="0.3">
      <c r="A12" s="551">
        <v>9</v>
      </c>
      <c r="B12" s="499"/>
      <c r="C12" s="499"/>
      <c r="D12" s="603">
        <v>70996261</v>
      </c>
      <c r="E12" s="603">
        <v>102668396</v>
      </c>
      <c r="F12" s="603">
        <v>600147983</v>
      </c>
      <c r="G12" s="499" t="s">
        <v>26</v>
      </c>
      <c r="H12" s="499" t="s">
        <v>27</v>
      </c>
      <c r="I12" s="500" t="s">
        <v>325</v>
      </c>
      <c r="J12" s="62"/>
      <c r="K12" s="12" t="s">
        <v>173</v>
      </c>
      <c r="L12" s="604" t="s">
        <v>330</v>
      </c>
      <c r="M12" s="605">
        <v>2000000</v>
      </c>
      <c r="N12" s="606">
        <f t="shared" si="1"/>
        <v>1700000</v>
      </c>
      <c r="O12" s="71" t="s">
        <v>434</v>
      </c>
      <c r="P12" s="71" t="s">
        <v>181</v>
      </c>
      <c r="Q12" s="29"/>
      <c r="R12" s="29" t="s">
        <v>30</v>
      </c>
      <c r="S12" s="29" t="s">
        <v>30</v>
      </c>
      <c r="T12" s="29" t="s">
        <v>30</v>
      </c>
      <c r="U12" s="29" t="s">
        <v>30</v>
      </c>
      <c r="V12" s="29"/>
      <c r="W12" s="29" t="s">
        <v>30</v>
      </c>
      <c r="X12" s="29" t="s">
        <v>30</v>
      </c>
      <c r="Y12" s="29"/>
      <c r="Z12" s="21" t="s">
        <v>327</v>
      </c>
      <c r="AA12" s="29" t="s">
        <v>41</v>
      </c>
      <c r="AB12" s="60"/>
      <c r="AC12" s="60"/>
      <c r="AD12" s="607"/>
    </row>
    <row r="13" spans="1:30" ht="178.5" x14ac:dyDescent="0.25">
      <c r="A13" s="165">
        <v>10</v>
      </c>
      <c r="B13" s="424" t="s">
        <v>54</v>
      </c>
      <c r="C13" s="424" t="s">
        <v>55</v>
      </c>
      <c r="D13" s="424">
        <v>70934983</v>
      </c>
      <c r="E13" s="424">
        <v>102668914</v>
      </c>
      <c r="F13" s="424">
        <v>600148262</v>
      </c>
      <c r="G13" s="424" t="s">
        <v>26</v>
      </c>
      <c r="H13" s="424" t="s">
        <v>27</v>
      </c>
      <c r="I13" s="488" t="s">
        <v>57</v>
      </c>
      <c r="J13" s="168" t="s">
        <v>413</v>
      </c>
      <c r="K13" s="208" t="s">
        <v>56</v>
      </c>
      <c r="L13" s="209" t="s">
        <v>275</v>
      </c>
      <c r="M13" s="135">
        <v>3500000</v>
      </c>
      <c r="N13" s="210">
        <f>M13/100*85</f>
        <v>2975000</v>
      </c>
      <c r="O13" s="173" t="s">
        <v>277</v>
      </c>
      <c r="P13" s="173" t="s">
        <v>278</v>
      </c>
      <c r="Q13" s="166" t="s">
        <v>30</v>
      </c>
      <c r="R13" s="166" t="s">
        <v>30</v>
      </c>
      <c r="S13" s="166" t="s">
        <v>30</v>
      </c>
      <c r="T13" s="166" t="s">
        <v>30</v>
      </c>
      <c r="U13" s="166"/>
      <c r="V13" s="166"/>
      <c r="W13" s="166" t="s">
        <v>30</v>
      </c>
      <c r="X13" s="166"/>
      <c r="Y13" s="166"/>
      <c r="Z13" s="166" t="s">
        <v>483</v>
      </c>
      <c r="AA13" s="166"/>
      <c r="AB13" s="168" t="s">
        <v>32</v>
      </c>
      <c r="AC13" s="168">
        <v>2</v>
      </c>
      <c r="AD13" s="211" t="s">
        <v>48</v>
      </c>
    </row>
    <row r="14" spans="1:30" ht="51" x14ac:dyDescent="0.25">
      <c r="A14" s="176">
        <v>11</v>
      </c>
      <c r="B14" s="425"/>
      <c r="C14" s="425"/>
      <c r="D14" s="425"/>
      <c r="E14" s="425"/>
      <c r="F14" s="425"/>
      <c r="G14" s="425"/>
      <c r="H14" s="425"/>
      <c r="I14" s="438"/>
      <c r="J14" s="179" t="s">
        <v>413</v>
      </c>
      <c r="K14" s="201" t="s">
        <v>58</v>
      </c>
      <c r="L14" s="212" t="s">
        <v>59</v>
      </c>
      <c r="M14" s="144">
        <v>2000000</v>
      </c>
      <c r="N14" s="144">
        <f t="shared" ref="N14" si="2">M14/100*85</f>
        <v>1700000</v>
      </c>
      <c r="O14" s="148" t="s">
        <v>279</v>
      </c>
      <c r="P14" s="148" t="s">
        <v>484</v>
      </c>
      <c r="Q14" s="177" t="s">
        <v>30</v>
      </c>
      <c r="R14" s="177" t="s">
        <v>30</v>
      </c>
      <c r="S14" s="177" t="s">
        <v>30</v>
      </c>
      <c r="T14" s="177" t="s">
        <v>30</v>
      </c>
      <c r="U14" s="177"/>
      <c r="V14" s="177"/>
      <c r="W14" s="177"/>
      <c r="X14" s="177"/>
      <c r="Y14" s="177" t="s">
        <v>30</v>
      </c>
      <c r="Z14" s="177" t="s">
        <v>485</v>
      </c>
      <c r="AA14" s="177"/>
      <c r="AB14" s="179" t="s">
        <v>32</v>
      </c>
      <c r="AC14" s="179">
        <v>1</v>
      </c>
      <c r="AD14" s="213" t="s">
        <v>48</v>
      </c>
    </row>
    <row r="15" spans="1:30" ht="63.75" x14ac:dyDescent="0.25">
      <c r="A15" s="176">
        <v>12</v>
      </c>
      <c r="B15" s="425"/>
      <c r="C15" s="425"/>
      <c r="D15" s="425"/>
      <c r="E15" s="425"/>
      <c r="F15" s="425"/>
      <c r="G15" s="425"/>
      <c r="H15" s="425"/>
      <c r="I15" s="438"/>
      <c r="J15" s="179" t="s">
        <v>413</v>
      </c>
      <c r="K15" s="201" t="s">
        <v>60</v>
      </c>
      <c r="L15" s="212" t="s">
        <v>61</v>
      </c>
      <c r="M15" s="144">
        <v>1700000</v>
      </c>
      <c r="N15" s="144">
        <f>M15/100*85</f>
        <v>1445000</v>
      </c>
      <c r="O15" s="148" t="s">
        <v>281</v>
      </c>
      <c r="P15" s="148" t="s">
        <v>282</v>
      </c>
      <c r="Q15" s="177" t="s">
        <v>30</v>
      </c>
      <c r="R15" s="177" t="s">
        <v>30</v>
      </c>
      <c r="S15" s="177" t="s">
        <v>30</v>
      </c>
      <c r="T15" s="177" t="s">
        <v>30</v>
      </c>
      <c r="U15" s="177"/>
      <c r="V15" s="177"/>
      <c r="W15" s="177"/>
      <c r="X15" s="177"/>
      <c r="Y15" s="177"/>
      <c r="Z15" s="177" t="s">
        <v>48</v>
      </c>
      <c r="AA15" s="177"/>
      <c r="AB15" s="179" t="s">
        <v>32</v>
      </c>
      <c r="AC15" s="179">
        <v>3</v>
      </c>
      <c r="AD15" s="213" t="s">
        <v>48</v>
      </c>
    </row>
    <row r="16" spans="1:30" ht="63.75" x14ac:dyDescent="0.25">
      <c r="A16" s="176">
        <v>13</v>
      </c>
      <c r="B16" s="425"/>
      <c r="C16" s="425"/>
      <c r="D16" s="425"/>
      <c r="E16" s="425"/>
      <c r="F16" s="425"/>
      <c r="G16" s="425"/>
      <c r="H16" s="425"/>
      <c r="I16" s="438"/>
      <c r="J16" s="179" t="s">
        <v>413</v>
      </c>
      <c r="K16" s="201" t="s">
        <v>274</v>
      </c>
      <c r="L16" s="212" t="s">
        <v>276</v>
      </c>
      <c r="M16" s="144">
        <v>700000</v>
      </c>
      <c r="N16" s="144">
        <v>595000</v>
      </c>
      <c r="O16" s="148" t="s">
        <v>283</v>
      </c>
      <c r="P16" s="148" t="s">
        <v>284</v>
      </c>
      <c r="Q16" s="177"/>
      <c r="R16" s="177" t="s">
        <v>30</v>
      </c>
      <c r="S16" s="177" t="s">
        <v>30</v>
      </c>
      <c r="T16" s="177"/>
      <c r="U16" s="177"/>
      <c r="V16" s="177"/>
      <c r="W16" s="177" t="s">
        <v>30</v>
      </c>
      <c r="X16" s="177" t="s">
        <v>30</v>
      </c>
      <c r="Y16" s="177"/>
      <c r="Z16" s="177" t="s">
        <v>48</v>
      </c>
      <c r="AA16" s="177"/>
      <c r="AB16" s="179" t="s">
        <v>32</v>
      </c>
      <c r="AC16" s="179">
        <v>2</v>
      </c>
      <c r="AD16" s="213" t="s">
        <v>48</v>
      </c>
    </row>
    <row r="17" spans="1:30" ht="25.5" x14ac:dyDescent="0.25">
      <c r="A17" s="176">
        <v>14</v>
      </c>
      <c r="B17" s="425"/>
      <c r="C17" s="425"/>
      <c r="D17" s="425"/>
      <c r="E17" s="425"/>
      <c r="F17" s="425"/>
      <c r="G17" s="425"/>
      <c r="H17" s="425"/>
      <c r="I17" s="438"/>
      <c r="J17" s="179" t="s">
        <v>413</v>
      </c>
      <c r="K17" s="201" t="s">
        <v>465</v>
      </c>
      <c r="L17" s="202" t="s">
        <v>466</v>
      </c>
      <c r="M17" s="144">
        <v>3500000</v>
      </c>
      <c r="N17" s="144">
        <f t="shared" ref="N17:N18" si="3">M17/100*85</f>
        <v>2975000</v>
      </c>
      <c r="O17" s="148" t="s">
        <v>486</v>
      </c>
      <c r="P17" s="148" t="s">
        <v>484</v>
      </c>
      <c r="Q17" s="177"/>
      <c r="R17" s="177"/>
      <c r="S17" s="177" t="s">
        <v>30</v>
      </c>
      <c r="T17" s="177" t="s">
        <v>30</v>
      </c>
      <c r="U17" s="177"/>
      <c r="V17" s="177"/>
      <c r="W17" s="177"/>
      <c r="X17" s="177"/>
      <c r="Y17" s="177" t="s">
        <v>30</v>
      </c>
      <c r="Z17" s="177" t="s">
        <v>48</v>
      </c>
      <c r="AA17" s="177"/>
      <c r="AB17" s="179" t="s">
        <v>32</v>
      </c>
      <c r="AC17" s="179">
        <v>1</v>
      </c>
      <c r="AD17" s="213" t="s">
        <v>48</v>
      </c>
    </row>
    <row r="18" spans="1:30" ht="25.5" x14ac:dyDescent="0.25">
      <c r="A18" s="176">
        <v>15</v>
      </c>
      <c r="B18" s="425"/>
      <c r="C18" s="425"/>
      <c r="D18" s="425"/>
      <c r="E18" s="425"/>
      <c r="F18" s="425"/>
      <c r="G18" s="425"/>
      <c r="H18" s="425"/>
      <c r="I18" s="438"/>
      <c r="J18" s="179" t="s">
        <v>413</v>
      </c>
      <c r="K18" s="201" t="s">
        <v>465</v>
      </c>
      <c r="L18" s="202" t="s">
        <v>467</v>
      </c>
      <c r="M18" s="144">
        <v>3500000</v>
      </c>
      <c r="N18" s="144">
        <f t="shared" si="3"/>
        <v>2975000</v>
      </c>
      <c r="O18" s="148" t="s">
        <v>487</v>
      </c>
      <c r="P18" s="148" t="s">
        <v>488</v>
      </c>
      <c r="Q18" s="177" t="s">
        <v>30</v>
      </c>
      <c r="R18" s="177"/>
      <c r="S18" s="177"/>
      <c r="T18" s="177" t="s">
        <v>30</v>
      </c>
      <c r="U18" s="177"/>
      <c r="V18" s="177"/>
      <c r="W18" s="177"/>
      <c r="X18" s="177"/>
      <c r="Y18" s="177"/>
      <c r="Z18" s="177" t="s">
        <v>48</v>
      </c>
      <c r="AA18" s="177"/>
      <c r="AB18" s="179" t="s">
        <v>32</v>
      </c>
      <c r="AC18" s="179">
        <v>4</v>
      </c>
      <c r="AD18" s="213" t="s">
        <v>48</v>
      </c>
    </row>
    <row r="19" spans="1:30" ht="38.25" x14ac:dyDescent="0.25">
      <c r="A19" s="176">
        <v>16</v>
      </c>
      <c r="B19" s="425"/>
      <c r="C19" s="425"/>
      <c r="D19" s="425"/>
      <c r="E19" s="425"/>
      <c r="F19" s="425"/>
      <c r="G19" s="425"/>
      <c r="H19" s="425"/>
      <c r="I19" s="438"/>
      <c r="J19" s="179" t="s">
        <v>405</v>
      </c>
      <c r="K19" s="201" t="s">
        <v>478</v>
      </c>
      <c r="L19" s="202" t="s">
        <v>479</v>
      </c>
      <c r="M19" s="144">
        <v>430000</v>
      </c>
      <c r="N19" s="144">
        <f>M19/100*70</f>
        <v>301000</v>
      </c>
      <c r="O19" s="148" t="s">
        <v>280</v>
      </c>
      <c r="P19" s="148" t="s">
        <v>446</v>
      </c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9" t="s">
        <v>472</v>
      </c>
      <c r="AC19" s="179"/>
      <c r="AD19" s="213" t="s">
        <v>471</v>
      </c>
    </row>
    <row r="20" spans="1:30" ht="26.25" thickBot="1" x14ac:dyDescent="0.3">
      <c r="A20" s="221">
        <v>17</v>
      </c>
      <c r="B20" s="487"/>
      <c r="C20" s="487"/>
      <c r="D20" s="487"/>
      <c r="E20" s="487"/>
      <c r="F20" s="487"/>
      <c r="G20" s="487"/>
      <c r="H20" s="487"/>
      <c r="I20" s="489"/>
      <c r="J20" s="145" t="s">
        <v>405</v>
      </c>
      <c r="K20" s="155" t="s">
        <v>461</v>
      </c>
      <c r="L20" s="154"/>
      <c r="M20" s="142">
        <v>4500000</v>
      </c>
      <c r="N20" s="142">
        <f>M20/100*70</f>
        <v>3150000</v>
      </c>
      <c r="O20" s="143" t="s">
        <v>462</v>
      </c>
      <c r="P20" s="143" t="s">
        <v>463</v>
      </c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5" t="s">
        <v>472</v>
      </c>
      <c r="AC20" s="145"/>
      <c r="AD20" s="568"/>
    </row>
    <row r="21" spans="1:30" ht="128.25" x14ac:dyDescent="0.25">
      <c r="A21" s="165">
        <v>18</v>
      </c>
      <c r="B21" s="424" t="s">
        <v>62</v>
      </c>
      <c r="C21" s="424" t="s">
        <v>63</v>
      </c>
      <c r="D21" s="424">
        <v>75029073</v>
      </c>
      <c r="E21" s="424">
        <v>102668442</v>
      </c>
      <c r="F21" s="424">
        <v>600148017</v>
      </c>
      <c r="G21" s="424" t="s">
        <v>26</v>
      </c>
      <c r="H21" s="424" t="s">
        <v>27</v>
      </c>
      <c r="I21" s="488" t="s">
        <v>65</v>
      </c>
      <c r="J21" s="168" t="s">
        <v>413</v>
      </c>
      <c r="K21" s="208" t="s">
        <v>64</v>
      </c>
      <c r="L21" s="170" t="s">
        <v>66</v>
      </c>
      <c r="M21" s="171">
        <v>2500000</v>
      </c>
      <c r="N21" s="172">
        <f>M21/100*85</f>
        <v>2125000</v>
      </c>
      <c r="O21" s="173" t="s">
        <v>460</v>
      </c>
      <c r="P21" s="173" t="s">
        <v>463</v>
      </c>
      <c r="Q21" s="167" t="s">
        <v>30</v>
      </c>
      <c r="R21" s="167" t="s">
        <v>30</v>
      </c>
      <c r="S21" s="167" t="s">
        <v>30</v>
      </c>
      <c r="T21" s="167" t="s">
        <v>30</v>
      </c>
      <c r="U21" s="167"/>
      <c r="V21" s="167"/>
      <c r="W21" s="167" t="s">
        <v>30</v>
      </c>
      <c r="X21" s="167" t="s">
        <v>30</v>
      </c>
      <c r="Y21" s="167"/>
      <c r="Z21" s="166" t="s">
        <v>48</v>
      </c>
      <c r="AA21" s="167" t="s">
        <v>41</v>
      </c>
      <c r="AB21" s="168"/>
      <c r="AC21" s="168"/>
      <c r="AD21" s="175"/>
    </row>
    <row r="22" spans="1:30" ht="128.25" x14ac:dyDescent="0.25">
      <c r="A22" s="176">
        <v>19</v>
      </c>
      <c r="B22" s="425"/>
      <c r="C22" s="425"/>
      <c r="D22" s="425"/>
      <c r="E22" s="425"/>
      <c r="F22" s="425"/>
      <c r="G22" s="425"/>
      <c r="H22" s="425"/>
      <c r="I22" s="438"/>
      <c r="J22" s="179" t="s">
        <v>413</v>
      </c>
      <c r="K22" s="201" t="s">
        <v>67</v>
      </c>
      <c r="L22" s="181" t="s">
        <v>68</v>
      </c>
      <c r="M22" s="182">
        <v>10000000</v>
      </c>
      <c r="N22" s="182">
        <f t="shared" ref="N22:N24" si="4">M22/100*85</f>
        <v>8500000</v>
      </c>
      <c r="O22" s="148" t="s">
        <v>460</v>
      </c>
      <c r="P22" s="148" t="s">
        <v>463</v>
      </c>
      <c r="Q22" s="178" t="s">
        <v>30</v>
      </c>
      <c r="R22" s="178" t="s">
        <v>30</v>
      </c>
      <c r="S22" s="178" t="s">
        <v>30</v>
      </c>
      <c r="T22" s="178" t="s">
        <v>30</v>
      </c>
      <c r="U22" s="178" t="s">
        <v>30</v>
      </c>
      <c r="V22" s="178" t="s">
        <v>30</v>
      </c>
      <c r="W22" s="178" t="s">
        <v>30</v>
      </c>
      <c r="X22" s="178" t="s">
        <v>30</v>
      </c>
      <c r="Y22" s="178" t="s">
        <v>30</v>
      </c>
      <c r="Z22" s="177" t="s">
        <v>48</v>
      </c>
      <c r="AA22" s="178" t="s">
        <v>41</v>
      </c>
      <c r="AB22" s="179"/>
      <c r="AC22" s="179"/>
      <c r="AD22" s="184"/>
    </row>
    <row r="23" spans="1:30" ht="64.5" x14ac:dyDescent="0.25">
      <c r="A23" s="176">
        <v>20</v>
      </c>
      <c r="B23" s="425"/>
      <c r="C23" s="425"/>
      <c r="D23" s="425"/>
      <c r="E23" s="425"/>
      <c r="F23" s="425"/>
      <c r="G23" s="425"/>
      <c r="H23" s="425"/>
      <c r="I23" s="438"/>
      <c r="J23" s="179" t="s">
        <v>405</v>
      </c>
      <c r="K23" s="201" t="s">
        <v>469</v>
      </c>
      <c r="L23" s="181" t="s">
        <v>470</v>
      </c>
      <c r="M23" s="182">
        <v>260000</v>
      </c>
      <c r="N23" s="182">
        <v>182000</v>
      </c>
      <c r="O23" s="148" t="s">
        <v>280</v>
      </c>
      <c r="P23" s="148" t="s">
        <v>453</v>
      </c>
      <c r="Q23" s="178"/>
      <c r="R23" s="178"/>
      <c r="S23" s="178"/>
      <c r="T23" s="178"/>
      <c r="U23" s="178"/>
      <c r="V23" s="178"/>
      <c r="W23" s="178"/>
      <c r="X23" s="178"/>
      <c r="Y23" s="178"/>
      <c r="Z23" s="177" t="s">
        <v>492</v>
      </c>
      <c r="AA23" s="178"/>
      <c r="AB23" s="179" t="s">
        <v>472</v>
      </c>
      <c r="AC23" s="179"/>
      <c r="AD23" s="184" t="s">
        <v>471</v>
      </c>
    </row>
    <row r="24" spans="1:30" ht="39" x14ac:dyDescent="0.25">
      <c r="A24" s="176">
        <v>21</v>
      </c>
      <c r="B24" s="425"/>
      <c r="C24" s="425"/>
      <c r="D24" s="425"/>
      <c r="E24" s="425"/>
      <c r="F24" s="425"/>
      <c r="G24" s="425"/>
      <c r="H24" s="425"/>
      <c r="I24" s="438"/>
      <c r="J24" s="179" t="s">
        <v>405</v>
      </c>
      <c r="K24" s="201" t="s">
        <v>69</v>
      </c>
      <c r="L24" s="181" t="s">
        <v>70</v>
      </c>
      <c r="M24" s="182">
        <v>8000000</v>
      </c>
      <c r="N24" s="182">
        <f t="shared" si="4"/>
        <v>6800000</v>
      </c>
      <c r="O24" s="148" t="s">
        <v>460</v>
      </c>
      <c r="P24" s="148" t="s">
        <v>463</v>
      </c>
      <c r="Q24" s="178"/>
      <c r="R24" s="178"/>
      <c r="S24" s="178"/>
      <c r="T24" s="178"/>
      <c r="U24" s="178"/>
      <c r="V24" s="178"/>
      <c r="W24" s="178"/>
      <c r="X24" s="178"/>
      <c r="Y24" s="178"/>
      <c r="Z24" s="177" t="s">
        <v>48</v>
      </c>
      <c r="AA24" s="178" t="s">
        <v>41</v>
      </c>
      <c r="AB24" s="179"/>
      <c r="AC24" s="179"/>
      <c r="AD24" s="184"/>
    </row>
    <row r="25" spans="1:30" ht="64.5" thickBot="1" x14ac:dyDescent="0.3">
      <c r="A25" s="221">
        <v>22</v>
      </c>
      <c r="B25" s="487"/>
      <c r="C25" s="487"/>
      <c r="D25" s="487"/>
      <c r="E25" s="487"/>
      <c r="F25" s="487"/>
      <c r="G25" s="487"/>
      <c r="H25" s="487"/>
      <c r="I25" s="489"/>
      <c r="J25" s="145" t="s">
        <v>405</v>
      </c>
      <c r="K25" s="155" t="s">
        <v>493</v>
      </c>
      <c r="L25" s="154" t="s">
        <v>494</v>
      </c>
      <c r="M25" s="142">
        <v>500000</v>
      </c>
      <c r="N25" s="142"/>
      <c r="O25" s="143" t="s">
        <v>459</v>
      </c>
      <c r="P25" s="143" t="s">
        <v>495</v>
      </c>
      <c r="Q25" s="141" t="s">
        <v>30</v>
      </c>
      <c r="R25" s="141" t="s">
        <v>30</v>
      </c>
      <c r="S25" s="141" t="s">
        <v>30</v>
      </c>
      <c r="T25" s="141" t="s">
        <v>30</v>
      </c>
      <c r="U25" s="141"/>
      <c r="V25" s="141"/>
      <c r="W25" s="141" t="s">
        <v>30</v>
      </c>
      <c r="X25" s="141" t="s">
        <v>30</v>
      </c>
      <c r="Y25" s="141"/>
      <c r="Z25" s="141" t="s">
        <v>48</v>
      </c>
      <c r="AA25" s="141"/>
      <c r="AB25" s="145"/>
      <c r="AC25" s="145"/>
      <c r="AD25" s="150"/>
    </row>
    <row r="26" spans="1:30" ht="38.25" x14ac:dyDescent="0.25">
      <c r="A26" s="165">
        <v>23</v>
      </c>
      <c r="B26" s="424" t="s">
        <v>71</v>
      </c>
      <c r="C26" s="424" t="s">
        <v>72</v>
      </c>
      <c r="D26" s="424">
        <v>70989338</v>
      </c>
      <c r="E26" s="424">
        <v>102668451</v>
      </c>
      <c r="F26" s="424">
        <v>650030656</v>
      </c>
      <c r="G26" s="424" t="s">
        <v>74</v>
      </c>
      <c r="H26" s="424" t="s">
        <v>75</v>
      </c>
      <c r="I26" s="488" t="s">
        <v>76</v>
      </c>
      <c r="J26" s="168"/>
      <c r="K26" s="208" t="s">
        <v>304</v>
      </c>
      <c r="L26" s="222" t="s">
        <v>305</v>
      </c>
      <c r="M26" s="172">
        <v>4000000</v>
      </c>
      <c r="N26" s="210">
        <f>M26/100*85</f>
        <v>3400000</v>
      </c>
      <c r="O26" s="173" t="s">
        <v>183</v>
      </c>
      <c r="P26" s="173" t="s">
        <v>441</v>
      </c>
      <c r="Q26" s="167" t="s">
        <v>30</v>
      </c>
      <c r="R26" s="167" t="s">
        <v>30</v>
      </c>
      <c r="S26" s="167" t="s">
        <v>30</v>
      </c>
      <c r="T26" s="167" t="s">
        <v>30</v>
      </c>
      <c r="U26" s="167" t="s">
        <v>30</v>
      </c>
      <c r="V26" s="167" t="s">
        <v>30</v>
      </c>
      <c r="W26" s="167" t="s">
        <v>30</v>
      </c>
      <c r="X26" s="167" t="s">
        <v>30</v>
      </c>
      <c r="Y26" s="167" t="s">
        <v>30</v>
      </c>
      <c r="Z26" s="243" t="s">
        <v>48</v>
      </c>
      <c r="AA26" s="166" t="s">
        <v>41</v>
      </c>
      <c r="AB26" s="231" t="s">
        <v>32</v>
      </c>
      <c r="AC26" s="231">
        <v>3</v>
      </c>
      <c r="AD26" s="211"/>
    </row>
    <row r="27" spans="1:30" ht="51" x14ac:dyDescent="0.25">
      <c r="A27" s="176">
        <v>24</v>
      </c>
      <c r="B27" s="425"/>
      <c r="C27" s="425"/>
      <c r="D27" s="425"/>
      <c r="E27" s="425"/>
      <c r="F27" s="425"/>
      <c r="G27" s="425"/>
      <c r="H27" s="425"/>
      <c r="I27" s="438"/>
      <c r="J27" s="179"/>
      <c r="K27" s="201" t="s">
        <v>84</v>
      </c>
      <c r="L27" s="223" t="s">
        <v>85</v>
      </c>
      <c r="M27" s="186">
        <v>1000000</v>
      </c>
      <c r="N27" s="203">
        <f>M27/100*85</f>
        <v>850000</v>
      </c>
      <c r="O27" s="148" t="s">
        <v>183</v>
      </c>
      <c r="P27" s="148" t="s">
        <v>441</v>
      </c>
      <c r="Q27" s="178"/>
      <c r="R27" s="178" t="s">
        <v>30</v>
      </c>
      <c r="S27" s="178" t="s">
        <v>30</v>
      </c>
      <c r="T27" s="178" t="s">
        <v>30</v>
      </c>
      <c r="U27" s="178" t="s">
        <v>30</v>
      </c>
      <c r="V27" s="178" t="s">
        <v>30</v>
      </c>
      <c r="W27" s="178" t="s">
        <v>30</v>
      </c>
      <c r="X27" s="178" t="s">
        <v>30</v>
      </c>
      <c r="Y27" s="178" t="s">
        <v>30</v>
      </c>
      <c r="Z27" s="232" t="s">
        <v>48</v>
      </c>
      <c r="AA27" s="177" t="s">
        <v>41</v>
      </c>
      <c r="AB27" s="233" t="s">
        <v>32</v>
      </c>
      <c r="AC27" s="233">
        <v>2</v>
      </c>
      <c r="AD27" s="213"/>
    </row>
    <row r="28" spans="1:30" ht="38.25" x14ac:dyDescent="0.25">
      <c r="A28" s="176">
        <v>25</v>
      </c>
      <c r="B28" s="425"/>
      <c r="C28" s="425"/>
      <c r="D28" s="425"/>
      <c r="E28" s="425"/>
      <c r="F28" s="425"/>
      <c r="G28" s="425"/>
      <c r="H28" s="425"/>
      <c r="I28" s="438"/>
      <c r="J28" s="179"/>
      <c r="K28" s="180" t="s">
        <v>80</v>
      </c>
      <c r="L28" s="223" t="s">
        <v>81</v>
      </c>
      <c r="M28" s="186">
        <v>3000000</v>
      </c>
      <c r="N28" s="203">
        <f t="shared" ref="N28:N32" si="5">M28/100*85</f>
        <v>2550000</v>
      </c>
      <c r="O28" s="148" t="s">
        <v>183</v>
      </c>
      <c r="P28" s="148" t="s">
        <v>441</v>
      </c>
      <c r="Q28" s="178"/>
      <c r="R28" s="178"/>
      <c r="S28" s="178"/>
      <c r="T28" s="178"/>
      <c r="U28" s="178" t="s">
        <v>30</v>
      </c>
      <c r="V28" s="178"/>
      <c r="W28" s="178" t="s">
        <v>30</v>
      </c>
      <c r="X28" s="178" t="s">
        <v>30</v>
      </c>
      <c r="Y28" s="178"/>
      <c r="Z28" s="232" t="s">
        <v>48</v>
      </c>
      <c r="AA28" s="177" t="s">
        <v>41</v>
      </c>
      <c r="AB28" s="233" t="s">
        <v>32</v>
      </c>
      <c r="AC28" s="233">
        <v>1</v>
      </c>
      <c r="AD28" s="213"/>
    </row>
    <row r="29" spans="1:30" ht="63.75" x14ac:dyDescent="0.25">
      <c r="A29" s="176">
        <v>26</v>
      </c>
      <c r="B29" s="425"/>
      <c r="C29" s="425"/>
      <c r="D29" s="425"/>
      <c r="E29" s="425"/>
      <c r="F29" s="425"/>
      <c r="G29" s="425"/>
      <c r="H29" s="425"/>
      <c r="I29" s="438"/>
      <c r="J29" s="179"/>
      <c r="K29" s="180" t="s">
        <v>82</v>
      </c>
      <c r="L29" s="223" t="s">
        <v>306</v>
      </c>
      <c r="M29" s="186">
        <v>3000000</v>
      </c>
      <c r="N29" s="203">
        <f t="shared" si="5"/>
        <v>2550000</v>
      </c>
      <c r="O29" s="148" t="s">
        <v>183</v>
      </c>
      <c r="P29" s="148" t="s">
        <v>441</v>
      </c>
      <c r="Q29" s="178"/>
      <c r="R29" s="178"/>
      <c r="S29" s="178"/>
      <c r="T29" s="178"/>
      <c r="U29" s="178"/>
      <c r="V29" s="178"/>
      <c r="W29" s="178" t="s">
        <v>30</v>
      </c>
      <c r="X29" s="178"/>
      <c r="Y29" s="178"/>
      <c r="Z29" s="232" t="s">
        <v>48</v>
      </c>
      <c r="AA29" s="177" t="s">
        <v>41</v>
      </c>
      <c r="AB29" s="233" t="s">
        <v>32</v>
      </c>
      <c r="AC29" s="233">
        <v>1</v>
      </c>
      <c r="AD29" s="213"/>
    </row>
    <row r="30" spans="1:30" ht="38.25" x14ac:dyDescent="0.25">
      <c r="A30" s="176">
        <v>27</v>
      </c>
      <c r="B30" s="425"/>
      <c r="C30" s="425"/>
      <c r="D30" s="425"/>
      <c r="E30" s="425"/>
      <c r="F30" s="425"/>
      <c r="G30" s="425"/>
      <c r="H30" s="425"/>
      <c r="I30" s="438"/>
      <c r="J30" s="179"/>
      <c r="K30" s="180" t="s">
        <v>83</v>
      </c>
      <c r="L30" s="223" t="s">
        <v>332</v>
      </c>
      <c r="M30" s="186">
        <v>4000000</v>
      </c>
      <c r="N30" s="203">
        <f t="shared" si="5"/>
        <v>3400000</v>
      </c>
      <c r="O30" s="148" t="s">
        <v>183</v>
      </c>
      <c r="P30" s="148" t="s">
        <v>441</v>
      </c>
      <c r="Q30" s="178"/>
      <c r="R30" s="178" t="s">
        <v>30</v>
      </c>
      <c r="S30" s="178" t="s">
        <v>30</v>
      </c>
      <c r="T30" s="178" t="s">
        <v>30</v>
      </c>
      <c r="U30" s="178"/>
      <c r="V30" s="178"/>
      <c r="W30" s="178" t="s">
        <v>30</v>
      </c>
      <c r="X30" s="178" t="s">
        <v>30</v>
      </c>
      <c r="Y30" s="178"/>
      <c r="Z30" s="177" t="s">
        <v>498</v>
      </c>
      <c r="AA30" s="177" t="s">
        <v>41</v>
      </c>
      <c r="AB30" s="233" t="s">
        <v>32</v>
      </c>
      <c r="AC30" s="233">
        <v>1</v>
      </c>
      <c r="AD30" s="213"/>
    </row>
    <row r="31" spans="1:30" ht="76.5" x14ac:dyDescent="0.25">
      <c r="A31" s="176">
        <v>28</v>
      </c>
      <c r="B31" s="425"/>
      <c r="C31" s="425"/>
      <c r="D31" s="425"/>
      <c r="E31" s="425"/>
      <c r="F31" s="425"/>
      <c r="G31" s="425"/>
      <c r="H31" s="425"/>
      <c r="I31" s="438"/>
      <c r="J31" s="179"/>
      <c r="K31" s="180" t="s">
        <v>79</v>
      </c>
      <c r="L31" s="223" t="s">
        <v>307</v>
      </c>
      <c r="M31" s="186">
        <v>8000000</v>
      </c>
      <c r="N31" s="203">
        <f t="shared" si="5"/>
        <v>6800000</v>
      </c>
      <c r="O31" s="148" t="s">
        <v>183</v>
      </c>
      <c r="P31" s="148" t="s">
        <v>441</v>
      </c>
      <c r="Q31" s="178" t="s">
        <v>30</v>
      </c>
      <c r="R31" s="178" t="s">
        <v>30</v>
      </c>
      <c r="S31" s="178" t="s">
        <v>30</v>
      </c>
      <c r="T31" s="178" t="s">
        <v>30</v>
      </c>
      <c r="U31" s="178" t="s">
        <v>30</v>
      </c>
      <c r="V31" s="178" t="s">
        <v>30</v>
      </c>
      <c r="W31" s="178" t="s">
        <v>30</v>
      </c>
      <c r="X31" s="178" t="s">
        <v>30</v>
      </c>
      <c r="Y31" s="178" t="s">
        <v>30</v>
      </c>
      <c r="Z31" s="232" t="s">
        <v>48</v>
      </c>
      <c r="AA31" s="177" t="s">
        <v>41</v>
      </c>
      <c r="AB31" s="233" t="s">
        <v>499</v>
      </c>
      <c r="AC31" s="233">
        <v>5</v>
      </c>
      <c r="AD31" s="213"/>
    </row>
    <row r="32" spans="1:30" ht="64.5" thickBot="1" x14ac:dyDescent="0.3">
      <c r="A32" s="187">
        <v>29</v>
      </c>
      <c r="B32" s="426"/>
      <c r="C32" s="426"/>
      <c r="D32" s="426"/>
      <c r="E32" s="426"/>
      <c r="F32" s="426"/>
      <c r="G32" s="426"/>
      <c r="H32" s="426"/>
      <c r="I32" s="439"/>
      <c r="J32" s="136"/>
      <c r="K32" s="224" t="s">
        <v>86</v>
      </c>
      <c r="L32" s="225" t="s">
        <v>308</v>
      </c>
      <c r="M32" s="191">
        <v>6000000</v>
      </c>
      <c r="N32" s="219">
        <f t="shared" si="5"/>
        <v>5100000</v>
      </c>
      <c r="O32" s="139" t="s">
        <v>183</v>
      </c>
      <c r="P32" s="139" t="s">
        <v>441</v>
      </c>
      <c r="Q32" s="188"/>
      <c r="R32" s="188" t="s">
        <v>30</v>
      </c>
      <c r="S32" s="188" t="s">
        <v>30</v>
      </c>
      <c r="T32" s="188" t="s">
        <v>30</v>
      </c>
      <c r="U32" s="188" t="s">
        <v>30</v>
      </c>
      <c r="V32" s="188"/>
      <c r="W32" s="188" t="s">
        <v>30</v>
      </c>
      <c r="X32" s="188" t="s">
        <v>30</v>
      </c>
      <c r="Y32" s="188" t="s">
        <v>30</v>
      </c>
      <c r="Z32" s="137" t="s">
        <v>41</v>
      </c>
      <c r="AA32" s="137" t="s">
        <v>41</v>
      </c>
      <c r="AB32" s="234" t="s">
        <v>41</v>
      </c>
      <c r="AC32" s="234"/>
      <c r="AD32" s="215" t="s">
        <v>497</v>
      </c>
    </row>
    <row r="33" spans="1:30" ht="102.75" thickBot="1" x14ac:dyDescent="0.3">
      <c r="A33" s="567">
        <v>30</v>
      </c>
      <c r="B33" s="22" t="s">
        <v>87</v>
      </c>
      <c r="C33" s="22" t="s">
        <v>88</v>
      </c>
      <c r="D33" s="22">
        <v>75029405</v>
      </c>
      <c r="E33" s="22">
        <v>102668426</v>
      </c>
      <c r="F33" s="22">
        <v>600148009</v>
      </c>
      <c r="G33" s="22" t="s">
        <v>26</v>
      </c>
      <c r="H33" s="22" t="s">
        <v>75</v>
      </c>
      <c r="I33" s="23" t="s">
        <v>90</v>
      </c>
      <c r="J33" s="235"/>
      <c r="K33" s="236" t="s">
        <v>89</v>
      </c>
      <c r="L33" s="237" t="s">
        <v>91</v>
      </c>
      <c r="M33" s="238">
        <v>9500000</v>
      </c>
      <c r="N33" s="238">
        <v>8075000</v>
      </c>
      <c r="O33" s="239" t="s">
        <v>281</v>
      </c>
      <c r="P33" s="239" t="s">
        <v>284</v>
      </c>
      <c r="Q33" s="22" t="s">
        <v>30</v>
      </c>
      <c r="R33" s="22" t="s">
        <v>30</v>
      </c>
      <c r="S33" s="22" t="s">
        <v>30</v>
      </c>
      <c r="T33" s="22" t="s">
        <v>30</v>
      </c>
      <c r="U33" s="22" t="s">
        <v>30</v>
      </c>
      <c r="V33" s="22" t="s">
        <v>30</v>
      </c>
      <c r="W33" s="22"/>
      <c r="X33" s="22" t="s">
        <v>30</v>
      </c>
      <c r="Y33" s="22"/>
      <c r="Z33" s="22" t="s">
        <v>92</v>
      </c>
      <c r="AA33" s="22" t="s">
        <v>41</v>
      </c>
      <c r="AB33" s="240"/>
      <c r="AC33" s="240"/>
      <c r="AD33" s="241"/>
    </row>
    <row r="34" spans="1:30" ht="210.75" customHeight="1" x14ac:dyDescent="0.25">
      <c r="A34" s="13">
        <v>31</v>
      </c>
      <c r="B34" s="451" t="s">
        <v>93</v>
      </c>
      <c r="C34" s="451" t="s">
        <v>94</v>
      </c>
      <c r="D34" s="451">
        <v>70987157</v>
      </c>
      <c r="E34" s="451">
        <v>102668485</v>
      </c>
      <c r="F34" s="451">
        <v>600148041</v>
      </c>
      <c r="G34" s="451" t="s">
        <v>26</v>
      </c>
      <c r="H34" s="451" t="s">
        <v>27</v>
      </c>
      <c r="I34" s="457" t="s">
        <v>96</v>
      </c>
      <c r="J34" s="72"/>
      <c r="K34" s="9" t="s">
        <v>103</v>
      </c>
      <c r="L34" s="17" t="s">
        <v>104</v>
      </c>
      <c r="M34" s="101">
        <v>12000000</v>
      </c>
      <c r="N34" s="64">
        <f t="shared" ref="N34:N36" si="6">M34/100*85</f>
        <v>10200000</v>
      </c>
      <c r="O34" s="75" t="s">
        <v>437</v>
      </c>
      <c r="P34" s="75" t="s">
        <v>187</v>
      </c>
      <c r="Q34" s="26" t="s">
        <v>30</v>
      </c>
      <c r="R34" s="26" t="s">
        <v>30</v>
      </c>
      <c r="S34" s="26" t="s">
        <v>30</v>
      </c>
      <c r="T34" s="26" t="s">
        <v>30</v>
      </c>
      <c r="U34" s="26" t="s">
        <v>30</v>
      </c>
      <c r="V34" s="26" t="s">
        <v>30</v>
      </c>
      <c r="W34" s="26" t="s">
        <v>30</v>
      </c>
      <c r="X34" s="26" t="s">
        <v>30</v>
      </c>
      <c r="Y34" s="26" t="s">
        <v>30</v>
      </c>
      <c r="Z34" s="26" t="s">
        <v>105</v>
      </c>
      <c r="AA34" s="26" t="s">
        <v>41</v>
      </c>
      <c r="AB34" s="73"/>
      <c r="AC34" s="73"/>
      <c r="AD34" s="74"/>
    </row>
    <row r="35" spans="1:30" ht="123.75" customHeight="1" x14ac:dyDescent="0.25">
      <c r="A35" s="15">
        <v>32</v>
      </c>
      <c r="B35" s="452"/>
      <c r="C35" s="452"/>
      <c r="D35" s="452"/>
      <c r="E35" s="452"/>
      <c r="F35" s="452"/>
      <c r="G35" s="452"/>
      <c r="H35" s="452"/>
      <c r="I35" s="458"/>
      <c r="J35" s="41"/>
      <c r="K35" s="10" t="s">
        <v>106</v>
      </c>
      <c r="L35" s="18" t="s">
        <v>107</v>
      </c>
      <c r="M35" s="94">
        <v>1800000</v>
      </c>
      <c r="N35" s="94">
        <f t="shared" si="6"/>
        <v>1530000</v>
      </c>
      <c r="O35" s="42" t="s">
        <v>438</v>
      </c>
      <c r="P35" s="42" t="s">
        <v>382</v>
      </c>
      <c r="Q35" s="24" t="s">
        <v>30</v>
      </c>
      <c r="R35" s="24" t="s">
        <v>30</v>
      </c>
      <c r="S35" s="24" t="s">
        <v>30</v>
      </c>
      <c r="T35" s="24" t="s">
        <v>30</v>
      </c>
      <c r="U35" s="24"/>
      <c r="V35" s="24"/>
      <c r="W35" s="24" t="s">
        <v>30</v>
      </c>
      <c r="X35" s="24" t="s">
        <v>30</v>
      </c>
      <c r="Y35" s="24" t="s">
        <v>30</v>
      </c>
      <c r="Z35" s="24" t="s">
        <v>108</v>
      </c>
      <c r="AA35" s="24" t="s">
        <v>41</v>
      </c>
      <c r="AB35" s="43"/>
      <c r="AC35" s="43"/>
      <c r="AD35" s="76"/>
    </row>
    <row r="36" spans="1:30" ht="120.75" customHeight="1" thickBot="1" x14ac:dyDescent="0.3">
      <c r="A36" s="30">
        <v>33</v>
      </c>
      <c r="B36" s="453"/>
      <c r="C36" s="453"/>
      <c r="D36" s="453"/>
      <c r="E36" s="453"/>
      <c r="F36" s="453"/>
      <c r="G36" s="453"/>
      <c r="H36" s="453"/>
      <c r="I36" s="459"/>
      <c r="J36" s="78"/>
      <c r="K36" s="11" t="s">
        <v>109</v>
      </c>
      <c r="L36" s="102" t="s">
        <v>110</v>
      </c>
      <c r="M36" s="103">
        <v>4000000</v>
      </c>
      <c r="N36" s="103">
        <f t="shared" si="6"/>
        <v>3400000</v>
      </c>
      <c r="O36" s="80" t="s">
        <v>433</v>
      </c>
      <c r="P36" s="80" t="s">
        <v>386</v>
      </c>
      <c r="Q36" s="25" t="s">
        <v>30</v>
      </c>
      <c r="R36" s="25" t="s">
        <v>30</v>
      </c>
      <c r="S36" s="25" t="s">
        <v>30</v>
      </c>
      <c r="T36" s="25" t="s">
        <v>30</v>
      </c>
      <c r="U36" s="25" t="s">
        <v>30</v>
      </c>
      <c r="V36" s="25" t="s">
        <v>30</v>
      </c>
      <c r="W36" s="25" t="s">
        <v>30</v>
      </c>
      <c r="X36" s="25" t="s">
        <v>30</v>
      </c>
      <c r="Y36" s="25" t="s">
        <v>30</v>
      </c>
      <c r="Z36" s="25" t="s">
        <v>111</v>
      </c>
      <c r="AA36" s="25" t="s">
        <v>41</v>
      </c>
      <c r="AB36" s="81"/>
      <c r="AC36" s="81"/>
      <c r="AD36" s="82"/>
    </row>
    <row r="37" spans="1:30" ht="90.75" thickBot="1" x14ac:dyDescent="0.3">
      <c r="A37" s="608">
        <v>34</v>
      </c>
      <c r="B37" s="609" t="s">
        <v>406</v>
      </c>
      <c r="C37" s="35" t="s">
        <v>407</v>
      </c>
      <c r="D37" s="35">
        <v>49589725</v>
      </c>
      <c r="E37" s="123">
        <v>102668493</v>
      </c>
      <c r="F37" s="123">
        <v>600148050</v>
      </c>
      <c r="G37" s="35" t="s">
        <v>26</v>
      </c>
      <c r="H37" s="35" t="s">
        <v>75</v>
      </c>
      <c r="I37" s="37" t="s">
        <v>408</v>
      </c>
      <c r="J37" s="262"/>
      <c r="K37" s="198"/>
      <c r="L37" s="198"/>
      <c r="M37" s="263"/>
      <c r="N37" s="263"/>
      <c r="O37" s="263"/>
      <c r="P37" s="263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200"/>
    </row>
    <row r="38" spans="1:30" ht="75.75" customHeight="1" x14ac:dyDescent="0.25">
      <c r="A38" s="165">
        <v>35</v>
      </c>
      <c r="B38" s="424" t="s">
        <v>112</v>
      </c>
      <c r="C38" s="424" t="s">
        <v>113</v>
      </c>
      <c r="D38" s="424">
        <v>70982759</v>
      </c>
      <c r="E38" s="424">
        <v>108014304</v>
      </c>
      <c r="F38" s="424">
        <v>600148599</v>
      </c>
      <c r="G38" s="424" t="s">
        <v>26</v>
      </c>
      <c r="H38" s="424" t="s">
        <v>27</v>
      </c>
      <c r="I38" s="488" t="s">
        <v>114</v>
      </c>
      <c r="J38" s="168" t="s">
        <v>413</v>
      </c>
      <c r="K38" s="208" t="s">
        <v>395</v>
      </c>
      <c r="L38" s="193" t="s">
        <v>396</v>
      </c>
      <c r="M38" s="210">
        <v>1800000</v>
      </c>
      <c r="N38" s="210">
        <f t="shared" ref="N38:N39" si="7">M38/100*85</f>
        <v>1530000</v>
      </c>
      <c r="O38" s="173" t="s">
        <v>183</v>
      </c>
      <c r="P38" s="173" t="s">
        <v>441</v>
      </c>
      <c r="Q38" s="166" t="s">
        <v>30</v>
      </c>
      <c r="R38" s="166" t="s">
        <v>30</v>
      </c>
      <c r="S38" s="166" t="s">
        <v>30</v>
      </c>
      <c r="T38" s="166" t="s">
        <v>30</v>
      </c>
      <c r="U38" s="166" t="s">
        <v>30</v>
      </c>
      <c r="V38" s="166" t="s">
        <v>30</v>
      </c>
      <c r="W38" s="166" t="s">
        <v>30</v>
      </c>
      <c r="X38" s="166" t="s">
        <v>30</v>
      </c>
      <c r="Y38" s="166" t="s">
        <v>30</v>
      </c>
      <c r="Z38" s="166" t="s">
        <v>48</v>
      </c>
      <c r="AA38" s="166" t="s">
        <v>41</v>
      </c>
      <c r="AB38" s="231" t="s">
        <v>501</v>
      </c>
      <c r="AC38" s="231">
        <v>2</v>
      </c>
      <c r="AD38" s="211" t="s">
        <v>48</v>
      </c>
    </row>
    <row r="39" spans="1:30" ht="75.75" customHeight="1" x14ac:dyDescent="0.25">
      <c r="A39" s="176">
        <v>36</v>
      </c>
      <c r="B39" s="425"/>
      <c r="C39" s="425"/>
      <c r="D39" s="425"/>
      <c r="E39" s="425"/>
      <c r="F39" s="425"/>
      <c r="G39" s="425"/>
      <c r="H39" s="425"/>
      <c r="I39" s="438"/>
      <c r="J39" s="179" t="s">
        <v>413</v>
      </c>
      <c r="K39" s="201" t="s">
        <v>502</v>
      </c>
      <c r="L39" s="202" t="s">
        <v>503</v>
      </c>
      <c r="M39" s="203">
        <v>2500000</v>
      </c>
      <c r="N39" s="203">
        <f t="shared" si="7"/>
        <v>2125000</v>
      </c>
      <c r="O39" s="148" t="s">
        <v>183</v>
      </c>
      <c r="P39" s="148" t="s">
        <v>441</v>
      </c>
      <c r="Q39" s="177" t="s">
        <v>30</v>
      </c>
      <c r="R39" s="177" t="s">
        <v>30</v>
      </c>
      <c r="S39" s="177" t="s">
        <v>30</v>
      </c>
      <c r="T39" s="177" t="s">
        <v>30</v>
      </c>
      <c r="U39" s="177" t="s">
        <v>30</v>
      </c>
      <c r="V39" s="177" t="s">
        <v>30</v>
      </c>
      <c r="W39" s="177" t="s">
        <v>30</v>
      </c>
      <c r="X39" s="177" t="s">
        <v>30</v>
      </c>
      <c r="Y39" s="177" t="s">
        <v>30</v>
      </c>
      <c r="Z39" s="177" t="s">
        <v>41</v>
      </c>
      <c r="AA39" s="177" t="s">
        <v>41</v>
      </c>
      <c r="AB39" s="233" t="s">
        <v>501</v>
      </c>
      <c r="AC39" s="233">
        <v>4</v>
      </c>
      <c r="AD39" s="213" t="s">
        <v>48</v>
      </c>
    </row>
    <row r="40" spans="1:30" ht="46.5" customHeight="1" thickBot="1" x14ac:dyDescent="0.3">
      <c r="A40" s="221">
        <v>37</v>
      </c>
      <c r="B40" s="487"/>
      <c r="C40" s="487"/>
      <c r="D40" s="487"/>
      <c r="E40" s="487"/>
      <c r="F40" s="487"/>
      <c r="G40" s="487"/>
      <c r="H40" s="487"/>
      <c r="I40" s="489"/>
      <c r="J40" s="145" t="s">
        <v>504</v>
      </c>
      <c r="K40" s="610" t="s">
        <v>505</v>
      </c>
      <c r="L40" s="611" t="s">
        <v>506</v>
      </c>
      <c r="M40" s="544">
        <v>200000</v>
      </c>
      <c r="N40" s="346">
        <f>M40/100*70</f>
        <v>140000</v>
      </c>
      <c r="O40" s="143" t="s">
        <v>183</v>
      </c>
      <c r="P40" s="143" t="s">
        <v>441</v>
      </c>
      <c r="Q40" s="149" t="s">
        <v>30</v>
      </c>
      <c r="R40" s="149" t="s">
        <v>30</v>
      </c>
      <c r="S40" s="149" t="s">
        <v>30</v>
      </c>
      <c r="T40" s="149" t="s">
        <v>30</v>
      </c>
      <c r="U40" s="149" t="s">
        <v>30</v>
      </c>
      <c r="V40" s="149" t="s">
        <v>30</v>
      </c>
      <c r="W40" s="149" t="s">
        <v>30</v>
      </c>
      <c r="X40" s="149" t="s">
        <v>30</v>
      </c>
      <c r="Y40" s="149" t="s">
        <v>30</v>
      </c>
      <c r="Z40" s="141" t="s">
        <v>41</v>
      </c>
      <c r="AA40" s="149" t="s">
        <v>41</v>
      </c>
      <c r="AB40" s="410" t="s">
        <v>501</v>
      </c>
      <c r="AC40" s="410">
        <v>1</v>
      </c>
      <c r="AD40" s="568" t="s">
        <v>48</v>
      </c>
    </row>
    <row r="41" spans="1:30" ht="25.5" x14ac:dyDescent="0.25">
      <c r="A41" s="165">
        <v>38</v>
      </c>
      <c r="B41" s="424" t="s">
        <v>115</v>
      </c>
      <c r="C41" s="424" t="s">
        <v>116</v>
      </c>
      <c r="D41" s="424">
        <v>75027046</v>
      </c>
      <c r="E41" s="424">
        <v>102668540</v>
      </c>
      <c r="F41" s="424">
        <v>650030729</v>
      </c>
      <c r="G41" s="424" t="s">
        <v>26</v>
      </c>
      <c r="H41" s="424" t="s">
        <v>27</v>
      </c>
      <c r="I41" s="488" t="s">
        <v>118</v>
      </c>
      <c r="J41" s="168"/>
      <c r="K41" s="208" t="s">
        <v>117</v>
      </c>
      <c r="L41" s="249" t="s">
        <v>119</v>
      </c>
      <c r="M41" s="135">
        <v>750000</v>
      </c>
      <c r="N41" s="210">
        <f t="shared" ref="N41:N42" si="8">M41/100*85</f>
        <v>637500</v>
      </c>
      <c r="O41" s="173" t="s">
        <v>283</v>
      </c>
      <c r="P41" s="173" t="s">
        <v>440</v>
      </c>
      <c r="Q41" s="167" t="s">
        <v>30</v>
      </c>
      <c r="R41" s="166" t="s">
        <v>98</v>
      </c>
      <c r="S41" s="167" t="s">
        <v>30</v>
      </c>
      <c r="T41" s="167"/>
      <c r="U41" s="167"/>
      <c r="V41" s="167"/>
      <c r="W41" s="167" t="s">
        <v>98</v>
      </c>
      <c r="X41" s="167" t="s">
        <v>30</v>
      </c>
      <c r="Y41" s="167"/>
      <c r="Z41" s="166" t="s">
        <v>48</v>
      </c>
      <c r="AA41" s="167" t="s">
        <v>41</v>
      </c>
      <c r="AB41" s="174"/>
      <c r="AC41" s="174"/>
      <c r="AD41" s="217"/>
    </row>
    <row r="42" spans="1:30" ht="38.25" x14ac:dyDescent="0.25">
      <c r="A42" s="176">
        <v>39</v>
      </c>
      <c r="B42" s="425"/>
      <c r="C42" s="425"/>
      <c r="D42" s="425"/>
      <c r="E42" s="425"/>
      <c r="F42" s="425"/>
      <c r="G42" s="425"/>
      <c r="H42" s="425"/>
      <c r="I42" s="438"/>
      <c r="J42" s="179"/>
      <c r="K42" s="201" t="s">
        <v>120</v>
      </c>
      <c r="L42" s="202" t="s">
        <v>121</v>
      </c>
      <c r="M42" s="144">
        <v>100000</v>
      </c>
      <c r="N42" s="144">
        <f t="shared" si="8"/>
        <v>85000</v>
      </c>
      <c r="O42" s="148" t="s">
        <v>283</v>
      </c>
      <c r="P42" s="148" t="s">
        <v>440</v>
      </c>
      <c r="Q42" s="178"/>
      <c r="R42" s="178"/>
      <c r="S42" s="178" t="s">
        <v>30</v>
      </c>
      <c r="T42" s="178"/>
      <c r="U42" s="178"/>
      <c r="V42" s="178"/>
      <c r="W42" s="178" t="s">
        <v>98</v>
      </c>
      <c r="X42" s="178" t="s">
        <v>98</v>
      </c>
      <c r="Y42" s="178"/>
      <c r="Z42" s="177" t="s">
        <v>48</v>
      </c>
      <c r="AA42" s="178" t="s">
        <v>41</v>
      </c>
      <c r="AB42" s="183"/>
      <c r="AC42" s="183"/>
      <c r="AD42" s="218"/>
    </row>
    <row r="43" spans="1:30" ht="50.25" customHeight="1" thickBot="1" x14ac:dyDescent="0.3">
      <c r="A43" s="221">
        <v>40</v>
      </c>
      <c r="B43" s="487"/>
      <c r="C43" s="487"/>
      <c r="D43" s="487"/>
      <c r="E43" s="487"/>
      <c r="F43" s="487"/>
      <c r="G43" s="487"/>
      <c r="H43" s="487"/>
      <c r="I43" s="489"/>
      <c r="J43" s="145"/>
      <c r="K43" s="155" t="s">
        <v>122</v>
      </c>
      <c r="L43" s="155" t="s">
        <v>333</v>
      </c>
      <c r="M43" s="142">
        <v>1000000</v>
      </c>
      <c r="N43" s="346">
        <f>M43/100*85</f>
        <v>850000</v>
      </c>
      <c r="O43" s="143" t="s">
        <v>283</v>
      </c>
      <c r="P43" s="143" t="s">
        <v>440</v>
      </c>
      <c r="Q43" s="149" t="s">
        <v>98</v>
      </c>
      <c r="R43" s="149" t="s">
        <v>98</v>
      </c>
      <c r="S43" s="149"/>
      <c r="T43" s="149" t="s">
        <v>98</v>
      </c>
      <c r="U43" s="149"/>
      <c r="V43" s="149"/>
      <c r="W43" s="149"/>
      <c r="X43" s="149"/>
      <c r="Y43" s="149" t="s">
        <v>98</v>
      </c>
      <c r="Z43" s="141" t="s">
        <v>48</v>
      </c>
      <c r="AA43" s="149" t="s">
        <v>41</v>
      </c>
      <c r="AB43" s="394"/>
      <c r="AC43" s="394"/>
      <c r="AD43" s="395"/>
    </row>
    <row r="44" spans="1:30" ht="64.5" x14ac:dyDescent="0.25">
      <c r="A44" s="165">
        <v>41</v>
      </c>
      <c r="B44" s="424" t="s">
        <v>132</v>
      </c>
      <c r="C44" s="424" t="s">
        <v>133</v>
      </c>
      <c r="D44" s="424">
        <v>70986045</v>
      </c>
      <c r="E44" s="424">
        <v>102668558</v>
      </c>
      <c r="F44" s="424">
        <v>650056108</v>
      </c>
      <c r="G44" s="424" t="s">
        <v>26</v>
      </c>
      <c r="H44" s="424" t="s">
        <v>27</v>
      </c>
      <c r="I44" s="488" t="s">
        <v>135</v>
      </c>
      <c r="J44" s="168" t="s">
        <v>413</v>
      </c>
      <c r="K44" s="249" t="s">
        <v>134</v>
      </c>
      <c r="L44" s="250" t="s">
        <v>136</v>
      </c>
      <c r="M44" s="251">
        <v>1700000</v>
      </c>
      <c r="N44" s="252">
        <v>1445000</v>
      </c>
      <c r="O44" s="173" t="s">
        <v>183</v>
      </c>
      <c r="P44" s="173" t="s">
        <v>441</v>
      </c>
      <c r="Q44" s="231" t="s">
        <v>30</v>
      </c>
      <c r="R44" s="231" t="s">
        <v>30</v>
      </c>
      <c r="S44" s="231" t="s">
        <v>30</v>
      </c>
      <c r="T44" s="231" t="s">
        <v>30</v>
      </c>
      <c r="U44" s="231"/>
      <c r="V44" s="231"/>
      <c r="W44" s="231" t="s">
        <v>30</v>
      </c>
      <c r="X44" s="231" t="s">
        <v>30</v>
      </c>
      <c r="Y44" s="231"/>
      <c r="Z44" s="231" t="s">
        <v>137</v>
      </c>
      <c r="AA44" s="231" t="s">
        <v>41</v>
      </c>
      <c r="AB44" s="174"/>
      <c r="AC44" s="174"/>
      <c r="AD44" s="217"/>
    </row>
    <row r="45" spans="1:30" ht="268.5" x14ac:dyDescent="0.25">
      <c r="A45" s="176">
        <v>42</v>
      </c>
      <c r="B45" s="425"/>
      <c r="C45" s="425"/>
      <c r="D45" s="425"/>
      <c r="E45" s="425"/>
      <c r="F45" s="425"/>
      <c r="G45" s="425"/>
      <c r="H45" s="425"/>
      <c r="I45" s="438"/>
      <c r="J45" s="179" t="s">
        <v>413</v>
      </c>
      <c r="K45" s="253" t="s">
        <v>285</v>
      </c>
      <c r="L45" s="254" t="s">
        <v>512</v>
      </c>
      <c r="M45" s="255">
        <v>10000000</v>
      </c>
      <c r="N45" s="255">
        <v>8500000</v>
      </c>
      <c r="O45" s="148" t="s">
        <v>183</v>
      </c>
      <c r="P45" s="148" t="s">
        <v>441</v>
      </c>
      <c r="Q45" s="233" t="s">
        <v>30</v>
      </c>
      <c r="R45" s="233" t="s">
        <v>30</v>
      </c>
      <c r="S45" s="233" t="s">
        <v>30</v>
      </c>
      <c r="T45" s="233" t="s">
        <v>30</v>
      </c>
      <c r="U45" s="233" t="s">
        <v>30</v>
      </c>
      <c r="V45" s="233" t="s">
        <v>30</v>
      </c>
      <c r="W45" s="233" t="s">
        <v>30</v>
      </c>
      <c r="X45" s="233" t="s">
        <v>30</v>
      </c>
      <c r="Y45" s="233" t="s">
        <v>30</v>
      </c>
      <c r="Z45" s="233" t="s">
        <v>48</v>
      </c>
      <c r="AA45" s="233" t="s">
        <v>41</v>
      </c>
      <c r="AB45" s="183"/>
      <c r="AC45" s="183"/>
      <c r="AD45" s="213" t="s">
        <v>511</v>
      </c>
    </row>
    <row r="46" spans="1:30" ht="51.75" x14ac:dyDescent="0.25">
      <c r="A46" s="176">
        <v>43</v>
      </c>
      <c r="B46" s="425"/>
      <c r="C46" s="425"/>
      <c r="D46" s="425"/>
      <c r="E46" s="425"/>
      <c r="F46" s="425"/>
      <c r="G46" s="425"/>
      <c r="H46" s="425"/>
      <c r="I46" s="438"/>
      <c r="J46" s="179" t="s">
        <v>413</v>
      </c>
      <c r="K46" s="253" t="s">
        <v>138</v>
      </c>
      <c r="L46" s="254" t="s">
        <v>286</v>
      </c>
      <c r="M46" s="255">
        <v>2500000</v>
      </c>
      <c r="N46" s="255">
        <v>2125000</v>
      </c>
      <c r="O46" s="148" t="s">
        <v>183</v>
      </c>
      <c r="P46" s="148" t="s">
        <v>441</v>
      </c>
      <c r="Q46" s="233" t="s">
        <v>30</v>
      </c>
      <c r="R46" s="233" t="s">
        <v>30</v>
      </c>
      <c r="S46" s="233" t="s">
        <v>30</v>
      </c>
      <c r="T46" s="233" t="s">
        <v>30</v>
      </c>
      <c r="U46" s="233"/>
      <c r="V46" s="233" t="s">
        <v>30</v>
      </c>
      <c r="W46" s="233" t="s">
        <v>30</v>
      </c>
      <c r="X46" s="233" t="s">
        <v>30</v>
      </c>
      <c r="Y46" s="233" t="s">
        <v>30</v>
      </c>
      <c r="Z46" s="233" t="s">
        <v>48</v>
      </c>
      <c r="AA46" s="233" t="s">
        <v>41</v>
      </c>
      <c r="AB46" s="183"/>
      <c r="AC46" s="183"/>
      <c r="AD46" s="213" t="s">
        <v>511</v>
      </c>
    </row>
    <row r="47" spans="1:30" ht="39" thickBot="1" x14ac:dyDescent="0.3">
      <c r="A47" s="187">
        <v>44</v>
      </c>
      <c r="B47" s="426"/>
      <c r="C47" s="426"/>
      <c r="D47" s="426"/>
      <c r="E47" s="426"/>
      <c r="F47" s="426"/>
      <c r="G47" s="426"/>
      <c r="H47" s="426"/>
      <c r="I47" s="439"/>
      <c r="J47" s="136" t="s">
        <v>405</v>
      </c>
      <c r="K47" s="242" t="s">
        <v>475</v>
      </c>
      <c r="L47" s="256" t="s">
        <v>477</v>
      </c>
      <c r="M47" s="257">
        <v>3890000</v>
      </c>
      <c r="N47" s="257">
        <v>272300</v>
      </c>
      <c r="O47" s="139" t="s">
        <v>280</v>
      </c>
      <c r="P47" s="139" t="s">
        <v>476</v>
      </c>
      <c r="Q47" s="136"/>
      <c r="R47" s="136"/>
      <c r="S47" s="136"/>
      <c r="T47" s="136"/>
      <c r="U47" s="136"/>
      <c r="V47" s="136"/>
      <c r="W47" s="136"/>
      <c r="X47" s="136"/>
      <c r="Y47" s="136"/>
      <c r="Z47" s="234"/>
      <c r="AA47" s="136"/>
      <c r="AB47" s="136" t="s">
        <v>472</v>
      </c>
      <c r="AC47" s="136"/>
      <c r="AD47" s="140"/>
    </row>
    <row r="48" spans="1:30" ht="90" thickBot="1" x14ac:dyDescent="0.3">
      <c r="A48" s="567">
        <v>45</v>
      </c>
      <c r="B48" s="246" t="s">
        <v>410</v>
      </c>
      <c r="C48" s="235" t="s">
        <v>412</v>
      </c>
      <c r="D48" s="247">
        <v>70985472</v>
      </c>
      <c r="E48" s="248">
        <v>102668566</v>
      </c>
      <c r="F48" s="248">
        <v>600148106</v>
      </c>
      <c r="G48" s="22" t="s">
        <v>26</v>
      </c>
      <c r="H48" s="22" t="s">
        <v>75</v>
      </c>
      <c r="I48" s="23" t="s">
        <v>411</v>
      </c>
      <c r="J48" s="235"/>
      <c r="K48" s="240"/>
      <c r="L48" s="240"/>
      <c r="M48" s="245"/>
      <c r="N48" s="245"/>
      <c r="O48" s="245"/>
      <c r="P48" s="245"/>
      <c r="Q48" s="240"/>
      <c r="R48" s="240"/>
      <c r="S48" s="240"/>
      <c r="T48" s="240"/>
      <c r="U48" s="240"/>
      <c r="V48" s="240"/>
      <c r="W48" s="240"/>
      <c r="X48" s="240"/>
      <c r="Y48" s="240"/>
      <c r="Z48" s="240"/>
      <c r="AA48" s="240"/>
      <c r="AB48" s="240"/>
      <c r="AC48" s="240"/>
      <c r="AD48" s="241"/>
    </row>
    <row r="49" spans="1:30" ht="102.75" thickBot="1" x14ac:dyDescent="0.3">
      <c r="A49" s="608">
        <v>46</v>
      </c>
      <c r="B49" s="35" t="s">
        <v>139</v>
      </c>
      <c r="C49" s="35" t="s">
        <v>140</v>
      </c>
      <c r="D49" s="35">
        <v>70983101</v>
      </c>
      <c r="E49" s="35">
        <v>102668591</v>
      </c>
      <c r="F49" s="35">
        <v>600148114</v>
      </c>
      <c r="G49" s="35" t="s">
        <v>26</v>
      </c>
      <c r="H49" s="35" t="s">
        <v>27</v>
      </c>
      <c r="I49" s="37" t="s">
        <v>142</v>
      </c>
      <c r="J49" s="262"/>
      <c r="K49" s="194" t="s">
        <v>141</v>
      </c>
      <c r="L49" s="195" t="s">
        <v>143</v>
      </c>
      <c r="M49" s="612">
        <v>300000</v>
      </c>
      <c r="N49" s="196">
        <f>M49/100*85</f>
        <v>255000</v>
      </c>
      <c r="O49" s="554" t="s">
        <v>433</v>
      </c>
      <c r="P49" s="554" t="s">
        <v>441</v>
      </c>
      <c r="Q49" s="35" t="s">
        <v>30</v>
      </c>
      <c r="R49" s="35" t="s">
        <v>30</v>
      </c>
      <c r="S49" s="35" t="s">
        <v>30</v>
      </c>
      <c r="T49" s="35" t="s">
        <v>30</v>
      </c>
      <c r="U49" s="35"/>
      <c r="V49" s="35"/>
      <c r="W49" s="35"/>
      <c r="X49" s="35"/>
      <c r="Y49" s="35"/>
      <c r="Z49" s="35" t="s">
        <v>144</v>
      </c>
      <c r="AA49" s="35"/>
      <c r="AB49" s="198"/>
      <c r="AC49" s="198"/>
      <c r="AD49" s="200"/>
    </row>
    <row r="50" spans="1:30" ht="115.5" x14ac:dyDescent="0.25">
      <c r="A50" s="13">
        <v>47</v>
      </c>
      <c r="B50" s="451" t="s">
        <v>145</v>
      </c>
      <c r="C50" s="451" t="s">
        <v>146</v>
      </c>
      <c r="D50" s="451">
        <v>75026422</v>
      </c>
      <c r="E50" s="451">
        <v>108014312</v>
      </c>
      <c r="F50" s="451">
        <v>600148556</v>
      </c>
      <c r="G50" s="451" t="s">
        <v>26</v>
      </c>
      <c r="H50" s="451" t="s">
        <v>27</v>
      </c>
      <c r="I50" s="457" t="s">
        <v>147</v>
      </c>
      <c r="J50" s="72"/>
      <c r="K50" s="26" t="s">
        <v>371</v>
      </c>
      <c r="L50" s="14" t="s">
        <v>374</v>
      </c>
      <c r="M50" s="88">
        <v>2300000</v>
      </c>
      <c r="N50" s="88">
        <f>M50/100*85</f>
        <v>1955000</v>
      </c>
      <c r="O50" s="75" t="s">
        <v>180</v>
      </c>
      <c r="P50" s="75" t="s">
        <v>181</v>
      </c>
      <c r="Q50" s="27" t="s">
        <v>30</v>
      </c>
      <c r="R50" s="27" t="s">
        <v>30</v>
      </c>
      <c r="S50" s="27" t="s">
        <v>30</v>
      </c>
      <c r="T50" s="27" t="s">
        <v>30</v>
      </c>
      <c r="U50" s="27" t="s">
        <v>30</v>
      </c>
      <c r="V50" s="27" t="s">
        <v>30</v>
      </c>
      <c r="W50" s="27" t="s">
        <v>30</v>
      </c>
      <c r="X50" s="27" t="s">
        <v>30</v>
      </c>
      <c r="Y50" s="27"/>
      <c r="Z50" s="27" t="s">
        <v>370</v>
      </c>
      <c r="AA50" s="27" t="s">
        <v>41</v>
      </c>
      <c r="AB50" s="73"/>
      <c r="AC50" s="73"/>
      <c r="AD50" s="74"/>
    </row>
    <row r="51" spans="1:30" ht="64.5" x14ac:dyDescent="0.25">
      <c r="A51" s="15">
        <v>48</v>
      </c>
      <c r="B51" s="452"/>
      <c r="C51" s="452"/>
      <c r="D51" s="452"/>
      <c r="E51" s="452"/>
      <c r="F51" s="452"/>
      <c r="G51" s="452"/>
      <c r="H51" s="452"/>
      <c r="I51" s="458"/>
      <c r="J51" s="41"/>
      <c r="K51" s="24" t="s">
        <v>372</v>
      </c>
      <c r="L51" s="16" t="s">
        <v>375</v>
      </c>
      <c r="M51" s="90">
        <v>9000000</v>
      </c>
      <c r="N51" s="90">
        <v>7650000</v>
      </c>
      <c r="O51" s="42" t="s">
        <v>180</v>
      </c>
      <c r="P51" s="42" t="s">
        <v>181</v>
      </c>
      <c r="Q51" s="28" t="s">
        <v>30</v>
      </c>
      <c r="R51" s="28" t="s">
        <v>30</v>
      </c>
      <c r="S51" s="28" t="s">
        <v>30</v>
      </c>
      <c r="T51" s="28" t="s">
        <v>30</v>
      </c>
      <c r="U51" s="28" t="s">
        <v>30</v>
      </c>
      <c r="V51" s="28" t="s">
        <v>30</v>
      </c>
      <c r="W51" s="28" t="s">
        <v>30</v>
      </c>
      <c r="X51" s="28" t="s">
        <v>30</v>
      </c>
      <c r="Y51" s="28"/>
      <c r="Z51" s="24" t="s">
        <v>376</v>
      </c>
      <c r="AA51" s="28" t="s">
        <v>41</v>
      </c>
      <c r="AB51" s="43"/>
      <c r="AC51" s="43"/>
      <c r="AD51" s="76"/>
    </row>
    <row r="52" spans="1:30" ht="51" x14ac:dyDescent="0.25">
      <c r="A52" s="15">
        <v>49</v>
      </c>
      <c r="B52" s="452"/>
      <c r="C52" s="452"/>
      <c r="D52" s="452"/>
      <c r="E52" s="452"/>
      <c r="F52" s="452"/>
      <c r="G52" s="452"/>
      <c r="H52" s="452"/>
      <c r="I52" s="458"/>
      <c r="J52" s="41"/>
      <c r="K52" s="24" t="s">
        <v>373</v>
      </c>
      <c r="L52" s="59" t="s">
        <v>355</v>
      </c>
      <c r="M52" s="90">
        <v>5880000</v>
      </c>
      <c r="N52" s="90">
        <v>4998000</v>
      </c>
      <c r="O52" s="42" t="s">
        <v>180</v>
      </c>
      <c r="P52" s="42" t="s">
        <v>187</v>
      </c>
      <c r="Q52" s="28" t="s">
        <v>30</v>
      </c>
      <c r="R52" s="28" t="s">
        <v>30</v>
      </c>
      <c r="S52" s="28" t="s">
        <v>30</v>
      </c>
      <c r="T52" s="28" t="s">
        <v>30</v>
      </c>
      <c r="U52" s="28" t="s">
        <v>30</v>
      </c>
      <c r="V52" s="28" t="s">
        <v>30</v>
      </c>
      <c r="W52" s="28" t="s">
        <v>30</v>
      </c>
      <c r="X52" s="28" t="s">
        <v>30</v>
      </c>
      <c r="Y52" s="28"/>
      <c r="Z52" s="28" t="s">
        <v>370</v>
      </c>
      <c r="AA52" s="28" t="s">
        <v>41</v>
      </c>
      <c r="AB52" s="43"/>
      <c r="AC52" s="43"/>
      <c r="AD52" s="76"/>
    </row>
    <row r="53" spans="1:30" ht="78" thickBot="1" x14ac:dyDescent="0.3">
      <c r="A53" s="551">
        <v>50</v>
      </c>
      <c r="B53" s="499"/>
      <c r="C53" s="499"/>
      <c r="D53" s="499"/>
      <c r="E53" s="499"/>
      <c r="F53" s="499"/>
      <c r="G53" s="499"/>
      <c r="H53" s="499"/>
      <c r="I53" s="500"/>
      <c r="J53" s="62"/>
      <c r="K53" s="29" t="s">
        <v>377</v>
      </c>
      <c r="L53" s="613" t="s">
        <v>378</v>
      </c>
      <c r="M53" s="605">
        <v>1500000</v>
      </c>
      <c r="N53" s="605">
        <v>1275000</v>
      </c>
      <c r="O53" s="71" t="s">
        <v>283</v>
      </c>
      <c r="P53" s="71" t="s">
        <v>181</v>
      </c>
      <c r="Q53" s="29" t="s">
        <v>30</v>
      </c>
      <c r="R53" s="29" t="s">
        <v>30</v>
      </c>
      <c r="S53" s="29" t="s">
        <v>30</v>
      </c>
      <c r="T53" s="29" t="s">
        <v>30</v>
      </c>
      <c r="U53" s="29" t="s">
        <v>30</v>
      </c>
      <c r="V53" s="29" t="s">
        <v>30</v>
      </c>
      <c r="W53" s="29" t="s">
        <v>30</v>
      </c>
      <c r="X53" s="29" t="s">
        <v>30</v>
      </c>
      <c r="Y53" s="29"/>
      <c r="Z53" s="29" t="s">
        <v>370</v>
      </c>
      <c r="AA53" s="29" t="s">
        <v>41</v>
      </c>
      <c r="AB53" s="60"/>
      <c r="AC53" s="60"/>
      <c r="AD53" s="607"/>
    </row>
    <row r="54" spans="1:30" ht="76.5" x14ac:dyDescent="0.25">
      <c r="A54" s="13">
        <v>51</v>
      </c>
      <c r="B54" s="424" t="s">
        <v>155</v>
      </c>
      <c r="C54" s="424" t="s">
        <v>150</v>
      </c>
      <c r="D54" s="424">
        <v>70984441</v>
      </c>
      <c r="E54" s="424">
        <v>102680426</v>
      </c>
      <c r="F54" s="424">
        <v>600148378</v>
      </c>
      <c r="G54" s="424" t="s">
        <v>26</v>
      </c>
      <c r="H54" s="424" t="s">
        <v>27</v>
      </c>
      <c r="I54" s="488" t="s">
        <v>151</v>
      </c>
      <c r="J54" s="168" t="s">
        <v>413</v>
      </c>
      <c r="K54" s="208" t="s">
        <v>156</v>
      </c>
      <c r="L54" s="193" t="s">
        <v>157</v>
      </c>
      <c r="M54" s="171">
        <v>70000000</v>
      </c>
      <c r="N54" s="172">
        <f>M54/100*85</f>
        <v>59500000</v>
      </c>
      <c r="O54" s="173" t="s">
        <v>521</v>
      </c>
      <c r="P54" s="173" t="s">
        <v>181</v>
      </c>
      <c r="Q54" s="166" t="s">
        <v>30</v>
      </c>
      <c r="R54" s="166" t="s">
        <v>30</v>
      </c>
      <c r="S54" s="166" t="s">
        <v>30</v>
      </c>
      <c r="T54" s="166" t="s">
        <v>30</v>
      </c>
      <c r="U54" s="166"/>
      <c r="V54" s="166"/>
      <c r="W54" s="167" t="s">
        <v>30</v>
      </c>
      <c r="X54" s="167" t="s">
        <v>30</v>
      </c>
      <c r="Y54" s="166"/>
      <c r="Z54" s="166" t="s">
        <v>41</v>
      </c>
      <c r="AA54" s="166" t="s">
        <v>41</v>
      </c>
      <c r="AB54" s="231" t="s">
        <v>32</v>
      </c>
      <c r="AC54" s="168">
        <v>2</v>
      </c>
      <c r="AD54" s="211" t="s">
        <v>48</v>
      </c>
    </row>
    <row r="55" spans="1:30" ht="38.25" x14ac:dyDescent="0.25">
      <c r="A55" s="15">
        <v>52</v>
      </c>
      <c r="B55" s="425"/>
      <c r="C55" s="425"/>
      <c r="D55" s="425"/>
      <c r="E55" s="425"/>
      <c r="F55" s="425"/>
      <c r="G55" s="425"/>
      <c r="H55" s="425"/>
      <c r="I55" s="438"/>
      <c r="J55" s="179" t="s">
        <v>413</v>
      </c>
      <c r="K55" s="201" t="s">
        <v>158</v>
      </c>
      <c r="L55" s="202" t="s">
        <v>159</v>
      </c>
      <c r="M55" s="144">
        <v>300000</v>
      </c>
      <c r="N55" s="144">
        <f t="shared" ref="N55:N59" si="9">M55/100*85</f>
        <v>255000</v>
      </c>
      <c r="O55" s="148" t="s">
        <v>521</v>
      </c>
      <c r="P55" s="148" t="s">
        <v>284</v>
      </c>
      <c r="Q55" s="177"/>
      <c r="R55" s="177" t="s">
        <v>30</v>
      </c>
      <c r="S55" s="177"/>
      <c r="T55" s="177"/>
      <c r="U55" s="177"/>
      <c r="V55" s="177"/>
      <c r="W55" s="178" t="s">
        <v>30</v>
      </c>
      <c r="X55" s="178"/>
      <c r="Y55" s="177"/>
      <c r="Z55" s="177" t="s">
        <v>41</v>
      </c>
      <c r="AA55" s="177" t="s">
        <v>41</v>
      </c>
      <c r="AB55" s="233" t="s">
        <v>41</v>
      </c>
      <c r="AC55" s="179"/>
      <c r="AD55" s="213" t="s">
        <v>471</v>
      </c>
    </row>
    <row r="56" spans="1:30" ht="63.75" x14ac:dyDescent="0.25">
      <c r="A56" s="15">
        <v>53</v>
      </c>
      <c r="B56" s="425"/>
      <c r="C56" s="425"/>
      <c r="D56" s="425"/>
      <c r="E56" s="425"/>
      <c r="F56" s="425"/>
      <c r="G56" s="425"/>
      <c r="H56" s="425"/>
      <c r="I56" s="438"/>
      <c r="J56" s="179" t="s">
        <v>400</v>
      </c>
      <c r="K56" s="201" t="s">
        <v>160</v>
      </c>
      <c r="L56" s="202" t="s">
        <v>161</v>
      </c>
      <c r="M56" s="182">
        <v>5000000</v>
      </c>
      <c r="N56" s="182">
        <f t="shared" si="9"/>
        <v>4250000</v>
      </c>
      <c r="O56" s="148" t="s">
        <v>521</v>
      </c>
      <c r="P56" s="148" t="s">
        <v>181</v>
      </c>
      <c r="Q56" s="177"/>
      <c r="R56" s="177"/>
      <c r="S56" s="177"/>
      <c r="T56" s="177"/>
      <c r="U56" s="177"/>
      <c r="V56" s="177"/>
      <c r="W56" s="178" t="s">
        <v>30</v>
      </c>
      <c r="X56" s="178" t="s">
        <v>30</v>
      </c>
      <c r="Y56" s="177"/>
      <c r="Z56" s="177" t="s">
        <v>41</v>
      </c>
      <c r="AA56" s="177" t="s">
        <v>41</v>
      </c>
      <c r="AB56" s="233" t="s">
        <v>32</v>
      </c>
      <c r="AC56" s="179">
        <v>3</v>
      </c>
      <c r="AD56" s="213" t="s">
        <v>48</v>
      </c>
    </row>
    <row r="57" spans="1:30" ht="76.5" x14ac:dyDescent="0.25">
      <c r="A57" s="15">
        <v>54</v>
      </c>
      <c r="B57" s="425"/>
      <c r="C57" s="425"/>
      <c r="D57" s="425"/>
      <c r="E57" s="425"/>
      <c r="F57" s="425"/>
      <c r="G57" s="425"/>
      <c r="H57" s="425"/>
      <c r="I57" s="438"/>
      <c r="J57" s="179" t="s">
        <v>522</v>
      </c>
      <c r="K57" s="201" t="s">
        <v>162</v>
      </c>
      <c r="L57" s="201" t="s">
        <v>163</v>
      </c>
      <c r="M57" s="186">
        <v>3000000</v>
      </c>
      <c r="N57" s="186">
        <f>M57/100*70</f>
        <v>2100000</v>
      </c>
      <c r="O57" s="148" t="s">
        <v>521</v>
      </c>
      <c r="P57" s="148" t="s">
        <v>181</v>
      </c>
      <c r="Q57" s="177"/>
      <c r="R57" s="177" t="s">
        <v>30</v>
      </c>
      <c r="S57" s="177"/>
      <c r="T57" s="177"/>
      <c r="U57" s="177"/>
      <c r="V57" s="177"/>
      <c r="W57" s="178" t="s">
        <v>30</v>
      </c>
      <c r="X57" s="178" t="s">
        <v>30</v>
      </c>
      <c r="Y57" s="177"/>
      <c r="Z57" s="177" t="s">
        <v>41</v>
      </c>
      <c r="AA57" s="177" t="s">
        <v>41</v>
      </c>
      <c r="AB57" s="233" t="s">
        <v>32</v>
      </c>
      <c r="AC57" s="179">
        <v>3</v>
      </c>
      <c r="AD57" s="213" t="s">
        <v>48</v>
      </c>
    </row>
    <row r="58" spans="1:30" ht="38.25" x14ac:dyDescent="0.25">
      <c r="A58" s="15">
        <v>55</v>
      </c>
      <c r="B58" s="425"/>
      <c r="C58" s="425"/>
      <c r="D58" s="425"/>
      <c r="E58" s="425"/>
      <c r="F58" s="425"/>
      <c r="G58" s="425"/>
      <c r="H58" s="425"/>
      <c r="I58" s="438"/>
      <c r="J58" s="179" t="s">
        <v>400</v>
      </c>
      <c r="K58" s="201" t="s">
        <v>164</v>
      </c>
      <c r="L58" s="201" t="s">
        <v>165</v>
      </c>
      <c r="M58" s="186">
        <v>50000000</v>
      </c>
      <c r="N58" s="186">
        <f t="shared" si="9"/>
        <v>42500000</v>
      </c>
      <c r="O58" s="148" t="s">
        <v>521</v>
      </c>
      <c r="P58" s="148" t="s">
        <v>181</v>
      </c>
      <c r="Q58" s="177" t="s">
        <v>30</v>
      </c>
      <c r="R58" s="177" t="s">
        <v>30</v>
      </c>
      <c r="S58" s="177" t="s">
        <v>30</v>
      </c>
      <c r="T58" s="177" t="s">
        <v>30</v>
      </c>
      <c r="U58" s="177"/>
      <c r="V58" s="177"/>
      <c r="W58" s="178" t="s">
        <v>30</v>
      </c>
      <c r="X58" s="178" t="s">
        <v>30</v>
      </c>
      <c r="Y58" s="177"/>
      <c r="Z58" s="177" t="s">
        <v>41</v>
      </c>
      <c r="AA58" s="177" t="s">
        <v>41</v>
      </c>
      <c r="AB58" s="233" t="s">
        <v>32</v>
      </c>
      <c r="AC58" s="179">
        <v>1</v>
      </c>
      <c r="AD58" s="213" t="s">
        <v>48</v>
      </c>
    </row>
    <row r="59" spans="1:30" ht="63.75" x14ac:dyDescent="0.25">
      <c r="A59" s="15">
        <v>56</v>
      </c>
      <c r="B59" s="425"/>
      <c r="C59" s="425"/>
      <c r="D59" s="425"/>
      <c r="E59" s="425"/>
      <c r="F59" s="425"/>
      <c r="G59" s="425"/>
      <c r="H59" s="425"/>
      <c r="I59" s="438"/>
      <c r="J59" s="179" t="s">
        <v>400</v>
      </c>
      <c r="K59" s="201" t="s">
        <v>168</v>
      </c>
      <c r="L59" s="201" t="s">
        <v>334</v>
      </c>
      <c r="M59" s="186">
        <v>2000000</v>
      </c>
      <c r="N59" s="186">
        <f t="shared" si="9"/>
        <v>1700000</v>
      </c>
      <c r="O59" s="148" t="s">
        <v>521</v>
      </c>
      <c r="P59" s="148" t="s">
        <v>440</v>
      </c>
      <c r="Q59" s="177"/>
      <c r="R59" s="177"/>
      <c r="S59" s="177"/>
      <c r="T59" s="177"/>
      <c r="U59" s="177"/>
      <c r="V59" s="178" t="s">
        <v>30</v>
      </c>
      <c r="W59" s="178" t="s">
        <v>30</v>
      </c>
      <c r="X59" s="178" t="s">
        <v>30</v>
      </c>
      <c r="Y59" s="177"/>
      <c r="Z59" s="177" t="s">
        <v>41</v>
      </c>
      <c r="AA59" s="177" t="s">
        <v>41</v>
      </c>
      <c r="AB59" s="177" t="s">
        <v>41</v>
      </c>
      <c r="AC59" s="179"/>
      <c r="AD59" s="184" t="s">
        <v>471</v>
      </c>
    </row>
    <row r="60" spans="1:30" ht="51.75" thickBot="1" x14ac:dyDescent="0.3">
      <c r="A60" s="551">
        <v>57</v>
      </c>
      <c r="B60" s="487"/>
      <c r="C60" s="487"/>
      <c r="D60" s="487"/>
      <c r="E60" s="487"/>
      <c r="F60" s="487"/>
      <c r="G60" s="487"/>
      <c r="H60" s="487"/>
      <c r="I60" s="489"/>
      <c r="J60" s="145" t="s">
        <v>523</v>
      </c>
      <c r="K60" s="155" t="s">
        <v>379</v>
      </c>
      <c r="L60" s="155" t="s">
        <v>380</v>
      </c>
      <c r="M60" s="544">
        <v>3000000</v>
      </c>
      <c r="N60" s="544">
        <f>M60/100*70</f>
        <v>2100000</v>
      </c>
      <c r="O60" s="143" t="s">
        <v>524</v>
      </c>
      <c r="P60" s="143" t="s">
        <v>441</v>
      </c>
      <c r="Q60" s="141"/>
      <c r="R60" s="141"/>
      <c r="S60" s="141"/>
      <c r="T60" s="141"/>
      <c r="U60" s="141"/>
      <c r="V60" s="149"/>
      <c r="W60" s="149"/>
      <c r="X60" s="149"/>
      <c r="Y60" s="141"/>
      <c r="Z60" s="141" t="s">
        <v>41</v>
      </c>
      <c r="AA60" s="141" t="s">
        <v>41</v>
      </c>
      <c r="AB60" s="410" t="s">
        <v>32</v>
      </c>
      <c r="AC60" s="145">
        <v>2</v>
      </c>
      <c r="AD60" s="568" t="s">
        <v>48</v>
      </c>
    </row>
    <row r="61" spans="1:30" ht="153" x14ac:dyDescent="0.25">
      <c r="A61" s="13">
        <v>58</v>
      </c>
      <c r="B61" s="451" t="s">
        <v>171</v>
      </c>
      <c r="C61" s="451" t="s">
        <v>172</v>
      </c>
      <c r="D61" s="451">
        <v>75029081</v>
      </c>
      <c r="E61" s="451">
        <v>102668698</v>
      </c>
      <c r="F61" s="451">
        <v>650022319</v>
      </c>
      <c r="G61" s="451" t="s">
        <v>26</v>
      </c>
      <c r="H61" s="451" t="s">
        <v>27</v>
      </c>
      <c r="I61" s="457" t="s">
        <v>174</v>
      </c>
      <c r="J61" s="72"/>
      <c r="K61" s="9" t="s">
        <v>178</v>
      </c>
      <c r="L61" s="5" t="s">
        <v>179</v>
      </c>
      <c r="M61" s="63">
        <v>6000000</v>
      </c>
      <c r="N61" s="64">
        <f t="shared" ref="N61" si="10">M61/100*85</f>
        <v>5100000</v>
      </c>
      <c r="O61" s="61" t="s">
        <v>180</v>
      </c>
      <c r="P61" s="61" t="s">
        <v>181</v>
      </c>
      <c r="Q61" s="26" t="s">
        <v>30</v>
      </c>
      <c r="R61" s="26" t="s">
        <v>30</v>
      </c>
      <c r="S61" s="26" t="s">
        <v>30</v>
      </c>
      <c r="T61" s="26" t="s">
        <v>30</v>
      </c>
      <c r="U61" s="26" t="s">
        <v>30</v>
      </c>
      <c r="V61" s="26" t="s">
        <v>30</v>
      </c>
      <c r="W61" s="26" t="s">
        <v>30</v>
      </c>
      <c r="X61" s="26" t="s">
        <v>30</v>
      </c>
      <c r="Y61" s="26" t="s">
        <v>30</v>
      </c>
      <c r="Z61" s="26" t="s">
        <v>48</v>
      </c>
      <c r="AA61" s="26" t="s">
        <v>41</v>
      </c>
      <c r="AB61" s="73"/>
      <c r="AC61" s="73"/>
      <c r="AD61" s="74"/>
    </row>
    <row r="62" spans="1:30" ht="51" x14ac:dyDescent="0.25">
      <c r="A62" s="15">
        <v>59</v>
      </c>
      <c r="B62" s="452"/>
      <c r="C62" s="452"/>
      <c r="D62" s="452"/>
      <c r="E62" s="452"/>
      <c r="F62" s="452"/>
      <c r="G62" s="452"/>
      <c r="H62" s="452"/>
      <c r="I62" s="458"/>
      <c r="J62" s="41"/>
      <c r="K62" s="10" t="s">
        <v>106</v>
      </c>
      <c r="L62" s="6" t="s">
        <v>182</v>
      </c>
      <c r="M62" s="65">
        <v>900000</v>
      </c>
      <c r="N62" s="65">
        <f t="shared" ref="N62" si="11">M62/100*85</f>
        <v>765000</v>
      </c>
      <c r="O62" s="83" t="s">
        <v>183</v>
      </c>
      <c r="P62" s="83" t="s">
        <v>181</v>
      </c>
      <c r="Q62" s="24"/>
      <c r="R62" s="24" t="s">
        <v>30</v>
      </c>
      <c r="S62" s="24" t="s">
        <v>30</v>
      </c>
      <c r="T62" s="24"/>
      <c r="U62" s="24"/>
      <c r="V62" s="24"/>
      <c r="W62" s="24" t="s">
        <v>30</v>
      </c>
      <c r="X62" s="24" t="s">
        <v>30</v>
      </c>
      <c r="Y62" s="24"/>
      <c r="Z62" s="24" t="s">
        <v>48</v>
      </c>
      <c r="AA62" s="24" t="s">
        <v>41</v>
      </c>
      <c r="AB62" s="43"/>
      <c r="AC62" s="43"/>
      <c r="AD62" s="76"/>
    </row>
    <row r="63" spans="1:30" ht="39" thickBot="1" x14ac:dyDescent="0.3">
      <c r="A63" s="187">
        <v>60</v>
      </c>
      <c r="B63" s="453"/>
      <c r="C63" s="453"/>
      <c r="D63" s="453"/>
      <c r="E63" s="453"/>
      <c r="F63" s="453"/>
      <c r="G63" s="453"/>
      <c r="H63" s="453"/>
      <c r="I63" s="459"/>
      <c r="J63" s="136" t="s">
        <v>405</v>
      </c>
      <c r="K63" s="151" t="s">
        <v>473</v>
      </c>
      <c r="L63" s="153" t="s">
        <v>474</v>
      </c>
      <c r="M63" s="138">
        <v>423500</v>
      </c>
      <c r="N63" s="138">
        <f>M63/100*70</f>
        <v>296450</v>
      </c>
      <c r="O63" s="152" t="s">
        <v>280</v>
      </c>
      <c r="P63" s="152" t="s">
        <v>278</v>
      </c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136" t="s">
        <v>472</v>
      </c>
      <c r="AC63" s="136"/>
      <c r="AD63" s="140" t="s">
        <v>471</v>
      </c>
    </row>
    <row r="64" spans="1:30" ht="64.5" thickBot="1" x14ac:dyDescent="0.3">
      <c r="A64" s="608">
        <v>61</v>
      </c>
      <c r="B64" s="35" t="s">
        <v>414</v>
      </c>
      <c r="C64" s="262" t="s">
        <v>442</v>
      </c>
      <c r="D64" s="615" t="s">
        <v>445</v>
      </c>
      <c r="E64" s="615">
        <v>102668990</v>
      </c>
      <c r="F64" s="615">
        <v>600148297</v>
      </c>
      <c r="G64" s="35" t="s">
        <v>26</v>
      </c>
      <c r="H64" s="35" t="s">
        <v>27</v>
      </c>
      <c r="I64" s="37" t="s">
        <v>416</v>
      </c>
      <c r="J64" s="262"/>
      <c r="K64" s="198"/>
      <c r="L64" s="198"/>
      <c r="M64" s="263"/>
      <c r="N64" s="263"/>
      <c r="O64" s="263"/>
      <c r="P64" s="263"/>
      <c r="Q64" s="198"/>
      <c r="R64" s="198"/>
      <c r="S64" s="198"/>
      <c r="T64" s="198"/>
      <c r="U64" s="198"/>
      <c r="V64" s="198"/>
      <c r="W64" s="198"/>
      <c r="X64" s="198"/>
      <c r="Y64" s="198"/>
      <c r="Z64" s="198"/>
      <c r="AA64" s="198"/>
      <c r="AB64" s="198"/>
      <c r="AC64" s="198"/>
      <c r="AD64" s="200"/>
    </row>
    <row r="65" spans="1:30" ht="63" customHeight="1" x14ac:dyDescent="0.25">
      <c r="A65" s="165">
        <v>62</v>
      </c>
      <c r="B65" s="490" t="s">
        <v>184</v>
      </c>
      <c r="C65" s="490" t="s">
        <v>185</v>
      </c>
      <c r="D65" s="490">
        <v>75029031</v>
      </c>
      <c r="E65" s="490">
        <v>102668701</v>
      </c>
      <c r="F65" s="490">
        <v>650053184</v>
      </c>
      <c r="G65" s="490" t="s">
        <v>26</v>
      </c>
      <c r="H65" s="493" t="s">
        <v>27</v>
      </c>
      <c r="I65" s="496" t="s">
        <v>186</v>
      </c>
      <c r="J65" s="306" t="s">
        <v>540</v>
      </c>
      <c r="K65" s="307" t="s">
        <v>192</v>
      </c>
      <c r="L65" s="307" t="s">
        <v>193</v>
      </c>
      <c r="M65" s="329">
        <v>500000</v>
      </c>
      <c r="N65" s="329">
        <f t="shared" ref="N65:N71" si="12">M65/100*85</f>
        <v>425000</v>
      </c>
      <c r="O65" s="330" t="s">
        <v>281</v>
      </c>
      <c r="P65" s="330" t="s">
        <v>386</v>
      </c>
      <c r="Q65" s="306" t="s">
        <v>30</v>
      </c>
      <c r="R65" s="306" t="s">
        <v>30</v>
      </c>
      <c r="S65" s="306" t="s">
        <v>30</v>
      </c>
      <c r="T65" s="306" t="s">
        <v>30</v>
      </c>
      <c r="U65" s="306" t="s">
        <v>30</v>
      </c>
      <c r="V65" s="306" t="s">
        <v>30</v>
      </c>
      <c r="W65" s="306" t="s">
        <v>30</v>
      </c>
      <c r="X65" s="306" t="s">
        <v>30</v>
      </c>
      <c r="Y65" s="306"/>
      <c r="Z65" s="309" t="s">
        <v>387</v>
      </c>
      <c r="AA65" s="309" t="s">
        <v>41</v>
      </c>
      <c r="AB65" s="306" t="s">
        <v>41</v>
      </c>
      <c r="AC65" s="331"/>
      <c r="AD65" s="310" t="s">
        <v>549</v>
      </c>
    </row>
    <row r="66" spans="1:30" ht="60" x14ac:dyDescent="0.25">
      <c r="A66" s="176">
        <v>63</v>
      </c>
      <c r="B66" s="491"/>
      <c r="C66" s="491"/>
      <c r="D66" s="491"/>
      <c r="E66" s="491"/>
      <c r="F66" s="491"/>
      <c r="G66" s="491"/>
      <c r="H66" s="494"/>
      <c r="I66" s="497"/>
      <c r="J66" s="311" t="s">
        <v>540</v>
      </c>
      <c r="K66" s="312" t="s">
        <v>383</v>
      </c>
      <c r="L66" s="312" t="s">
        <v>385</v>
      </c>
      <c r="M66" s="332">
        <v>400000</v>
      </c>
      <c r="N66" s="332">
        <f t="shared" si="12"/>
        <v>340000</v>
      </c>
      <c r="O66" s="333" t="s">
        <v>281</v>
      </c>
      <c r="P66" s="333" t="s">
        <v>386</v>
      </c>
      <c r="Q66" s="311" t="s">
        <v>30</v>
      </c>
      <c r="R66" s="311" t="s">
        <v>30</v>
      </c>
      <c r="S66" s="311" t="s">
        <v>30</v>
      </c>
      <c r="T66" s="311" t="s">
        <v>30</v>
      </c>
      <c r="U66" s="311" t="s">
        <v>30</v>
      </c>
      <c r="V66" s="311"/>
      <c r="W66" s="311" t="s">
        <v>30</v>
      </c>
      <c r="X66" s="311"/>
      <c r="Y66" s="311"/>
      <c r="Z66" s="311" t="s">
        <v>540</v>
      </c>
      <c r="AA66" s="315" t="s">
        <v>41</v>
      </c>
      <c r="AB66" s="311" t="s">
        <v>41</v>
      </c>
      <c r="AC66" s="334"/>
      <c r="AD66" s="316" t="s">
        <v>550</v>
      </c>
    </row>
    <row r="67" spans="1:30" ht="60" x14ac:dyDescent="0.25">
      <c r="A67" s="176">
        <v>64</v>
      </c>
      <c r="B67" s="491"/>
      <c r="C67" s="491"/>
      <c r="D67" s="491"/>
      <c r="E67" s="491"/>
      <c r="F67" s="491"/>
      <c r="G67" s="491"/>
      <c r="H67" s="494"/>
      <c r="I67" s="497"/>
      <c r="J67" s="311" t="s">
        <v>540</v>
      </c>
      <c r="K67" s="312" t="s">
        <v>551</v>
      </c>
      <c r="L67" s="312" t="s">
        <v>552</v>
      </c>
      <c r="M67" s="332">
        <v>1200000</v>
      </c>
      <c r="N67" s="332">
        <f t="shared" si="12"/>
        <v>1020000</v>
      </c>
      <c r="O67" s="333" t="s">
        <v>283</v>
      </c>
      <c r="P67" s="333" t="s">
        <v>386</v>
      </c>
      <c r="Q67" s="311" t="s">
        <v>30</v>
      </c>
      <c r="R67" s="311" t="s">
        <v>30</v>
      </c>
      <c r="S67" s="311" t="s">
        <v>30</v>
      </c>
      <c r="T67" s="311" t="s">
        <v>30</v>
      </c>
      <c r="U67" s="311"/>
      <c r="V67" s="311"/>
      <c r="W67" s="311" t="s">
        <v>30</v>
      </c>
      <c r="X67" s="311" t="s">
        <v>30</v>
      </c>
      <c r="Y67" s="311"/>
      <c r="Z67" s="311" t="s">
        <v>540</v>
      </c>
      <c r="AA67" s="315" t="s">
        <v>41</v>
      </c>
      <c r="AB67" s="311" t="s">
        <v>41</v>
      </c>
      <c r="AC67" s="334"/>
      <c r="AD67" s="316" t="s">
        <v>550</v>
      </c>
    </row>
    <row r="68" spans="1:30" ht="45" x14ac:dyDescent="0.25">
      <c r="A68" s="176">
        <v>65</v>
      </c>
      <c r="B68" s="491"/>
      <c r="C68" s="491"/>
      <c r="D68" s="491"/>
      <c r="E68" s="491"/>
      <c r="F68" s="491"/>
      <c r="G68" s="491"/>
      <c r="H68" s="494"/>
      <c r="I68" s="497"/>
      <c r="J68" s="311" t="s">
        <v>405</v>
      </c>
      <c r="K68" s="312" t="s">
        <v>553</v>
      </c>
      <c r="L68" s="312" t="s">
        <v>554</v>
      </c>
      <c r="M68" s="332">
        <v>1500000</v>
      </c>
      <c r="N68" s="332">
        <f t="shared" si="12"/>
        <v>1275000</v>
      </c>
      <c r="O68" s="333" t="s">
        <v>555</v>
      </c>
      <c r="P68" s="333" t="s">
        <v>181</v>
      </c>
      <c r="Q68" s="311"/>
      <c r="R68" s="311"/>
      <c r="S68" s="311"/>
      <c r="T68" s="311"/>
      <c r="U68" s="311"/>
      <c r="V68" s="311"/>
      <c r="W68" s="311" t="s">
        <v>30</v>
      </c>
      <c r="X68" s="311" t="s">
        <v>30</v>
      </c>
      <c r="Y68" s="311"/>
      <c r="Z68" s="315" t="s">
        <v>48</v>
      </c>
      <c r="AA68" s="315" t="s">
        <v>41</v>
      </c>
      <c r="AB68" s="335" t="s">
        <v>32</v>
      </c>
      <c r="AC68" s="311">
        <v>1</v>
      </c>
      <c r="AD68" s="316" t="s">
        <v>48</v>
      </c>
    </row>
    <row r="69" spans="1:30" ht="75" x14ac:dyDescent="0.25">
      <c r="A69" s="176">
        <v>66</v>
      </c>
      <c r="B69" s="491"/>
      <c r="C69" s="491"/>
      <c r="D69" s="491"/>
      <c r="E69" s="491"/>
      <c r="F69" s="491"/>
      <c r="G69" s="491"/>
      <c r="H69" s="494"/>
      <c r="I69" s="497"/>
      <c r="J69" s="311" t="s">
        <v>413</v>
      </c>
      <c r="K69" s="312" t="s">
        <v>384</v>
      </c>
      <c r="L69" s="312" t="s">
        <v>556</v>
      </c>
      <c r="M69" s="332">
        <v>40000000</v>
      </c>
      <c r="N69" s="332">
        <f t="shared" si="12"/>
        <v>34000000</v>
      </c>
      <c r="O69" s="333" t="s">
        <v>183</v>
      </c>
      <c r="P69" s="333" t="s">
        <v>539</v>
      </c>
      <c r="Q69" s="311" t="s">
        <v>30</v>
      </c>
      <c r="R69" s="311" t="s">
        <v>30</v>
      </c>
      <c r="S69" s="311" t="s">
        <v>30</v>
      </c>
      <c r="T69" s="311" t="s">
        <v>30</v>
      </c>
      <c r="U69" s="311" t="s">
        <v>30</v>
      </c>
      <c r="V69" s="311" t="s">
        <v>30</v>
      </c>
      <c r="W69" s="311" t="s">
        <v>30</v>
      </c>
      <c r="X69" s="311" t="s">
        <v>30</v>
      </c>
      <c r="Y69" s="311" t="s">
        <v>30</v>
      </c>
      <c r="Z69" s="315" t="s">
        <v>387</v>
      </c>
      <c r="AA69" s="315" t="s">
        <v>41</v>
      </c>
      <c r="AB69" s="311" t="s">
        <v>41</v>
      </c>
      <c r="AC69" s="334"/>
      <c r="AD69" s="336" t="s">
        <v>471</v>
      </c>
    </row>
    <row r="70" spans="1:30" ht="90" x14ac:dyDescent="0.25">
      <c r="A70" s="176">
        <v>67</v>
      </c>
      <c r="B70" s="491"/>
      <c r="C70" s="491"/>
      <c r="D70" s="491"/>
      <c r="E70" s="491"/>
      <c r="F70" s="491"/>
      <c r="G70" s="491"/>
      <c r="H70" s="494"/>
      <c r="I70" s="497"/>
      <c r="J70" s="311" t="s">
        <v>413</v>
      </c>
      <c r="K70" s="337" t="s">
        <v>557</v>
      </c>
      <c r="L70" s="337" t="s">
        <v>558</v>
      </c>
      <c r="M70" s="338">
        <v>4778000</v>
      </c>
      <c r="N70" s="334">
        <f t="shared" si="12"/>
        <v>4061300</v>
      </c>
      <c r="O70" s="334">
        <v>2018</v>
      </c>
      <c r="P70" s="334">
        <v>2019</v>
      </c>
      <c r="Q70" s="311" t="s">
        <v>30</v>
      </c>
      <c r="R70" s="334"/>
      <c r="S70" s="334"/>
      <c r="T70" s="311" t="s">
        <v>30</v>
      </c>
      <c r="U70" s="311" t="s">
        <v>30</v>
      </c>
      <c r="V70" s="334"/>
      <c r="W70" s="334"/>
      <c r="X70" s="334"/>
      <c r="Y70" s="334"/>
      <c r="Z70" s="334"/>
      <c r="AA70" s="311" t="s">
        <v>32</v>
      </c>
      <c r="AB70" s="311" t="s">
        <v>41</v>
      </c>
      <c r="AC70" s="334"/>
      <c r="AD70" s="336" t="s">
        <v>471</v>
      </c>
    </row>
    <row r="71" spans="1:30" ht="105" x14ac:dyDescent="0.25">
      <c r="A71" s="176">
        <v>68</v>
      </c>
      <c r="B71" s="491"/>
      <c r="C71" s="491"/>
      <c r="D71" s="491"/>
      <c r="E71" s="491"/>
      <c r="F71" s="491"/>
      <c r="G71" s="491"/>
      <c r="H71" s="494"/>
      <c r="I71" s="497"/>
      <c r="J71" s="311" t="s">
        <v>413</v>
      </c>
      <c r="K71" s="337" t="s">
        <v>559</v>
      </c>
      <c r="L71" s="337" t="s">
        <v>560</v>
      </c>
      <c r="M71" s="338">
        <v>14296000</v>
      </c>
      <c r="N71" s="334">
        <f t="shared" si="12"/>
        <v>12151600</v>
      </c>
      <c r="O71" s="334">
        <v>2018</v>
      </c>
      <c r="P71" s="334">
        <v>2019</v>
      </c>
      <c r="Q71" s="334"/>
      <c r="R71" s="334"/>
      <c r="S71" s="334"/>
      <c r="T71" s="311" t="s">
        <v>30</v>
      </c>
      <c r="U71" s="311" t="s">
        <v>30</v>
      </c>
      <c r="V71" s="334"/>
      <c r="W71" s="311" t="s">
        <v>30</v>
      </c>
      <c r="X71" s="334"/>
      <c r="Y71" s="334"/>
      <c r="Z71" s="334"/>
      <c r="AA71" s="311" t="s">
        <v>32</v>
      </c>
      <c r="AB71" s="311" t="s">
        <v>41</v>
      </c>
      <c r="AC71" s="334"/>
      <c r="AD71" s="336" t="s">
        <v>471</v>
      </c>
    </row>
    <row r="72" spans="1:30" ht="75" x14ac:dyDescent="0.25">
      <c r="A72" s="176">
        <v>69</v>
      </c>
      <c r="B72" s="491"/>
      <c r="C72" s="491"/>
      <c r="D72" s="491"/>
      <c r="E72" s="491"/>
      <c r="F72" s="491"/>
      <c r="G72" s="491"/>
      <c r="H72" s="494"/>
      <c r="I72" s="497"/>
      <c r="J72" s="311" t="s">
        <v>561</v>
      </c>
      <c r="K72" s="339" t="s">
        <v>562</v>
      </c>
      <c r="L72" s="338"/>
      <c r="M72" s="338">
        <v>20000000</v>
      </c>
      <c r="N72" s="334">
        <v>10000000</v>
      </c>
      <c r="O72" s="333" t="s">
        <v>563</v>
      </c>
      <c r="P72" s="333" t="s">
        <v>564</v>
      </c>
      <c r="Q72" s="334"/>
      <c r="R72" s="334"/>
      <c r="S72" s="334"/>
      <c r="T72" s="334"/>
      <c r="U72" s="334"/>
      <c r="V72" s="334"/>
      <c r="W72" s="311" t="s">
        <v>30</v>
      </c>
      <c r="X72" s="334"/>
      <c r="Y72" s="334"/>
      <c r="Z72" s="334"/>
      <c r="AA72" s="311" t="s">
        <v>32</v>
      </c>
      <c r="AB72" s="311" t="s">
        <v>41</v>
      </c>
      <c r="AC72" s="334"/>
      <c r="AD72" s="316" t="s">
        <v>565</v>
      </c>
    </row>
    <row r="73" spans="1:30" ht="45.75" thickBot="1" x14ac:dyDescent="0.3">
      <c r="A73" s="187">
        <v>70</v>
      </c>
      <c r="B73" s="492"/>
      <c r="C73" s="492"/>
      <c r="D73" s="492"/>
      <c r="E73" s="492"/>
      <c r="F73" s="492"/>
      <c r="G73" s="492"/>
      <c r="H73" s="495"/>
      <c r="I73" s="498"/>
      <c r="J73" s="324" t="s">
        <v>540</v>
      </c>
      <c r="K73" s="340" t="s">
        <v>566</v>
      </c>
      <c r="L73" s="319" t="s">
        <v>567</v>
      </c>
      <c r="M73" s="320">
        <v>1000000</v>
      </c>
      <c r="N73" s="321"/>
      <c r="O73" s="322" t="s">
        <v>433</v>
      </c>
      <c r="P73" s="322" t="s">
        <v>386</v>
      </c>
      <c r="Q73" s="321"/>
      <c r="R73" s="321"/>
      <c r="S73" s="321"/>
      <c r="T73" s="321"/>
      <c r="U73" s="321"/>
      <c r="V73" s="321"/>
      <c r="W73" s="321"/>
      <c r="X73" s="321"/>
      <c r="Y73" s="321"/>
      <c r="Z73" s="321"/>
      <c r="AA73" s="324" t="s">
        <v>41</v>
      </c>
      <c r="AB73" s="324" t="s">
        <v>41</v>
      </c>
      <c r="AC73" s="321"/>
      <c r="AD73" s="325" t="s">
        <v>568</v>
      </c>
    </row>
    <row r="74" spans="1:30" ht="102.75" thickBot="1" x14ac:dyDescent="0.3">
      <c r="A74" s="616">
        <v>71</v>
      </c>
      <c r="B74" s="413" t="s">
        <v>443</v>
      </c>
      <c r="C74" s="597" t="s">
        <v>444</v>
      </c>
      <c r="D74" s="597">
        <v>75029057</v>
      </c>
      <c r="E74" s="597">
        <v>102668744</v>
      </c>
      <c r="F74" s="597">
        <v>600148203</v>
      </c>
      <c r="G74" s="413" t="s">
        <v>26</v>
      </c>
      <c r="H74" s="413" t="s">
        <v>27</v>
      </c>
      <c r="I74" s="414" t="s">
        <v>418</v>
      </c>
      <c r="J74" s="597" t="s">
        <v>405</v>
      </c>
      <c r="K74" s="617" t="s">
        <v>468</v>
      </c>
      <c r="L74" s="618" t="s">
        <v>569</v>
      </c>
      <c r="M74" s="619">
        <v>500000</v>
      </c>
      <c r="N74" s="619">
        <v>350000</v>
      </c>
      <c r="O74" s="535" t="s">
        <v>183</v>
      </c>
      <c r="P74" s="535" t="s">
        <v>441</v>
      </c>
      <c r="Q74" s="601"/>
      <c r="R74" s="601"/>
      <c r="S74" s="601"/>
      <c r="T74" s="601"/>
      <c r="U74" s="601"/>
      <c r="V74" s="601"/>
      <c r="W74" s="601"/>
      <c r="X74" s="601"/>
      <c r="Y74" s="601"/>
      <c r="Z74" s="620" t="s">
        <v>571</v>
      </c>
      <c r="AA74" s="620" t="s">
        <v>492</v>
      </c>
      <c r="AB74" s="620" t="s">
        <v>32</v>
      </c>
      <c r="AC74" s="620">
        <v>1</v>
      </c>
      <c r="AD74" s="621" t="s">
        <v>570</v>
      </c>
    </row>
    <row r="75" spans="1:30" ht="51" x14ac:dyDescent="0.25">
      <c r="A75" s="165">
        <v>72</v>
      </c>
      <c r="B75" s="424" t="s">
        <v>195</v>
      </c>
      <c r="C75" s="424" t="s">
        <v>196</v>
      </c>
      <c r="D75" s="424">
        <v>60341793</v>
      </c>
      <c r="E75" s="424">
        <v>102680540</v>
      </c>
      <c r="F75" s="424">
        <v>600148424</v>
      </c>
      <c r="G75" s="424" t="s">
        <v>26</v>
      </c>
      <c r="H75" s="424" t="s">
        <v>27</v>
      </c>
      <c r="I75" s="488" t="s">
        <v>197</v>
      </c>
      <c r="J75" s="168" t="s">
        <v>400</v>
      </c>
      <c r="K75" s="208" t="s">
        <v>655</v>
      </c>
      <c r="L75" s="193" t="s">
        <v>206</v>
      </c>
      <c r="M75" s="135">
        <v>10000000</v>
      </c>
      <c r="N75" s="210">
        <f t="shared" ref="N75:N77" si="13">M75/100*85</f>
        <v>8500000</v>
      </c>
      <c r="O75" s="173" t="s">
        <v>460</v>
      </c>
      <c r="P75" s="173" t="s">
        <v>441</v>
      </c>
      <c r="Q75" s="166"/>
      <c r="R75" s="166"/>
      <c r="S75" s="166"/>
      <c r="T75" s="166"/>
      <c r="U75" s="166"/>
      <c r="V75" s="166"/>
      <c r="W75" s="166" t="s">
        <v>30</v>
      </c>
      <c r="X75" s="166" t="s">
        <v>30</v>
      </c>
      <c r="Y75" s="166"/>
      <c r="Z75" s="166" t="s">
        <v>32</v>
      </c>
      <c r="AA75" s="166" t="s">
        <v>32</v>
      </c>
      <c r="AB75" s="174"/>
      <c r="AC75" s="174"/>
      <c r="AD75" s="217"/>
    </row>
    <row r="76" spans="1:30" ht="38.25" x14ac:dyDescent="0.25">
      <c r="A76" s="176">
        <v>73</v>
      </c>
      <c r="B76" s="425"/>
      <c r="C76" s="425"/>
      <c r="D76" s="425"/>
      <c r="E76" s="425"/>
      <c r="F76" s="425"/>
      <c r="G76" s="425"/>
      <c r="H76" s="425"/>
      <c r="I76" s="438"/>
      <c r="J76" s="179" t="s">
        <v>405</v>
      </c>
      <c r="K76" s="201" t="s">
        <v>656</v>
      </c>
      <c r="L76" s="202" t="s">
        <v>207</v>
      </c>
      <c r="M76" s="144">
        <v>600000</v>
      </c>
      <c r="N76" s="144">
        <f>M76/100*70</f>
        <v>420000</v>
      </c>
      <c r="O76" s="148" t="s">
        <v>183</v>
      </c>
      <c r="P76" s="148" t="s">
        <v>441</v>
      </c>
      <c r="Q76" s="177" t="s">
        <v>30</v>
      </c>
      <c r="R76" s="177" t="s">
        <v>30</v>
      </c>
      <c r="S76" s="177" t="s">
        <v>30</v>
      </c>
      <c r="T76" s="177"/>
      <c r="U76" s="177"/>
      <c r="V76" s="177"/>
      <c r="W76" s="177" t="s">
        <v>30</v>
      </c>
      <c r="X76" s="177" t="s">
        <v>30</v>
      </c>
      <c r="Y76" s="177"/>
      <c r="Z76" s="177" t="s">
        <v>41</v>
      </c>
      <c r="AA76" s="177" t="s">
        <v>41</v>
      </c>
      <c r="AB76" s="183"/>
      <c r="AC76" s="183"/>
      <c r="AD76" s="218"/>
    </row>
    <row r="77" spans="1:30" ht="63.75" x14ac:dyDescent="0.25">
      <c r="A77" s="176">
        <v>74</v>
      </c>
      <c r="B77" s="425"/>
      <c r="C77" s="425"/>
      <c r="D77" s="425"/>
      <c r="E77" s="425"/>
      <c r="F77" s="425"/>
      <c r="G77" s="425"/>
      <c r="H77" s="425"/>
      <c r="I77" s="438"/>
      <c r="J77" s="179" t="s">
        <v>400</v>
      </c>
      <c r="K77" s="201" t="s">
        <v>657</v>
      </c>
      <c r="L77" s="202" t="s">
        <v>208</v>
      </c>
      <c r="M77" s="144">
        <v>10000000</v>
      </c>
      <c r="N77" s="144">
        <f t="shared" si="13"/>
        <v>8500000</v>
      </c>
      <c r="O77" s="148" t="s">
        <v>460</v>
      </c>
      <c r="P77" s="148" t="s">
        <v>441</v>
      </c>
      <c r="Q77" s="177" t="s">
        <v>30</v>
      </c>
      <c r="R77" s="177" t="s">
        <v>30</v>
      </c>
      <c r="S77" s="177" t="s">
        <v>30</v>
      </c>
      <c r="T77" s="177" t="s">
        <v>30</v>
      </c>
      <c r="U77" s="177"/>
      <c r="V77" s="177" t="s">
        <v>30</v>
      </c>
      <c r="W77" s="177" t="s">
        <v>30</v>
      </c>
      <c r="X77" s="177" t="s">
        <v>30</v>
      </c>
      <c r="Y77" s="177"/>
      <c r="Z77" s="177" t="s">
        <v>41</v>
      </c>
      <c r="AA77" s="177" t="s">
        <v>41</v>
      </c>
      <c r="AB77" s="183"/>
      <c r="AC77" s="183"/>
      <c r="AD77" s="218"/>
    </row>
    <row r="78" spans="1:30" ht="51" x14ac:dyDescent="0.25">
      <c r="A78" s="176">
        <v>75</v>
      </c>
      <c r="B78" s="425"/>
      <c r="C78" s="425"/>
      <c r="D78" s="425"/>
      <c r="E78" s="425"/>
      <c r="F78" s="425"/>
      <c r="G78" s="425"/>
      <c r="H78" s="425"/>
      <c r="I78" s="438"/>
      <c r="J78" s="179" t="s">
        <v>400</v>
      </c>
      <c r="K78" s="201" t="s">
        <v>658</v>
      </c>
      <c r="L78" s="202" t="s">
        <v>659</v>
      </c>
      <c r="M78" s="144">
        <v>100000</v>
      </c>
      <c r="N78" s="144">
        <f>M78/100*70</f>
        <v>70000</v>
      </c>
      <c r="O78" s="148" t="s">
        <v>183</v>
      </c>
      <c r="P78" s="148" t="s">
        <v>382</v>
      </c>
      <c r="Q78" s="177" t="s">
        <v>30</v>
      </c>
      <c r="R78" s="177" t="s">
        <v>30</v>
      </c>
      <c r="S78" s="177" t="s">
        <v>30</v>
      </c>
      <c r="T78" s="177"/>
      <c r="U78" s="177"/>
      <c r="V78" s="177"/>
      <c r="W78" s="177" t="s">
        <v>30</v>
      </c>
      <c r="X78" s="177" t="s">
        <v>30</v>
      </c>
      <c r="Y78" s="177"/>
      <c r="Z78" s="177" t="s">
        <v>41</v>
      </c>
      <c r="AA78" s="177" t="s">
        <v>41</v>
      </c>
      <c r="AB78" s="183"/>
      <c r="AC78" s="183"/>
      <c r="AD78" s="218"/>
    </row>
    <row r="79" spans="1:30" ht="39" thickBot="1" x14ac:dyDescent="0.3">
      <c r="A79" s="221">
        <v>76</v>
      </c>
      <c r="B79" s="487"/>
      <c r="C79" s="487"/>
      <c r="D79" s="487"/>
      <c r="E79" s="487"/>
      <c r="F79" s="487"/>
      <c r="G79" s="487"/>
      <c r="H79" s="487"/>
      <c r="I79" s="489"/>
      <c r="J79" s="145" t="s">
        <v>405</v>
      </c>
      <c r="K79" s="155" t="s">
        <v>660</v>
      </c>
      <c r="L79" s="155" t="s">
        <v>207</v>
      </c>
      <c r="M79" s="346">
        <v>600000</v>
      </c>
      <c r="N79" s="346">
        <v>420000</v>
      </c>
      <c r="O79" s="143" t="s">
        <v>460</v>
      </c>
      <c r="P79" s="143" t="s">
        <v>441</v>
      </c>
      <c r="Q79" s="141" t="s">
        <v>30</v>
      </c>
      <c r="R79" s="141" t="s">
        <v>30</v>
      </c>
      <c r="S79" s="141" t="s">
        <v>30</v>
      </c>
      <c r="T79" s="141"/>
      <c r="U79" s="141"/>
      <c r="V79" s="141" t="s">
        <v>30</v>
      </c>
      <c r="W79" s="141" t="s">
        <v>30</v>
      </c>
      <c r="X79" s="141"/>
      <c r="Y79" s="141"/>
      <c r="Z79" s="141" t="s">
        <v>41</v>
      </c>
      <c r="AA79" s="141" t="s">
        <v>41</v>
      </c>
      <c r="AB79" s="394"/>
      <c r="AC79" s="394"/>
      <c r="AD79" s="395"/>
    </row>
    <row r="80" spans="1:30" ht="38.25" x14ac:dyDescent="0.25">
      <c r="A80" s="165">
        <v>77</v>
      </c>
      <c r="B80" s="424" t="s">
        <v>209</v>
      </c>
      <c r="C80" s="424" t="s">
        <v>210</v>
      </c>
      <c r="D80" s="424">
        <v>70985464</v>
      </c>
      <c r="E80" s="424">
        <v>102028826</v>
      </c>
      <c r="F80" s="424">
        <v>600147924</v>
      </c>
      <c r="G80" s="424" t="s">
        <v>26</v>
      </c>
      <c r="H80" s="424" t="s">
        <v>27</v>
      </c>
      <c r="I80" s="488" t="s">
        <v>75</v>
      </c>
      <c r="J80" s="168" t="s">
        <v>413</v>
      </c>
      <c r="K80" s="208" t="s">
        <v>251</v>
      </c>
      <c r="L80" s="208" t="s">
        <v>252</v>
      </c>
      <c r="M80" s="210">
        <v>3000000</v>
      </c>
      <c r="N80" s="210">
        <f t="shared" ref="N75:N80" si="14">M80/100*85</f>
        <v>2550000</v>
      </c>
      <c r="O80" s="173" t="s">
        <v>183</v>
      </c>
      <c r="P80" s="173" t="s">
        <v>441</v>
      </c>
      <c r="Q80" s="166" t="s">
        <v>30</v>
      </c>
      <c r="R80" s="166" t="s">
        <v>30</v>
      </c>
      <c r="S80" s="166" t="s">
        <v>30</v>
      </c>
      <c r="T80" s="166" t="s">
        <v>30</v>
      </c>
      <c r="U80" s="166" t="s">
        <v>30</v>
      </c>
      <c r="V80" s="166" t="s">
        <v>30</v>
      </c>
      <c r="W80" s="166" t="s">
        <v>30</v>
      </c>
      <c r="X80" s="166" t="s">
        <v>30</v>
      </c>
      <c r="Y80" s="166" t="s">
        <v>30</v>
      </c>
      <c r="Z80" s="166"/>
      <c r="AA80" s="166" t="s">
        <v>41</v>
      </c>
      <c r="AB80" s="174"/>
      <c r="AC80" s="174"/>
      <c r="AD80" s="217"/>
    </row>
    <row r="81" spans="1:30" ht="38.25" x14ac:dyDescent="0.25">
      <c r="A81" s="176">
        <v>78</v>
      </c>
      <c r="B81" s="425"/>
      <c r="C81" s="425"/>
      <c r="D81" s="425"/>
      <c r="E81" s="425"/>
      <c r="F81" s="425"/>
      <c r="G81" s="425"/>
      <c r="H81" s="425"/>
      <c r="I81" s="438"/>
      <c r="J81" s="179" t="s">
        <v>413</v>
      </c>
      <c r="K81" s="201" t="s">
        <v>249</v>
      </c>
      <c r="L81" s="202" t="s">
        <v>250</v>
      </c>
      <c r="M81" s="203">
        <v>1000000</v>
      </c>
      <c r="N81" s="203">
        <f>M81/100*85</f>
        <v>850000</v>
      </c>
      <c r="O81" s="148" t="s">
        <v>183</v>
      </c>
      <c r="P81" s="148" t="s">
        <v>441</v>
      </c>
      <c r="Q81" s="177" t="s">
        <v>30</v>
      </c>
      <c r="R81" s="177" t="s">
        <v>30</v>
      </c>
      <c r="S81" s="177" t="s">
        <v>30</v>
      </c>
      <c r="T81" s="177" t="s">
        <v>30</v>
      </c>
      <c r="U81" s="177" t="s">
        <v>30</v>
      </c>
      <c r="V81" s="177" t="s">
        <v>30</v>
      </c>
      <c r="W81" s="177" t="s">
        <v>30</v>
      </c>
      <c r="X81" s="177" t="s">
        <v>30</v>
      </c>
      <c r="Y81" s="177" t="s">
        <v>30</v>
      </c>
      <c r="Z81" s="177"/>
      <c r="AA81" s="177" t="s">
        <v>41</v>
      </c>
      <c r="AB81" s="183"/>
      <c r="AC81" s="183"/>
      <c r="AD81" s="218"/>
    </row>
    <row r="82" spans="1:30" ht="38.25" x14ac:dyDescent="0.25">
      <c r="A82" s="176">
        <v>79</v>
      </c>
      <c r="B82" s="425"/>
      <c r="C82" s="425"/>
      <c r="D82" s="425"/>
      <c r="E82" s="425"/>
      <c r="F82" s="425"/>
      <c r="G82" s="425"/>
      <c r="H82" s="425"/>
      <c r="I82" s="438"/>
      <c r="J82" s="179" t="s">
        <v>400</v>
      </c>
      <c r="K82" s="201" t="s">
        <v>213</v>
      </c>
      <c r="L82" s="202" t="s">
        <v>572</v>
      </c>
      <c r="M82" s="186">
        <v>12000000</v>
      </c>
      <c r="N82" s="186">
        <f>M82/100*85</f>
        <v>10200000</v>
      </c>
      <c r="O82" s="148" t="s">
        <v>183</v>
      </c>
      <c r="P82" s="148" t="s">
        <v>441</v>
      </c>
      <c r="Q82" s="177"/>
      <c r="R82" s="177"/>
      <c r="S82" s="177"/>
      <c r="T82" s="177"/>
      <c r="U82" s="177"/>
      <c r="V82" s="177"/>
      <c r="W82" s="177"/>
      <c r="X82" s="177"/>
      <c r="Y82" s="177"/>
      <c r="Z82" s="177" t="s">
        <v>41</v>
      </c>
      <c r="AA82" s="177" t="s">
        <v>41</v>
      </c>
      <c r="AB82" s="183"/>
      <c r="AC82" s="183"/>
      <c r="AD82" s="218"/>
    </row>
    <row r="83" spans="1:30" ht="25.5" x14ac:dyDescent="0.25">
      <c r="A83" s="176">
        <v>80</v>
      </c>
      <c r="B83" s="425"/>
      <c r="C83" s="425"/>
      <c r="D83" s="425"/>
      <c r="E83" s="425"/>
      <c r="F83" s="425"/>
      <c r="G83" s="425"/>
      <c r="H83" s="425"/>
      <c r="I83" s="438"/>
      <c r="J83" s="179" t="s">
        <v>413</v>
      </c>
      <c r="K83" s="201" t="s">
        <v>214</v>
      </c>
      <c r="L83" s="201" t="s">
        <v>215</v>
      </c>
      <c r="M83" s="186">
        <v>1000000</v>
      </c>
      <c r="N83" s="182">
        <v>850000</v>
      </c>
      <c r="O83" s="148" t="s">
        <v>183</v>
      </c>
      <c r="P83" s="148" t="s">
        <v>441</v>
      </c>
      <c r="Q83" s="177" t="s">
        <v>30</v>
      </c>
      <c r="R83" s="177" t="s">
        <v>30</v>
      </c>
      <c r="S83" s="177" t="s">
        <v>30</v>
      </c>
      <c r="T83" s="177" t="s">
        <v>30</v>
      </c>
      <c r="U83" s="177" t="s">
        <v>30</v>
      </c>
      <c r="V83" s="177"/>
      <c r="W83" s="177"/>
      <c r="X83" s="177"/>
      <c r="Y83" s="177" t="s">
        <v>30</v>
      </c>
      <c r="Z83" s="177"/>
      <c r="AA83" s="177" t="s">
        <v>41</v>
      </c>
      <c r="AB83" s="183"/>
      <c r="AC83" s="183"/>
      <c r="AD83" s="218"/>
    </row>
    <row r="84" spans="1:30" ht="39" thickBot="1" x14ac:dyDescent="0.3">
      <c r="A84" s="221">
        <v>81</v>
      </c>
      <c r="B84" s="487"/>
      <c r="C84" s="487"/>
      <c r="D84" s="487"/>
      <c r="E84" s="487"/>
      <c r="F84" s="487"/>
      <c r="G84" s="487"/>
      <c r="H84" s="487"/>
      <c r="I84" s="489"/>
      <c r="J84" s="145" t="s">
        <v>405</v>
      </c>
      <c r="K84" s="155" t="s">
        <v>162</v>
      </c>
      <c r="L84" s="155" t="s">
        <v>216</v>
      </c>
      <c r="M84" s="544">
        <v>1800000</v>
      </c>
      <c r="N84" s="346">
        <f>M84/100*70</f>
        <v>1260000</v>
      </c>
      <c r="O84" s="143" t="s">
        <v>183</v>
      </c>
      <c r="P84" s="143" t="s">
        <v>441</v>
      </c>
      <c r="Q84" s="141" t="s">
        <v>30</v>
      </c>
      <c r="R84" s="141" t="s">
        <v>30</v>
      </c>
      <c r="S84" s="141" t="s">
        <v>30</v>
      </c>
      <c r="T84" s="141" t="s">
        <v>30</v>
      </c>
      <c r="U84" s="141"/>
      <c r="V84" s="141"/>
      <c r="W84" s="141" t="s">
        <v>30</v>
      </c>
      <c r="X84" s="141" t="s">
        <v>30</v>
      </c>
      <c r="Y84" s="141"/>
      <c r="Z84" s="141"/>
      <c r="AA84" s="141" t="s">
        <v>41</v>
      </c>
      <c r="AB84" s="394"/>
      <c r="AC84" s="394"/>
      <c r="AD84" s="395"/>
    </row>
    <row r="85" spans="1:30" ht="63.75" x14ac:dyDescent="0.25">
      <c r="A85" s="165">
        <v>82</v>
      </c>
      <c r="B85" s="424" t="s">
        <v>223</v>
      </c>
      <c r="C85" s="424" t="s">
        <v>210</v>
      </c>
      <c r="D85" s="424">
        <v>60045264</v>
      </c>
      <c r="E85" s="424">
        <v>102680736</v>
      </c>
      <c r="F85" s="424">
        <v>600148491</v>
      </c>
      <c r="G85" s="424" t="s">
        <v>26</v>
      </c>
      <c r="H85" s="424" t="s">
        <v>27</v>
      </c>
      <c r="I85" s="488" t="s">
        <v>75</v>
      </c>
      <c r="J85" s="168" t="s">
        <v>400</v>
      </c>
      <c r="K85" s="208" t="s">
        <v>339</v>
      </c>
      <c r="L85" s="193" t="s">
        <v>340</v>
      </c>
      <c r="M85" s="172">
        <v>36000000</v>
      </c>
      <c r="N85" s="172">
        <f>M85/100*85</f>
        <v>30600000</v>
      </c>
      <c r="O85" s="173" t="s">
        <v>183</v>
      </c>
      <c r="P85" s="173" t="s">
        <v>441</v>
      </c>
      <c r="Q85" s="167" t="s">
        <v>30</v>
      </c>
      <c r="R85" s="167"/>
      <c r="S85" s="167"/>
      <c r="T85" s="167" t="s">
        <v>30</v>
      </c>
      <c r="U85" s="167"/>
      <c r="V85" s="167" t="s">
        <v>30</v>
      </c>
      <c r="W85" s="167" t="s">
        <v>30</v>
      </c>
      <c r="X85" s="167" t="s">
        <v>30</v>
      </c>
      <c r="Y85" s="167" t="s">
        <v>30</v>
      </c>
      <c r="Z85" s="166" t="s">
        <v>99</v>
      </c>
      <c r="AA85" s="166" t="s">
        <v>41</v>
      </c>
      <c r="AB85" s="231"/>
      <c r="AC85" s="231">
        <v>2</v>
      </c>
      <c r="AD85" s="211"/>
    </row>
    <row r="86" spans="1:30" ht="76.5" x14ac:dyDescent="0.25">
      <c r="A86" s="176">
        <v>83</v>
      </c>
      <c r="B86" s="425"/>
      <c r="C86" s="425"/>
      <c r="D86" s="425"/>
      <c r="E86" s="425"/>
      <c r="F86" s="425"/>
      <c r="G86" s="425"/>
      <c r="H86" s="425"/>
      <c r="I86" s="438"/>
      <c r="J86" s="179" t="s">
        <v>413</v>
      </c>
      <c r="K86" s="201" t="s">
        <v>173</v>
      </c>
      <c r="L86" s="202" t="s">
        <v>294</v>
      </c>
      <c r="M86" s="186">
        <v>4000000</v>
      </c>
      <c r="N86" s="186">
        <f t="shared" ref="N86:N90" si="15">M86/100*85</f>
        <v>3400000</v>
      </c>
      <c r="O86" s="148" t="s">
        <v>183</v>
      </c>
      <c r="P86" s="148" t="s">
        <v>441</v>
      </c>
      <c r="Q86" s="178" t="s">
        <v>30</v>
      </c>
      <c r="R86" s="178" t="s">
        <v>30</v>
      </c>
      <c r="S86" s="178" t="s">
        <v>30</v>
      </c>
      <c r="T86" s="178"/>
      <c r="U86" s="178"/>
      <c r="V86" s="178"/>
      <c r="W86" s="178" t="s">
        <v>30</v>
      </c>
      <c r="X86" s="178" t="s">
        <v>30</v>
      </c>
      <c r="Y86" s="178"/>
      <c r="Z86" s="177" t="s">
        <v>605</v>
      </c>
      <c r="AA86" s="177" t="s">
        <v>606</v>
      </c>
      <c r="AB86" s="233"/>
      <c r="AC86" s="233">
        <v>1</v>
      </c>
      <c r="AD86" s="213" t="s">
        <v>607</v>
      </c>
    </row>
    <row r="87" spans="1:30" ht="25.5" x14ac:dyDescent="0.25">
      <c r="A87" s="176">
        <v>84</v>
      </c>
      <c r="B87" s="425"/>
      <c r="C87" s="425"/>
      <c r="D87" s="425"/>
      <c r="E87" s="425"/>
      <c r="F87" s="425"/>
      <c r="G87" s="425"/>
      <c r="H87" s="425"/>
      <c r="I87" s="438"/>
      <c r="J87" s="179" t="s">
        <v>400</v>
      </c>
      <c r="K87" s="201" t="s">
        <v>608</v>
      </c>
      <c r="L87" s="201" t="s">
        <v>609</v>
      </c>
      <c r="M87" s="186">
        <v>500000</v>
      </c>
      <c r="N87" s="186">
        <f>M87/100*85</f>
        <v>425000</v>
      </c>
      <c r="O87" s="148" t="s">
        <v>183</v>
      </c>
      <c r="P87" s="148" t="s">
        <v>441</v>
      </c>
      <c r="Q87" s="178"/>
      <c r="R87" s="178" t="s">
        <v>30</v>
      </c>
      <c r="S87" s="178" t="s">
        <v>30</v>
      </c>
      <c r="T87" s="178"/>
      <c r="U87" s="178"/>
      <c r="V87" s="178"/>
      <c r="W87" s="178" t="s">
        <v>30</v>
      </c>
      <c r="X87" s="178" t="s">
        <v>30</v>
      </c>
      <c r="Y87" s="178"/>
      <c r="Z87" s="177" t="s">
        <v>605</v>
      </c>
      <c r="AA87" s="177" t="s">
        <v>606</v>
      </c>
      <c r="AB87" s="233"/>
      <c r="AC87" s="233">
        <v>2</v>
      </c>
      <c r="AD87" s="213"/>
    </row>
    <row r="88" spans="1:30" ht="25.5" x14ac:dyDescent="0.25">
      <c r="A88" s="176">
        <v>85</v>
      </c>
      <c r="B88" s="425"/>
      <c r="C88" s="425"/>
      <c r="D88" s="425"/>
      <c r="E88" s="425"/>
      <c r="F88" s="425"/>
      <c r="G88" s="425"/>
      <c r="H88" s="425"/>
      <c r="I88" s="438"/>
      <c r="J88" s="179" t="s">
        <v>413</v>
      </c>
      <c r="K88" s="201" t="s">
        <v>78</v>
      </c>
      <c r="L88" s="201" t="s">
        <v>610</v>
      </c>
      <c r="M88" s="186">
        <v>3200000</v>
      </c>
      <c r="N88" s="186">
        <f t="shared" si="15"/>
        <v>2720000</v>
      </c>
      <c r="O88" s="148" t="s">
        <v>183</v>
      </c>
      <c r="P88" s="148" t="s">
        <v>441</v>
      </c>
      <c r="Q88" s="178" t="s">
        <v>30</v>
      </c>
      <c r="R88" s="178" t="s">
        <v>30</v>
      </c>
      <c r="S88" s="178"/>
      <c r="T88" s="178" t="s">
        <v>30</v>
      </c>
      <c r="U88" s="178"/>
      <c r="V88" s="178" t="s">
        <v>30</v>
      </c>
      <c r="W88" s="178"/>
      <c r="X88" s="178"/>
      <c r="Y88" s="178" t="s">
        <v>30</v>
      </c>
      <c r="Z88" s="177"/>
      <c r="AA88" s="177"/>
      <c r="AB88" s="233"/>
      <c r="AC88" s="233">
        <v>3</v>
      </c>
      <c r="AD88" s="213"/>
    </row>
    <row r="89" spans="1:30" ht="51" x14ac:dyDescent="0.25">
      <c r="A89" s="176">
        <v>86</v>
      </c>
      <c r="B89" s="425"/>
      <c r="C89" s="425"/>
      <c r="D89" s="425"/>
      <c r="E89" s="425"/>
      <c r="F89" s="425"/>
      <c r="G89" s="425"/>
      <c r="H89" s="425"/>
      <c r="I89" s="438"/>
      <c r="J89" s="179" t="s">
        <v>611</v>
      </c>
      <c r="K89" s="201" t="s">
        <v>226</v>
      </c>
      <c r="L89" s="201" t="s">
        <v>227</v>
      </c>
      <c r="M89" s="186">
        <v>2300000</v>
      </c>
      <c r="N89" s="186">
        <f>M89/100*70</f>
        <v>1610000</v>
      </c>
      <c r="O89" s="148" t="s">
        <v>183</v>
      </c>
      <c r="P89" s="148" t="s">
        <v>441</v>
      </c>
      <c r="Q89" s="178" t="s">
        <v>30</v>
      </c>
      <c r="R89" s="178" t="s">
        <v>30</v>
      </c>
      <c r="S89" s="178" t="s">
        <v>30</v>
      </c>
      <c r="T89" s="178"/>
      <c r="U89" s="178"/>
      <c r="V89" s="178" t="s">
        <v>30</v>
      </c>
      <c r="W89" s="178" t="s">
        <v>30</v>
      </c>
      <c r="X89" s="178" t="s">
        <v>30</v>
      </c>
      <c r="Y89" s="178" t="s">
        <v>30</v>
      </c>
      <c r="Z89" s="177" t="s">
        <v>99</v>
      </c>
      <c r="AA89" s="177" t="s">
        <v>41</v>
      </c>
      <c r="AB89" s="233"/>
      <c r="AC89" s="233">
        <v>3</v>
      </c>
      <c r="AD89" s="213"/>
    </row>
    <row r="90" spans="1:30" ht="38.25" x14ac:dyDescent="0.25">
      <c r="A90" s="176">
        <v>87</v>
      </c>
      <c r="B90" s="425"/>
      <c r="C90" s="425"/>
      <c r="D90" s="425"/>
      <c r="E90" s="425"/>
      <c r="F90" s="425"/>
      <c r="G90" s="425"/>
      <c r="H90" s="425"/>
      <c r="I90" s="438"/>
      <c r="J90" s="179" t="s">
        <v>413</v>
      </c>
      <c r="K90" s="201" t="s">
        <v>225</v>
      </c>
      <c r="L90" s="201" t="s">
        <v>612</v>
      </c>
      <c r="M90" s="186">
        <v>3000000</v>
      </c>
      <c r="N90" s="186">
        <f t="shared" si="15"/>
        <v>2550000</v>
      </c>
      <c r="O90" s="148" t="s">
        <v>183</v>
      </c>
      <c r="P90" s="148" t="s">
        <v>441</v>
      </c>
      <c r="Q90" s="178"/>
      <c r="R90" s="178"/>
      <c r="S90" s="178" t="s">
        <v>30</v>
      </c>
      <c r="T90" s="178" t="s">
        <v>30</v>
      </c>
      <c r="U90" s="178"/>
      <c r="V90" s="178"/>
      <c r="W90" s="178" t="s">
        <v>30</v>
      </c>
      <c r="X90" s="178" t="s">
        <v>30</v>
      </c>
      <c r="Y90" s="178" t="s">
        <v>30</v>
      </c>
      <c r="Z90" s="177"/>
      <c r="AA90" s="177"/>
      <c r="AB90" s="233"/>
      <c r="AC90" s="233">
        <v>3</v>
      </c>
      <c r="AD90" s="213"/>
    </row>
    <row r="91" spans="1:30" ht="38.25" x14ac:dyDescent="0.25">
      <c r="A91" s="176">
        <v>88</v>
      </c>
      <c r="B91" s="425"/>
      <c r="C91" s="425"/>
      <c r="D91" s="425"/>
      <c r="E91" s="425"/>
      <c r="F91" s="425"/>
      <c r="G91" s="425"/>
      <c r="H91" s="425"/>
      <c r="I91" s="438"/>
      <c r="J91" s="179" t="s">
        <v>413</v>
      </c>
      <c r="K91" s="201" t="s">
        <v>249</v>
      </c>
      <c r="L91" s="201" t="s">
        <v>250</v>
      </c>
      <c r="M91" s="203">
        <v>3000000</v>
      </c>
      <c r="N91" s="203">
        <f>M91/100*85</f>
        <v>2550000</v>
      </c>
      <c r="O91" s="148" t="s">
        <v>183</v>
      </c>
      <c r="P91" s="148" t="s">
        <v>441</v>
      </c>
      <c r="Q91" s="177" t="s">
        <v>30</v>
      </c>
      <c r="R91" s="177" t="s">
        <v>30</v>
      </c>
      <c r="S91" s="177" t="s">
        <v>30</v>
      </c>
      <c r="T91" s="177" t="s">
        <v>30</v>
      </c>
      <c r="U91" s="177" t="s">
        <v>30</v>
      </c>
      <c r="V91" s="177" t="s">
        <v>30</v>
      </c>
      <c r="W91" s="177" t="s">
        <v>30</v>
      </c>
      <c r="X91" s="177" t="s">
        <v>30</v>
      </c>
      <c r="Y91" s="177" t="s">
        <v>30</v>
      </c>
      <c r="Z91" s="177" t="s">
        <v>244</v>
      </c>
      <c r="AA91" s="177" t="s">
        <v>41</v>
      </c>
      <c r="AB91" s="233"/>
      <c r="AC91" s="233">
        <v>1</v>
      </c>
      <c r="AD91" s="213"/>
    </row>
    <row r="92" spans="1:30" ht="38.25" x14ac:dyDescent="0.25">
      <c r="A92" s="176">
        <v>89</v>
      </c>
      <c r="B92" s="425"/>
      <c r="C92" s="425"/>
      <c r="D92" s="425"/>
      <c r="E92" s="425"/>
      <c r="F92" s="425"/>
      <c r="G92" s="425"/>
      <c r="H92" s="425"/>
      <c r="I92" s="438"/>
      <c r="J92" s="179" t="s">
        <v>413</v>
      </c>
      <c r="K92" s="201" t="s">
        <v>251</v>
      </c>
      <c r="L92" s="201" t="s">
        <v>252</v>
      </c>
      <c r="M92" s="203">
        <v>5000000</v>
      </c>
      <c r="N92" s="203">
        <f t="shared" ref="N92:N93" si="16">M92/100*85</f>
        <v>4250000</v>
      </c>
      <c r="O92" s="148" t="s">
        <v>183</v>
      </c>
      <c r="P92" s="148" t="s">
        <v>441</v>
      </c>
      <c r="Q92" s="177" t="s">
        <v>30</v>
      </c>
      <c r="R92" s="177" t="s">
        <v>30</v>
      </c>
      <c r="S92" s="177" t="s">
        <v>30</v>
      </c>
      <c r="T92" s="177" t="s">
        <v>30</v>
      </c>
      <c r="U92" s="177" t="s">
        <v>30</v>
      </c>
      <c r="V92" s="177" t="s">
        <v>30</v>
      </c>
      <c r="W92" s="177" t="s">
        <v>30</v>
      </c>
      <c r="X92" s="177" t="s">
        <v>30</v>
      </c>
      <c r="Y92" s="177" t="s">
        <v>30</v>
      </c>
      <c r="Z92" s="177" t="s">
        <v>244</v>
      </c>
      <c r="AA92" s="177" t="s">
        <v>41</v>
      </c>
      <c r="AB92" s="233"/>
      <c r="AC92" s="233">
        <v>1</v>
      </c>
      <c r="AD92" s="213"/>
    </row>
    <row r="93" spans="1:30" ht="26.25" thickBot="1" x14ac:dyDescent="0.3">
      <c r="A93" s="221">
        <v>90</v>
      </c>
      <c r="B93" s="487"/>
      <c r="C93" s="487"/>
      <c r="D93" s="487"/>
      <c r="E93" s="487"/>
      <c r="F93" s="487"/>
      <c r="G93" s="487"/>
      <c r="H93" s="487"/>
      <c r="I93" s="489"/>
      <c r="J93" s="145" t="s">
        <v>400</v>
      </c>
      <c r="K93" s="155" t="s">
        <v>448</v>
      </c>
      <c r="L93" s="155" t="s">
        <v>449</v>
      </c>
      <c r="M93" s="346">
        <v>10000000</v>
      </c>
      <c r="N93" s="346">
        <f t="shared" si="16"/>
        <v>8500000</v>
      </c>
      <c r="O93" s="143" t="s">
        <v>183</v>
      </c>
      <c r="P93" s="143" t="s">
        <v>441</v>
      </c>
      <c r="Q93" s="141"/>
      <c r="R93" s="141"/>
      <c r="S93" s="141"/>
      <c r="T93" s="141"/>
      <c r="U93" s="141"/>
      <c r="V93" s="141"/>
      <c r="W93" s="141" t="s">
        <v>30</v>
      </c>
      <c r="X93" s="141" t="s">
        <v>30</v>
      </c>
      <c r="Y93" s="141"/>
      <c r="Z93" s="141" t="s">
        <v>244</v>
      </c>
      <c r="AA93" s="141"/>
      <c r="AB93" s="410"/>
      <c r="AC93" s="410"/>
      <c r="AD93" s="568" t="s">
        <v>613</v>
      </c>
    </row>
    <row r="94" spans="1:30" ht="45" customHeight="1" x14ac:dyDescent="0.25">
      <c r="A94" s="165">
        <v>91</v>
      </c>
      <c r="B94" s="481" t="s">
        <v>228</v>
      </c>
      <c r="C94" s="481" t="s">
        <v>210</v>
      </c>
      <c r="D94" s="481">
        <v>60045337</v>
      </c>
      <c r="E94" s="481">
        <v>102680809</v>
      </c>
      <c r="F94" s="481">
        <v>600148505</v>
      </c>
      <c r="G94" s="481" t="s">
        <v>26</v>
      </c>
      <c r="H94" s="481" t="s">
        <v>27</v>
      </c>
      <c r="I94" s="484" t="s">
        <v>75</v>
      </c>
      <c r="J94" s="369" t="s">
        <v>400</v>
      </c>
      <c r="K94" s="370" t="s">
        <v>341</v>
      </c>
      <c r="L94" s="371" t="s">
        <v>614</v>
      </c>
      <c r="M94" s="372">
        <v>5000000</v>
      </c>
      <c r="N94" s="372">
        <f>M94/100*85</f>
        <v>4250000</v>
      </c>
      <c r="O94" s="373" t="s">
        <v>183</v>
      </c>
      <c r="P94" s="373" t="s">
        <v>441</v>
      </c>
      <c r="Q94" s="166"/>
      <c r="R94" s="166"/>
      <c r="S94" s="166"/>
      <c r="T94" s="166"/>
      <c r="U94" s="166"/>
      <c r="V94" s="166"/>
      <c r="W94" s="166" t="s">
        <v>30</v>
      </c>
      <c r="X94" s="166" t="s">
        <v>30</v>
      </c>
      <c r="Y94" s="166"/>
      <c r="Z94" s="166" t="s">
        <v>244</v>
      </c>
      <c r="AA94" s="166" t="s">
        <v>41</v>
      </c>
      <c r="AB94" s="174"/>
      <c r="AC94" s="168"/>
      <c r="AD94" s="217"/>
    </row>
    <row r="95" spans="1:30" ht="89.25" x14ac:dyDescent="0.25">
      <c r="A95" s="176">
        <v>92</v>
      </c>
      <c r="B95" s="482"/>
      <c r="C95" s="482"/>
      <c r="D95" s="482"/>
      <c r="E95" s="482"/>
      <c r="F95" s="482"/>
      <c r="G95" s="482"/>
      <c r="H95" s="482"/>
      <c r="I95" s="485"/>
      <c r="J95" s="374" t="s">
        <v>413</v>
      </c>
      <c r="K95" s="375" t="s">
        <v>390</v>
      </c>
      <c r="L95" s="376" t="s">
        <v>615</v>
      </c>
      <c r="M95" s="377">
        <v>4000000</v>
      </c>
      <c r="N95" s="377">
        <f>M95/100*95</f>
        <v>3800000</v>
      </c>
      <c r="O95" s="378" t="s">
        <v>278</v>
      </c>
      <c r="P95" s="378" t="s">
        <v>489</v>
      </c>
      <c r="Q95" s="379" t="s">
        <v>30</v>
      </c>
      <c r="R95" s="379" t="s">
        <v>30</v>
      </c>
      <c r="S95" s="379" t="s">
        <v>30</v>
      </c>
      <c r="T95" s="379" t="s">
        <v>30</v>
      </c>
      <c r="U95" s="379"/>
      <c r="V95" s="379"/>
      <c r="W95" s="379" t="s">
        <v>30</v>
      </c>
      <c r="X95" s="379" t="s">
        <v>30</v>
      </c>
      <c r="Y95" s="379" t="s">
        <v>30</v>
      </c>
      <c r="Z95" s="380" t="s">
        <v>391</v>
      </c>
      <c r="AA95" s="379" t="s">
        <v>41</v>
      </c>
      <c r="AB95" s="183"/>
      <c r="AC95" s="179"/>
      <c r="AD95" s="226" t="s">
        <v>616</v>
      </c>
    </row>
    <row r="96" spans="1:30" ht="141" x14ac:dyDescent="0.25">
      <c r="A96" s="176">
        <v>93</v>
      </c>
      <c r="B96" s="482"/>
      <c r="C96" s="482"/>
      <c r="D96" s="482"/>
      <c r="E96" s="482"/>
      <c r="F96" s="482"/>
      <c r="G96" s="482"/>
      <c r="H96" s="482"/>
      <c r="I96" s="485"/>
      <c r="J96" s="374" t="s">
        <v>413</v>
      </c>
      <c r="K96" s="375" t="s">
        <v>342</v>
      </c>
      <c r="L96" s="376" t="s">
        <v>617</v>
      </c>
      <c r="M96" s="381">
        <v>2000000</v>
      </c>
      <c r="N96" s="381">
        <f>M96/100*95</f>
        <v>1900000</v>
      </c>
      <c r="O96" s="382" t="s">
        <v>183</v>
      </c>
      <c r="P96" s="378" t="s">
        <v>486</v>
      </c>
      <c r="Q96" s="383" t="s">
        <v>30</v>
      </c>
      <c r="R96" s="383" t="s">
        <v>30</v>
      </c>
      <c r="S96" s="383" t="s">
        <v>30</v>
      </c>
      <c r="T96" s="383" t="s">
        <v>30</v>
      </c>
      <c r="U96" s="383"/>
      <c r="V96" s="383"/>
      <c r="W96" s="383" t="s">
        <v>30</v>
      </c>
      <c r="X96" s="383" t="s">
        <v>30</v>
      </c>
      <c r="Y96" s="383" t="s">
        <v>30</v>
      </c>
      <c r="Z96" s="384" t="s">
        <v>618</v>
      </c>
      <c r="AA96" s="383" t="s">
        <v>41</v>
      </c>
      <c r="AB96" s="183"/>
      <c r="AC96" s="179"/>
      <c r="AD96" s="218"/>
    </row>
    <row r="97" spans="1:30" ht="25.5" x14ac:dyDescent="0.25">
      <c r="A97" s="176">
        <v>94</v>
      </c>
      <c r="B97" s="482"/>
      <c r="C97" s="482"/>
      <c r="D97" s="482"/>
      <c r="E97" s="482"/>
      <c r="F97" s="482"/>
      <c r="G97" s="482"/>
      <c r="H97" s="482"/>
      <c r="I97" s="485"/>
      <c r="J97" s="374" t="s">
        <v>400</v>
      </c>
      <c r="K97" s="385" t="s">
        <v>194</v>
      </c>
      <c r="L97" s="386" t="s">
        <v>343</v>
      </c>
      <c r="M97" s="387">
        <v>20000000</v>
      </c>
      <c r="N97" s="387">
        <f>M97/100*85</f>
        <v>17000000</v>
      </c>
      <c r="O97" s="382" t="s">
        <v>183</v>
      </c>
      <c r="P97" s="382" t="s">
        <v>441</v>
      </c>
      <c r="Q97" s="177" t="s">
        <v>30</v>
      </c>
      <c r="R97" s="177" t="s">
        <v>30</v>
      </c>
      <c r="S97" s="177" t="s">
        <v>30</v>
      </c>
      <c r="T97" s="177" t="s">
        <v>30</v>
      </c>
      <c r="U97" s="177"/>
      <c r="V97" s="177" t="s">
        <v>30</v>
      </c>
      <c r="W97" s="177" t="s">
        <v>30</v>
      </c>
      <c r="X97" s="177" t="s">
        <v>30</v>
      </c>
      <c r="Y97" s="177" t="s">
        <v>30</v>
      </c>
      <c r="Z97" s="177" t="s">
        <v>244</v>
      </c>
      <c r="AA97" s="177" t="s">
        <v>41</v>
      </c>
      <c r="AB97" s="183"/>
      <c r="AC97" s="179"/>
      <c r="AD97" s="218"/>
    </row>
    <row r="98" spans="1:30" ht="38.25" x14ac:dyDescent="0.25">
      <c r="A98" s="176">
        <v>95</v>
      </c>
      <c r="B98" s="482"/>
      <c r="C98" s="482"/>
      <c r="D98" s="482"/>
      <c r="E98" s="482"/>
      <c r="F98" s="482"/>
      <c r="G98" s="482"/>
      <c r="H98" s="482"/>
      <c r="I98" s="485"/>
      <c r="J98" s="374" t="s">
        <v>400</v>
      </c>
      <c r="K98" s="375" t="s">
        <v>254</v>
      </c>
      <c r="L98" s="388" t="s">
        <v>450</v>
      </c>
      <c r="M98" s="381">
        <v>10000000</v>
      </c>
      <c r="N98" s="381">
        <f>M98/100*85</f>
        <v>8500000</v>
      </c>
      <c r="O98" s="382" t="s">
        <v>183</v>
      </c>
      <c r="P98" s="382" t="s">
        <v>441</v>
      </c>
      <c r="Q98" s="383"/>
      <c r="R98" s="383"/>
      <c r="S98" s="383" t="s">
        <v>30</v>
      </c>
      <c r="T98" s="383"/>
      <c r="U98" s="383"/>
      <c r="V98" s="383"/>
      <c r="W98" s="383" t="s">
        <v>30</v>
      </c>
      <c r="X98" s="383" t="s">
        <v>30</v>
      </c>
      <c r="Y98" s="383" t="s">
        <v>30</v>
      </c>
      <c r="Z98" s="383" t="s">
        <v>224</v>
      </c>
      <c r="AA98" s="383" t="s">
        <v>41</v>
      </c>
      <c r="AB98" s="183"/>
      <c r="AC98" s="179">
        <v>1</v>
      </c>
      <c r="AD98" s="218"/>
    </row>
    <row r="99" spans="1:30" ht="38.25" x14ac:dyDescent="0.25">
      <c r="A99" s="176">
        <v>96</v>
      </c>
      <c r="B99" s="482"/>
      <c r="C99" s="482"/>
      <c r="D99" s="482"/>
      <c r="E99" s="482"/>
      <c r="F99" s="482"/>
      <c r="G99" s="482"/>
      <c r="H99" s="482"/>
      <c r="I99" s="485"/>
      <c r="J99" s="374" t="s">
        <v>413</v>
      </c>
      <c r="K99" s="389" t="s">
        <v>249</v>
      </c>
      <c r="L99" s="390" t="s">
        <v>250</v>
      </c>
      <c r="M99" s="387">
        <v>3000000</v>
      </c>
      <c r="N99" s="387">
        <f>M99/100*85</f>
        <v>2550000</v>
      </c>
      <c r="O99" s="382" t="s">
        <v>183</v>
      </c>
      <c r="P99" s="382" t="s">
        <v>441</v>
      </c>
      <c r="Q99" s="177" t="s">
        <v>30</v>
      </c>
      <c r="R99" s="177" t="s">
        <v>30</v>
      </c>
      <c r="S99" s="177" t="s">
        <v>30</v>
      </c>
      <c r="T99" s="177" t="s">
        <v>30</v>
      </c>
      <c r="U99" s="177" t="s">
        <v>30</v>
      </c>
      <c r="V99" s="177" t="s">
        <v>30</v>
      </c>
      <c r="W99" s="177" t="s">
        <v>30</v>
      </c>
      <c r="X99" s="177" t="s">
        <v>30</v>
      </c>
      <c r="Y99" s="177" t="s">
        <v>30</v>
      </c>
      <c r="Z99" s="177" t="s">
        <v>244</v>
      </c>
      <c r="AA99" s="177" t="s">
        <v>41</v>
      </c>
      <c r="AB99" s="183"/>
      <c r="AC99" s="179"/>
      <c r="AD99" s="218"/>
    </row>
    <row r="100" spans="1:30" ht="38.25" x14ac:dyDescent="0.25">
      <c r="A100" s="176">
        <v>97</v>
      </c>
      <c r="B100" s="482"/>
      <c r="C100" s="482"/>
      <c r="D100" s="482"/>
      <c r="E100" s="482"/>
      <c r="F100" s="482"/>
      <c r="G100" s="482"/>
      <c r="H100" s="482"/>
      <c r="I100" s="485"/>
      <c r="J100" s="374" t="s">
        <v>413</v>
      </c>
      <c r="K100" s="389" t="s">
        <v>251</v>
      </c>
      <c r="L100" s="390" t="s">
        <v>252</v>
      </c>
      <c r="M100" s="387">
        <v>5000000</v>
      </c>
      <c r="N100" s="387">
        <f>M100/100*85</f>
        <v>4250000</v>
      </c>
      <c r="O100" s="382" t="s">
        <v>183</v>
      </c>
      <c r="P100" s="382" t="s">
        <v>441</v>
      </c>
      <c r="Q100" s="177" t="s">
        <v>30</v>
      </c>
      <c r="R100" s="177" t="s">
        <v>30</v>
      </c>
      <c r="S100" s="177" t="s">
        <v>30</v>
      </c>
      <c r="T100" s="177" t="s">
        <v>30</v>
      </c>
      <c r="U100" s="177" t="s">
        <v>30</v>
      </c>
      <c r="V100" s="177" t="s">
        <v>30</v>
      </c>
      <c r="W100" s="177" t="s">
        <v>30</v>
      </c>
      <c r="X100" s="177" t="s">
        <v>30</v>
      </c>
      <c r="Y100" s="177" t="s">
        <v>30</v>
      </c>
      <c r="Z100" s="177" t="s">
        <v>244</v>
      </c>
      <c r="AA100" s="177" t="s">
        <v>41</v>
      </c>
      <c r="AB100" s="183"/>
      <c r="AC100" s="179"/>
      <c r="AD100" s="218"/>
    </row>
    <row r="101" spans="1:30" ht="25.5" x14ac:dyDescent="0.25">
      <c r="A101" s="176">
        <v>98</v>
      </c>
      <c r="B101" s="482"/>
      <c r="C101" s="482"/>
      <c r="D101" s="482"/>
      <c r="E101" s="482"/>
      <c r="F101" s="482"/>
      <c r="G101" s="482"/>
      <c r="H101" s="482"/>
      <c r="I101" s="485"/>
      <c r="J101" s="374" t="s">
        <v>400</v>
      </c>
      <c r="K101" s="375" t="s">
        <v>619</v>
      </c>
      <c r="L101" s="622" t="s">
        <v>620</v>
      </c>
      <c r="M101" s="387">
        <v>4000000</v>
      </c>
      <c r="N101" s="387">
        <f>M101/100*85</f>
        <v>3400000</v>
      </c>
      <c r="O101" s="382" t="s">
        <v>183</v>
      </c>
      <c r="P101" s="382" t="s">
        <v>441</v>
      </c>
      <c r="Q101" s="177"/>
      <c r="R101" s="177"/>
      <c r="S101" s="177"/>
      <c r="T101" s="177"/>
      <c r="U101" s="177"/>
      <c r="V101" s="177"/>
      <c r="W101" s="177"/>
      <c r="X101" s="177"/>
      <c r="Y101" s="177"/>
      <c r="Z101" s="177" t="s">
        <v>621</v>
      </c>
      <c r="AA101" s="177"/>
      <c r="AB101" s="183"/>
      <c r="AC101" s="179">
        <v>1</v>
      </c>
      <c r="AD101" s="218"/>
    </row>
    <row r="102" spans="1:30" ht="25.5" x14ac:dyDescent="0.25">
      <c r="A102" s="176">
        <v>99</v>
      </c>
      <c r="B102" s="482"/>
      <c r="C102" s="482"/>
      <c r="D102" s="482"/>
      <c r="E102" s="482"/>
      <c r="F102" s="482"/>
      <c r="G102" s="482"/>
      <c r="H102" s="482"/>
      <c r="I102" s="485"/>
      <c r="J102" s="374" t="s">
        <v>405</v>
      </c>
      <c r="K102" s="375" t="s">
        <v>473</v>
      </c>
      <c r="L102" s="622" t="s">
        <v>622</v>
      </c>
      <c r="M102" s="387">
        <v>500000</v>
      </c>
      <c r="N102" s="387">
        <v>350000</v>
      </c>
      <c r="O102" s="382" t="s">
        <v>386</v>
      </c>
      <c r="P102" s="382" t="s">
        <v>382</v>
      </c>
      <c r="Q102" s="177"/>
      <c r="R102" s="177"/>
      <c r="S102" s="177"/>
      <c r="T102" s="177"/>
      <c r="U102" s="177"/>
      <c r="V102" s="177"/>
      <c r="W102" s="177"/>
      <c r="X102" s="177"/>
      <c r="Y102" s="177"/>
      <c r="Z102" s="177" t="s">
        <v>224</v>
      </c>
      <c r="AA102" s="177"/>
      <c r="AB102" s="183"/>
      <c r="AC102" s="179">
        <v>2</v>
      </c>
      <c r="AD102" s="218"/>
    </row>
    <row r="103" spans="1:30" ht="38.25" x14ac:dyDescent="0.25">
      <c r="A103" s="176">
        <v>100</v>
      </c>
      <c r="B103" s="482"/>
      <c r="C103" s="482"/>
      <c r="D103" s="482"/>
      <c r="E103" s="482"/>
      <c r="F103" s="482"/>
      <c r="G103" s="482"/>
      <c r="H103" s="482"/>
      <c r="I103" s="485"/>
      <c r="J103" s="374" t="s">
        <v>413</v>
      </c>
      <c r="K103" s="375" t="s">
        <v>78</v>
      </c>
      <c r="L103" s="622" t="s">
        <v>623</v>
      </c>
      <c r="M103" s="387">
        <v>4000000</v>
      </c>
      <c r="N103" s="387">
        <f>M103/100*85</f>
        <v>3400000</v>
      </c>
      <c r="O103" s="382" t="s">
        <v>183</v>
      </c>
      <c r="P103" s="382" t="s">
        <v>441</v>
      </c>
      <c r="Q103" s="177" t="s">
        <v>30</v>
      </c>
      <c r="R103" s="177" t="s">
        <v>30</v>
      </c>
      <c r="S103" s="177"/>
      <c r="T103" s="177" t="s">
        <v>30</v>
      </c>
      <c r="U103" s="177"/>
      <c r="V103" s="177"/>
      <c r="W103" s="177"/>
      <c r="X103" s="177"/>
      <c r="Y103" s="177"/>
      <c r="Z103" s="177" t="s">
        <v>224</v>
      </c>
      <c r="AA103" s="177"/>
      <c r="AB103" s="183"/>
      <c r="AC103" s="179">
        <v>2</v>
      </c>
      <c r="AD103" s="218"/>
    </row>
    <row r="104" spans="1:30" ht="25.5" x14ac:dyDescent="0.25">
      <c r="A104" s="176">
        <v>101</v>
      </c>
      <c r="B104" s="482"/>
      <c r="C104" s="482"/>
      <c r="D104" s="482"/>
      <c r="E104" s="482"/>
      <c r="F104" s="482"/>
      <c r="G104" s="482"/>
      <c r="H104" s="482"/>
      <c r="I104" s="485"/>
      <c r="J104" s="374" t="s">
        <v>400</v>
      </c>
      <c r="K104" s="375" t="s">
        <v>624</v>
      </c>
      <c r="L104" s="622" t="s">
        <v>625</v>
      </c>
      <c r="M104" s="387">
        <v>3000000</v>
      </c>
      <c r="N104" s="387">
        <f>M104/100*85</f>
        <v>2550000</v>
      </c>
      <c r="O104" s="382" t="s">
        <v>460</v>
      </c>
      <c r="P104" s="382" t="s">
        <v>441</v>
      </c>
      <c r="Q104" s="177"/>
      <c r="R104" s="177"/>
      <c r="S104" s="177"/>
      <c r="T104" s="177"/>
      <c r="U104" s="177"/>
      <c r="V104" s="177"/>
      <c r="W104" s="177"/>
      <c r="X104" s="177"/>
      <c r="Y104" s="177"/>
      <c r="Z104" s="177" t="s">
        <v>626</v>
      </c>
      <c r="AA104" s="177"/>
      <c r="AB104" s="183"/>
      <c r="AC104" s="179">
        <v>2</v>
      </c>
      <c r="AD104" s="218"/>
    </row>
    <row r="105" spans="1:30" ht="25.5" x14ac:dyDescent="0.25">
      <c r="A105" s="176">
        <v>102</v>
      </c>
      <c r="B105" s="482"/>
      <c r="C105" s="482"/>
      <c r="D105" s="482"/>
      <c r="E105" s="482"/>
      <c r="F105" s="482"/>
      <c r="G105" s="482"/>
      <c r="H105" s="482"/>
      <c r="I105" s="485"/>
      <c r="J105" s="374" t="s">
        <v>545</v>
      </c>
      <c r="K105" s="375" t="s">
        <v>627</v>
      </c>
      <c r="L105" s="622" t="s">
        <v>628</v>
      </c>
      <c r="M105" s="387">
        <v>4000000</v>
      </c>
      <c r="N105" s="387">
        <f>M105/100*75</f>
        <v>3000000</v>
      </c>
      <c r="O105" s="382" t="s">
        <v>183</v>
      </c>
      <c r="P105" s="382" t="s">
        <v>441</v>
      </c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  <c r="AA105" s="177"/>
      <c r="AB105" s="183"/>
      <c r="AC105" s="179"/>
      <c r="AD105" s="218"/>
    </row>
    <row r="106" spans="1:30" x14ac:dyDescent="0.25">
      <c r="A106" s="176">
        <v>103</v>
      </c>
      <c r="B106" s="482"/>
      <c r="C106" s="482"/>
      <c r="D106" s="482"/>
      <c r="E106" s="482"/>
      <c r="F106" s="482"/>
      <c r="G106" s="482"/>
      <c r="H106" s="482"/>
      <c r="I106" s="485"/>
      <c r="J106" s="374" t="s">
        <v>545</v>
      </c>
      <c r="K106" s="375" t="s">
        <v>580</v>
      </c>
      <c r="L106" s="622" t="s">
        <v>629</v>
      </c>
      <c r="M106" s="387">
        <v>4000000</v>
      </c>
      <c r="N106" s="387">
        <f>M106/100*75</f>
        <v>3000000</v>
      </c>
      <c r="O106" s="382" t="s">
        <v>183</v>
      </c>
      <c r="P106" s="382" t="s">
        <v>441</v>
      </c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  <c r="AA106" s="177"/>
      <c r="AB106" s="183"/>
      <c r="AC106" s="179"/>
      <c r="AD106" s="218"/>
    </row>
    <row r="107" spans="1:30" ht="26.25" thickBot="1" x14ac:dyDescent="0.3">
      <c r="A107" s="221">
        <v>104</v>
      </c>
      <c r="B107" s="483"/>
      <c r="C107" s="483"/>
      <c r="D107" s="483"/>
      <c r="E107" s="483"/>
      <c r="F107" s="483"/>
      <c r="G107" s="483"/>
      <c r="H107" s="483"/>
      <c r="I107" s="486"/>
      <c r="J107" s="623" t="s">
        <v>405</v>
      </c>
      <c r="K107" s="391" t="s">
        <v>473</v>
      </c>
      <c r="L107" s="624" t="s">
        <v>630</v>
      </c>
      <c r="M107" s="392">
        <v>638000</v>
      </c>
      <c r="N107" s="392">
        <v>350000</v>
      </c>
      <c r="O107" s="393" t="s">
        <v>280</v>
      </c>
      <c r="P107" s="393" t="s">
        <v>446</v>
      </c>
      <c r="Q107" s="141"/>
      <c r="R107" s="141"/>
      <c r="S107" s="141"/>
      <c r="T107" s="141"/>
      <c r="U107" s="141"/>
      <c r="V107" s="141"/>
      <c r="W107" s="141"/>
      <c r="X107" s="141"/>
      <c r="Y107" s="141"/>
      <c r="Z107" s="141" t="s">
        <v>631</v>
      </c>
      <c r="AA107" s="141"/>
      <c r="AB107" s="145" t="s">
        <v>472</v>
      </c>
      <c r="AC107" s="145"/>
      <c r="AD107" s="150" t="s">
        <v>471</v>
      </c>
    </row>
    <row r="108" spans="1:30" ht="25.5" x14ac:dyDescent="0.25">
      <c r="A108" s="165">
        <v>105</v>
      </c>
      <c r="B108" s="424" t="s">
        <v>217</v>
      </c>
      <c r="C108" s="424" t="s">
        <v>210</v>
      </c>
      <c r="D108" s="424" t="s">
        <v>646</v>
      </c>
      <c r="E108" s="424">
        <v>102680825</v>
      </c>
      <c r="F108" s="424">
        <v>600148513</v>
      </c>
      <c r="G108" s="424" t="s">
        <v>26</v>
      </c>
      <c r="H108" s="424" t="s">
        <v>27</v>
      </c>
      <c r="I108" s="488" t="s">
        <v>75</v>
      </c>
      <c r="J108" s="168" t="s">
        <v>400</v>
      </c>
      <c r="K108" s="169" t="s">
        <v>219</v>
      </c>
      <c r="L108" s="193" t="s">
        <v>220</v>
      </c>
      <c r="M108" s="171">
        <v>18000000</v>
      </c>
      <c r="N108" s="172">
        <f>M108/100*85</f>
        <v>15300000</v>
      </c>
      <c r="O108" s="173" t="s">
        <v>452</v>
      </c>
      <c r="P108" s="173" t="s">
        <v>491</v>
      </c>
      <c r="Q108" s="167"/>
      <c r="R108" s="167"/>
      <c r="S108" s="167"/>
      <c r="T108" s="167"/>
      <c r="U108" s="167"/>
      <c r="V108" s="167"/>
      <c r="W108" s="167"/>
      <c r="X108" s="167" t="s">
        <v>30</v>
      </c>
      <c r="Y108" s="167"/>
      <c r="Z108" s="167" t="s">
        <v>293</v>
      </c>
      <c r="AA108" s="167" t="s">
        <v>32</v>
      </c>
      <c r="AB108" s="231" t="s">
        <v>41</v>
      </c>
      <c r="AC108" s="231">
        <v>1</v>
      </c>
      <c r="AD108" s="211" t="s">
        <v>496</v>
      </c>
    </row>
    <row r="109" spans="1:30" ht="76.5" x14ac:dyDescent="0.25">
      <c r="A109" s="176">
        <v>106</v>
      </c>
      <c r="B109" s="425"/>
      <c r="C109" s="425"/>
      <c r="D109" s="425"/>
      <c r="E109" s="425"/>
      <c r="F109" s="425"/>
      <c r="G109" s="425"/>
      <c r="H109" s="425"/>
      <c r="I109" s="438"/>
      <c r="J109" s="179" t="s">
        <v>400</v>
      </c>
      <c r="K109" s="180" t="s">
        <v>357</v>
      </c>
      <c r="L109" s="202" t="s">
        <v>289</v>
      </c>
      <c r="M109" s="182">
        <v>6000000</v>
      </c>
      <c r="N109" s="182">
        <f t="shared" ref="N109:N115" si="17">M109/100*85</f>
        <v>5100000</v>
      </c>
      <c r="O109" s="148" t="s">
        <v>183</v>
      </c>
      <c r="P109" s="148" t="s">
        <v>441</v>
      </c>
      <c r="Q109" s="178" t="s">
        <v>30</v>
      </c>
      <c r="R109" s="178" t="s">
        <v>30</v>
      </c>
      <c r="S109" s="178" t="s">
        <v>30</v>
      </c>
      <c r="T109" s="178"/>
      <c r="U109" s="178"/>
      <c r="V109" s="178"/>
      <c r="W109" s="178" t="s">
        <v>30</v>
      </c>
      <c r="X109" s="178" t="s">
        <v>30</v>
      </c>
      <c r="Y109" s="178" t="s">
        <v>30</v>
      </c>
      <c r="Z109" s="178" t="s">
        <v>218</v>
      </c>
      <c r="AA109" s="178" t="s">
        <v>41</v>
      </c>
      <c r="AB109" s="233" t="s">
        <v>48</v>
      </c>
      <c r="AC109" s="233">
        <v>2</v>
      </c>
      <c r="AD109" s="213" t="s">
        <v>48</v>
      </c>
    </row>
    <row r="110" spans="1:30" ht="51" x14ac:dyDescent="0.25">
      <c r="A110" s="176">
        <v>107</v>
      </c>
      <c r="B110" s="425"/>
      <c r="C110" s="425"/>
      <c r="D110" s="425"/>
      <c r="E110" s="425"/>
      <c r="F110" s="425"/>
      <c r="G110" s="425"/>
      <c r="H110" s="425"/>
      <c r="I110" s="438"/>
      <c r="J110" s="179" t="s">
        <v>400</v>
      </c>
      <c r="K110" s="180" t="s">
        <v>287</v>
      </c>
      <c r="L110" s="202" t="s">
        <v>290</v>
      </c>
      <c r="M110" s="182">
        <v>7000000</v>
      </c>
      <c r="N110" s="182">
        <f>M110/100*85</f>
        <v>5950000</v>
      </c>
      <c r="O110" s="148" t="s">
        <v>632</v>
      </c>
      <c r="P110" s="148" t="s">
        <v>555</v>
      </c>
      <c r="Q110" s="178" t="s">
        <v>30</v>
      </c>
      <c r="R110" s="178" t="s">
        <v>30</v>
      </c>
      <c r="S110" s="178" t="s">
        <v>30</v>
      </c>
      <c r="T110" s="178" t="s">
        <v>30</v>
      </c>
      <c r="U110" s="178"/>
      <c r="V110" s="178" t="s">
        <v>30</v>
      </c>
      <c r="W110" s="178" t="s">
        <v>30</v>
      </c>
      <c r="X110" s="178" t="s">
        <v>30</v>
      </c>
      <c r="Y110" s="178"/>
      <c r="Z110" s="178" t="s">
        <v>218</v>
      </c>
      <c r="AA110" s="178" t="s">
        <v>41</v>
      </c>
      <c r="AB110" s="233" t="s">
        <v>41</v>
      </c>
      <c r="AC110" s="233"/>
      <c r="AD110" s="213" t="s">
        <v>519</v>
      </c>
    </row>
    <row r="111" spans="1:30" ht="76.5" x14ac:dyDescent="0.25">
      <c r="A111" s="176">
        <v>108</v>
      </c>
      <c r="B111" s="425"/>
      <c r="C111" s="425"/>
      <c r="D111" s="425"/>
      <c r="E111" s="425"/>
      <c r="F111" s="425"/>
      <c r="G111" s="425"/>
      <c r="H111" s="425"/>
      <c r="I111" s="438"/>
      <c r="J111" s="179" t="s">
        <v>400</v>
      </c>
      <c r="K111" s="180" t="s">
        <v>221</v>
      </c>
      <c r="L111" s="202" t="s">
        <v>222</v>
      </c>
      <c r="M111" s="182">
        <v>50000000</v>
      </c>
      <c r="N111" s="182">
        <f t="shared" si="17"/>
        <v>42500000</v>
      </c>
      <c r="O111" s="148" t="s">
        <v>183</v>
      </c>
      <c r="P111" s="148" t="s">
        <v>441</v>
      </c>
      <c r="Q111" s="178" t="s">
        <v>30</v>
      </c>
      <c r="R111" s="178"/>
      <c r="S111" s="178"/>
      <c r="T111" s="178" t="s">
        <v>30</v>
      </c>
      <c r="U111" s="178"/>
      <c r="V111" s="178" t="s">
        <v>30</v>
      </c>
      <c r="W111" s="178" t="s">
        <v>30</v>
      </c>
      <c r="X111" s="178" t="s">
        <v>30</v>
      </c>
      <c r="Y111" s="178" t="s">
        <v>30</v>
      </c>
      <c r="Z111" s="178" t="s">
        <v>218</v>
      </c>
      <c r="AA111" s="178" t="s">
        <v>41</v>
      </c>
      <c r="AB111" s="233" t="s">
        <v>48</v>
      </c>
      <c r="AC111" s="233"/>
      <c r="AD111" s="213" t="s">
        <v>633</v>
      </c>
    </row>
    <row r="112" spans="1:30" ht="102" x14ac:dyDescent="0.25">
      <c r="A112" s="176">
        <v>109</v>
      </c>
      <c r="B112" s="425"/>
      <c r="C112" s="425"/>
      <c r="D112" s="425"/>
      <c r="E112" s="425"/>
      <c r="F112" s="425"/>
      <c r="G112" s="425"/>
      <c r="H112" s="425"/>
      <c r="I112" s="438"/>
      <c r="J112" s="179" t="s">
        <v>400</v>
      </c>
      <c r="K112" s="180" t="s">
        <v>634</v>
      </c>
      <c r="L112" s="201" t="s">
        <v>635</v>
      </c>
      <c r="M112" s="186">
        <v>20000000</v>
      </c>
      <c r="N112" s="186">
        <f t="shared" si="17"/>
        <v>17000000</v>
      </c>
      <c r="O112" s="148" t="s">
        <v>183</v>
      </c>
      <c r="P112" s="148" t="s">
        <v>441</v>
      </c>
      <c r="Q112" s="178" t="s">
        <v>30</v>
      </c>
      <c r="R112" s="178" t="s">
        <v>30</v>
      </c>
      <c r="S112" s="178" t="s">
        <v>30</v>
      </c>
      <c r="T112" s="178" t="s">
        <v>30</v>
      </c>
      <c r="U112" s="178"/>
      <c r="V112" s="178" t="s">
        <v>30</v>
      </c>
      <c r="W112" s="178" t="s">
        <v>30</v>
      </c>
      <c r="X112" s="178" t="s">
        <v>30</v>
      </c>
      <c r="Y112" s="178" t="s">
        <v>30</v>
      </c>
      <c r="Z112" s="178" t="s">
        <v>218</v>
      </c>
      <c r="AA112" s="178" t="s">
        <v>41</v>
      </c>
      <c r="AB112" s="233" t="s">
        <v>636</v>
      </c>
      <c r="AC112" s="233">
        <v>1</v>
      </c>
      <c r="AD112" s="213" t="s">
        <v>48</v>
      </c>
    </row>
    <row r="113" spans="1:30" ht="25.5" x14ac:dyDescent="0.25">
      <c r="A113" s="176">
        <v>110</v>
      </c>
      <c r="B113" s="425"/>
      <c r="C113" s="425"/>
      <c r="D113" s="425"/>
      <c r="E113" s="425"/>
      <c r="F113" s="425"/>
      <c r="G113" s="425"/>
      <c r="H113" s="425"/>
      <c r="I113" s="438"/>
      <c r="J113" s="179" t="s">
        <v>400</v>
      </c>
      <c r="K113" s="180" t="s">
        <v>288</v>
      </c>
      <c r="L113" s="201" t="s">
        <v>291</v>
      </c>
      <c r="M113" s="186">
        <v>1000000</v>
      </c>
      <c r="N113" s="186">
        <f t="shared" si="17"/>
        <v>850000</v>
      </c>
      <c r="O113" s="148" t="s">
        <v>183</v>
      </c>
      <c r="P113" s="148" t="s">
        <v>441</v>
      </c>
      <c r="Q113" s="178"/>
      <c r="R113" s="178" t="s">
        <v>30</v>
      </c>
      <c r="S113" s="178" t="s">
        <v>30</v>
      </c>
      <c r="T113" s="178"/>
      <c r="U113" s="178"/>
      <c r="V113" s="178"/>
      <c r="W113" s="178" t="s">
        <v>30</v>
      </c>
      <c r="X113" s="178" t="s">
        <v>30</v>
      </c>
      <c r="Y113" s="178"/>
      <c r="Z113" s="178" t="s">
        <v>218</v>
      </c>
      <c r="AA113" s="178" t="s">
        <v>41</v>
      </c>
      <c r="AB113" s="233" t="s">
        <v>48</v>
      </c>
      <c r="AC113" s="233">
        <v>2</v>
      </c>
      <c r="AD113" s="213" t="s">
        <v>48</v>
      </c>
    </row>
    <row r="114" spans="1:30" ht="38.25" x14ac:dyDescent="0.25">
      <c r="A114" s="176">
        <v>111</v>
      </c>
      <c r="B114" s="425"/>
      <c r="C114" s="425"/>
      <c r="D114" s="425"/>
      <c r="E114" s="425"/>
      <c r="F114" s="425"/>
      <c r="G114" s="425"/>
      <c r="H114" s="425"/>
      <c r="I114" s="438"/>
      <c r="J114" s="179" t="s">
        <v>400</v>
      </c>
      <c r="K114" s="180" t="s">
        <v>637</v>
      </c>
      <c r="L114" s="201" t="s">
        <v>638</v>
      </c>
      <c r="M114" s="186">
        <v>7000000</v>
      </c>
      <c r="N114" s="186">
        <f t="shared" si="17"/>
        <v>5950000</v>
      </c>
      <c r="O114" s="148" t="s">
        <v>486</v>
      </c>
      <c r="P114" s="148" t="s">
        <v>447</v>
      </c>
      <c r="Q114" s="178"/>
      <c r="R114" s="178"/>
      <c r="S114" s="178"/>
      <c r="T114" s="178"/>
      <c r="U114" s="178"/>
      <c r="V114" s="178"/>
      <c r="W114" s="178"/>
      <c r="X114" s="178"/>
      <c r="Y114" s="178"/>
      <c r="Z114" s="178"/>
      <c r="AA114" s="178"/>
      <c r="AB114" s="233" t="s">
        <v>48</v>
      </c>
      <c r="AC114" s="233">
        <v>1</v>
      </c>
      <c r="AD114" s="213" t="s">
        <v>48</v>
      </c>
    </row>
    <row r="115" spans="1:30" ht="51" x14ac:dyDescent="0.25">
      <c r="A115" s="176">
        <v>112</v>
      </c>
      <c r="B115" s="425"/>
      <c r="C115" s="425"/>
      <c r="D115" s="425"/>
      <c r="E115" s="425"/>
      <c r="F115" s="425"/>
      <c r="G115" s="425"/>
      <c r="H115" s="425"/>
      <c r="I115" s="438"/>
      <c r="J115" s="179" t="s">
        <v>400</v>
      </c>
      <c r="K115" s="180" t="s">
        <v>358</v>
      </c>
      <c r="L115" s="201" t="s">
        <v>292</v>
      </c>
      <c r="M115" s="186">
        <v>3000000</v>
      </c>
      <c r="N115" s="186">
        <f t="shared" si="17"/>
        <v>2550000</v>
      </c>
      <c r="O115" s="148" t="s">
        <v>183</v>
      </c>
      <c r="P115" s="148" t="s">
        <v>441</v>
      </c>
      <c r="Q115" s="178" t="s">
        <v>30</v>
      </c>
      <c r="R115" s="178" t="s">
        <v>30</v>
      </c>
      <c r="S115" s="178" t="s">
        <v>30</v>
      </c>
      <c r="T115" s="178" t="s">
        <v>30</v>
      </c>
      <c r="U115" s="178"/>
      <c r="V115" s="178" t="s">
        <v>30</v>
      </c>
      <c r="W115" s="178" t="s">
        <v>30</v>
      </c>
      <c r="X115" s="178" t="s">
        <v>30</v>
      </c>
      <c r="Y115" s="178" t="s">
        <v>30</v>
      </c>
      <c r="Z115" s="178" t="s">
        <v>218</v>
      </c>
      <c r="AA115" s="178" t="s">
        <v>41</v>
      </c>
      <c r="AB115" s="233" t="s">
        <v>48</v>
      </c>
      <c r="AC115" s="233">
        <v>4</v>
      </c>
      <c r="AD115" s="213" t="s">
        <v>48</v>
      </c>
    </row>
    <row r="116" spans="1:30" ht="25.5" x14ac:dyDescent="0.25">
      <c r="A116" s="176">
        <v>113</v>
      </c>
      <c r="B116" s="425"/>
      <c r="C116" s="425"/>
      <c r="D116" s="425"/>
      <c r="E116" s="425"/>
      <c r="F116" s="425"/>
      <c r="G116" s="425"/>
      <c r="H116" s="425"/>
      <c r="I116" s="438"/>
      <c r="J116" s="179" t="s">
        <v>405</v>
      </c>
      <c r="K116" s="180" t="s">
        <v>639</v>
      </c>
      <c r="L116" s="201" t="s">
        <v>640</v>
      </c>
      <c r="M116" s="186">
        <v>15000000</v>
      </c>
      <c r="N116" s="186">
        <f>M116/100*70</f>
        <v>10500000</v>
      </c>
      <c r="O116" s="148" t="s">
        <v>183</v>
      </c>
      <c r="P116" s="148" t="s">
        <v>441</v>
      </c>
      <c r="Q116" s="178"/>
      <c r="R116" s="178"/>
      <c r="S116" s="178"/>
      <c r="T116" s="178"/>
      <c r="U116" s="178"/>
      <c r="V116" s="178"/>
      <c r="W116" s="178"/>
      <c r="X116" s="178"/>
      <c r="Y116" s="178"/>
      <c r="Z116" s="178" t="s">
        <v>99</v>
      </c>
      <c r="AA116" s="178" t="s">
        <v>41</v>
      </c>
      <c r="AB116" s="233" t="s">
        <v>99</v>
      </c>
      <c r="AC116" s="233"/>
      <c r="AD116" s="213"/>
    </row>
    <row r="117" spans="1:30" ht="38.25" x14ac:dyDescent="0.25">
      <c r="A117" s="176">
        <v>114</v>
      </c>
      <c r="B117" s="425"/>
      <c r="C117" s="425"/>
      <c r="D117" s="425"/>
      <c r="E117" s="425"/>
      <c r="F117" s="425"/>
      <c r="G117" s="425"/>
      <c r="H117" s="425"/>
      <c r="I117" s="438"/>
      <c r="J117" s="179" t="s">
        <v>545</v>
      </c>
      <c r="K117" s="180" t="s">
        <v>641</v>
      </c>
      <c r="L117" s="201" t="s">
        <v>642</v>
      </c>
      <c r="M117" s="186">
        <v>12000000</v>
      </c>
      <c r="N117" s="186">
        <f>M117/100*75</f>
        <v>9000000</v>
      </c>
      <c r="O117" s="148" t="s">
        <v>183</v>
      </c>
      <c r="P117" s="148" t="s">
        <v>441</v>
      </c>
      <c r="Q117" s="178"/>
      <c r="R117" s="178"/>
      <c r="S117" s="178"/>
      <c r="T117" s="178"/>
      <c r="U117" s="178"/>
      <c r="V117" s="178"/>
      <c r="W117" s="178"/>
      <c r="X117" s="178"/>
      <c r="Y117" s="178"/>
      <c r="Z117" s="178" t="s">
        <v>218</v>
      </c>
      <c r="AA117" s="178" t="s">
        <v>41</v>
      </c>
      <c r="AB117" s="233" t="s">
        <v>48</v>
      </c>
      <c r="AC117" s="233"/>
      <c r="AD117" s="213" t="s">
        <v>48</v>
      </c>
    </row>
    <row r="118" spans="1:30" ht="38.25" x14ac:dyDescent="0.25">
      <c r="A118" s="176">
        <v>115</v>
      </c>
      <c r="B118" s="425"/>
      <c r="C118" s="425"/>
      <c r="D118" s="425"/>
      <c r="E118" s="425"/>
      <c r="F118" s="425"/>
      <c r="G118" s="425"/>
      <c r="H118" s="425"/>
      <c r="I118" s="438"/>
      <c r="J118" s="179" t="s">
        <v>545</v>
      </c>
      <c r="K118" s="180" t="s">
        <v>580</v>
      </c>
      <c r="L118" s="201" t="s">
        <v>643</v>
      </c>
      <c r="M118" s="186">
        <v>4000000</v>
      </c>
      <c r="N118" s="186">
        <f>M118/100*75</f>
        <v>3000000</v>
      </c>
      <c r="O118" s="148" t="s">
        <v>183</v>
      </c>
      <c r="P118" s="148" t="s">
        <v>441</v>
      </c>
      <c r="Q118" s="178"/>
      <c r="R118" s="178"/>
      <c r="S118" s="178"/>
      <c r="T118" s="178"/>
      <c r="U118" s="178"/>
      <c r="V118" s="178"/>
      <c r="W118" s="178"/>
      <c r="X118" s="178"/>
      <c r="Y118" s="178"/>
      <c r="Z118" s="178" t="s">
        <v>218</v>
      </c>
      <c r="AA118" s="178" t="s">
        <v>41</v>
      </c>
      <c r="AB118" s="233" t="s">
        <v>48</v>
      </c>
      <c r="AC118" s="233"/>
      <c r="AD118" s="213" t="s">
        <v>48</v>
      </c>
    </row>
    <row r="119" spans="1:30" ht="38.25" x14ac:dyDescent="0.25">
      <c r="A119" s="176">
        <v>116</v>
      </c>
      <c r="B119" s="425"/>
      <c r="C119" s="425"/>
      <c r="D119" s="425"/>
      <c r="E119" s="425"/>
      <c r="F119" s="425"/>
      <c r="G119" s="425"/>
      <c r="H119" s="425"/>
      <c r="I119" s="438"/>
      <c r="J119" s="179" t="s">
        <v>413</v>
      </c>
      <c r="K119" s="180" t="s">
        <v>249</v>
      </c>
      <c r="L119" s="201" t="s">
        <v>250</v>
      </c>
      <c r="M119" s="203">
        <v>3000000</v>
      </c>
      <c r="N119" s="203">
        <f>M119/100*85</f>
        <v>2550000</v>
      </c>
      <c r="O119" s="148" t="s">
        <v>183</v>
      </c>
      <c r="P119" s="148" t="s">
        <v>441</v>
      </c>
      <c r="Q119" s="177" t="s">
        <v>30</v>
      </c>
      <c r="R119" s="177" t="s">
        <v>30</v>
      </c>
      <c r="S119" s="177" t="s">
        <v>30</v>
      </c>
      <c r="T119" s="177" t="s">
        <v>30</v>
      </c>
      <c r="U119" s="177" t="s">
        <v>30</v>
      </c>
      <c r="V119" s="177" t="s">
        <v>30</v>
      </c>
      <c r="W119" s="177" t="s">
        <v>30</v>
      </c>
      <c r="X119" s="177" t="s">
        <v>30</v>
      </c>
      <c r="Y119" s="177" t="s">
        <v>30</v>
      </c>
      <c r="Z119" s="177" t="s">
        <v>244</v>
      </c>
      <c r="AA119" s="177" t="s">
        <v>41</v>
      </c>
      <c r="AB119" s="233" t="s">
        <v>636</v>
      </c>
      <c r="AC119" s="233">
        <v>1</v>
      </c>
      <c r="AD119" s="213" t="s">
        <v>48</v>
      </c>
    </row>
    <row r="120" spans="1:30" ht="38.25" x14ac:dyDescent="0.25">
      <c r="A120" s="176">
        <v>117</v>
      </c>
      <c r="B120" s="425"/>
      <c r="C120" s="425"/>
      <c r="D120" s="425"/>
      <c r="E120" s="425"/>
      <c r="F120" s="425"/>
      <c r="G120" s="425"/>
      <c r="H120" s="425"/>
      <c r="I120" s="438"/>
      <c r="J120" s="179" t="s">
        <v>413</v>
      </c>
      <c r="K120" s="180" t="s">
        <v>644</v>
      </c>
      <c r="L120" s="201" t="s">
        <v>645</v>
      </c>
      <c r="M120" s="203">
        <v>5000000</v>
      </c>
      <c r="N120" s="203">
        <f t="shared" ref="N120:N121" si="18">M120/100*85</f>
        <v>4250000</v>
      </c>
      <c r="O120" s="148" t="s">
        <v>183</v>
      </c>
      <c r="P120" s="148" t="s">
        <v>484</v>
      </c>
      <c r="Q120" s="177" t="s">
        <v>30</v>
      </c>
      <c r="R120" s="177" t="s">
        <v>30</v>
      </c>
      <c r="S120" s="177" t="s">
        <v>30</v>
      </c>
      <c r="T120" s="177" t="s">
        <v>30</v>
      </c>
      <c r="U120" s="177" t="s">
        <v>30</v>
      </c>
      <c r="V120" s="177" t="s">
        <v>30</v>
      </c>
      <c r="W120" s="177" t="s">
        <v>30</v>
      </c>
      <c r="X120" s="177" t="s">
        <v>30</v>
      </c>
      <c r="Y120" s="177" t="s">
        <v>30</v>
      </c>
      <c r="Z120" s="177" t="s">
        <v>244</v>
      </c>
      <c r="AA120" s="177" t="s">
        <v>41</v>
      </c>
      <c r="AB120" s="233" t="s">
        <v>636</v>
      </c>
      <c r="AC120" s="233">
        <v>1</v>
      </c>
      <c r="AD120" s="213" t="s">
        <v>48</v>
      </c>
    </row>
    <row r="121" spans="1:30" ht="26.25" thickBot="1" x14ac:dyDescent="0.3">
      <c r="A121" s="187">
        <v>118</v>
      </c>
      <c r="B121" s="426"/>
      <c r="C121" s="426"/>
      <c r="D121" s="426"/>
      <c r="E121" s="426"/>
      <c r="F121" s="426"/>
      <c r="G121" s="426"/>
      <c r="H121" s="426"/>
      <c r="I121" s="439"/>
      <c r="J121" s="136" t="s">
        <v>413</v>
      </c>
      <c r="K121" s="224" t="s">
        <v>448</v>
      </c>
      <c r="L121" s="151" t="s">
        <v>253</v>
      </c>
      <c r="M121" s="219">
        <v>10000000</v>
      </c>
      <c r="N121" s="219">
        <f t="shared" si="18"/>
        <v>8500000</v>
      </c>
      <c r="O121" s="139" t="s">
        <v>183</v>
      </c>
      <c r="P121" s="139" t="s">
        <v>441</v>
      </c>
      <c r="Q121" s="137"/>
      <c r="R121" s="137"/>
      <c r="S121" s="137"/>
      <c r="T121" s="137"/>
      <c r="U121" s="137"/>
      <c r="V121" s="137"/>
      <c r="W121" s="137" t="s">
        <v>30</v>
      </c>
      <c r="X121" s="137" t="s">
        <v>30</v>
      </c>
      <c r="Y121" s="137"/>
      <c r="Z121" s="137" t="s">
        <v>244</v>
      </c>
      <c r="AA121" s="137" t="s">
        <v>41</v>
      </c>
      <c r="AB121" s="234" t="s">
        <v>48</v>
      </c>
      <c r="AC121" s="234">
        <v>3</v>
      </c>
      <c r="AD121" s="215" t="s">
        <v>48</v>
      </c>
    </row>
    <row r="122" spans="1:30" s="77" customFormat="1" ht="90" thickBot="1" x14ac:dyDescent="0.25">
      <c r="A122" s="559">
        <v>119</v>
      </c>
      <c r="B122" s="31" t="s">
        <v>335</v>
      </c>
      <c r="C122" s="31" t="s">
        <v>26</v>
      </c>
      <c r="D122" s="31">
        <v>49589725</v>
      </c>
      <c r="E122" s="31">
        <v>102844038</v>
      </c>
      <c r="F122" s="31">
        <v>600027091</v>
      </c>
      <c r="G122" s="31" t="s">
        <v>26</v>
      </c>
      <c r="H122" s="31" t="s">
        <v>27</v>
      </c>
      <c r="I122" s="32" t="s">
        <v>75</v>
      </c>
      <c r="J122" s="96"/>
      <c r="K122" s="54" t="s">
        <v>336</v>
      </c>
      <c r="L122" s="110" t="s">
        <v>337</v>
      </c>
      <c r="M122" s="111">
        <v>10000000</v>
      </c>
      <c r="N122" s="111">
        <f t="shared" ref="N122:N123" si="19">M122/100*85</f>
        <v>8500000</v>
      </c>
      <c r="O122" s="164" t="s">
        <v>183</v>
      </c>
      <c r="P122" s="164" t="s">
        <v>441</v>
      </c>
      <c r="Q122" s="112" t="s">
        <v>30</v>
      </c>
      <c r="R122" s="112" t="s">
        <v>30</v>
      </c>
      <c r="S122" s="112" t="s">
        <v>30</v>
      </c>
      <c r="T122" s="112" t="s">
        <v>30</v>
      </c>
      <c r="U122" s="112" t="s">
        <v>30</v>
      </c>
      <c r="V122" s="112" t="s">
        <v>30</v>
      </c>
      <c r="W122" s="112" t="s">
        <v>30</v>
      </c>
      <c r="X122" s="112" t="s">
        <v>30</v>
      </c>
      <c r="Y122" s="112"/>
      <c r="Z122" s="31" t="s">
        <v>338</v>
      </c>
      <c r="AA122" s="112" t="s">
        <v>32</v>
      </c>
      <c r="AB122" s="99"/>
      <c r="AC122" s="99"/>
      <c r="AD122" s="100"/>
    </row>
    <row r="123" spans="1:30" ht="90" thickBot="1" x14ac:dyDescent="0.3">
      <c r="A123" s="614">
        <v>120</v>
      </c>
      <c r="B123" s="113" t="s">
        <v>295</v>
      </c>
      <c r="C123" s="114" t="s">
        <v>296</v>
      </c>
      <c r="D123" s="112">
        <v>75029090</v>
      </c>
      <c r="E123" s="114">
        <v>102668795</v>
      </c>
      <c r="F123" s="114">
        <v>650028147</v>
      </c>
      <c r="G123" s="31" t="s">
        <v>26</v>
      </c>
      <c r="H123" s="31" t="s">
        <v>27</v>
      </c>
      <c r="I123" s="115" t="s">
        <v>299</v>
      </c>
      <c r="J123" s="96"/>
      <c r="K123" s="97" t="s">
        <v>302</v>
      </c>
      <c r="L123" s="116" t="s">
        <v>303</v>
      </c>
      <c r="M123" s="117">
        <v>3750000</v>
      </c>
      <c r="N123" s="111">
        <f t="shared" si="19"/>
        <v>3187500</v>
      </c>
      <c r="O123" s="98" t="s">
        <v>435</v>
      </c>
      <c r="P123" s="98" t="s">
        <v>181</v>
      </c>
      <c r="Q123" s="114"/>
      <c r="R123" s="114"/>
      <c r="S123" s="114"/>
      <c r="T123" s="114"/>
      <c r="U123" s="118" t="s">
        <v>30</v>
      </c>
      <c r="V123" s="114"/>
      <c r="W123" s="114"/>
      <c r="X123" s="114"/>
      <c r="Y123" s="114"/>
      <c r="Z123" s="112" t="s">
        <v>148</v>
      </c>
      <c r="AA123" s="112" t="s">
        <v>148</v>
      </c>
      <c r="AB123" s="99"/>
      <c r="AC123" s="99"/>
      <c r="AD123" s="100"/>
    </row>
  </sheetData>
  <autoFilter ref="A2:AD123" xr:uid="{00000000-0001-0000-0100-000000000000}">
    <filterColumn colId="16" showButton="0"/>
    <filterColumn colId="17" showButton="0"/>
    <filterColumn colId="18" showButton="0"/>
  </autoFilter>
  <mergeCells count="176">
    <mergeCell ref="B26:B32"/>
    <mergeCell ref="C26:C32"/>
    <mergeCell ref="B34:B36"/>
    <mergeCell ref="C34:C36"/>
    <mergeCell ref="B38:B40"/>
    <mergeCell ref="C38:C40"/>
    <mergeCell ref="B50:B53"/>
    <mergeCell ref="C50:C53"/>
    <mergeCell ref="B61:B63"/>
    <mergeCell ref="C61:C63"/>
    <mergeCell ref="D26:D32"/>
    <mergeCell ref="E26:E32"/>
    <mergeCell ref="F26:F32"/>
    <mergeCell ref="G26:G32"/>
    <mergeCell ref="H26:H32"/>
    <mergeCell ref="I26:I32"/>
    <mergeCell ref="D34:D36"/>
    <mergeCell ref="E34:E36"/>
    <mergeCell ref="F34:F36"/>
    <mergeCell ref="G34:G36"/>
    <mergeCell ref="H34:H36"/>
    <mergeCell ref="I34:I36"/>
    <mergeCell ref="AB2:AB3"/>
    <mergeCell ref="B1:F1"/>
    <mergeCell ref="B2:B3"/>
    <mergeCell ref="C2:C3"/>
    <mergeCell ref="D2:D3"/>
    <mergeCell ref="E2:E3"/>
    <mergeCell ref="F2:F3"/>
    <mergeCell ref="A2:A3"/>
    <mergeCell ref="G21:G25"/>
    <mergeCell ref="H21:H25"/>
    <mergeCell ref="I21:I25"/>
    <mergeCell ref="G13:G20"/>
    <mergeCell ref="H13:H20"/>
    <mergeCell ref="I13:I20"/>
    <mergeCell ref="B4:B9"/>
    <mergeCell ref="C4:C9"/>
    <mergeCell ref="D4:D9"/>
    <mergeCell ref="E4:E9"/>
    <mergeCell ref="F4:F9"/>
    <mergeCell ref="G4:G9"/>
    <mergeCell ref="H4:H9"/>
    <mergeCell ref="I4:I9"/>
    <mergeCell ref="B10:B12"/>
    <mergeCell ref="C10:C12"/>
    <mergeCell ref="AD2:AD3"/>
    <mergeCell ref="G1:L1"/>
    <mergeCell ref="G2:G3"/>
    <mergeCell ref="H2:H3"/>
    <mergeCell ref="I2:I3"/>
    <mergeCell ref="J2:J3"/>
    <mergeCell ref="K2:K3"/>
    <mergeCell ref="L2:L3"/>
    <mergeCell ref="M1:N1"/>
    <mergeCell ref="O1:P1"/>
    <mergeCell ref="Q1:Y1"/>
    <mergeCell ref="M2:M3"/>
    <mergeCell ref="N2:N3"/>
    <mergeCell ref="O2:O3"/>
    <mergeCell ref="P2:P3"/>
    <mergeCell ref="Q2:T2"/>
    <mergeCell ref="U2:U3"/>
    <mergeCell ref="V2:V3"/>
    <mergeCell ref="W2:W3"/>
    <mergeCell ref="X2:X3"/>
    <mergeCell ref="Y2:Y3"/>
    <mergeCell ref="Z2:Z3"/>
    <mergeCell ref="Z1:AB1"/>
    <mergeCell ref="AA2:AA3"/>
    <mergeCell ref="D10:D12"/>
    <mergeCell ref="E10:E12"/>
    <mergeCell ref="F10:F12"/>
    <mergeCell ref="G10:G12"/>
    <mergeCell ref="H10:H12"/>
    <mergeCell ref="I10:I12"/>
    <mergeCell ref="B21:B25"/>
    <mergeCell ref="C21:C25"/>
    <mergeCell ref="D21:D25"/>
    <mergeCell ref="E21:E25"/>
    <mergeCell ref="F21:F25"/>
    <mergeCell ref="B13:B20"/>
    <mergeCell ref="C13:C20"/>
    <mergeCell ref="D13:D20"/>
    <mergeCell ref="E13:E20"/>
    <mergeCell ref="F13:F20"/>
    <mergeCell ref="D38:D40"/>
    <mergeCell ref="E38:E40"/>
    <mergeCell ref="F38:F40"/>
    <mergeCell ref="G38:G40"/>
    <mergeCell ref="H38:H40"/>
    <mergeCell ref="I38:I40"/>
    <mergeCell ref="B44:B47"/>
    <mergeCell ref="C44:C47"/>
    <mergeCell ref="D44:D47"/>
    <mergeCell ref="E44:E47"/>
    <mergeCell ref="F44:F47"/>
    <mergeCell ref="G44:G47"/>
    <mergeCell ref="H44:H47"/>
    <mergeCell ref="I44:I47"/>
    <mergeCell ref="G41:G43"/>
    <mergeCell ref="H41:H43"/>
    <mergeCell ref="I41:I43"/>
    <mergeCell ref="B41:B43"/>
    <mergeCell ref="C41:C43"/>
    <mergeCell ref="D41:D43"/>
    <mergeCell ref="E41:E43"/>
    <mergeCell ref="F41:F43"/>
    <mergeCell ref="D50:D53"/>
    <mergeCell ref="E50:E53"/>
    <mergeCell ref="F50:F53"/>
    <mergeCell ref="G50:G53"/>
    <mergeCell ref="H50:H53"/>
    <mergeCell ref="I50:I53"/>
    <mergeCell ref="B54:B60"/>
    <mergeCell ref="C54:C60"/>
    <mergeCell ref="D54:D60"/>
    <mergeCell ref="E54:E60"/>
    <mergeCell ref="F54:F60"/>
    <mergeCell ref="G54:G60"/>
    <mergeCell ref="H54:H60"/>
    <mergeCell ref="I54:I60"/>
    <mergeCell ref="D61:D63"/>
    <mergeCell ref="E61:E63"/>
    <mergeCell ref="F61:F63"/>
    <mergeCell ref="G61:G63"/>
    <mergeCell ref="H61:H63"/>
    <mergeCell ref="I61:I63"/>
    <mergeCell ref="B65:B73"/>
    <mergeCell ref="C65:C73"/>
    <mergeCell ref="D65:D73"/>
    <mergeCell ref="E65:E73"/>
    <mergeCell ref="F65:F73"/>
    <mergeCell ref="G65:G73"/>
    <mergeCell ref="H65:H73"/>
    <mergeCell ref="I65:I73"/>
    <mergeCell ref="B85:B93"/>
    <mergeCell ref="C85:C93"/>
    <mergeCell ref="D85:D93"/>
    <mergeCell ref="E85:E93"/>
    <mergeCell ref="F85:F93"/>
    <mergeCell ref="G85:G93"/>
    <mergeCell ref="H85:H93"/>
    <mergeCell ref="I85:I93"/>
    <mergeCell ref="B75:B79"/>
    <mergeCell ref="C75:C79"/>
    <mergeCell ref="D75:D79"/>
    <mergeCell ref="E75:E79"/>
    <mergeCell ref="F75:F79"/>
    <mergeCell ref="G75:G79"/>
    <mergeCell ref="H75:H79"/>
    <mergeCell ref="I75:I79"/>
    <mergeCell ref="B80:B84"/>
    <mergeCell ref="C80:C84"/>
    <mergeCell ref="D80:D84"/>
    <mergeCell ref="E80:E84"/>
    <mergeCell ref="F80:F84"/>
    <mergeCell ref="G80:G84"/>
    <mergeCell ref="H80:H84"/>
    <mergeCell ref="I80:I84"/>
    <mergeCell ref="D94:D107"/>
    <mergeCell ref="E94:E107"/>
    <mergeCell ref="F94:F107"/>
    <mergeCell ref="G94:G107"/>
    <mergeCell ref="H94:H107"/>
    <mergeCell ref="I94:I107"/>
    <mergeCell ref="B108:B121"/>
    <mergeCell ref="C108:C121"/>
    <mergeCell ref="D108:D121"/>
    <mergeCell ref="E108:E121"/>
    <mergeCell ref="F108:F121"/>
    <mergeCell ref="G108:G121"/>
    <mergeCell ref="H108:H121"/>
    <mergeCell ref="I108:I121"/>
    <mergeCell ref="B94:B107"/>
    <mergeCell ref="C94:C107"/>
  </mergeCells>
  <pageMargins left="0.7" right="0.7" top="0.78740157499999996" bottom="0.78740157499999996" header="0.3" footer="0.3"/>
  <pageSetup paperSize="9" scale="39" fitToHeight="0" orientation="landscape" r:id="rId1"/>
  <headerFooter>
    <oddHeader>&amp;CStrategický rámec MAP vzdělávání ORP Zábřeh                         
Seznam investičních priorit 2021 - 2027                         
Základní školy v ORP Zábřeh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6"/>
  <sheetViews>
    <sheetView view="pageLayout" topLeftCell="A7" zoomScaleNormal="100" workbookViewId="0">
      <selection activeCell="G22" sqref="G22"/>
    </sheetView>
  </sheetViews>
  <sheetFormatPr defaultRowHeight="15" x14ac:dyDescent="0.25"/>
  <cols>
    <col min="1" max="1" width="5.5703125" style="3" customWidth="1"/>
    <col min="2" max="2" width="15.140625" style="3" customWidth="1"/>
    <col min="3" max="3" width="11.140625" style="3" customWidth="1"/>
    <col min="4" max="4" width="9" style="3" bestFit="1" customWidth="1"/>
    <col min="5" max="5" width="12.140625" style="3" customWidth="1"/>
    <col min="6" max="6" width="10.85546875" style="3" customWidth="1"/>
    <col min="7" max="7" width="9.7109375" style="3" customWidth="1"/>
    <col min="8" max="8" width="7.7109375" style="3" customWidth="1"/>
    <col min="9" max="9" width="14" style="3" customWidth="1"/>
    <col min="10" max="10" width="32.28515625" style="3" customWidth="1"/>
    <col min="11" max="11" width="13.28515625" style="3" customWidth="1"/>
    <col min="12" max="12" width="11.42578125" style="3" customWidth="1"/>
    <col min="13" max="14" width="9" style="3" bestFit="1" customWidth="1"/>
    <col min="15" max="15" width="7" style="3" customWidth="1"/>
    <col min="16" max="16" width="7.28515625" style="3" customWidth="1"/>
    <col min="17" max="17" width="8.85546875" style="3"/>
    <col min="18" max="18" width="9" style="3" customWidth="1"/>
    <col min="19" max="19" width="9.42578125" style="3" customWidth="1"/>
    <col min="20" max="20" width="13.140625" style="3" customWidth="1"/>
    <col min="21" max="22" width="10.7109375" customWidth="1"/>
    <col min="23" max="23" width="12" customWidth="1"/>
  </cols>
  <sheetData>
    <row r="1" spans="1:23" x14ac:dyDescent="0.25">
      <c r="A1" s="19"/>
      <c r="B1" s="19"/>
      <c r="C1" s="19"/>
      <c r="D1" s="19"/>
      <c r="E1" s="49"/>
      <c r="F1" s="19"/>
      <c r="G1" s="19"/>
      <c r="H1" s="20"/>
      <c r="I1" s="50"/>
      <c r="J1" s="50"/>
      <c r="K1" s="51"/>
      <c r="L1" s="51"/>
      <c r="M1" s="52"/>
      <c r="N1" s="52"/>
      <c r="O1" s="53"/>
      <c r="P1" s="53"/>
      <c r="Q1" s="53"/>
      <c r="R1" s="53"/>
      <c r="S1" s="53"/>
      <c r="T1" s="45"/>
    </row>
    <row r="2" spans="1:23" ht="15.75" thickBot="1" x14ac:dyDescent="0.3">
      <c r="A2" s="19"/>
      <c r="B2" s="19"/>
      <c r="C2" s="19"/>
      <c r="D2" s="19"/>
      <c r="E2" s="49"/>
      <c r="F2" s="19"/>
      <c r="G2" s="19"/>
      <c r="H2" s="20"/>
      <c r="I2" s="50"/>
      <c r="J2" s="50"/>
      <c r="K2" s="51"/>
      <c r="L2" s="51"/>
      <c r="M2" s="52"/>
      <c r="N2" s="52"/>
      <c r="O2" s="53"/>
      <c r="P2" s="53"/>
      <c r="Q2" s="53"/>
      <c r="R2" s="53"/>
      <c r="S2" s="53"/>
      <c r="T2" s="45"/>
    </row>
    <row r="3" spans="1:23" ht="36" customHeight="1" x14ac:dyDescent="0.25">
      <c r="A3" s="514" t="s">
        <v>0</v>
      </c>
      <c r="B3" s="516" t="s">
        <v>49</v>
      </c>
      <c r="C3" s="516"/>
      <c r="D3" s="516"/>
      <c r="E3" s="516" t="s">
        <v>3</v>
      </c>
      <c r="F3" s="516" t="s">
        <v>4</v>
      </c>
      <c r="G3" s="516" t="s">
        <v>5</v>
      </c>
      <c r="H3" s="427" t="s">
        <v>398</v>
      </c>
      <c r="I3" s="516" t="s">
        <v>2</v>
      </c>
      <c r="J3" s="516" t="s">
        <v>6</v>
      </c>
      <c r="K3" s="525" t="s">
        <v>319</v>
      </c>
      <c r="L3" s="525"/>
      <c r="M3" s="526" t="s">
        <v>315</v>
      </c>
      <c r="N3" s="526"/>
      <c r="O3" s="527" t="s">
        <v>320</v>
      </c>
      <c r="P3" s="527"/>
      <c r="Q3" s="527"/>
      <c r="R3" s="527"/>
      <c r="S3" s="531" t="s">
        <v>7</v>
      </c>
      <c r="T3" s="531"/>
      <c r="U3" s="531"/>
      <c r="V3" s="528" t="s">
        <v>432</v>
      </c>
      <c r="W3" s="520" t="s">
        <v>397</v>
      </c>
    </row>
    <row r="4" spans="1:23" ht="62.25" customHeight="1" x14ac:dyDescent="0.25">
      <c r="A4" s="511"/>
      <c r="B4" s="505" t="s">
        <v>50</v>
      </c>
      <c r="C4" s="505" t="s">
        <v>51</v>
      </c>
      <c r="D4" s="505" t="s">
        <v>52</v>
      </c>
      <c r="E4" s="505"/>
      <c r="F4" s="505"/>
      <c r="G4" s="505"/>
      <c r="H4" s="518"/>
      <c r="I4" s="505"/>
      <c r="J4" s="505"/>
      <c r="K4" s="507" t="s">
        <v>53</v>
      </c>
      <c r="L4" s="507" t="s">
        <v>46</v>
      </c>
      <c r="M4" s="509" t="s">
        <v>14</v>
      </c>
      <c r="N4" s="509" t="s">
        <v>15</v>
      </c>
      <c r="O4" s="509" t="s">
        <v>16</v>
      </c>
      <c r="P4" s="509"/>
      <c r="Q4" s="509"/>
      <c r="R4" s="509"/>
      <c r="S4" s="532" t="s">
        <v>20</v>
      </c>
      <c r="T4" s="532" t="s">
        <v>21</v>
      </c>
      <c r="U4" s="532" t="s">
        <v>399</v>
      </c>
      <c r="V4" s="529"/>
      <c r="W4" s="521"/>
    </row>
    <row r="5" spans="1:23" ht="53.25" thickBot="1" x14ac:dyDescent="0.3">
      <c r="A5" s="515"/>
      <c r="B5" s="517"/>
      <c r="C5" s="517"/>
      <c r="D5" s="517"/>
      <c r="E5" s="517"/>
      <c r="F5" s="517"/>
      <c r="G5" s="517"/>
      <c r="H5" s="519"/>
      <c r="I5" s="517"/>
      <c r="J5" s="517"/>
      <c r="K5" s="523"/>
      <c r="L5" s="523"/>
      <c r="M5" s="524"/>
      <c r="N5" s="524"/>
      <c r="O5" s="1" t="s">
        <v>22</v>
      </c>
      <c r="P5" s="1" t="s">
        <v>316</v>
      </c>
      <c r="Q5" s="1" t="s">
        <v>317</v>
      </c>
      <c r="R5" s="1" t="s">
        <v>321</v>
      </c>
      <c r="S5" s="533"/>
      <c r="T5" s="533"/>
      <c r="U5" s="533"/>
      <c r="V5" s="530"/>
      <c r="W5" s="522"/>
    </row>
    <row r="6" spans="1:23" ht="102.75" thickBot="1" x14ac:dyDescent="0.3">
      <c r="A6" s="541">
        <v>1</v>
      </c>
      <c r="B6" s="540" t="s">
        <v>217</v>
      </c>
      <c r="C6" s="397" t="s">
        <v>210</v>
      </c>
      <c r="D6" s="159">
        <v>852252</v>
      </c>
      <c r="E6" s="159" t="s">
        <v>26</v>
      </c>
      <c r="F6" s="159" t="s">
        <v>27</v>
      </c>
      <c r="G6" s="160" t="s">
        <v>257</v>
      </c>
      <c r="H6" s="396"/>
      <c r="I6" s="161" t="s">
        <v>255</v>
      </c>
      <c r="J6" s="162" t="s">
        <v>256</v>
      </c>
      <c r="K6" s="163">
        <v>10000000</v>
      </c>
      <c r="L6" s="163">
        <f t="shared" ref="L6" si="0">K6/100*85</f>
        <v>8500000</v>
      </c>
      <c r="M6" s="398" t="s">
        <v>183</v>
      </c>
      <c r="N6" s="398" t="s">
        <v>441</v>
      </c>
      <c r="O6" s="159"/>
      <c r="P6" s="159"/>
      <c r="Q6" s="159" t="s">
        <v>30</v>
      </c>
      <c r="R6" s="159" t="s">
        <v>30</v>
      </c>
      <c r="S6" s="159" t="s">
        <v>258</v>
      </c>
      <c r="T6" s="159" t="s">
        <v>32</v>
      </c>
      <c r="U6" s="399" t="s">
        <v>41</v>
      </c>
      <c r="V6" s="159">
        <v>1</v>
      </c>
      <c r="W6" s="400" t="s">
        <v>647</v>
      </c>
    </row>
    <row r="7" spans="1:23" ht="270.75" thickBot="1" x14ac:dyDescent="0.3">
      <c r="A7" s="542">
        <v>2</v>
      </c>
      <c r="B7" s="157" t="s">
        <v>259</v>
      </c>
      <c r="C7" s="157" t="s">
        <v>26</v>
      </c>
      <c r="D7" s="157">
        <v>64095151</v>
      </c>
      <c r="E7" s="157" t="s">
        <v>26</v>
      </c>
      <c r="F7" s="157" t="s">
        <v>27</v>
      </c>
      <c r="G7" s="214" t="s">
        <v>75</v>
      </c>
      <c r="H7" s="401"/>
      <c r="I7" s="402" t="s">
        <v>392</v>
      </c>
      <c r="J7" s="403" t="s">
        <v>648</v>
      </c>
      <c r="K7" s="156">
        <v>14000000</v>
      </c>
      <c r="L7" s="156">
        <f>K7/100*85</f>
        <v>11900000</v>
      </c>
      <c r="M7" s="404" t="s">
        <v>283</v>
      </c>
      <c r="N7" s="404" t="s">
        <v>436</v>
      </c>
      <c r="O7" s="405" t="s">
        <v>30</v>
      </c>
      <c r="P7" s="405" t="s">
        <v>30</v>
      </c>
      <c r="Q7" s="405" t="s">
        <v>30</v>
      </c>
      <c r="R7" s="405" t="s">
        <v>30</v>
      </c>
      <c r="S7" s="405" t="s">
        <v>99</v>
      </c>
      <c r="T7" s="157" t="s">
        <v>260</v>
      </c>
      <c r="U7" s="406" t="s">
        <v>496</v>
      </c>
      <c r="V7" s="407"/>
      <c r="W7" s="408" t="s">
        <v>496</v>
      </c>
    </row>
    <row r="8" spans="1:23" x14ac:dyDescent="0.25">
      <c r="A8" s="409" t="s">
        <v>661</v>
      </c>
    </row>
    <row r="10" spans="1:23" x14ac:dyDescent="0.25">
      <c r="A10" s="56" t="s">
        <v>649</v>
      </c>
      <c r="B10" s="56"/>
      <c r="C10" s="56"/>
      <c r="D10" s="56"/>
      <c r="E10" s="56"/>
      <c r="F10" s="56"/>
      <c r="G10" s="56"/>
      <c r="H10" s="56"/>
      <c r="I10" s="56"/>
      <c r="J10" s="56"/>
    </row>
    <row r="11" spans="1:23" x14ac:dyDescent="0.25">
      <c r="A11" s="56"/>
      <c r="B11" s="56"/>
      <c r="C11" s="56"/>
      <c r="D11" s="56"/>
      <c r="E11" s="56"/>
      <c r="F11" s="56"/>
      <c r="G11" s="56"/>
      <c r="H11" s="56"/>
      <c r="I11" s="56"/>
      <c r="J11" s="56"/>
    </row>
    <row r="12" spans="1:23" x14ac:dyDescent="0.25">
      <c r="A12" s="56"/>
      <c r="B12" s="56"/>
      <c r="C12" s="56"/>
      <c r="D12" s="56"/>
      <c r="E12" s="56"/>
      <c r="F12" s="56"/>
      <c r="G12" s="56"/>
      <c r="H12" s="56"/>
      <c r="I12" s="56"/>
      <c r="J12" s="56"/>
    </row>
    <row r="13" spans="1:23" x14ac:dyDescent="0.25">
      <c r="A13" s="56"/>
      <c r="B13" s="56"/>
      <c r="C13" s="56"/>
      <c r="D13" s="56"/>
      <c r="E13" s="56"/>
      <c r="F13" s="56"/>
      <c r="G13" s="56"/>
      <c r="H13" s="56"/>
      <c r="I13" s="56"/>
      <c r="J13" s="56"/>
    </row>
    <row r="14" spans="1:23" x14ac:dyDescent="0.25">
      <c r="A14" s="56"/>
      <c r="B14" s="56"/>
      <c r="C14" s="56"/>
      <c r="D14" s="56"/>
      <c r="E14" s="56"/>
      <c r="F14" s="56"/>
      <c r="G14" s="56"/>
      <c r="H14" s="56"/>
      <c r="I14" s="56" t="s">
        <v>662</v>
      </c>
      <c r="J14" s="56"/>
    </row>
    <row r="15" spans="1:23" x14ac:dyDescent="0.25">
      <c r="A15" s="56"/>
      <c r="B15" s="56"/>
      <c r="C15" s="56"/>
      <c r="D15" s="56"/>
      <c r="E15" s="56"/>
      <c r="F15" s="56"/>
      <c r="G15" s="56"/>
      <c r="H15" s="56"/>
      <c r="I15" s="56"/>
      <c r="J15" s="56"/>
      <c r="M15" s="3" t="s">
        <v>262</v>
      </c>
    </row>
    <row r="16" spans="1:23" x14ac:dyDescent="0.25">
      <c r="A16" s="56"/>
      <c r="B16" s="56"/>
      <c r="C16" s="56"/>
      <c r="D16" s="56"/>
      <c r="E16" s="56"/>
      <c r="F16" s="56"/>
      <c r="G16" s="56"/>
      <c r="H16" s="56"/>
      <c r="I16" s="56"/>
      <c r="J16" s="56"/>
    </row>
  </sheetData>
  <autoFilter ref="A3:W5" xr:uid="{00000000-0001-0000-0200-000000000000}">
    <filterColumn colId="1" showButton="0"/>
    <filterColumn colId="2" showButton="0"/>
    <filterColumn colId="10" showButton="0"/>
    <filterColumn colId="12" showButton="0"/>
    <filterColumn colId="14" showButton="0"/>
    <filterColumn colId="15" showButton="0"/>
    <filterColumn colId="16" showButton="0"/>
    <filterColumn colId="18" showButton="0"/>
    <filterColumn colId="19" showButton="0"/>
  </autoFilter>
  <mergeCells count="25">
    <mergeCell ref="W3:W5"/>
    <mergeCell ref="J3:J5"/>
    <mergeCell ref="L4:L5"/>
    <mergeCell ref="M4:M5"/>
    <mergeCell ref="N4:N5"/>
    <mergeCell ref="K3:L3"/>
    <mergeCell ref="M3:N3"/>
    <mergeCell ref="O3:R3"/>
    <mergeCell ref="K4:K5"/>
    <mergeCell ref="V3:V5"/>
    <mergeCell ref="O4:R4"/>
    <mergeCell ref="S3:U3"/>
    <mergeCell ref="S4:S5"/>
    <mergeCell ref="T4:T5"/>
    <mergeCell ref="U4:U5"/>
    <mergeCell ref="E3:E5"/>
    <mergeCell ref="F3:F5"/>
    <mergeCell ref="G3:G5"/>
    <mergeCell ref="I3:I5"/>
    <mergeCell ref="H3:H5"/>
    <mergeCell ref="A3:A5"/>
    <mergeCell ref="B3:D3"/>
    <mergeCell ref="B4:B5"/>
    <mergeCell ref="C4:C5"/>
    <mergeCell ref="D4:D5"/>
  </mergeCells>
  <pageMargins left="0.7" right="0.5915178571428571" top="0.78740157499999996" bottom="0.78740157499999996" header="0.3" footer="0.3"/>
  <pageSetup paperSize="9" scale="51" fitToHeight="0" orientation="landscape" r:id="rId1"/>
  <headerFooter>
    <oddHeader>&amp;CStrategický rámec MAP vzdělávání ORP Zábřeh                         
Seznam investičních priorit 2021 - 2027                         
Zájmové, neformální vzdělávání a celoživotní učení v ORP Zábřeh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zájmové, neformální, celoživotn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Anička</dc:creator>
  <cp:lastModifiedBy>Ing. Anna Bartošová</cp:lastModifiedBy>
  <cp:lastPrinted>2024-04-07T10:11:22Z</cp:lastPrinted>
  <dcterms:created xsi:type="dcterms:W3CDTF">2022-01-21T07:56:13Z</dcterms:created>
  <dcterms:modified xsi:type="dcterms:W3CDTF">2026-01-07T10:17:32Z</dcterms:modified>
</cp:coreProperties>
</file>