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posemberi.sharepoint.com/sites/Vzkvtnkoleskobrodska/Sdilene dokumenty/General/ŘV/Prosinec 2022/"/>
    </mc:Choice>
  </mc:AlternateContent>
  <xr:revisionPtr revIDLastSave="5" documentId="13_ncr:1_{68FB557E-1321-4AFB-90B9-B58135321F18}" xr6:coauthVersionLast="47" xr6:coauthVersionMax="47" xr10:uidLastSave="{327856AF-F666-4A70-8CC6-53348FC00291}"/>
  <bookViews>
    <workbookView xWindow="-120" yWindow="-120" windowWidth="29040" windowHeight="15720" tabRatio="638" firstSheet="1" activeTab="1" xr2:uid="{00000000-000D-0000-FFFF-FFFF00000000}"/>
  </bookViews>
  <sheets>
    <sheet name="Pokyny, info" sheetId="9" state="hidden" r:id="rId1"/>
    <sheet name="MŠ" sheetId="6" r:id="rId2"/>
    <sheet name="ZŠ" sheetId="7" r:id="rId3"/>
    <sheet name="zajmové, neformalní, cel" sheetId="8" r:id="rId4"/>
    <sheet name="Číselníky" sheetId="10" state="hidden" r:id="rId5"/>
    <sheet name="Dokončeno a v realizaci IROP" sheetId="11" state="hidden" r:id="rId6"/>
    <sheet name="Dokončeno a v realizaci" sheetId="12" state="hidden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8" l="1"/>
  <c r="K5" i="8"/>
  <c r="K6" i="8"/>
  <c r="K7" i="8"/>
  <c r="K8" i="8"/>
  <c r="K9" i="8"/>
  <c r="K10" i="8"/>
  <c r="K11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</calcChain>
</file>

<file path=xl/sharedStrings.xml><?xml version="1.0" encoding="utf-8"?>
<sst xmlns="http://schemas.openxmlformats.org/spreadsheetml/2006/main" count="1140" uniqueCount="473">
  <si>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</si>
  <si>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</si>
  <si>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</si>
  <si>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</si>
  <si>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</si>
  <si>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</si>
  <si>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</si>
  <si>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</si>
  <si>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</si>
  <si>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</si>
  <si>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</si>
  <si>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</si>
  <si>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</si>
  <si>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</si>
  <si>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</si>
  <si>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</si>
  <si>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</si>
  <si>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</si>
  <si>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</si>
  <si>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</si>
  <si>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</si>
  <si>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</si>
  <si>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</si>
  <si>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</si>
  <si>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</si>
  <si>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</si>
  <si>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</si>
  <si>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</si>
  <si>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</si>
  <si>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</si>
  <si>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</si>
  <si>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</si>
  <si>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</si>
  <si>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</si>
  <si>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</si>
  <si>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</si>
  <si>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</si>
  <si>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</si>
  <si>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</si>
  <si>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</si>
  <si>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</si>
  <si>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</si>
  <si>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</si>
  <si>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</si>
  <si>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</si>
  <si>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</si>
  <si>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</si>
  <si>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</si>
  <si>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</si>
  <si>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</si>
  <si>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</si>
  <si>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</si>
  <si>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</si>
  <si>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</si>
  <si>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</si>
  <si>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</si>
  <si>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</si>
  <si>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</si>
  <si>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</si>
  <si>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</si>
  <si>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</si>
  <si>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</si>
  <si>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</si>
  <si>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</si>
  <si>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</si>
  <si>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</si>
  <si>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</si>
  <si>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</si>
  <si>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</si>
  <si>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</si>
  <si>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</si>
  <si>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stručný popis, např. zpracovaná PD, zajištěné výkupy, výběr dodavatele</t>
  </si>
  <si>
    <t>Město Český Brod</t>
  </si>
  <si>
    <t>Český Brod</t>
  </si>
  <si>
    <t>ANO</t>
  </si>
  <si>
    <t>ve výstavbě</t>
  </si>
  <si>
    <t>X</t>
  </si>
  <si>
    <t>Obec Poříčany</t>
  </si>
  <si>
    <t>Venkovní učebna pro výuku přírodních věd ZŠ Poříčany</t>
  </si>
  <si>
    <t>Poříčany</t>
  </si>
  <si>
    <t xml:space="preserve">Učebna s alternativním zdrojem energie. Prostory pro pěstování bylin a zeleniny (záhony se zavlažováním) pro výuku a volnočasové aktivity. Propagace zdravého způsobu života. Environmentální výchova, výtvarná  výchova, výuka prvouky, přírodopisu a pracovních činností v jarních a podzimních měsících. </t>
  </si>
  <si>
    <t>záměr</t>
  </si>
  <si>
    <t>NE</t>
  </si>
  <si>
    <t xml:space="preserve">Vybudování odborných učeben ZŠ Poříčany </t>
  </si>
  <si>
    <t xml:space="preserve">Vytvoření nových prostor pro PC učebnu v podkroví budovy ZŠ. Vybudování chemické, fyzikální a přírodovědné učebny v prostorách stávající počítačové učebny. Zřízení bezbariérového přístupu pro 2NP a 3NP.Úprava sociálního zařízení pro bezbariérový přístup. Vybudování šaten odpovídajích hygienickým normám. </t>
  </si>
  <si>
    <t>Stavebnípovolení</t>
  </si>
  <si>
    <t>Připravenost projektu</t>
  </si>
  <si>
    <t>Mateřská škola Tuklaty, okres Kolín</t>
  </si>
  <si>
    <t>Mateřská škola Klučov, okres Kolín</t>
  </si>
  <si>
    <t>Obec Tuklaty</t>
  </si>
  <si>
    <t>Obec Klučov</t>
  </si>
  <si>
    <t>Navýšení kapacity  MŠ Klučov</t>
  </si>
  <si>
    <t>Tuklaty</t>
  </si>
  <si>
    <t>Klučov</t>
  </si>
  <si>
    <t>Navýšení kapacity z 39 na 100 dětí.</t>
  </si>
  <si>
    <t>Základní škola Český Brod, Žitomířská 885, okres Kolín</t>
  </si>
  <si>
    <t>Moderní ZŠ Žitomířská Český Brod</t>
  </si>
  <si>
    <t>Obec Doubravčice</t>
  </si>
  <si>
    <t>Vybudování ZŠ Doubravčice</t>
  </si>
  <si>
    <t>Doubravčice</t>
  </si>
  <si>
    <t>Svazková škola Český Brod - Doubravčice</t>
  </si>
  <si>
    <t>Český Brod - Doubravčice</t>
  </si>
  <si>
    <t>Základní škola a Praktická škola Český Brod, Žitomířská 1359, okres Kolín</t>
  </si>
  <si>
    <t>Středočeský kraj</t>
  </si>
  <si>
    <t>Zimní zahrada - učebna environmentální výchovy</t>
  </si>
  <si>
    <t>Učebna environmentální výchovy.</t>
  </si>
  <si>
    <t>Pořízení keramické pece s příslušenstvím a dalšího vybavení dílny - pracovní stoly apod.</t>
  </si>
  <si>
    <t>Dovybavení keramické dílny</t>
  </si>
  <si>
    <t>Dětské centrum Ledňáček, z.s.</t>
  </si>
  <si>
    <t xml:space="preserve">Obec Přistoupim </t>
  </si>
  <si>
    <t>Výstavba MŠ Přistoupim</t>
  </si>
  <si>
    <t>Přistoupim</t>
  </si>
  <si>
    <t>Mateřská škola Český Brod, okres Kolín</t>
  </si>
  <si>
    <t>Nová MŠ Kollárova Český Brod</t>
  </si>
  <si>
    <t xml:space="preserve">Zbourání staré 4 třídní MŠ a výstavba nové 6 třídní MŠ, navýšení o 2 třídy. </t>
  </si>
  <si>
    <t>Przechwozd jezdecká stáj z.s.</t>
  </si>
  <si>
    <t>Terénní výuková základna Przechwozd etapa II.</t>
  </si>
  <si>
    <t>Přehvozdí</t>
  </si>
  <si>
    <t>Základní škola Tuklaty, okres Kolín</t>
  </si>
  <si>
    <t>Vybudování a vybavení jazykové učebny ZŠ Tuklaty</t>
  </si>
  <si>
    <t>Výstavba tělocvičny ZŠ Tuklaty</t>
  </si>
  <si>
    <t>Výtvarný ateliér pro ZUŠ Český Brod</t>
  </si>
  <si>
    <t>Základní umělecká škola Český Brod</t>
  </si>
  <si>
    <t>Půdní vestavba v prostorách školní budovy Kollárova 419. Vybudování specializované učebny - výtvarného ateliéru pro výtvarný obor, včetně sociálního zázemí, rozšíření kapacit.</t>
  </si>
  <si>
    <t>Obec Vitice</t>
  </si>
  <si>
    <t>Vitice</t>
  </si>
  <si>
    <t>Vybudování jedné třídy mateřské školy v části Dobré Pole</t>
  </si>
  <si>
    <t xml:space="preserve">Původní číslo projektu: </t>
  </si>
  <si>
    <t>27b</t>
  </si>
  <si>
    <t>Základní škola T. G. Masaryka a Mateřská škola Poříčany, okres Kolín</t>
  </si>
  <si>
    <t>Venkovní sportovní areál a zázemí pro ZŠ Poříčany</t>
  </si>
  <si>
    <t>Rekonstrukce hospodářské budovy ZŠ Poříčany</t>
  </si>
  <si>
    <t>Rekonstrukce oplocení areálu ZŠ</t>
  </si>
  <si>
    <t>Základní škola Český Brod, Tyršova 68, okres Kolín</t>
  </si>
  <si>
    <t>Víceúčelové hřiště u čp. 760 ZŠ Tyršova</t>
  </si>
  <si>
    <t>Zpracovaná PD</t>
  </si>
  <si>
    <t>Zadáno zpracování PD</t>
  </si>
  <si>
    <t>Zajištěné výkupy</t>
  </si>
  <si>
    <t>Výběr dodavatele</t>
  </si>
  <si>
    <t>Výběrové řízení na dodavatele PD</t>
  </si>
  <si>
    <t>Záměr</t>
  </si>
  <si>
    <t>Požádáno o dotaci</t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</si>
  <si>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</si>
  <si>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</si>
  <si>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</si>
  <si>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Středočeský</t>
  </si>
  <si>
    <t>ID</t>
  </si>
  <si>
    <t>IČ</t>
  </si>
  <si>
    <t>IZO</t>
  </si>
  <si>
    <t>RED IZO</t>
  </si>
  <si>
    <t>Kraj</t>
  </si>
  <si>
    <t>ORP</t>
  </si>
  <si>
    <t>Obec</t>
  </si>
  <si>
    <t>Popis projektu</t>
  </si>
  <si>
    <t>Výdaje</t>
  </si>
  <si>
    <t>EFRR</t>
  </si>
  <si>
    <t>Zahájení</t>
  </si>
  <si>
    <t>Ukončení</t>
  </si>
  <si>
    <t>Typ 1</t>
  </si>
  <si>
    <t>Typ 2</t>
  </si>
  <si>
    <t>Stav</t>
  </si>
  <si>
    <t>Stavební povolení</t>
  </si>
  <si>
    <t>Původní ID</t>
  </si>
  <si>
    <t>Cizí jazyky</t>
  </si>
  <si>
    <t>Přírodní vědy</t>
  </si>
  <si>
    <t>Polytechnika</t>
  </si>
  <si>
    <t>Dig. Technologie</t>
  </si>
  <si>
    <t>Rekonstrukce</t>
  </si>
  <si>
    <t>Zázemí pro poradnu</t>
  </si>
  <si>
    <t>Zázemí pro kom. aktivity</t>
  </si>
  <si>
    <t>Zázemí družin</t>
  </si>
  <si>
    <t>Konektivita</t>
  </si>
  <si>
    <t>St. Povolení</t>
  </si>
  <si>
    <t xml:space="preserve">zázemí pro školní poradenské pracoviště </t>
  </si>
  <si>
    <t>Původní číslo projektu</t>
  </si>
  <si>
    <t>Naše poznámky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</si>
  <si>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</si>
  <si>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</si>
  <si>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Typ 3</t>
  </si>
  <si>
    <t>Typ 4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</si>
  <si>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</si>
  <si>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t>cizí jazyky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</si>
  <si>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</si>
  <si>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</si>
  <si>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</si>
  <si>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</si>
  <si>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t>Předpokládaný termín realizace</t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</si>
  <si>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 xml:space="preserve"> s vazbou na podporovanou oblast</t>
    </r>
  </si>
  <si>
    <t>Záměr-studie</t>
  </si>
  <si>
    <t>Realizace</t>
  </si>
  <si>
    <t>Hotovo</t>
  </si>
  <si>
    <t>Schválená dotace</t>
  </si>
  <si>
    <t xml:space="preserve">Kompletní rekonstrukce budovy (odstranění azbestových částí, výměna oken a dveří, nové rozvody TZB vč. vzduchotechniky, rekonstrukce školní kuchyně v souladu s požadavky hygieny. </t>
  </si>
  <si>
    <t xml:space="preserve">Zajištění bezpečnosti dětí. </t>
  </si>
  <si>
    <r>
      <rPr>
        <sz val="10"/>
        <color theme="1"/>
        <rFont val="Calibri"/>
        <family val="2"/>
        <scheme val="minor"/>
      </rPr>
      <t>Outdoorové sportoviště pro žáky i veřejnost. Rozběhová dráha k doskočišti.</t>
    </r>
    <r>
      <rPr>
        <strike/>
        <sz val="10"/>
        <color theme="1"/>
        <rFont val="Calibri"/>
        <family val="2"/>
        <scheme val="minor"/>
      </rPr>
      <t xml:space="preserve"> </t>
    </r>
  </si>
  <si>
    <t xml:space="preserve">Seznam projektových záměrů pro investiční intervence v SC 2.4 IROP a pro integrované nástroje ITI Praha, IPRÚ a CLLD zpracovaný pro ORP Český Brod </t>
  </si>
  <si>
    <t>Číslo projektu</t>
  </si>
  <si>
    <t>Identifikace školy, školského zařízení či dalšího subjektu
Název:
IČO:
RED IZO:
IZO:</t>
  </si>
  <si>
    <t>Název projektu:</t>
  </si>
  <si>
    <t>Očekávané celkové náklady na projekt v Kč</t>
  </si>
  <si>
    <t>Očekávaný termín realizace projektu (od – do)</t>
  </si>
  <si>
    <t>Soulad s cílem MAP*</t>
  </si>
  <si>
    <t>Typ projektu:</t>
  </si>
  <si>
    <t>Stav projektu (plánováno, požádáno o realizaci, ve výstavbě)</t>
  </si>
  <si>
    <t>Rozpracovanost projektu</t>
  </si>
  <si>
    <t>Poznámka</t>
  </si>
  <si>
    <t>Dohoda</t>
  </si>
  <si>
    <t>s vazbou na klíčové kompetence IROP</t>
  </si>
  <si>
    <t>Bezbarié-rovost školy, školského zařízení ****</t>
  </si>
  <si>
    <t>Rozšiřování kapacit kmenových učeben MŠ nebo ZŠ *****</t>
  </si>
  <si>
    <t>Cizí jazyk</t>
  </si>
  <si>
    <t>Přírodní vědy **</t>
  </si>
  <si>
    <t>Technické a řemeslné obory **</t>
  </si>
  <si>
    <t>Práce s digitál. technologiemi ***</t>
  </si>
  <si>
    <t xml:space="preserve">DOKONČENÉ PROJEKTY </t>
  </si>
  <si>
    <t xml:space="preserve">Polytechnická a počítačová učebna ZŠ Tyršova Český Brod </t>
  </si>
  <si>
    <t>2019 - 2020</t>
  </si>
  <si>
    <t>Priorita IV, cíl IV.1a IV.4</t>
  </si>
  <si>
    <t>☐</t>
  </si>
  <si>
    <t>x</t>
  </si>
  <si>
    <t>realizováno</t>
  </si>
  <si>
    <t xml:space="preserve">dotace z IROP - nástroj ITI </t>
  </si>
  <si>
    <t>IČ: 46383514</t>
  </si>
  <si>
    <t>RED IZO: 600045617</t>
  </si>
  <si>
    <t>IZO: 046383514</t>
  </si>
  <si>
    <t>Základní škola Bylany, okres Kolín</t>
  </si>
  <si>
    <t>Vybudování počítačové učebny</t>
  </si>
  <si>
    <t>2017-2018</t>
  </si>
  <si>
    <t>realizováno z prostředků MŠMT</t>
  </si>
  <si>
    <t>IČ: 71009094</t>
  </si>
  <si>
    <t>RED IZO: 600045625</t>
  </si>
  <si>
    <t>IZO: 002174111</t>
  </si>
  <si>
    <t>Základní škola Kounice, okres Nymburk</t>
  </si>
  <si>
    <r>
      <t>Rekonstrukce a vybavení učebny IT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</si>
  <si>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t>2017-2020</t>
  </si>
  <si>
    <t>Priorita IV, cíl IV.1 a IV.4</t>
  </si>
  <si>
    <t>realizováno z jiných zdrojů</t>
  </si>
  <si>
    <t>IČ: 75030942</t>
  </si>
  <si>
    <t>RED IZO: 600050921</t>
  </si>
  <si>
    <t>IZO: 102374996</t>
  </si>
  <si>
    <t xml:space="preserve">Základní škola T. G. Masaryka a Mateřská škola Poříčany, okres Kolín </t>
  </si>
  <si>
    <t xml:space="preserve">Nástavba ZŠ formou přístavby na kontejnerovou MŠ </t>
  </si>
  <si>
    <t>8 000 000</t>
  </si>
  <si>
    <t>2016 -2017</t>
  </si>
  <si>
    <t>Priorita IV, cíl IV.1</t>
  </si>
  <si>
    <t>IČ: 49535021</t>
  </si>
  <si>
    <t>RED IZO: 600045269</t>
  </si>
  <si>
    <t>IZO: 102386404</t>
  </si>
  <si>
    <t xml:space="preserve">Rekonstrukce počítačové učebny </t>
  </si>
  <si>
    <t>dotace z IROP</t>
  </si>
  <si>
    <t xml:space="preserve">Rekonstrukce a rozšíření kapacity ZŠ  (plánovaná kapacita 100 žáků) </t>
  </si>
  <si>
    <t>22 000 000</t>
  </si>
  <si>
    <t>2016-2017</t>
  </si>
  <si>
    <t>IČ: 71160663</t>
  </si>
  <si>
    <t>RED IZO: 600045498</t>
  </si>
  <si>
    <t>IZO: 002174235</t>
  </si>
  <si>
    <t>Mateřská škola Chrášťany, okres Kolín</t>
  </si>
  <si>
    <t>Rekonstrukce a přístavba budovy MŠ Chrášťany, navýšení kapacity o 1 třídu.</t>
  </si>
  <si>
    <t xml:space="preserve">Spádová oblast Chrášťany, Bylany, Chotouň, dohoda ne. </t>
  </si>
  <si>
    <t>IČ: 71009108</t>
  </si>
  <si>
    <t>RED IZO: 600045064</t>
  </si>
  <si>
    <t>IZO: 007512147</t>
  </si>
  <si>
    <t xml:space="preserve">Vybudování a vybavení jazykové laboratoře na hlavní budově  o kapacitě 30 žáků </t>
  </si>
  <si>
    <t>Žádost o podporu z IROP (MAS Region Pošembeří).</t>
  </si>
  <si>
    <t>IČ: 46383506</t>
  </si>
  <si>
    <t>RED IZO: 600045609</t>
  </si>
  <si>
    <t>IZO: 046383506</t>
  </si>
  <si>
    <t xml:space="preserve">Rekonstrukce školních dílen na hlavní budově </t>
  </si>
  <si>
    <t xml:space="preserve">DOKOLEČKA  z.s. </t>
  </si>
  <si>
    <t xml:space="preserve">Nepotřebují dohodu, není povinné. </t>
  </si>
  <si>
    <t xml:space="preserve">Doubravčice 94, 282 01 Český Brod </t>
  </si>
  <si>
    <t>IČ: 28557727</t>
  </si>
  <si>
    <t>Vybudování terénní učebny, rekonstrukce výukové plochy a zázení pro výuku</t>
  </si>
  <si>
    <t>10 000 000</t>
  </si>
  <si>
    <t>2018 - 2019</t>
  </si>
  <si>
    <t>Priorita IV, cíl IV.6</t>
  </si>
  <si>
    <t xml:space="preserve">Přehvozdí 11, 281 63 Přehvozdí </t>
  </si>
  <si>
    <t>IČ: 01328158</t>
  </si>
  <si>
    <t>PROJEKTY V REALIZACI</t>
  </si>
  <si>
    <t>Terénní základna pro ekologickou a polytechnickou výchovu dětí a mládeže Vrátkov (Odborná učebna pro environmentální a polytechnické vzdělávání vč. zázemí a bezbariérového přístupu, edukační kořenová ČOV + vybavení)</t>
  </si>
  <si>
    <t>2020 - 2021</t>
  </si>
  <si>
    <t>stavební povolení</t>
  </si>
  <si>
    <t>Husovo nám. 70, 282 01 Český Brod</t>
  </si>
  <si>
    <t>IČ: 00235334</t>
  </si>
  <si>
    <t xml:space="preserve">Českobrodské moderní poradenské pracoviště s navazujícími vzdělávacími službami
Vybudování 1 specializované třídy pro žáky s odkladem nástupu do 1. třídy, dále 2 tréninkových bytů z toho jeden cíleně pro vozíčkáře a multifunkčního tréninkového pracoviště pro žáky Základní školy a Praktické školy, Český Brod a vybavení všech uvedených prostor. Vybudování prostor pro diagnostiku souběžné vyšetřování až 4 klientů, pro individuální i skupinovou terapii a metodickou podporu včetně zázemí pro PPP a ZŠ Český Brod, Žitomířská 885 umožňující rozšířit kapacitu zařízení i nabídku diagnostických a terapeutických služeb. Součástí projektu je i vybavení těchto prostor. </t>
  </si>
  <si>
    <r>
      <rPr>
        <strike/>
        <sz val="9"/>
        <color theme="1"/>
        <rFont val="Calibri"/>
        <family val="2"/>
        <charset val="238"/>
        <scheme val="minor"/>
      </rPr>
      <t>32 645 000</t>
    </r>
    <r>
      <rPr>
        <sz val="9"/>
        <color theme="1"/>
        <rFont val="Calibri"/>
        <family val="2"/>
        <charset val="238"/>
        <scheme val="minor"/>
      </rPr>
      <t xml:space="preserve">
35 000 000</t>
    </r>
  </si>
  <si>
    <r>
      <rPr>
        <strike/>
        <sz val="9"/>
        <color theme="1"/>
        <rFont val="Calibri"/>
        <family val="2"/>
        <charset val="238"/>
        <scheme val="minor"/>
      </rPr>
      <t>2019 - 2020</t>
    </r>
    <r>
      <rPr>
        <sz val="9"/>
        <color theme="1"/>
        <rFont val="Calibri"/>
        <family val="2"/>
        <charset val="238"/>
        <scheme val="minor"/>
      </rPr>
      <t xml:space="preserve">
2020 - 2021</t>
    </r>
  </si>
  <si>
    <t>Priorita IV., cíl IV. 1 a IV. IV. 5</t>
  </si>
  <si>
    <t>stavební povolení pravomocné, předáno staveniště</t>
  </si>
  <si>
    <r>
      <rPr>
        <strike/>
        <sz val="9"/>
        <color theme="1"/>
        <rFont val="Calibri"/>
        <family val="2"/>
        <charset val="238"/>
        <scheme val="minor"/>
      </rPr>
      <t>Vydán právní akt na podporu z IROP,  zadána administrace výběrového řízení,</t>
    </r>
    <r>
      <rPr>
        <sz val="9"/>
        <color theme="1"/>
        <rFont val="Calibri"/>
        <family val="2"/>
        <charset val="238"/>
        <scheme val="minor"/>
      </rPr>
      <t xml:space="preserve"> předáno staveniště. </t>
    </r>
  </si>
  <si>
    <t>PROJEKTY S FINANČNÍM KRYTÍM</t>
  </si>
  <si>
    <t>Priorita IV, cíl IV.1 a IV. 9</t>
  </si>
  <si>
    <t>plánováno</t>
  </si>
  <si>
    <t>předběžný záměr</t>
  </si>
  <si>
    <t>ZRUŠENÉ PROJEKTY</t>
  </si>
  <si>
    <t xml:space="preserve">Vybudování 2 laboratoří - chemie a fyziky – rekonstrukce podkroví  </t>
  </si>
  <si>
    <t>Zrušeno, bude realizováno v přístavbě projektu č. 27.</t>
  </si>
  <si>
    <t>Rekonstrukce zahradního domku – vytvoření odborné učebny pro pozemky a pracovní činnosti</t>
  </si>
  <si>
    <t>2 000 000</t>
  </si>
  <si>
    <t>Rekonstrukce a vybavení počítačové učebny včetně serverovny</t>
  </si>
  <si>
    <t>Zrušeno,bylo realizováno v  projektu č. 17.</t>
  </si>
  <si>
    <t>Venkovní učebna ZŠ Tuklaty</t>
  </si>
  <si>
    <t>Vybudování venkovní učebny pro pěstitelské práce a environmentální výchovu (zahradní altán).</t>
  </si>
  <si>
    <t xml:space="preserve">Nebude se realizovat, . </t>
  </si>
  <si>
    <t>4 + 5</t>
  </si>
  <si>
    <t>Nové venkovní učebny ZŠ Kounice</t>
  </si>
  <si>
    <t>stavba venkovního amfiteátru, sloučeno v 1 projekt</t>
  </si>
  <si>
    <t xml:space="preserve">Nebude se realizovat, </t>
  </si>
  <si>
    <t>** Definice bude součástí dokumentace k příslušné výzvě vyhlášené v rámci IROP.</t>
  </si>
  <si>
    <t xml:space="preserve">*** schopnost práce s digitálními technologiemi bude podporována pouze ve vazbě na cizí jazyk, přírodní vědy, technické a řemeslné obory; </t>
  </si>
  <si>
    <t>**** bezbariérovost je relevantní vždy, pokud by chtěla škola či školské zařízení realizovat samostatný projekt na bezbariérovost, musí zde být zaškrtnuto;</t>
  </si>
  <si>
    <t>***** rozšiřování kapacit kmenových učeben základních škol je možné pouze v odůvodněných případech ve správních obvodech ORP se sociálně vyloučenou lokalitou.</t>
  </si>
  <si>
    <t>[1] Dokument bude platný do té doby, než bude na ŘO IROP doručena případná aktualizace schválena ŘV MAP. Aktualizace je možná 1x za 6 měsíců.</t>
  </si>
  <si>
    <t>Klub komunitního vzdělávání Dokolečka
Rekonstrukce přízemí budovy č.p. 9 v Doubravčicích za účelem vytvoření: a) učebna přírodních věd a matematiky b) učebna rozvoje jazykových schopností c) učebna pro rukodělné práce d) učebna s výpočetní technikou pro rozvoj IT znalostí a praktickému užívání počítačů + zázemí těchto učeben - vybavení jednotlivých prostor potřebným vybavením a materiálem - bezbariérové řešení</t>
  </si>
  <si>
    <t>01328158</t>
  </si>
  <si>
    <t>046383506</t>
  </si>
  <si>
    <t>002174791</t>
  </si>
  <si>
    <t>002174235</t>
  </si>
  <si>
    <t>046383514</t>
  </si>
  <si>
    <t>007512155</t>
  </si>
  <si>
    <t>007512163</t>
  </si>
  <si>
    <t xml:space="preserve">Seznam projektových záměrů pro investiční intervence z ostatních zdrojů zpracovaný pro ORP Český Brod </t>
  </si>
  <si>
    <t>Rekonstrukce a vybavení kuchyně MŠ Chrášťany</t>
  </si>
  <si>
    <t>Priorita IV., cíl IV. 7</t>
  </si>
  <si>
    <t>Kolaudace v roce 2020.</t>
  </si>
  <si>
    <t xml:space="preserve">Živá zahrada v nemocnici - etapa I. </t>
  </si>
  <si>
    <t>Priorita IV., cíl IV. 9</t>
  </si>
  <si>
    <t xml:space="preserve">Schválená dotace SFŽP, realizace do 11/2019. </t>
  </si>
  <si>
    <t>35 + 36</t>
  </si>
  <si>
    <t>Školní jídelna a rekonstrukce kuchyně ZŠ Žitomířská Český Brod</t>
  </si>
  <si>
    <t>Zateplení a rekuperace čp. 760  ZŠ Tyršova Český Brod</t>
  </si>
  <si>
    <r>
      <rPr>
        <strike/>
        <sz val="9"/>
        <color theme="1"/>
        <rFont val="Calibri"/>
        <family val="2"/>
        <charset val="238"/>
        <scheme val="minor"/>
      </rPr>
      <t>2020</t>
    </r>
    <r>
      <rPr>
        <sz val="9"/>
        <color theme="1"/>
        <rFont val="Calibri"/>
        <family val="2"/>
        <charset val="238"/>
        <scheme val="minor"/>
      </rPr>
      <t xml:space="preserve"> - 2021</t>
    </r>
  </si>
  <si>
    <t>Priorita IV., cíl IV. 3</t>
  </si>
  <si>
    <t>V r. 2019 požádáno o dotaci, schválena dotace z OPŽP. Vybrán dodavatel, z důvody nemoci Covid-19 realizace až v roce 2021.</t>
  </si>
  <si>
    <t>DSO Český Brod - Doubravčice</t>
  </si>
  <si>
    <t>Vybudování 18 tříd.</t>
  </si>
  <si>
    <t>Nové sportoviště ZŠ Kounice</t>
  </si>
  <si>
    <t>Priorita IV., cíl IV. 8</t>
  </si>
  <si>
    <t>studie</t>
  </si>
  <si>
    <r>
      <rPr>
        <b/>
        <sz val="9"/>
        <color theme="1"/>
        <rFont val="Calibri"/>
        <family val="2"/>
        <charset val="238"/>
        <scheme val="minor"/>
      </rPr>
      <t>ZMĚNA ORP.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trike/>
        <sz val="9"/>
        <color theme="1"/>
        <rFont val="Calibri"/>
        <family val="2"/>
        <charset val="238"/>
        <scheme val="minor"/>
      </rPr>
      <t>Stavba venkovního sportovního zázemí pro sprinty (rovinka na 80 m - dvě dráhy) a skok vysoký s odrazovou pyramidou</t>
    </r>
    <r>
      <rPr>
        <sz val="9"/>
        <color theme="1"/>
        <rFont val="Calibri"/>
        <family val="2"/>
        <charset val="238"/>
        <scheme val="minor"/>
      </rPr>
      <t>.</t>
    </r>
  </si>
  <si>
    <t xml:space="preserve">
Školní jídelna - pro 140 míst, kapacita 700. 
Rekonstrukce školní kuchyně - kapacita 1300 jídel denně. </t>
  </si>
  <si>
    <t>Zatím nezapsána</t>
  </si>
  <si>
    <t>1a</t>
  </si>
  <si>
    <t>1b</t>
  </si>
  <si>
    <r>
      <t xml:space="preserve">8 500 000
</t>
    </r>
    <r>
      <rPr>
        <sz val="9"/>
        <color theme="1"/>
        <rFont val="Calibri"/>
        <family val="2"/>
        <charset val="238"/>
        <scheme val="minor"/>
      </rPr>
      <t>10 000 000</t>
    </r>
  </si>
  <si>
    <t>v realizaci</t>
  </si>
  <si>
    <t>Priorita IIV., cíl IV. 1</t>
  </si>
  <si>
    <t xml:space="preserve">Včetně zajištění bezbariérovosti. </t>
  </si>
  <si>
    <t xml:space="preserve">Nákup budovy a její následná rekonstrukce pro účely provozu zařízení péče o děti od 0 do 6 let </t>
  </si>
  <si>
    <t xml:space="preserve">
6 000 000</t>
  </si>
  <si>
    <t xml:space="preserve">Nepotřebují dohodu. </t>
  </si>
  <si>
    <t>Doubravčice 94, 282 01 Český Brod</t>
  </si>
  <si>
    <t>IČ: 06570364</t>
  </si>
  <si>
    <t>2020 - 2021
2021 - 2022</t>
  </si>
  <si>
    <t>2020 - 2023
2021 - 2024</t>
  </si>
  <si>
    <t>Základní škola a Mateřská škola Vitice, okres Kolín</t>
  </si>
  <si>
    <t>007512520</t>
  </si>
  <si>
    <t>INVESTIČNÍ PRIORITY II. K 8. 6. 2021</t>
  </si>
  <si>
    <t>INVESTIČNÍ PRIORITY I. K 8. 6. 2021</t>
  </si>
  <si>
    <t>Schváleno na Vrátkově 8. 6. 2021 "Řídícím výborem MAP ORP Český Brod" Podpis předsedy Řídícího výboru MAP</t>
  </si>
  <si>
    <t>Rozšíření kapacity  MŠ Tuklaty</t>
  </si>
  <si>
    <t>Rozšíření kapacity MŠ o další třídu, zázemí, sociálky.</t>
  </si>
  <si>
    <t>Popis změn</t>
  </si>
  <si>
    <t>Řádek</t>
  </si>
  <si>
    <t xml:space="preserve">Cílem projektu je vybudovat sportovní zázemí při ZŠ Tyršova čp. 760 v Českém Brodě, které se bude skládat ze dvou víceúčelových hřišť z polyuretanovým povrchem EPDM, každé o rozměru 10x15 m. Na zadní části pozemku bude umístěna lezecká stěna. Zároveň bude položena betonová dlažba pro dva stoly na stolní tenis. </t>
  </si>
  <si>
    <t>Požádáno o dotaci - zamítnuto (bude se žádat znovu).</t>
  </si>
  <si>
    <t>Zpracovaná PD (částečně - Český Brod)</t>
  </si>
  <si>
    <t>Moderní ZŠ Žitomířská Český Brod - B (dostavba nároží)</t>
  </si>
  <si>
    <t>Školní zahrada - zázemí pro družinu ZŠ Žitomířská Český Brod</t>
  </si>
  <si>
    <t>Konektivita - bezpečnost</t>
  </si>
  <si>
    <t>Realizace bezpečnostních prvků sítě.</t>
  </si>
  <si>
    <t>Konektivita - poradna</t>
  </si>
  <si>
    <t>Rozšíření pevné sítě o bezdrátovou síť. Realizace bezpečnostních prvků sítě.</t>
  </si>
  <si>
    <t>Výměna střechy na ZŠ Tyršova, Žitomířská čp. 760, Český Brod</t>
  </si>
  <si>
    <t>Výměna střechy na ZŠ Tyršova, Žitomířská čp. 760, Český Brod.</t>
  </si>
  <si>
    <t>Vybudování nového křídla školy - 15 až 18 kmenových učeben, 6 odborných učeben a tělocvičny.</t>
  </si>
  <si>
    <t xml:space="preserve">Projekt "Revitalizace cestní sítě a zpěvněných ploch v areálu ZŠ Poříčany" má za cíl úpravu páteřní přístupové komunikace do areálu ZŠ, parkoviště u hospodářské budovy a nádvoří před hlavním vstupem do budovy školy. </t>
  </si>
  <si>
    <t>Revitalizace cestní sítě a zpevněných ploch v areálu ZŠ Poříčany</t>
  </si>
  <si>
    <t>Školní zahrada ZŠ a PŠ Český Brod</t>
  </si>
  <si>
    <t xml:space="preserve">Herní prvky na školní zahradě - pískoviště, herní prvky, lanové prvky, lanová pyramida. </t>
  </si>
  <si>
    <t>Vybudování nové Svazkové školy o kapacitě minimálně 27 tříd, 810 žáků. V Českém Brodě bude vybudováno 13 tříd a 14 tříd v Doubravčicích.</t>
  </si>
  <si>
    <t>ANO na část Český Brod</t>
  </si>
  <si>
    <t xml:space="preserve">ANO  </t>
  </si>
  <si>
    <t>Zpracovaná PD a Zpracovaná PD pro ÚR</t>
  </si>
  <si>
    <t>Vybudování jedné třídy mateřské školy v obci Vitice, Dobré Pole u Vitic část</t>
  </si>
  <si>
    <t>Zadáno zpracování PD, záměr - studie</t>
  </si>
  <si>
    <t>PRZECHWOZD vzdělávací centrum - vybudování zakryté venkovní přírodovědno chovatelské plochy II s výukovou místností a výukovou expozicí</t>
  </si>
  <si>
    <t>Změna zahájení realizace z 2022 na 2023.</t>
  </si>
  <si>
    <t>2023</t>
  </si>
  <si>
    <t>2024</t>
  </si>
  <si>
    <t>007512686</t>
  </si>
  <si>
    <t>Vrátkov</t>
  </si>
  <si>
    <t>Nový projekt</t>
  </si>
  <si>
    <t>00235334</t>
  </si>
  <si>
    <t>Minizoo</t>
  </si>
  <si>
    <t>Přístřešek pro zvířata a oplocení pro chovatelský kroužek na terenní základně Vrátkov</t>
  </si>
  <si>
    <t>Venkovní učebna na Vrátkově</t>
  </si>
  <si>
    <t>Přístřešek s vybavením pro polytechnické a přírodovědné činnosti na terenní základně Vrátkov</t>
  </si>
  <si>
    <t>Třípodlažní dostavba nároží přináší v každém podlaží nový prostor, díky němuž vznikne: zázemí pro pedagogy, učebna výtvarné výchovy s kabinetem,  nová prostornější sborovna, respirium, nové sociální zázemí, odborná jazyková učebna. Samostatným zásahem je umístění nového průchozího výtahu na fasádu vedle hlavního schodiště, které zajistí bezbariérovost staré budovy včetně mezipater.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</si>
  <si>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</si>
  <si>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</si>
  <si>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</si>
  <si>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</si>
  <si>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</si>
  <si>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</si>
  <si>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</si>
  <si>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</si>
  <si>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</si>
  <si>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</si>
  <si>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</si>
  <si>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</si>
  <si>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</si>
  <si>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</si>
  <si>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</si>
  <si>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</si>
  <si>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</si>
  <si>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</si>
  <si>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</si>
  <si>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</si>
  <si>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</si>
  <si>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</si>
  <si>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</si>
  <si>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</si>
  <si>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</si>
  <si>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</si>
  <si>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</si>
  <si>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</si>
  <si>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</si>
  <si>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</si>
  <si>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</si>
  <si>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</si>
  <si>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</si>
  <si>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</si>
  <si>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</si>
  <si>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</si>
  <si>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Schváleno V Českém Brodě dne 19. 12. 2022 "Řídícím výborem MAP ORP Český Brod" per rollam - Podpis předsedy Řídícího výboru MAP</t>
  </si>
  <si>
    <t>Změna zahájení realizace z 2023 na 2024, změna ukončení realizace z 2024 na 2026.</t>
  </si>
  <si>
    <t>Výstavba MŠ Přistoupim, 24 dětí, 1 třída</t>
  </si>
  <si>
    <t>Zpracovaná PD, zajištěné výkupy</t>
  </si>
  <si>
    <t>Obec Krupá</t>
  </si>
  <si>
    <t>Výstavba MŠ Krupá</t>
  </si>
  <si>
    <t>Krupá</t>
  </si>
  <si>
    <t>Výstavba nové MŠ pro 24 dětí s přípravnou jídla a zahradním domkem se sociálním zařízením.</t>
  </si>
  <si>
    <t>Záměr - studie, zajištěné výkupy</t>
  </si>
  <si>
    <t>Mateřská škola Tuchoraz, okres Kolín</t>
  </si>
  <si>
    <t>Obec Tuchoraz</t>
  </si>
  <si>
    <t>70998485</t>
  </si>
  <si>
    <t>007512589</t>
  </si>
  <si>
    <t>Snížení energetické náročnosti MŠ Tuchoraz</t>
  </si>
  <si>
    <t>Tuchoraz</t>
  </si>
  <si>
    <t>Zateplení budovy mateřské školy a případné zajištění nového způsobu vytápění s cílem snížit energetickou náročnost provozu MŠ.</t>
  </si>
  <si>
    <t>Projekt zrušen</t>
  </si>
  <si>
    <t>Změna celkové výdaje projektu z 30.000.000 Kč na 50.000.000 Kč, z toho EFRR: původně 21.000.000 Kč na 35.000.000 Kč. Změna zahájení realizace z 2022 na 2023.</t>
  </si>
  <si>
    <t>Zpracovaná PD (částečně - Český Brod), požádáno o dotaci</t>
  </si>
  <si>
    <t>Změna celkové výdaje projektu z 1.100.000.000 Kč na 1.200.000.000 Kč, z toho EFRR změna z 770.000.000 Kč na 840.000 Kč. Změna zahájení realizace z 2022 na 2023. Změna stav připravenosti projektu: požádáno o dotaci.</t>
  </si>
  <si>
    <t>Změna celkové výdaje z 600.000.000 Kč na 700.000.000 Kč, změna způsobilé výdaje EFRR z 420.000.000 Kč na 490.000.000 Kč. Změna stavu projektu: požádáno o dotaci.</t>
  </si>
  <si>
    <t>Zpracovaná PD a Zpracovaná PD pro ÚR, požádáno o dotaci</t>
  </si>
  <si>
    <t>Změna vydané stavební povolení z NE na ANO.</t>
  </si>
  <si>
    <t>Změna celkové výdaje projektu z 2.000.000 Kč na 3.000.000 Kč, z toho EFRR změna z 1.400.000 Kč na 2.100.000 Kč.</t>
  </si>
  <si>
    <t>Změna celkové výdaje projektu z 90.000.000 Kč na 150.000.000 Kč, z toho předpokládané způsobilé výdaje EFRR z 63.000.000 Kč na 105.000.000 Kč.</t>
  </si>
  <si>
    <r>
      <t xml:space="preserve">Změna popisu projektu z: </t>
    </r>
    <r>
      <rPr>
        <strike/>
        <sz val="10"/>
        <color theme="1"/>
        <rFont val="Calibri"/>
        <family val="2"/>
        <charset val="238"/>
        <scheme val="minor"/>
      </rPr>
      <t>Herní prvky a naučná stezka, rekonstrukce</t>
    </r>
    <r>
      <rPr>
        <sz val="10"/>
        <color theme="1"/>
        <rFont val="Calibri"/>
        <family val="2"/>
        <charset val="238"/>
        <scheme val="minor"/>
      </rPr>
      <t xml:space="preserve"> na: Herní prvky a naučná stezka. Změna zahájení realizace z 2023 na 2024.</t>
    </r>
  </si>
  <si>
    <t>Herní prvky a naučná stezka</t>
  </si>
  <si>
    <t>Kotel na dřevní odpad</t>
  </si>
  <si>
    <t>Pořízení kotle na dřevní odpad a následné vytápění prostor Ekocentra Vrátkov</t>
  </si>
  <si>
    <t>Elektrobus</t>
  </si>
  <si>
    <t>Pořízení elektrobusu pro zajištění kyvadlové dopravy do Ekocentra Vrátkov</t>
  </si>
  <si>
    <t>Čistička odpadních vod</t>
  </si>
  <si>
    <t>Změna celkové výdaje projektu z 200.000 Kč na 370.000 Kč, z toho EFRR: původně 140.000 Kč na 259.000 Kč.</t>
  </si>
  <si>
    <t>Změna zahájení realizace z 2022 na 2023 a ukončení realizace z 2023 na 2025.</t>
  </si>
  <si>
    <t>Pořízení čističky odpadních vod pro Ekocentrum Vrátkov</t>
  </si>
  <si>
    <t>Zadáno zpracování PD, zajištěné výkupy</t>
  </si>
  <si>
    <r>
      <t xml:space="preserve">Změna popisu projektu z: </t>
    </r>
    <r>
      <rPr>
        <strike/>
        <sz val="10"/>
        <color theme="1"/>
        <rFont val="Calibri"/>
        <family val="2"/>
        <charset val="238"/>
        <scheme val="minor"/>
      </rPr>
      <t>Výstavba MŠ Přistoupim, 20 - 24 dětí, 1 třída.</t>
    </r>
    <r>
      <rPr>
        <sz val="10"/>
        <color theme="1"/>
        <rFont val="Calibri"/>
        <family val="2"/>
        <charset val="238"/>
        <scheme val="minor"/>
      </rPr>
      <t xml:space="preserve"> Nový popis: Výstavba MŠ Přistoupim, 24 dětí, 1 třída. Změna celkové výdaje projektu z 14.000.000 Kč na 20.000.000 Kč, z toho předpokládané způsobilé výdaje EFRR z 9.800.000 na 14.000.000 Kč. Změna ukončení realizace z 2024 na 2025. Stav připravenosti projektu: zajištěné výkupy.</t>
    </r>
  </si>
  <si>
    <t>Změna celkové výdaje projektu z 1.800.000 Kč na 2.500.000 Kč, změna způsobilé výdaje EFRR z 1.260.000 Kč na 1.750.000 Kč, změna zahájení realizace z 2022 na 2023 a ukončení realizace z 2023 na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</si>
</sst>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37" fillId="0" borderId="0" applyFont="0" applyFill="0" applyBorder="0" applyAlignment="0" applyProtection="0"/>
  </cellStyleXfs>
  <cellXfs count="424">
    <xf numFmtId="0" fontId="0" fillId="0" borderId="0" xfId="0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49" fontId="5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0" fontId="2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7" fillId="2" borderId="45" xfId="0" applyFont="1" applyFill="1" applyBorder="1" applyAlignment="1">
      <alignment horizontal="left" vertical="top" wrapText="1"/>
    </xf>
    <xf numFmtId="0" fontId="27" fillId="2" borderId="38" xfId="0" applyFont="1" applyFill="1" applyBorder="1" applyAlignment="1">
      <alignment horizontal="left" vertical="top" wrapText="1"/>
    </xf>
    <xf numFmtId="0" fontId="27" fillId="2" borderId="41" xfId="0" applyFont="1" applyFill="1" applyBorder="1" applyAlignment="1">
      <alignment horizontal="left" vertical="top" wrapText="1"/>
    </xf>
    <xf numFmtId="0" fontId="27" fillId="2" borderId="17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7" fillId="2" borderId="20" xfId="0" applyFont="1" applyFill="1" applyBorder="1" applyAlignment="1">
      <alignment horizontal="left" vertical="top" wrapText="1"/>
    </xf>
    <xf numFmtId="0" fontId="27" fillId="4" borderId="0" xfId="0" applyFont="1" applyFill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0" fontId="27" fillId="0" borderId="0" xfId="0" applyFont="1" applyAlignment="1">
      <alignment horizontal="left" vertical="top" wrapText="1"/>
    </xf>
    <xf numFmtId="0" fontId="27" fillId="2" borderId="12" xfId="0" applyFont="1" applyFill="1" applyBorder="1" applyAlignment="1">
      <alignment horizontal="left" vertical="top" wrapText="1"/>
    </xf>
    <xf numFmtId="0" fontId="27" fillId="2" borderId="14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30" fillId="2" borderId="2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0" fontId="27" fillId="3" borderId="12" xfId="0" applyFont="1" applyFill="1" applyBorder="1" applyAlignment="1">
      <alignment horizontal="left" vertical="top" wrapText="1"/>
    </xf>
    <xf numFmtId="0" fontId="27" fillId="3" borderId="14" xfId="0" applyFont="1" applyFill="1" applyBorder="1" applyAlignment="1">
      <alignment horizontal="left" vertical="top" wrapText="1"/>
    </xf>
    <xf numFmtId="0" fontId="27" fillId="5" borderId="8" xfId="0" applyFont="1" applyFill="1" applyBorder="1" applyAlignment="1">
      <alignment horizontal="left" vertical="top" wrapText="1"/>
    </xf>
    <xf numFmtId="0" fontId="29" fillId="7" borderId="10" xfId="0" applyFont="1" applyFill="1" applyBorder="1" applyAlignment="1">
      <alignment horizontal="left" vertical="top" wrapText="1"/>
    </xf>
    <xf numFmtId="0" fontId="29" fillId="7" borderId="11" xfId="0" applyFont="1" applyFill="1" applyBorder="1" applyAlignment="1">
      <alignment horizontal="left" vertical="top" wrapText="1"/>
    </xf>
    <xf numFmtId="0" fontId="32" fillId="7" borderId="11" xfId="0" applyFont="1" applyFill="1" applyBorder="1" applyAlignment="1">
      <alignment horizontal="left" vertical="top" wrapText="1"/>
    </xf>
    <xf numFmtId="0" fontId="29" fillId="7" borderId="13" xfId="0" applyFont="1" applyFill="1" applyBorder="1" applyAlignment="1">
      <alignment horizontal="left" vertical="top" wrapText="1"/>
    </xf>
    <xf numFmtId="0" fontId="32" fillId="7" borderId="15" xfId="0" applyFont="1" applyFill="1" applyBorder="1" applyAlignment="1">
      <alignment horizontal="left" vertical="top" wrapText="1"/>
    </xf>
    <xf numFmtId="0" fontId="29" fillId="7" borderId="12" xfId="0" applyFont="1" applyFill="1" applyBorder="1" applyAlignment="1">
      <alignment horizontal="left" vertical="top" wrapText="1"/>
    </xf>
    <xf numFmtId="0" fontId="29" fillId="7" borderId="9" xfId="0" applyFont="1" applyFill="1" applyBorder="1" applyAlignment="1">
      <alignment horizontal="left" vertical="top" wrapText="1"/>
    </xf>
    <xf numFmtId="0" fontId="29" fillId="7" borderId="14" xfId="0" applyFont="1" applyFill="1" applyBorder="1" applyAlignment="1">
      <alignment horizontal="left" vertical="top" wrapText="1"/>
    </xf>
    <xf numFmtId="0" fontId="33" fillId="7" borderId="8" xfId="0" applyFont="1" applyFill="1" applyBorder="1" applyAlignment="1">
      <alignment horizontal="left" vertical="top" wrapText="1"/>
    </xf>
    <xf numFmtId="0" fontId="29" fillId="7" borderId="8" xfId="0" applyFont="1" applyFill="1" applyBorder="1" applyAlignment="1">
      <alignment horizontal="left" vertical="top"/>
    </xf>
    <xf numFmtId="0" fontId="29" fillId="7" borderId="8" xfId="0" applyFont="1" applyFill="1" applyBorder="1" applyAlignment="1">
      <alignment horizontal="center" vertical="top"/>
    </xf>
    <xf numFmtId="0" fontId="33" fillId="7" borderId="10" xfId="0" applyFont="1" applyFill="1" applyBorder="1" applyAlignment="1">
      <alignment horizontal="left" vertical="top" wrapText="1"/>
    </xf>
    <xf numFmtId="0" fontId="33" fillId="7" borderId="13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center" vertical="top" wrapText="1"/>
    </xf>
    <xf numFmtId="0" fontId="27" fillId="2" borderId="32" xfId="0" applyFont="1" applyFill="1" applyBorder="1" applyAlignment="1">
      <alignment horizontal="left" vertical="top" wrapText="1"/>
    </xf>
    <xf numFmtId="0" fontId="33" fillId="8" borderId="1" xfId="0" applyFont="1" applyFill="1" applyBorder="1" applyAlignment="1">
      <alignment horizontal="left" vertical="center" wrapText="1"/>
    </xf>
    <xf numFmtId="0" fontId="33" fillId="8" borderId="38" xfId="0" applyFont="1" applyFill="1" applyBorder="1" applyAlignment="1">
      <alignment horizontal="left" vertical="center" wrapText="1"/>
    </xf>
    <xf numFmtId="0" fontId="33" fillId="8" borderId="41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center" vertical="top" wrapText="1"/>
    </xf>
    <xf numFmtId="0" fontId="27" fillId="5" borderId="8" xfId="0" applyFont="1" applyFill="1" applyBorder="1" applyAlignment="1">
      <alignment horizontal="left" vertical="top"/>
    </xf>
    <xf numFmtId="3" fontId="27" fillId="5" borderId="8" xfId="0" applyNumberFormat="1" applyFont="1" applyFill="1" applyBorder="1" applyAlignment="1">
      <alignment horizontal="left" vertical="top" wrapText="1"/>
    </xf>
    <xf numFmtId="0" fontId="27" fillId="3" borderId="45" xfId="0" applyFont="1" applyFill="1" applyBorder="1" applyAlignment="1">
      <alignment horizontal="left" vertical="top" wrapText="1"/>
    </xf>
    <xf numFmtId="0" fontId="27" fillId="3" borderId="38" xfId="0" applyFont="1" applyFill="1" applyBorder="1" applyAlignment="1">
      <alignment horizontal="left" vertical="top" wrapText="1"/>
    </xf>
    <xf numFmtId="0" fontId="27" fillId="3" borderId="41" xfId="0" applyFont="1" applyFill="1" applyBorder="1" applyAlignment="1">
      <alignment horizontal="left" vertical="top" wrapText="1"/>
    </xf>
    <xf numFmtId="0" fontId="29" fillId="7" borderId="12" xfId="0" applyFont="1" applyFill="1" applyBorder="1" applyAlignment="1">
      <alignment horizontal="left" vertical="center" wrapText="1"/>
    </xf>
    <xf numFmtId="0" fontId="29" fillId="7" borderId="1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top"/>
    </xf>
    <xf numFmtId="0" fontId="33" fillId="5" borderId="1" xfId="0" applyFont="1" applyFill="1" applyBorder="1" applyAlignment="1">
      <alignment horizontal="left" vertical="center" wrapText="1"/>
    </xf>
    <xf numFmtId="0" fontId="33" fillId="5" borderId="38" xfId="0" applyFont="1" applyFill="1" applyBorder="1" applyAlignment="1">
      <alignment horizontal="left" vertical="center" wrapText="1"/>
    </xf>
    <xf numFmtId="0" fontId="33" fillId="5" borderId="4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horizontal="justify" vertical="top"/>
    </xf>
    <xf numFmtId="0" fontId="26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49" fontId="2" fillId="4" borderId="0" xfId="0" applyNumberFormat="1" applyFont="1" applyFill="1" applyAlignment="1">
      <alignment horizontal="right" vertical="top" wrapText="1"/>
    </xf>
    <xf numFmtId="3" fontId="2" fillId="4" borderId="0" xfId="0" applyNumberFormat="1" applyFont="1" applyFill="1" applyAlignment="1">
      <alignment vertical="top" wrapText="1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49" fontId="2" fillId="4" borderId="0" xfId="0" applyNumberFormat="1" applyFont="1" applyFill="1"/>
    <xf numFmtId="49" fontId="5" fillId="4" borderId="0" xfId="0" applyNumberFormat="1" applyFont="1" applyFill="1" applyAlignment="1">
      <alignment horizontal="right" vertical="top" wrapText="1"/>
    </xf>
    <xf numFmtId="3" fontId="5" fillId="4" borderId="0" xfId="0" applyNumberFormat="1" applyFont="1" applyFill="1" applyAlignment="1">
      <alignment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/>
    </xf>
    <xf numFmtId="0" fontId="34" fillId="0" borderId="0" xfId="0" applyFont="1" applyAlignment="1">
      <alignment vertical="top"/>
    </xf>
    <xf numFmtId="0" fontId="2" fillId="4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 wrapText="1"/>
    </xf>
    <xf numFmtId="49" fontId="5" fillId="2" borderId="0" xfId="0" applyNumberFormat="1" applyFont="1" applyFill="1" applyAlignment="1">
      <alignment horizontal="right" vertical="top" wrapText="1"/>
    </xf>
    <xf numFmtId="3" fontId="5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1" fillId="2" borderId="0" xfId="0" applyFont="1" applyFill="1" applyAlignment="1">
      <alignment horizontal="center" vertical="top"/>
    </xf>
    <xf numFmtId="0" fontId="2" fillId="4" borderId="60" xfId="0" applyFont="1" applyFill="1" applyBorder="1" applyAlignment="1">
      <alignment vertical="top"/>
    </xf>
    <xf numFmtId="3" fontId="2" fillId="4" borderId="0" xfId="0" applyNumberFormat="1" applyFont="1" applyFill="1" applyAlignment="1">
      <alignment vertical="top"/>
    </xf>
    <xf numFmtId="0" fontId="2" fillId="4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0" fontId="38" fillId="0" borderId="0" xfId="0" applyFont="1" applyProtection="1">
      <protection locked="0"/>
    </xf>
    <xf numFmtId="3" fontId="38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16" fillId="0" borderId="60" xfId="0" applyFont="1" applyBorder="1"/>
    <xf numFmtId="0" fontId="16" fillId="0" borderId="61" xfId="0" applyFont="1" applyBorder="1"/>
    <xf numFmtId="0" fontId="16" fillId="0" borderId="51" xfId="0" applyFont="1" applyBorder="1" applyAlignment="1">
      <alignment horizontal="center"/>
    </xf>
    <xf numFmtId="0" fontId="11" fillId="0" borderId="64" xfId="0" applyFont="1" applyBorder="1"/>
    <xf numFmtId="9" fontId="11" fillId="0" borderId="57" xfId="2" applyFont="1" applyFill="1" applyBorder="1" applyAlignment="1" applyProtection="1">
      <alignment horizontal="center"/>
    </xf>
    <xf numFmtId="0" fontId="11" fillId="10" borderId="64" xfId="0" applyFont="1" applyFill="1" applyBorder="1"/>
    <xf numFmtId="0" fontId="0" fillId="10" borderId="0" xfId="0" applyFill="1"/>
    <xf numFmtId="9" fontId="11" fillId="10" borderId="57" xfId="2" applyFont="1" applyFill="1" applyBorder="1" applyAlignment="1" applyProtection="1">
      <alignment horizontal="center"/>
    </xf>
    <xf numFmtId="0" fontId="11" fillId="11" borderId="64" xfId="0" applyFont="1" applyFill="1" applyBorder="1"/>
    <xf numFmtId="0" fontId="0" fillId="11" borderId="0" xfId="0" applyFill="1"/>
    <xf numFmtId="9" fontId="11" fillId="11" borderId="57" xfId="2" applyFont="1" applyFill="1" applyBorder="1" applyAlignment="1" applyProtection="1">
      <alignment horizontal="center"/>
    </xf>
    <xf numFmtId="0" fontId="11" fillId="11" borderId="65" xfId="0" applyFont="1" applyFill="1" applyBorder="1"/>
    <xf numFmtId="0" fontId="0" fillId="11" borderId="6" xfId="0" applyFill="1" applyBorder="1"/>
    <xf numFmtId="9" fontId="11" fillId="11" borderId="66" xfId="2" applyFont="1" applyFill="1" applyBorder="1" applyAlignment="1" applyProtection="1">
      <alignment horizontal="center"/>
    </xf>
    <xf numFmtId="49" fontId="11" fillId="0" borderId="0" xfId="0" applyNumberFormat="1" applyFont="1"/>
    <xf numFmtId="0" fontId="17" fillId="0" borderId="0" xfId="1" applyFont="1" applyProtection="1"/>
    <xf numFmtId="0" fontId="40" fillId="0" borderId="0" xfId="0" applyFont="1"/>
    <xf numFmtId="0" fontId="2" fillId="4" borderId="0" xfId="0" applyFont="1" applyFill="1" applyAlignment="1">
      <alignment wrapText="1"/>
    </xf>
    <xf numFmtId="0" fontId="2" fillId="4" borderId="0" xfId="0" applyFont="1" applyFill="1"/>
    <xf numFmtId="49" fontId="2" fillId="4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center" vertical="top" wrapText="1"/>
    </xf>
    <xf numFmtId="0" fontId="2" fillId="9" borderId="0" xfId="0" applyFont="1" applyFill="1" applyAlignment="1">
      <alignment vertical="top" wrapText="1"/>
    </xf>
    <xf numFmtId="3" fontId="2" fillId="9" borderId="0" xfId="0" applyNumberFormat="1" applyFont="1" applyFill="1" applyAlignment="1">
      <alignment vertical="top" wrapText="1"/>
    </xf>
    <xf numFmtId="0" fontId="2" fillId="9" borderId="0" xfId="0" applyFont="1" applyFill="1" applyAlignment="1">
      <alignment horizontal="left" vertical="top" wrapText="1"/>
    </xf>
    <xf numFmtId="49" fontId="2" fillId="9" borderId="0" xfId="0" applyNumberFormat="1" applyFont="1" applyFill="1" applyAlignment="1">
      <alignment horizontal="right" vertical="top" wrapText="1"/>
    </xf>
    <xf numFmtId="0" fontId="2" fillId="9" borderId="0" xfId="0" applyFont="1" applyFill="1" applyAlignment="1">
      <alignment horizontal="center" vertical="center" wrapText="1"/>
    </xf>
    <xf numFmtId="0" fontId="2" fillId="9" borderId="59" xfId="0" applyFont="1" applyFill="1" applyBorder="1" applyAlignment="1">
      <alignment vertical="top" wrapText="1"/>
    </xf>
    <xf numFmtId="0" fontId="4" fillId="9" borderId="2" xfId="0" applyFont="1" applyFill="1" applyBorder="1" applyAlignment="1">
      <alignment vertical="top"/>
    </xf>
    <xf numFmtId="0" fontId="4" fillId="9" borderId="60" xfId="0" applyFont="1" applyFill="1" applyBorder="1" applyAlignment="1">
      <alignment vertical="top"/>
    </xf>
    <xf numFmtId="0" fontId="2" fillId="9" borderId="2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vertical="top"/>
    </xf>
    <xf numFmtId="49" fontId="2" fillId="4" borderId="0" xfId="0" applyNumberFormat="1" applyFont="1" applyFill="1" applyAlignment="1">
      <alignment horizontal="right" vertical="top"/>
    </xf>
    <xf numFmtId="0" fontId="35" fillId="9" borderId="0" xfId="0" applyFont="1" applyFill="1" applyAlignment="1">
      <alignment horizontal="center" vertical="top"/>
    </xf>
    <xf numFmtId="0" fontId="35" fillId="9" borderId="0" xfId="0" applyFont="1" applyFill="1" applyAlignment="1">
      <alignment horizontal="left" vertical="top" wrapText="1"/>
    </xf>
    <xf numFmtId="49" fontId="35" fillId="9" borderId="0" xfId="0" applyNumberFormat="1" applyFont="1" applyFill="1" applyAlignment="1">
      <alignment horizontal="right" vertical="top"/>
    </xf>
    <xf numFmtId="0" fontId="35" fillId="9" borderId="0" xfId="0" applyFont="1" applyFill="1" applyAlignment="1">
      <alignment vertical="top" wrapText="1"/>
    </xf>
    <xf numFmtId="0" fontId="35" fillId="9" borderId="0" xfId="0" applyFont="1" applyFill="1" applyAlignment="1">
      <alignment vertical="top"/>
    </xf>
    <xf numFmtId="3" fontId="35" fillId="9" borderId="0" xfId="0" applyNumberFormat="1" applyFont="1" applyFill="1" applyAlignment="1">
      <alignment vertical="top"/>
    </xf>
    <xf numFmtId="0" fontId="35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top" wrapText="1"/>
    </xf>
    <xf numFmtId="3" fontId="2" fillId="9" borderId="0" xfId="0" applyNumberFormat="1" applyFont="1" applyFill="1" applyAlignment="1">
      <alignment vertical="top"/>
    </xf>
    <xf numFmtId="0" fontId="2" fillId="9" borderId="0" xfId="0" applyFont="1" applyFill="1" applyAlignment="1">
      <alignment horizontal="center" vertical="top"/>
    </xf>
    <xf numFmtId="49" fontId="5" fillId="4" borderId="0" xfId="0" applyNumberFormat="1" applyFont="1" applyFill="1" applyAlignment="1">
      <alignment horizontal="center" vertical="top" wrapText="1"/>
    </xf>
    <xf numFmtId="3" fontId="5" fillId="9" borderId="0" xfId="0" applyNumberFormat="1" applyFont="1" applyFill="1" applyAlignment="1">
      <alignment vertical="top" wrapText="1"/>
    </xf>
    <xf numFmtId="0" fontId="5" fillId="9" borderId="0" xfId="0" applyFont="1" applyFill="1" applyAlignment="1">
      <alignment horizontal="center" vertical="top" wrapText="1"/>
    </xf>
    <xf numFmtId="0" fontId="5" fillId="9" borderId="0" xfId="0" applyFont="1" applyFill="1" applyAlignment="1">
      <alignment vertical="top" wrapText="1"/>
    </xf>
    <xf numFmtId="0" fontId="5" fillId="9" borderId="59" xfId="0" applyFont="1" applyFill="1" applyBorder="1" applyAlignment="1">
      <alignment vertical="top" wrapText="1"/>
    </xf>
    <xf numFmtId="0" fontId="5" fillId="9" borderId="59" xfId="0" applyFont="1" applyFill="1" applyBorder="1" applyAlignment="1">
      <alignment horizontal="left" vertical="top" wrapText="1"/>
    </xf>
    <xf numFmtId="0" fontId="2" fillId="4" borderId="62" xfId="0" applyFont="1" applyFill="1" applyBorder="1" applyAlignment="1">
      <alignment vertical="top" wrapText="1"/>
    </xf>
    <xf numFmtId="49" fontId="2" fillId="9" borderId="0" xfId="0" applyNumberFormat="1" applyFont="1" applyFill="1" applyAlignment="1">
      <alignment horizontal="right" vertical="top"/>
    </xf>
    <xf numFmtId="0" fontId="2" fillId="9" borderId="0" xfId="0" applyFont="1" applyFill="1" applyAlignment="1">
      <alignment vertical="top"/>
    </xf>
    <xf numFmtId="0" fontId="2" fillId="9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9" borderId="2" xfId="0" applyFont="1" applyFill="1" applyBorder="1" applyAlignment="1">
      <alignment horizontal="left" vertical="top"/>
    </xf>
    <xf numFmtId="0" fontId="0" fillId="9" borderId="2" xfId="0" applyFill="1" applyBorder="1" applyAlignment="1">
      <alignment vertical="top"/>
    </xf>
    <xf numFmtId="0" fontId="2" fillId="9" borderId="2" xfId="0" applyFont="1" applyFill="1" applyBorder="1" applyAlignment="1">
      <alignment horizontal="left" vertical="top" wrapText="1"/>
    </xf>
    <xf numFmtId="0" fontId="2" fillId="9" borderId="60" xfId="0" applyFont="1" applyFill="1" applyBorder="1" applyAlignment="1">
      <alignment horizontal="left" vertical="top" wrapText="1"/>
    </xf>
    <xf numFmtId="0" fontId="2" fillId="9" borderId="61" xfId="0" applyFont="1" applyFill="1" applyBorder="1" applyAlignment="1">
      <alignment horizontal="left" vertical="top" wrapText="1"/>
    </xf>
    <xf numFmtId="0" fontId="0" fillId="9" borderId="61" xfId="0" applyFill="1" applyBorder="1" applyAlignment="1">
      <alignment vertical="top"/>
    </xf>
    <xf numFmtId="0" fontId="0" fillId="9" borderId="51" xfId="0" applyFill="1" applyBorder="1" applyAlignment="1">
      <alignment vertical="top"/>
    </xf>
    <xf numFmtId="0" fontId="2" fillId="9" borderId="63" xfId="0" applyFont="1" applyFill="1" applyBorder="1" applyAlignment="1">
      <alignment horizontal="left" vertical="top" wrapText="1"/>
    </xf>
    <xf numFmtId="0" fontId="0" fillId="0" borderId="61" xfId="0" applyBorder="1" applyAlignment="1">
      <alignment vertical="top"/>
    </xf>
    <xf numFmtId="0" fontId="0" fillId="0" borderId="51" xfId="0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9" borderId="61" xfId="0" applyFill="1" applyBorder="1" applyAlignment="1">
      <alignment horizontal="left" vertical="top" wrapText="1"/>
    </xf>
    <xf numFmtId="0" fontId="0" fillId="9" borderId="51" xfId="0" applyFill="1" applyBorder="1" applyAlignment="1">
      <alignment horizontal="left" vertical="top" wrapText="1"/>
    </xf>
    <xf numFmtId="0" fontId="4" fillId="9" borderId="60" xfId="0" applyFont="1" applyFill="1" applyBorder="1" applyAlignment="1">
      <alignment horizontal="left" vertical="top"/>
    </xf>
    <xf numFmtId="0" fontId="4" fillId="9" borderId="61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27" fillId="7" borderId="8" xfId="0" applyFont="1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0" fontId="29" fillId="7" borderId="10" xfId="0" applyFont="1" applyFill="1" applyBorder="1" applyAlignment="1">
      <alignment horizontal="left" vertical="top" wrapText="1"/>
    </xf>
    <xf numFmtId="0" fontId="29" fillId="7" borderId="13" xfId="0" applyFont="1" applyFill="1" applyBorder="1" applyAlignment="1">
      <alignment horizontal="left" vertical="top" wrapText="1"/>
    </xf>
    <xf numFmtId="0" fontId="29" fillId="7" borderId="10" xfId="0" applyFont="1" applyFill="1" applyBorder="1" applyAlignment="1">
      <alignment horizontal="center" vertical="top" wrapText="1"/>
    </xf>
    <xf numFmtId="0" fontId="29" fillId="7" borderId="13" xfId="0" applyFont="1" applyFill="1" applyBorder="1" applyAlignment="1">
      <alignment horizontal="center" vertical="top" wrapText="1"/>
    </xf>
    <xf numFmtId="0" fontId="29" fillId="7" borderId="8" xfId="0" applyFont="1" applyFill="1" applyBorder="1" applyAlignment="1">
      <alignment horizontal="center" vertical="top" wrapText="1"/>
    </xf>
    <xf numFmtId="0" fontId="32" fillId="7" borderId="10" xfId="0" applyFont="1" applyFill="1" applyBorder="1" applyAlignment="1">
      <alignment horizontal="center" vertical="top" wrapText="1"/>
    </xf>
    <xf numFmtId="0" fontId="32" fillId="7" borderId="13" xfId="0" applyFont="1" applyFill="1" applyBorder="1" applyAlignment="1">
      <alignment horizontal="center" vertical="top" wrapText="1"/>
    </xf>
    <xf numFmtId="0" fontId="29" fillId="7" borderId="8" xfId="0" applyFont="1" applyFill="1" applyBorder="1" applyAlignment="1">
      <alignment horizontal="left" vertical="top" wrapText="1"/>
    </xf>
    <xf numFmtId="0" fontId="32" fillId="7" borderId="10" xfId="0" applyFont="1" applyFill="1" applyBorder="1" applyAlignment="1">
      <alignment horizontal="left" vertical="top" wrapText="1"/>
    </xf>
    <xf numFmtId="0" fontId="32" fillId="7" borderId="13" xfId="0" applyFont="1" applyFill="1" applyBorder="1" applyAlignment="1">
      <alignment horizontal="left" vertical="top" wrapText="1"/>
    </xf>
    <xf numFmtId="0" fontId="29" fillId="7" borderId="9" xfId="0" applyFont="1" applyFill="1" applyBorder="1" applyAlignment="1">
      <alignment horizontal="left" vertical="top" wrapText="1"/>
    </xf>
    <xf numFmtId="0" fontId="32" fillId="7" borderId="11" xfId="0" applyFont="1" applyFill="1" applyBorder="1" applyAlignment="1">
      <alignment horizontal="left" vertical="top" wrapText="1"/>
    </xf>
    <xf numFmtId="0" fontId="32" fillId="7" borderId="15" xfId="0" applyFont="1" applyFill="1" applyBorder="1" applyAlignment="1">
      <alignment horizontal="left" vertical="top" wrapText="1"/>
    </xf>
    <xf numFmtId="3" fontId="29" fillId="7" borderId="8" xfId="0" applyNumberFormat="1" applyFont="1" applyFill="1" applyBorder="1" applyAlignment="1">
      <alignment horizontal="left" vertical="top" wrapText="1"/>
    </xf>
    <xf numFmtId="0" fontId="27" fillId="7" borderId="10" xfId="0" applyFont="1" applyFill="1" applyBorder="1" applyAlignment="1">
      <alignment horizontal="left" vertical="top" wrapText="1"/>
    </xf>
    <xf numFmtId="3" fontId="29" fillId="7" borderId="10" xfId="0" applyNumberFormat="1" applyFont="1" applyFill="1" applyBorder="1" applyAlignment="1">
      <alignment horizontal="left" vertical="top" wrapText="1"/>
    </xf>
    <xf numFmtId="3" fontId="29" fillId="7" borderId="13" xfId="0" applyNumberFormat="1" applyFont="1" applyFill="1" applyBorder="1" applyAlignment="1">
      <alignment horizontal="left" vertical="top" wrapText="1"/>
    </xf>
    <xf numFmtId="0" fontId="27" fillId="6" borderId="15" xfId="0" applyFont="1" applyFill="1" applyBorder="1" applyAlignment="1">
      <alignment horizontal="center" vertical="top"/>
    </xf>
    <xf numFmtId="0" fontId="27" fillId="6" borderId="20" xfId="0" applyFont="1" applyFill="1" applyBorder="1" applyAlignment="1">
      <alignment horizontal="center" vertical="top"/>
    </xf>
    <xf numFmtId="0" fontId="27" fillId="6" borderId="14" xfId="0" applyFont="1" applyFill="1" applyBorder="1" applyAlignment="1">
      <alignment horizontal="center" vertical="top"/>
    </xf>
    <xf numFmtId="0" fontId="28" fillId="5" borderId="29" xfId="0" applyFont="1" applyFill="1" applyBorder="1" applyAlignment="1">
      <alignment horizontal="center" vertical="top" wrapText="1"/>
    </xf>
    <xf numFmtId="0" fontId="28" fillId="5" borderId="30" xfId="0" applyFont="1" applyFill="1" applyBorder="1" applyAlignment="1">
      <alignment horizontal="center" vertical="top" wrapText="1"/>
    </xf>
    <xf numFmtId="0" fontId="0" fillId="5" borderId="30" xfId="0" applyFill="1" applyBorder="1" applyAlignment="1">
      <alignment horizontal="center" vertical="top" wrapText="1"/>
    </xf>
    <xf numFmtId="0" fontId="0" fillId="5" borderId="31" xfId="0" applyFill="1" applyBorder="1" applyAlignment="1">
      <alignment vertical="top"/>
    </xf>
    <xf numFmtId="0" fontId="27" fillId="3" borderId="8" xfId="0" applyFont="1" applyFill="1" applyBorder="1" applyAlignment="1">
      <alignment horizontal="center" vertical="top" wrapText="1"/>
    </xf>
    <xf numFmtId="0" fontId="27" fillId="3" borderId="10" xfId="0" applyFont="1" applyFill="1" applyBorder="1" applyAlignment="1">
      <alignment horizontal="center" vertical="top" wrapText="1"/>
    </xf>
    <xf numFmtId="0" fontId="27" fillId="3" borderId="13" xfId="0" applyFont="1" applyFill="1" applyBorder="1" applyAlignment="1">
      <alignment horizontal="center" vertical="top" wrapText="1"/>
    </xf>
    <xf numFmtId="0" fontId="27" fillId="3" borderId="8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27" fillId="2" borderId="8" xfId="0" applyFont="1" applyFill="1" applyBorder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0" fontId="27" fillId="2" borderId="9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/>
    </xf>
    <xf numFmtId="0" fontId="27" fillId="3" borderId="10" xfId="0" applyFont="1" applyFill="1" applyBorder="1" applyAlignment="1">
      <alignment horizontal="left" vertical="top" wrapText="1"/>
    </xf>
    <xf numFmtId="0" fontId="27" fillId="3" borderId="13" xfId="0" applyFont="1" applyFill="1" applyBorder="1" applyAlignment="1">
      <alignment horizontal="left" vertical="top" wrapText="1"/>
    </xf>
    <xf numFmtId="3" fontId="27" fillId="3" borderId="8" xfId="0" applyNumberFormat="1" applyFont="1" applyFill="1" applyBorder="1" applyAlignment="1">
      <alignment horizontal="left" vertical="top" wrapText="1"/>
    </xf>
    <xf numFmtId="3" fontId="27" fillId="3" borderId="10" xfId="0" applyNumberFormat="1" applyFont="1" applyFill="1" applyBorder="1" applyAlignment="1">
      <alignment horizontal="left" vertical="top" wrapText="1"/>
    </xf>
    <xf numFmtId="3" fontId="27" fillId="3" borderId="13" xfId="0" applyNumberFormat="1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3" fontId="27" fillId="2" borderId="8" xfId="0" applyNumberFormat="1" applyFont="1" applyFill="1" applyBorder="1" applyAlignment="1">
      <alignment horizontal="left" vertical="top" wrapText="1"/>
    </xf>
    <xf numFmtId="3" fontId="27" fillId="2" borderId="10" xfId="0" applyNumberFormat="1" applyFont="1" applyFill="1" applyBorder="1" applyAlignment="1">
      <alignment horizontal="left" vertical="top" wrapText="1"/>
    </xf>
    <xf numFmtId="3" fontId="27" fillId="2" borderId="13" xfId="0" applyNumberFormat="1" applyFont="1" applyFill="1" applyBorder="1" applyAlignment="1">
      <alignment horizontal="left" vertical="top" wrapText="1"/>
    </xf>
    <xf numFmtId="0" fontId="28" fillId="3" borderId="29" xfId="0" applyFont="1" applyFill="1" applyBorder="1" applyAlignment="1">
      <alignment horizontal="center" vertical="top" wrapText="1"/>
    </xf>
    <xf numFmtId="0" fontId="28" fillId="3" borderId="30" xfId="0" applyFont="1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vertical="top"/>
    </xf>
    <xf numFmtId="0" fontId="27" fillId="3" borderId="8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27" fillId="2" borderId="16" xfId="0" applyFont="1" applyFill="1" applyBorder="1" applyAlignment="1">
      <alignment horizontal="left" vertical="top" wrapText="1"/>
    </xf>
    <xf numFmtId="0" fontId="27" fillId="2" borderId="18" xfId="0" applyFont="1" applyFill="1" applyBorder="1" applyAlignment="1">
      <alignment horizontal="left" vertical="top" wrapText="1"/>
    </xf>
    <xf numFmtId="0" fontId="27" fillId="2" borderId="19" xfId="0" applyFont="1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left" vertical="top" wrapText="1"/>
    </xf>
    <xf numFmtId="0" fontId="30" fillId="2" borderId="19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7" fillId="2" borderId="16" xfId="0" applyFont="1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27" fillId="2" borderId="16" xfId="0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 wrapText="1"/>
    </xf>
    <xf numFmtId="0" fontId="27" fillId="2" borderId="19" xfId="0" applyFont="1" applyFill="1" applyBorder="1" applyAlignment="1">
      <alignment horizontal="center" vertical="top" wrapText="1"/>
    </xf>
    <xf numFmtId="0" fontId="29" fillId="2" borderId="16" xfId="0" applyFont="1" applyFill="1" applyBorder="1" applyAlignment="1">
      <alignment horizontal="center" vertical="top" wrapText="1"/>
    </xf>
    <xf numFmtId="0" fontId="29" fillId="2" borderId="18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7" fillId="2" borderId="22" xfId="0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5" xfId="0" applyFont="1" applyFill="1" applyBorder="1" applyAlignment="1">
      <alignment horizontal="left" vertical="top" wrapText="1"/>
    </xf>
    <xf numFmtId="0" fontId="27" fillId="2" borderId="26" xfId="0" applyFont="1" applyFill="1" applyBorder="1" applyAlignment="1">
      <alignment horizontal="left" vertical="top" wrapText="1"/>
    </xf>
    <xf numFmtId="0" fontId="27" fillId="2" borderId="27" xfId="0" applyFont="1" applyFill="1" applyBorder="1" applyAlignment="1">
      <alignment horizontal="left" vertical="top" wrapText="1"/>
    </xf>
    <xf numFmtId="0" fontId="27" fillId="2" borderId="28" xfId="0" applyFont="1" applyFill="1" applyBorder="1" applyAlignment="1">
      <alignment horizontal="left" vertical="top" wrapText="1"/>
    </xf>
    <xf numFmtId="3" fontId="27" fillId="2" borderId="16" xfId="0" applyNumberFormat="1" applyFont="1" applyFill="1" applyBorder="1" applyAlignment="1">
      <alignment horizontal="left" vertical="top" wrapText="1"/>
    </xf>
    <xf numFmtId="3" fontId="27" fillId="2" borderId="18" xfId="0" applyNumberFormat="1" applyFont="1" applyFill="1" applyBorder="1" applyAlignment="1">
      <alignment horizontal="left" vertical="top" wrapText="1"/>
    </xf>
    <xf numFmtId="3" fontId="27" fillId="2" borderId="19" xfId="0" applyNumberFormat="1" applyFont="1" applyFill="1" applyBorder="1" applyAlignment="1">
      <alignment horizontal="left" vertical="top" wrapText="1"/>
    </xf>
    <xf numFmtId="0" fontId="27" fillId="2" borderId="21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7" fillId="2" borderId="21" xfId="0" applyFont="1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27" fillId="2" borderId="21" xfId="0" applyFont="1" applyFill="1" applyBorder="1" applyAlignment="1">
      <alignment horizontal="center" vertical="top" wrapText="1"/>
    </xf>
    <xf numFmtId="0" fontId="27" fillId="2" borderId="24" xfId="0" applyFont="1" applyFill="1" applyBorder="1" applyAlignment="1">
      <alignment horizontal="center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top" wrapText="1"/>
    </xf>
    <xf numFmtId="0" fontId="29" fillId="2" borderId="24" xfId="0" applyFont="1" applyFill="1" applyBorder="1" applyAlignment="1">
      <alignment horizontal="center" vertical="top" wrapText="1"/>
    </xf>
    <xf numFmtId="3" fontId="27" fillId="2" borderId="21" xfId="0" applyNumberFormat="1" applyFont="1" applyFill="1" applyBorder="1" applyAlignment="1">
      <alignment horizontal="left" vertical="top" wrapText="1"/>
    </xf>
    <xf numFmtId="3" fontId="27" fillId="2" borderId="24" xfId="0" applyNumberFormat="1" applyFont="1" applyFill="1" applyBorder="1" applyAlignment="1">
      <alignment horizontal="left" vertical="top" wrapText="1"/>
    </xf>
    <xf numFmtId="0" fontId="28" fillId="2" borderId="33" xfId="0" applyFont="1" applyFill="1" applyBorder="1" applyAlignment="1">
      <alignment horizontal="center" vertical="top" wrapText="1"/>
    </xf>
    <xf numFmtId="0" fontId="28" fillId="2" borderId="34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28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 wrapText="1"/>
    </xf>
    <xf numFmtId="0" fontId="29" fillId="7" borderId="8" xfId="0" applyFont="1" applyFill="1" applyBorder="1" applyAlignment="1">
      <alignment horizontal="left" vertical="center" wrapText="1"/>
    </xf>
    <xf numFmtId="0" fontId="29" fillId="7" borderId="10" xfId="0" applyFont="1" applyFill="1" applyBorder="1" applyAlignment="1">
      <alignment horizontal="left" vertical="center" wrapText="1"/>
    </xf>
    <xf numFmtId="0" fontId="29" fillId="7" borderId="13" xfId="0" applyFont="1" applyFill="1" applyBorder="1" applyAlignment="1">
      <alignment horizontal="left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top" wrapText="1"/>
    </xf>
    <xf numFmtId="0" fontId="32" fillId="7" borderId="10" xfId="0" applyFont="1" applyFill="1" applyBorder="1" applyAlignment="1">
      <alignment horizontal="left" vertical="center" wrapText="1"/>
    </xf>
    <xf numFmtId="0" fontId="32" fillId="7" borderId="13" xfId="0" applyFont="1" applyFill="1" applyBorder="1" applyAlignment="1">
      <alignment horizontal="left" vertical="center" wrapText="1"/>
    </xf>
    <xf numFmtId="0" fontId="29" fillId="7" borderId="9" xfId="0" applyFont="1" applyFill="1" applyBorder="1" applyAlignment="1">
      <alignment horizontal="left" vertical="center" wrapText="1"/>
    </xf>
    <xf numFmtId="0" fontId="32" fillId="7" borderId="11" xfId="0" applyFont="1" applyFill="1" applyBorder="1" applyAlignment="1">
      <alignment horizontal="left" vertical="center" wrapText="1"/>
    </xf>
    <xf numFmtId="0" fontId="32" fillId="7" borderId="15" xfId="0" applyFont="1" applyFill="1" applyBorder="1" applyAlignment="1">
      <alignment horizontal="left" vertical="center" wrapText="1"/>
    </xf>
    <xf numFmtId="0" fontId="27" fillId="7" borderId="8" xfId="0" applyFont="1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3" fontId="29" fillId="7" borderId="8" xfId="0" applyNumberFormat="1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left" vertical="center" wrapText="1"/>
    </xf>
    <xf numFmtId="0" fontId="32" fillId="5" borderId="38" xfId="0" applyFont="1" applyFill="1" applyBorder="1" applyAlignment="1">
      <alignment horizontal="left" vertical="center" wrapText="1"/>
    </xf>
    <xf numFmtId="0" fontId="32" fillId="5" borderId="41" xfId="0" applyFont="1" applyFill="1" applyBorder="1" applyAlignment="1">
      <alignment horizontal="left" vertical="center" wrapText="1"/>
    </xf>
    <xf numFmtId="0" fontId="29" fillId="5" borderId="38" xfId="0" applyFont="1" applyFill="1" applyBorder="1" applyAlignment="1">
      <alignment horizontal="left" vertical="center" wrapText="1"/>
    </xf>
    <xf numFmtId="0" fontId="29" fillId="5" borderId="41" xfId="0" applyFont="1" applyFill="1" applyBorder="1" applyAlignment="1">
      <alignment horizontal="left" vertical="center" wrapText="1"/>
    </xf>
    <xf numFmtId="0" fontId="27" fillId="5" borderId="36" xfId="0" applyFont="1" applyFill="1" applyBorder="1" applyAlignment="1">
      <alignment horizontal="left" vertical="center" wrapText="1"/>
    </xf>
    <xf numFmtId="0" fontId="27" fillId="5" borderId="39" xfId="0" applyFont="1" applyFill="1" applyBorder="1" applyAlignment="1">
      <alignment horizontal="left" vertical="center" wrapText="1"/>
    </xf>
    <xf numFmtId="0" fontId="27" fillId="5" borderId="43" xfId="0" applyFont="1" applyFill="1" applyBorder="1" applyAlignment="1">
      <alignment horizontal="left" vertical="center" wrapText="1"/>
    </xf>
    <xf numFmtId="0" fontId="27" fillId="5" borderId="52" xfId="0" applyFont="1" applyFill="1" applyBorder="1" applyAlignment="1">
      <alignment horizontal="left" vertical="top" wrapText="1"/>
    </xf>
    <xf numFmtId="0" fontId="27" fillId="5" borderId="50" xfId="0" applyFont="1" applyFill="1" applyBorder="1" applyAlignment="1">
      <alignment horizontal="left" vertical="top" wrapText="1"/>
    </xf>
    <xf numFmtId="0" fontId="27" fillId="5" borderId="54" xfId="0" applyFont="1" applyFill="1" applyBorder="1" applyAlignment="1">
      <alignment horizontal="left" vertical="top" wrapText="1"/>
    </xf>
    <xf numFmtId="0" fontId="29" fillId="5" borderId="3" xfId="0" applyFont="1" applyFill="1" applyBorder="1" applyAlignment="1">
      <alignment horizontal="left" vertical="center" wrapText="1"/>
    </xf>
    <xf numFmtId="0" fontId="32" fillId="5" borderId="57" xfId="0" applyFont="1" applyFill="1" applyBorder="1" applyAlignment="1">
      <alignment horizontal="left" vertical="center" wrapText="1"/>
    </xf>
    <xf numFmtId="0" fontId="32" fillId="5" borderId="58" xfId="0" applyFont="1" applyFill="1" applyBorder="1" applyAlignment="1">
      <alignment horizontal="left" vertical="center" wrapText="1"/>
    </xf>
    <xf numFmtId="3" fontId="29" fillId="5" borderId="1" xfId="0" applyNumberFormat="1" applyFont="1" applyFill="1" applyBorder="1" applyAlignment="1">
      <alignment horizontal="left" vertical="center" wrapText="1"/>
    </xf>
    <xf numFmtId="0" fontId="28" fillId="7" borderId="29" xfId="0" applyFont="1" applyFill="1" applyBorder="1" applyAlignment="1">
      <alignment horizontal="center" vertical="top" wrapText="1"/>
    </xf>
    <xf numFmtId="0" fontId="28" fillId="7" borderId="30" xfId="0" applyFont="1" applyFill="1" applyBorder="1" applyAlignment="1">
      <alignment horizontal="center" vertical="top" wrapText="1"/>
    </xf>
    <xf numFmtId="0" fontId="28" fillId="7" borderId="31" xfId="0" applyFont="1" applyFill="1" applyBorder="1" applyAlignment="1">
      <alignment horizontal="center" vertical="top" wrapText="1"/>
    </xf>
    <xf numFmtId="0" fontId="27" fillId="8" borderId="52" xfId="0" applyFont="1" applyFill="1" applyBorder="1" applyAlignment="1">
      <alignment horizontal="left" vertical="top" wrapText="1"/>
    </xf>
    <xf numFmtId="0" fontId="27" fillId="8" borderId="50" xfId="0" applyFont="1" applyFill="1" applyBorder="1" applyAlignment="1">
      <alignment horizontal="left" vertical="top" wrapText="1"/>
    </xf>
    <xf numFmtId="0" fontId="27" fillId="8" borderId="54" xfId="0" applyFont="1" applyFill="1" applyBorder="1" applyAlignment="1">
      <alignment horizontal="left" vertical="top" wrapText="1"/>
    </xf>
    <xf numFmtId="0" fontId="29" fillId="8" borderId="3" xfId="0" applyFont="1" applyFill="1" applyBorder="1" applyAlignment="1">
      <alignment horizontal="left" vertical="center" wrapText="1"/>
    </xf>
    <xf numFmtId="0" fontId="32" fillId="8" borderId="57" xfId="0" applyFont="1" applyFill="1" applyBorder="1" applyAlignment="1">
      <alignment horizontal="left" vertical="center" wrapText="1"/>
    </xf>
    <xf numFmtId="0" fontId="32" fillId="8" borderId="58" xfId="0" applyFont="1" applyFill="1" applyBorder="1" applyAlignment="1">
      <alignment horizontal="left" vertical="center" wrapText="1"/>
    </xf>
    <xf numFmtId="3" fontId="29" fillId="8" borderId="1" xfId="0" applyNumberFormat="1" applyFont="1" applyFill="1" applyBorder="1" applyAlignment="1">
      <alignment horizontal="left" vertical="center" wrapText="1"/>
    </xf>
    <xf numFmtId="0" fontId="32" fillId="8" borderId="38" xfId="0" applyFont="1" applyFill="1" applyBorder="1" applyAlignment="1">
      <alignment horizontal="left" vertical="center" wrapText="1"/>
    </xf>
    <xf numFmtId="0" fontId="32" fillId="8" borderId="41" xfId="0" applyFont="1" applyFill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29" fillId="8" borderId="38" xfId="0" applyFont="1" applyFill="1" applyBorder="1" applyAlignment="1">
      <alignment horizontal="left" vertical="center" wrapText="1"/>
    </xf>
    <xf numFmtId="0" fontId="29" fillId="8" borderId="41" xfId="0" applyFont="1" applyFill="1" applyBorder="1" applyAlignment="1">
      <alignment horizontal="left" vertical="center" wrapText="1"/>
    </xf>
    <xf numFmtId="0" fontId="27" fillId="8" borderId="36" xfId="0" applyFont="1" applyFill="1" applyBorder="1" applyAlignment="1">
      <alignment horizontal="left" vertical="center" wrapText="1"/>
    </xf>
    <xf numFmtId="0" fontId="27" fillId="8" borderId="39" xfId="0" applyFont="1" applyFill="1" applyBorder="1" applyAlignment="1">
      <alignment horizontal="left" vertical="center" wrapText="1"/>
    </xf>
    <xf numFmtId="0" fontId="27" fillId="8" borderId="43" xfId="0" applyFont="1" applyFill="1" applyBorder="1" applyAlignment="1">
      <alignment horizontal="left" vertical="center" wrapText="1"/>
    </xf>
    <xf numFmtId="0" fontId="0" fillId="5" borderId="31" xfId="0" applyFill="1" applyBorder="1" applyAlignment="1">
      <alignment horizontal="center" vertical="top" wrapText="1"/>
    </xf>
    <xf numFmtId="0" fontId="27" fillId="3" borderId="52" xfId="0" applyFont="1" applyFill="1" applyBorder="1" applyAlignment="1">
      <alignment horizontal="left" vertical="top" wrapText="1"/>
    </xf>
    <xf numFmtId="0" fontId="27" fillId="3" borderId="50" xfId="0" applyFont="1" applyFill="1" applyBorder="1" applyAlignment="1">
      <alignment horizontal="left" vertical="top" wrapText="1"/>
    </xf>
    <xf numFmtId="0" fontId="27" fillId="3" borderId="54" xfId="0" applyFont="1" applyFill="1" applyBorder="1" applyAlignment="1">
      <alignment horizontal="left" vertical="top" wrapText="1"/>
    </xf>
    <xf numFmtId="0" fontId="27" fillId="3" borderId="53" xfId="0" applyFont="1" applyFill="1" applyBorder="1" applyAlignment="1">
      <alignment horizontal="left" vertical="top" wrapText="1"/>
    </xf>
    <xf numFmtId="0" fontId="27" fillId="3" borderId="51" xfId="0" applyFont="1" applyFill="1" applyBorder="1" applyAlignment="1">
      <alignment horizontal="left" vertical="top" wrapText="1"/>
    </xf>
    <xf numFmtId="0" fontId="27" fillId="3" borderId="55" xfId="0" applyFont="1" applyFill="1" applyBorder="1" applyAlignment="1">
      <alignment horizontal="left" vertical="top" wrapText="1"/>
    </xf>
    <xf numFmtId="0" fontId="29" fillId="3" borderId="47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3" borderId="42" xfId="0" applyFont="1" applyFill="1" applyBorder="1" applyAlignment="1">
      <alignment horizontal="left" vertical="top" wrapText="1"/>
    </xf>
    <xf numFmtId="0" fontId="27" fillId="3" borderId="47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27" fillId="3" borderId="47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42" xfId="0" applyFill="1" applyBorder="1" applyAlignment="1">
      <alignment horizontal="left" vertical="top"/>
    </xf>
    <xf numFmtId="0" fontId="27" fillId="3" borderId="48" xfId="0" applyFont="1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6" xfId="0" applyFill="1" applyBorder="1" applyAlignment="1">
      <alignment horizontal="left" vertical="top" wrapText="1"/>
    </xf>
    <xf numFmtId="0" fontId="28" fillId="3" borderId="31" xfId="0" applyFont="1" applyFill="1" applyBorder="1" applyAlignment="1">
      <alignment horizontal="center" vertical="top" wrapText="1"/>
    </xf>
    <xf numFmtId="0" fontId="27" fillId="2" borderId="44" xfId="0" applyFont="1" applyFill="1" applyBorder="1" applyAlignment="1">
      <alignment horizontal="left" vertical="top" wrapText="1"/>
    </xf>
    <xf numFmtId="0" fontId="27" fillId="2" borderId="37" xfId="0" applyFont="1" applyFill="1" applyBorder="1" applyAlignment="1">
      <alignment horizontal="left" vertical="top" wrapText="1"/>
    </xf>
    <xf numFmtId="0" fontId="27" fillId="2" borderId="47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3" fontId="27" fillId="2" borderId="47" xfId="0" applyNumberFormat="1" applyFont="1" applyFill="1" applyBorder="1" applyAlignment="1">
      <alignment horizontal="left" vertical="top" wrapText="1"/>
    </xf>
    <xf numFmtId="3" fontId="27" fillId="2" borderId="2" xfId="0" applyNumberFormat="1" applyFont="1" applyFill="1" applyBorder="1" applyAlignment="1">
      <alignment horizontal="left" vertical="top" wrapText="1"/>
    </xf>
    <xf numFmtId="3" fontId="27" fillId="2" borderId="1" xfId="0" applyNumberFormat="1" applyFont="1" applyFill="1" applyBorder="1" applyAlignment="1">
      <alignment horizontal="left" vertical="top" wrapText="1"/>
    </xf>
    <xf numFmtId="0" fontId="27" fillId="2" borderId="45" xfId="0" applyFont="1" applyFill="1" applyBorder="1" applyAlignment="1">
      <alignment horizontal="left" vertical="top" wrapText="1"/>
    </xf>
    <xf numFmtId="0" fontId="27" fillId="2" borderId="38" xfId="0" applyFont="1" applyFill="1" applyBorder="1" applyAlignment="1">
      <alignment horizontal="left" vertical="top" wrapText="1"/>
    </xf>
    <xf numFmtId="0" fontId="27" fillId="2" borderId="4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7" fillId="2" borderId="48" xfId="0" applyFont="1" applyFill="1" applyBorder="1" applyAlignment="1">
      <alignment horizontal="left" vertical="top" wrapText="1"/>
    </xf>
    <xf numFmtId="0" fontId="0" fillId="2" borderId="49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27" fillId="2" borderId="46" xfId="0" applyFont="1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" borderId="43" xfId="0" applyFill="1" applyBorder="1" applyAlignment="1">
      <alignment horizontal="left" vertical="top" wrapText="1"/>
    </xf>
    <xf numFmtId="0" fontId="27" fillId="2" borderId="40" xfId="0" applyFont="1" applyFill="1" applyBorder="1" applyAlignment="1">
      <alignment horizontal="left" vertical="top" wrapText="1"/>
    </xf>
    <xf numFmtId="3" fontId="27" fillId="2" borderId="45" xfId="0" applyNumberFormat="1" applyFont="1" applyFill="1" applyBorder="1" applyAlignment="1">
      <alignment horizontal="left" vertical="top" wrapText="1"/>
    </xf>
    <xf numFmtId="3" fontId="27" fillId="2" borderId="38" xfId="0" applyNumberFormat="1" applyFont="1" applyFill="1" applyBorder="1" applyAlignment="1">
      <alignment horizontal="left" vertical="top" wrapText="1"/>
    </xf>
    <xf numFmtId="3" fontId="27" fillId="2" borderId="41" xfId="0" applyNumberFormat="1" applyFont="1" applyFill="1" applyBorder="1" applyAlignment="1">
      <alignment horizontal="left" vertical="top" wrapText="1"/>
    </xf>
    <xf numFmtId="0" fontId="27" fillId="2" borderId="39" xfId="0" applyFont="1" applyFill="1" applyBorder="1" applyAlignment="1">
      <alignment horizontal="left" vertical="top" wrapText="1"/>
    </xf>
    <xf numFmtId="0" fontId="27" fillId="2" borderId="43" xfId="0" applyFont="1" applyFill="1" applyBorder="1" applyAlignment="1">
      <alignment horizontal="left" vertical="top" wrapText="1"/>
    </xf>
    <xf numFmtId="0" fontId="28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28" fillId="2" borderId="29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27" fillId="2" borderId="42" xfId="0" applyFont="1" applyFill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DE0B8A2-11B1-4890-815A-AB5A909636EE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MS" displayName="TabMS" ref="A4:T19" totalsRowShown="0" headerRowDxfId="73" dataDxfId="72">
  <autoFilter ref="A4:T1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000-000001000000}" name="Číslo řádku" dataDxfId="71"/>
    <tableColumn id="2" xr3:uid="{00000000-0010-0000-0000-000002000000}" name="Název školy" dataDxfId="70"/>
    <tableColumn id="3" xr3:uid="{00000000-0010-0000-0000-000003000000}" name="Zřizovatel" dataDxfId="69"/>
    <tableColumn id="4" xr3:uid="{00000000-0010-0000-0000-000004000000}" name="IČ školy" dataDxfId="68"/>
    <tableColumn id="5" xr3:uid="{00000000-0010-0000-0000-000005000000}" name="IZO školy" dataDxfId="67"/>
    <tableColumn id="6" xr3:uid="{00000000-0010-0000-0000-000006000000}" name="RED IZO školy" dataDxfId="66"/>
    <tableColumn id="7" xr3:uid="{00000000-0010-0000-0000-000007000000}" name="Název projektu" dataDxfId="65"/>
    <tableColumn id="8" xr3:uid="{00000000-0010-0000-0000-000008000000}" name="Kraj realizace " dataDxfId="64"/>
    <tableColumn id="9" xr3:uid="{00000000-0010-0000-0000-000009000000}" name="Obec s rozšířenou působností - realizace" dataDxfId="63"/>
    <tableColumn id="10" xr3:uid="{00000000-0010-0000-0000-00000A000000}" name="Obec realizace" dataDxfId="62"/>
    <tableColumn id="11" xr3:uid="{00000000-0010-0000-0000-00000B000000}" name="Obsah projektu" dataDxfId="61"/>
    <tableColumn id="12" xr3:uid="{00000000-0010-0000-0000-00000C000000}" name="celkové výdaje projektu  " dataDxfId="60"/>
    <tableColumn id="13" xr3:uid="{00000000-0010-0000-0000-00000D000000}" name="z toho předpokládané způsobilé výdaje EFRR" dataDxfId="59">
      <calculatedColumnFormula>IF(TabMS[[#This Row],[celkové výdaje projektu  ]]&lt;&gt;"",TabMS[[#This Row],[celkové výdaje projektu  ]]*'Pokyny, info'!$C$15,"")</calculatedColumnFormula>
    </tableColumn>
    <tableColumn id="14" xr3:uid="{00000000-0010-0000-0000-00000E000000}" name="zahájení realizace" dataDxfId="58"/>
    <tableColumn id="15" xr3:uid="{00000000-0010-0000-0000-00000F000000}" name="ukončení realizace" dataDxfId="57"/>
    <tableColumn id="16" xr3:uid="{00000000-0010-0000-0000-000010000000}" name="navýšení kapacity MŠ / novostavba MŠ3) " dataDxfId="56"/>
    <tableColumn id="17" xr3:uid="{00000000-0010-0000-0000-000011000000}" name="zajištění hygienických požadavků u MŠ, kde jsou nedostatky identifikovány KHS4)" dataDxfId="55"/>
    <tableColumn id="18" xr3:uid="{00000000-0010-0000-0000-000012000000}" name="stručný popis např. zpracovaná PD, zajištěné výkupy, výběr dodavatele" dataDxfId="54"/>
    <tableColumn id="19" xr3:uid="{00000000-0010-0000-0000-000013000000}" name="vydané stavební povolení ano/ne" dataDxfId="53"/>
    <tableColumn id="20" xr3:uid="{00000000-0010-0000-0000-000014000000}" name="Původní číslo projektu: " dataDxfId="52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ulka4" displayName="Tabulka4" ref="A5:AB26" totalsRowShown="0" headerRowDxfId="51" dataDxfId="50">
  <autoFilter ref="A5:AB2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100-000001000000}" name="Číslo řádku" dataDxfId="49"/>
    <tableColumn id="2" xr3:uid="{00000000-0010-0000-0100-000002000000}" name="Název školy" dataDxfId="48"/>
    <tableColumn id="3" xr3:uid="{00000000-0010-0000-0100-000003000000}" name="Zřizovatel" dataDxfId="47"/>
    <tableColumn id="4" xr3:uid="{00000000-0010-0000-0100-000004000000}" name="IČ školy" dataDxfId="46"/>
    <tableColumn id="5" xr3:uid="{00000000-0010-0000-0100-000005000000}" name="IZO školy" dataDxfId="45"/>
    <tableColumn id="6" xr3:uid="{00000000-0010-0000-0100-000006000000}" name="RED IZO školy" dataDxfId="44"/>
    <tableColumn id="7" xr3:uid="{00000000-0010-0000-0100-000007000000}" name="Název projektu" dataDxfId="43"/>
    <tableColumn id="8" xr3:uid="{00000000-0010-0000-0100-000008000000}" name="Kraj realizace" dataDxfId="42"/>
    <tableColumn id="9" xr3:uid="{00000000-0010-0000-0100-000009000000}" name="Obec s rozšířenou působností - realizace" dataDxfId="41"/>
    <tableColumn id="10" xr3:uid="{00000000-0010-0000-0100-00000A000000}" name="Obec realizace" dataDxfId="40"/>
    <tableColumn id="11" xr3:uid="{00000000-0010-0000-0100-00000B000000}" name="Obsah projektu" dataDxfId="39"/>
    <tableColumn id="12" xr3:uid="{00000000-0010-0000-0100-00000C000000}" name="celkové výdaje projektu  " dataDxfId="38"/>
    <tableColumn id="13" xr3:uid="{00000000-0010-0000-0100-00000D000000}" name="z toho předpokládané způsobilé výdaje EFRR" dataDxfId="37">
      <calculatedColumnFormula>IF(Tabulka4[[#This Row],[celkové výdaje projektu  ]]&lt;&gt;"",Tabulka4[[#This Row],[celkové výdaje projektu  ]]*'Pokyny, info'!$C$15,"")</calculatedColumnFormula>
    </tableColumn>
    <tableColumn id="14" xr3:uid="{00000000-0010-0000-0100-00000E000000}" name="zahájení realizace" dataDxfId="36"/>
    <tableColumn id="15" xr3:uid="{00000000-0010-0000-0100-00000F000000}" name="ukončení realizace" dataDxfId="35"/>
    <tableColumn id="16" xr3:uid="{00000000-0010-0000-0100-000010000000}" name="cizí jazyky_x000a_" dataDxfId="34"/>
    <tableColumn id="17" xr3:uid="{00000000-0010-0000-0100-000011000000}" name="přírodní vědy3) _x000a_" dataDxfId="33"/>
    <tableColumn id="18" xr3:uid="{00000000-0010-0000-0100-000012000000}" name="polytech. vzdělávání4)" dataDxfId="32"/>
    <tableColumn id="19" xr3:uid="{00000000-0010-0000-0100-000013000000}" name="práce s digi. tech.5)_x000a_" dataDxfId="31"/>
    <tableColumn id="20" xr3:uid="{00000000-0010-0000-0100-000014000000}" name="rekonstrukce učeben neúplných škol v CLLD" dataDxfId="30"/>
    <tableColumn id="21" xr3:uid="{00000000-0010-0000-0100-000015000000}" name="zázemí pro školní poradenské pracoviště " dataDxfId="29"/>
    <tableColumn id="22" xr3:uid="{00000000-0010-0000-0100-000016000000}" name="vnitřní/venkovní zázemí pro komunitní aktivity vedoucí k sociální inkluzi" dataDxfId="28"/>
    <tableColumn id="23" xr3:uid="{00000000-0010-0000-0100-000017000000}" name="budování zázemí družin a školních klubů" dataDxfId="27"/>
    <tableColumn id="24" xr3:uid="{00000000-0010-0000-0100-000018000000}" name="konektivita" dataDxfId="26"/>
    <tableColumn id="25" xr3:uid="{00000000-0010-0000-0100-000019000000}" name="stručný popis např. zpracovaná PD, zajištěné výkupy, výběr dodavatele" dataDxfId="25"/>
    <tableColumn id="26" xr3:uid="{00000000-0010-0000-0100-00001A000000}" name="vydané stavební povolení ano/ne" dataDxfId="24"/>
    <tableColumn id="27" xr3:uid="{00000000-0010-0000-0100-00001B000000}" name="Původní číslo projektu" dataDxfId="23"/>
    <tableColumn id="28" xr3:uid="{00000000-0010-0000-0100-00001C000000}" name="Naše poznámky" dataDxfId="22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ulka5" displayName="Tabulka5" ref="A4:T12" totalsRowShown="0" headerRowDxfId="21" dataDxfId="20">
  <autoFilter ref="A4:T12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Číslo řádku" dataDxfId="19"/>
    <tableColumn id="2" xr3:uid="{00000000-0010-0000-0200-000002000000}" name="Název organizace" dataDxfId="18"/>
    <tableColumn id="3" xr3:uid="{00000000-0010-0000-0200-000003000000}" name="Zřizovatel (název)" dataDxfId="17"/>
    <tableColumn id="4" xr3:uid="{00000000-0010-0000-0200-000004000000}" name="IČ organizace" dataDxfId="16"/>
    <tableColumn id="5" xr3:uid="{00000000-0010-0000-0200-000005000000}" name="Název projektu" dataDxfId="15"/>
    <tableColumn id="6" xr3:uid="{00000000-0010-0000-0200-000006000000}" name="Kraj realizace" dataDxfId="14"/>
    <tableColumn id="7" xr3:uid="{00000000-0010-0000-0200-000007000000}" name="Obec s rozšířenou působností - realizace" dataDxfId="13"/>
    <tableColumn id="8" xr3:uid="{00000000-0010-0000-0200-000008000000}" name="Obec realizace" dataDxfId="12"/>
    <tableColumn id="9" xr3:uid="{00000000-0010-0000-0200-000009000000}" name="Stručný popis investic projektu" dataDxfId="11"/>
    <tableColumn id="10" xr3:uid="{00000000-0010-0000-0200-00000A000000}" name="celkové výdaje projektu" dataDxfId="10"/>
    <tableColumn id="11" xr3:uid="{00000000-0010-0000-0200-00000B000000}" name="z toho předpokládané způsobilé výdaje EFRR" dataDxfId="9">
      <calculatedColumnFormula>IF(Tabulka5[[#This Row],[celkové výdaje projektu]]&lt;&gt;"",Tabulka5[[#This Row],[celkové výdaje projektu]]*'Pokyny, info'!$C$15,"")</calculatedColumnFormula>
    </tableColumn>
    <tableColumn id="12" xr3:uid="{00000000-0010-0000-0200-00000C000000}" name="zahájení realizace" dataDxfId="8"/>
    <tableColumn id="13" xr3:uid="{00000000-0010-0000-0200-00000D000000}" name="ukončení realizace" dataDxfId="7"/>
    <tableColumn id="14" xr3:uid="{00000000-0010-0000-0200-00000E000000}" name="cizí jazyky" dataDxfId="6"/>
    <tableColumn id="15" xr3:uid="{00000000-0010-0000-0200-00000F000000}" name="přírodní vědy3) " dataDxfId="5"/>
    <tableColumn id="16" xr3:uid="{00000000-0010-0000-0200-000010000000}" name="polytech. vzdělávání4)" dataDxfId="4"/>
    <tableColumn id="17" xr3:uid="{00000000-0010-0000-0200-000011000000}" name="práce s digitálními tech.5)" dataDxfId="3"/>
    <tableColumn id="18" xr3:uid="{00000000-0010-0000-0200-000012000000}" name="stručný popis, např. zpracovaná PD, zajištěné výkupy, výběr dodavatele" dataDxfId="2"/>
    <tableColumn id="19" xr3:uid="{00000000-0010-0000-0200-000013000000}" name="vydané stavební povolení ano/ne" dataDxfId="1"/>
    <tableColumn id="20" xr3:uid="{00000000-0010-0000-0200-000014000000}" name="Původní číslo projektu" dataDxfId="0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ulka1" displayName="Tabulka1" ref="A1:A4" totalsRowShown="0">
  <autoFilter ref="A1:A4" xr:uid="{00000000-0009-0000-0100-000001000000}"/>
  <tableColumns count="1">
    <tableColumn id="1" xr3:uid="{00000000-0010-0000-0300-000001000000}" name="Stavebnípovolení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ulka2" displayName="Tabulka2" ref="C1:C22" totalsRowShown="0">
  <autoFilter ref="C1:C22" xr:uid="{00000000-0009-0000-0100-000002000000}"/>
  <tableColumns count="1">
    <tableColumn id="1" xr3:uid="{00000000-0010-0000-0400-000001000000}" name="Připravenost projektu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workbookViewId="0"/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404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405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406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407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408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29" t="s">
        <v>150</v>
      </c>
      <c r="B10" s="130" t="s">
        <v>409</v>
      </c>
      <c r="C10" s="131" t="s">
        <v>410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32" t="s">
        <v>411</v>
      </c>
      <c r="B11" s="2" t="s">
        <v>412</v>
      </c>
      <c r="C11" s="133" t="s">
        <v>413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34" t="s">
        <v>414</v>
      </c>
      <c r="B12" s="135" t="s">
        <v>415</v>
      </c>
      <c r="C12" s="136" t="s">
        <v>416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34" t="s">
        <v>417</v>
      </c>
      <c r="B13" s="135" t="s">
        <v>415</v>
      </c>
      <c r="C13" s="136" t="s">
        <v>416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34" t="s">
        <v>418</v>
      </c>
      <c r="B14" s="135" t="s">
        <v>415</v>
      </c>
      <c r="C14" s="136" t="s">
        <v>416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34" t="s">
        <v>145</v>
      </c>
      <c r="B15" s="135" t="s">
        <v>415</v>
      </c>
      <c r="C15" s="136" t="s">
        <v>416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34" t="s">
        <v>419</v>
      </c>
      <c r="B16" s="135" t="s">
        <v>415</v>
      </c>
      <c r="C16" s="136" t="s">
        <v>416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7" t="s">
        <v>420</v>
      </c>
      <c r="B17" s="138" t="s">
        <v>421</v>
      </c>
      <c r="C17" s="139" t="s">
        <v>422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7" t="s">
        <v>423</v>
      </c>
      <c r="B18" s="138" t="s">
        <v>421</v>
      </c>
      <c r="C18" s="139" t="s">
        <v>422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7" t="s">
        <v>424</v>
      </c>
      <c r="B19" s="138" t="s">
        <v>421</v>
      </c>
      <c r="C19" s="139" t="s">
        <v>422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7" t="s">
        <v>425</v>
      </c>
      <c r="B20" s="138" t="s">
        <v>421</v>
      </c>
      <c r="C20" s="139" t="s">
        <v>422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7" t="s">
        <v>426</v>
      </c>
      <c r="B21" s="138" t="s">
        <v>421</v>
      </c>
      <c r="C21" s="139" t="s">
        <v>422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7" t="s">
        <v>427</v>
      </c>
      <c r="B22" s="138" t="s">
        <v>421</v>
      </c>
      <c r="C22" s="139" t="s">
        <v>422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7" t="s">
        <v>428</v>
      </c>
      <c r="B23" s="138" t="s">
        <v>421</v>
      </c>
      <c r="C23" s="139" t="s">
        <v>422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40" t="s">
        <v>429</v>
      </c>
      <c r="B24" s="141" t="s">
        <v>421</v>
      </c>
      <c r="C24" s="142" t="s">
        <v>422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4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430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431</v>
      </c>
    </row>
    <row r="35" spans="1:7" x14ac:dyDescent="0.25">
      <c r="A35" t="s">
        <v>432</v>
      </c>
    </row>
    <row r="37" spans="1:7" x14ac:dyDescent="0.25">
      <c r="A37" s="3" t="s">
        <v>3</v>
      </c>
    </row>
    <row r="38" spans="1:7" x14ac:dyDescent="0.25">
      <c r="A38" t="s">
        <v>433</v>
      </c>
    </row>
    <row r="40" spans="1:7" x14ac:dyDescent="0.25">
      <c r="A40" s="5" t="s">
        <v>4</v>
      </c>
    </row>
    <row r="41" spans="1:7" x14ac:dyDescent="0.25">
      <c r="A41" s="2" t="s">
        <v>434</v>
      </c>
    </row>
    <row r="42" spans="1:7" x14ac:dyDescent="0.25">
      <c r="A42" s="144" t="s">
        <v>56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145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64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tabSelected="1" topLeftCell="A2" zoomScale="89" zoomScaleNormal="89" workbookViewId="0">
      <pane xSplit="7" ySplit="3" topLeftCell="H11" activePane="bottomRight" state="frozen"/>
      <selection activeCell="K22" sqref="K22"/>
      <selection pane="topRight" activeCell="K22" sqref="K22"/>
      <selection pane="bottomLeft" activeCell="K22" sqref="K22"/>
      <selection pane="bottomRight" activeCell="L16" sqref="L16"/>
    </sheetView>
  </sheetViews>
  <sheetFormatPr defaultColWidth="9.42578125" defaultRowHeight="12.75" outlineLevelCol="1" x14ac:dyDescent="0.25"/>
  <cols>
    <col min="1" max="1" width="6.28515625" style="11" customWidth="1"/>
    <col min="2" max="2" width="20.140625" style="11" customWidth="1"/>
    <col min="3" max="3" width="16.85546875" style="11" customWidth="1" outlineLevel="1"/>
    <col min="4" max="4" width="10.42578125" style="11" customWidth="1" outlineLevel="1"/>
    <col min="5" max="5" width="10.85546875" style="11" customWidth="1" outlineLevel="1"/>
    <col min="6" max="6" width="10.7109375" style="11" customWidth="1" outlineLevel="1"/>
    <col min="7" max="7" width="29.42578125" style="11" customWidth="1"/>
    <col min="8" max="8" width="12.7109375" style="11" customWidth="1"/>
    <col min="9" max="9" width="14.42578125" style="11" customWidth="1"/>
    <col min="10" max="10" width="13.42578125" style="11" customWidth="1"/>
    <col min="11" max="11" width="46" style="11" customWidth="1"/>
    <col min="12" max="12" width="12.7109375" style="11" customWidth="1"/>
    <col min="13" max="13" width="13.5703125" style="11" customWidth="1"/>
    <col min="14" max="14" width="8.5703125" style="11" customWidth="1"/>
    <col min="15" max="15" width="9" style="11" customWidth="1"/>
    <col min="16" max="16" width="10.85546875" style="11" customWidth="1"/>
    <col min="17" max="17" width="19.28515625" style="11" customWidth="1"/>
    <col min="18" max="18" width="20.42578125" style="11" customWidth="1"/>
    <col min="19" max="19" width="9" style="11" customWidth="1"/>
    <col min="20" max="20" width="9.140625" style="11" hidden="1" customWidth="1"/>
    <col min="21" max="21" width="9.5703125" style="11" bestFit="1" customWidth="1"/>
    <col min="22" max="16384" width="9.42578125" style="11"/>
  </cols>
  <sheetData>
    <row r="1" spans="1:22" hidden="1" x14ac:dyDescent="0.25">
      <c r="A1" s="11" t="s">
        <v>146</v>
      </c>
      <c r="B1" s="11" t="s">
        <v>13</v>
      </c>
      <c r="C1" s="11" t="s">
        <v>14</v>
      </c>
      <c r="D1" s="11" t="s">
        <v>147</v>
      </c>
      <c r="E1" s="11" t="s">
        <v>148</v>
      </c>
      <c r="F1" s="11" t="s">
        <v>149</v>
      </c>
      <c r="G1" s="11" t="s">
        <v>8</v>
      </c>
      <c r="H1" s="11" t="s">
        <v>150</v>
      </c>
      <c r="I1" s="11" t="s">
        <v>151</v>
      </c>
      <c r="J1" s="11" t="s">
        <v>152</v>
      </c>
      <c r="K1" s="11" t="s">
        <v>153</v>
      </c>
      <c r="L1" s="11" t="s">
        <v>154</v>
      </c>
      <c r="M1" s="11" t="s">
        <v>155</v>
      </c>
      <c r="N1" s="11" t="s">
        <v>156</v>
      </c>
      <c r="O1" s="11" t="s">
        <v>157</v>
      </c>
      <c r="P1" s="11" t="s">
        <v>158</v>
      </c>
      <c r="Q1" s="11" t="s">
        <v>159</v>
      </c>
      <c r="R1" s="11" t="s">
        <v>160</v>
      </c>
      <c r="S1" s="11" t="s">
        <v>161</v>
      </c>
      <c r="T1" s="11" t="s">
        <v>162</v>
      </c>
    </row>
    <row r="2" spans="1:22" s="7" customFormat="1" ht="18.75" x14ac:dyDescent="0.25">
      <c r="A2" s="185" t="s">
        <v>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22" s="15" customFormat="1" ht="15.75" customHeight="1" x14ac:dyDescent="0.25">
      <c r="A3" s="13"/>
      <c r="B3" s="186" t="s">
        <v>7</v>
      </c>
      <c r="C3" s="187"/>
      <c r="D3" s="187"/>
      <c r="E3" s="187"/>
      <c r="F3" s="188"/>
      <c r="G3" s="13"/>
      <c r="H3" s="13"/>
      <c r="I3" s="14"/>
      <c r="J3" s="13"/>
      <c r="K3" s="13"/>
      <c r="L3" s="186" t="s">
        <v>142</v>
      </c>
      <c r="M3" s="188"/>
      <c r="N3" s="186" t="s">
        <v>143</v>
      </c>
      <c r="O3" s="188"/>
      <c r="P3" s="186" t="s">
        <v>144</v>
      </c>
      <c r="Q3" s="188"/>
      <c r="R3" s="186" t="s">
        <v>12</v>
      </c>
      <c r="S3" s="188"/>
    </row>
    <row r="4" spans="1:22" s="7" customFormat="1" ht="66" x14ac:dyDescent="0.25">
      <c r="A4" s="8" t="s">
        <v>6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8</v>
      </c>
      <c r="H4" s="8" t="s">
        <v>9</v>
      </c>
      <c r="I4" s="12" t="s">
        <v>55</v>
      </c>
      <c r="J4" s="8" t="s">
        <v>10</v>
      </c>
      <c r="K4" s="8" t="s">
        <v>11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8" t="s">
        <v>127</v>
      </c>
    </row>
    <row r="5" spans="1:22" s="98" customFormat="1" ht="25.5" x14ac:dyDescent="0.25">
      <c r="A5" s="97">
        <v>1</v>
      </c>
      <c r="B5" s="87" t="s">
        <v>87</v>
      </c>
      <c r="C5" s="98" t="s">
        <v>89</v>
      </c>
      <c r="D5" s="99">
        <v>70997608</v>
      </c>
      <c r="E5" s="99" t="s">
        <v>390</v>
      </c>
      <c r="F5" s="98">
        <v>600045005</v>
      </c>
      <c r="G5" s="98" t="s">
        <v>360</v>
      </c>
      <c r="H5" s="98" t="s">
        <v>145</v>
      </c>
      <c r="I5" s="98" t="s">
        <v>73</v>
      </c>
      <c r="J5" s="98" t="s">
        <v>92</v>
      </c>
      <c r="K5" s="98" t="s">
        <v>361</v>
      </c>
      <c r="L5" s="100">
        <v>25000000</v>
      </c>
      <c r="M5" s="100">
        <f>IF(TabMS[[#This Row],[celkové výdaje projektu  ]]&lt;&gt;"",TabMS[[#This Row],[celkové výdaje projektu  ]]*'Pokyny, info'!$C$15,"")</f>
        <v>17500000</v>
      </c>
      <c r="N5" s="149">
        <v>2024</v>
      </c>
      <c r="O5" s="149">
        <v>2026</v>
      </c>
      <c r="P5" s="88" t="s">
        <v>219</v>
      </c>
      <c r="Q5" s="88"/>
      <c r="R5" s="98" t="s">
        <v>140</v>
      </c>
      <c r="S5" s="97" t="s">
        <v>82</v>
      </c>
      <c r="T5" s="98">
        <v>10</v>
      </c>
    </row>
    <row r="6" spans="1:22" s="7" customFormat="1" ht="25.5" x14ac:dyDescent="0.25">
      <c r="A6" s="97">
        <v>2</v>
      </c>
      <c r="B6" s="87" t="s">
        <v>88</v>
      </c>
      <c r="C6" s="98" t="s">
        <v>90</v>
      </c>
      <c r="D6" s="99">
        <v>71009710</v>
      </c>
      <c r="E6" s="99" t="s">
        <v>319</v>
      </c>
      <c r="F6" s="98">
        <v>600045552</v>
      </c>
      <c r="G6" s="98" t="s">
        <v>91</v>
      </c>
      <c r="H6" s="98" t="s">
        <v>145</v>
      </c>
      <c r="I6" s="98" t="s">
        <v>73</v>
      </c>
      <c r="J6" s="98" t="s">
        <v>93</v>
      </c>
      <c r="K6" s="98" t="s">
        <v>94</v>
      </c>
      <c r="L6" s="100">
        <v>13000000</v>
      </c>
      <c r="M6" s="100">
        <f>IF(TabMS[[#This Row],[celkové výdaje projektu  ]]&lt;&gt;"",TabMS[[#This Row],[celkové výdaje projektu  ]]*'Pokyny, info'!$C$15,"")</f>
        <v>9100000</v>
      </c>
      <c r="N6" s="97">
        <v>2024</v>
      </c>
      <c r="O6" s="97">
        <v>2025</v>
      </c>
      <c r="P6" s="88" t="s">
        <v>76</v>
      </c>
      <c r="Q6" s="88"/>
      <c r="R6" s="98" t="s">
        <v>188</v>
      </c>
      <c r="S6" s="97" t="s">
        <v>82</v>
      </c>
      <c r="T6" s="7">
        <v>13</v>
      </c>
    </row>
    <row r="7" spans="1:22" s="7" customFormat="1" ht="25.9" customHeight="1" x14ac:dyDescent="0.25">
      <c r="A7" s="97">
        <v>3</v>
      </c>
      <c r="B7" s="87" t="s">
        <v>341</v>
      </c>
      <c r="C7" s="98" t="s">
        <v>109</v>
      </c>
      <c r="D7" s="99"/>
      <c r="E7" s="99"/>
      <c r="F7" s="98"/>
      <c r="G7" s="98" t="s">
        <v>110</v>
      </c>
      <c r="H7" s="98" t="s">
        <v>145</v>
      </c>
      <c r="I7" s="98" t="s">
        <v>73</v>
      </c>
      <c r="J7" s="98" t="s">
        <v>111</v>
      </c>
      <c r="K7" s="150" t="s">
        <v>437</v>
      </c>
      <c r="L7" s="151">
        <v>20000000</v>
      </c>
      <c r="M7" s="151">
        <f>IF(TabMS[[#This Row],[celkové výdaje projektu  ]]&lt;&gt;"",TabMS[[#This Row],[celkové výdaje projektu  ]]*'Pokyny, info'!$C$15,"")</f>
        <v>14000000</v>
      </c>
      <c r="N7" s="97">
        <v>2023</v>
      </c>
      <c r="O7" s="149">
        <v>2025</v>
      </c>
      <c r="P7" s="88" t="s">
        <v>76</v>
      </c>
      <c r="Q7" s="88"/>
      <c r="R7" s="150" t="s">
        <v>470</v>
      </c>
      <c r="S7" s="97" t="s">
        <v>82</v>
      </c>
      <c r="T7" s="7">
        <v>24</v>
      </c>
      <c r="V7" s="98"/>
    </row>
    <row r="8" spans="1:22" s="7" customFormat="1" ht="25.5" x14ac:dyDescent="0.25">
      <c r="A8" s="97">
        <v>4</v>
      </c>
      <c r="B8" s="87" t="s">
        <v>112</v>
      </c>
      <c r="C8" s="98" t="s">
        <v>72</v>
      </c>
      <c r="D8" s="99">
        <v>70997497</v>
      </c>
      <c r="E8" s="99" t="s">
        <v>320</v>
      </c>
      <c r="F8" s="98">
        <v>600045129</v>
      </c>
      <c r="G8" s="98" t="s">
        <v>113</v>
      </c>
      <c r="H8" s="98" t="s">
        <v>145</v>
      </c>
      <c r="I8" s="98" t="s">
        <v>73</v>
      </c>
      <c r="J8" s="98" t="s">
        <v>73</v>
      </c>
      <c r="K8" s="98" t="s">
        <v>114</v>
      </c>
      <c r="L8" s="151">
        <v>150000000</v>
      </c>
      <c r="M8" s="151">
        <f>IF(TabMS[[#This Row],[celkové výdaje projektu  ]]&lt;&gt;"",TabMS[[#This Row],[celkové výdaje projektu  ]]*'Pokyny, info'!$C$15,"")</f>
        <v>105000000</v>
      </c>
      <c r="N8" s="97">
        <v>2022</v>
      </c>
      <c r="O8" s="97">
        <v>2024</v>
      </c>
      <c r="P8" s="88" t="s">
        <v>76</v>
      </c>
      <c r="Q8" s="88"/>
      <c r="R8" s="98" t="s">
        <v>135</v>
      </c>
      <c r="S8" s="97" t="s">
        <v>74</v>
      </c>
      <c r="T8" s="7">
        <v>25</v>
      </c>
      <c r="V8" s="98"/>
    </row>
    <row r="9" spans="1:22" s="7" customFormat="1" ht="38.25" x14ac:dyDescent="0.2">
      <c r="A9" s="97">
        <v>5</v>
      </c>
      <c r="B9" s="146" t="s">
        <v>355</v>
      </c>
      <c r="C9" s="98" t="s">
        <v>124</v>
      </c>
      <c r="D9" s="147">
        <v>71002774</v>
      </c>
      <c r="E9" s="148" t="s">
        <v>356</v>
      </c>
      <c r="F9" s="147">
        <v>600045676</v>
      </c>
      <c r="G9" s="98" t="s">
        <v>126</v>
      </c>
      <c r="H9" s="98" t="s">
        <v>145</v>
      </c>
      <c r="I9" s="98" t="s">
        <v>73</v>
      </c>
      <c r="J9" s="98" t="s">
        <v>125</v>
      </c>
      <c r="K9" s="98" t="s">
        <v>384</v>
      </c>
      <c r="L9" s="100">
        <v>9000000</v>
      </c>
      <c r="M9" s="100">
        <f>IF(TabMS[[#This Row],[celkové výdaje projektu  ]]&lt;&gt;"",TabMS[[#This Row],[celkové výdaje projektu  ]]*'Pokyny, info'!$C$15,"")</f>
        <v>6300000</v>
      </c>
      <c r="N9" s="97">
        <v>2024</v>
      </c>
      <c r="O9" s="97">
        <v>2026</v>
      </c>
      <c r="P9" s="88" t="s">
        <v>76</v>
      </c>
      <c r="Q9" s="88"/>
      <c r="R9" s="98" t="s">
        <v>385</v>
      </c>
      <c r="S9" s="97" t="s">
        <v>82</v>
      </c>
      <c r="T9" s="7">
        <v>47</v>
      </c>
    </row>
    <row r="10" spans="1:22" s="7" customFormat="1" ht="25.5" x14ac:dyDescent="0.25">
      <c r="A10" s="149">
        <v>6</v>
      </c>
      <c r="B10" s="152" t="s">
        <v>341</v>
      </c>
      <c r="C10" s="150" t="s">
        <v>439</v>
      </c>
      <c r="D10" s="153"/>
      <c r="E10" s="153"/>
      <c r="F10" s="150"/>
      <c r="G10" s="150" t="s">
        <v>440</v>
      </c>
      <c r="H10" s="150" t="s">
        <v>145</v>
      </c>
      <c r="I10" s="150" t="s">
        <v>73</v>
      </c>
      <c r="J10" s="150" t="s">
        <v>441</v>
      </c>
      <c r="K10" s="150" t="s">
        <v>442</v>
      </c>
      <c r="L10" s="151">
        <v>22000000</v>
      </c>
      <c r="M10" s="151">
        <f>IF(TabMS[[#This Row],[celkové výdaje projektu  ]]&lt;&gt;"",TabMS[[#This Row],[celkové výdaje projektu  ]]*'Pokyny, info'!$C$15,"")</f>
        <v>15399999.999999998</v>
      </c>
      <c r="N10" s="149">
        <v>2023</v>
      </c>
      <c r="O10" s="149">
        <v>2025</v>
      </c>
      <c r="P10" s="154" t="s">
        <v>76</v>
      </c>
      <c r="Q10" s="154"/>
      <c r="R10" s="150" t="s">
        <v>443</v>
      </c>
      <c r="S10" s="149" t="s">
        <v>82</v>
      </c>
    </row>
    <row r="11" spans="1:22" s="7" customFormat="1" ht="38.25" x14ac:dyDescent="0.25">
      <c r="A11" s="149">
        <v>7</v>
      </c>
      <c r="B11" s="152" t="s">
        <v>444</v>
      </c>
      <c r="C11" s="150" t="s">
        <v>445</v>
      </c>
      <c r="D11" s="153" t="s">
        <v>446</v>
      </c>
      <c r="E11" s="153" t="s">
        <v>447</v>
      </c>
      <c r="F11" s="150">
        <v>600045200</v>
      </c>
      <c r="G11" s="150" t="s">
        <v>448</v>
      </c>
      <c r="H11" s="150" t="s">
        <v>145</v>
      </c>
      <c r="I11" s="150" t="s">
        <v>73</v>
      </c>
      <c r="J11" s="150" t="s">
        <v>449</v>
      </c>
      <c r="K11" s="150" t="s">
        <v>450</v>
      </c>
      <c r="L11" s="151">
        <v>4000000</v>
      </c>
      <c r="M11" s="151">
        <f>IF(TabMS[[#This Row],[celkové výdaje projektu  ]]&lt;&gt;"",TabMS[[#This Row],[celkové výdaje projektu  ]]*'Pokyny, info'!$C$15,"")</f>
        <v>2800000</v>
      </c>
      <c r="N11" s="149">
        <v>2024</v>
      </c>
      <c r="O11" s="149">
        <v>2026</v>
      </c>
      <c r="P11" s="154"/>
      <c r="Q11" s="154" t="s">
        <v>76</v>
      </c>
      <c r="R11" s="150" t="s">
        <v>140</v>
      </c>
      <c r="S11" s="149" t="s">
        <v>82</v>
      </c>
    </row>
    <row r="12" spans="1:22" s="7" customFormat="1" x14ac:dyDescent="0.25">
      <c r="A12" s="8"/>
      <c r="B12" s="9"/>
      <c r="D12" s="33"/>
      <c r="E12" s="33"/>
      <c r="L12" s="10"/>
      <c r="M12" s="10" t="str">
        <f>IF(TabMS[[#This Row],[celkové výdaje projektu  ]]&lt;&gt;"",TabMS[[#This Row],[celkové výdaje projektu  ]]*'Pokyny, info'!$C$15,"")</f>
        <v/>
      </c>
      <c r="N12" s="8"/>
      <c r="O12" s="8"/>
      <c r="P12" s="17"/>
      <c r="Q12" s="17"/>
      <c r="S12" s="8"/>
    </row>
    <row r="13" spans="1:22" s="7" customFormat="1" x14ac:dyDescent="0.25">
      <c r="A13" s="8"/>
      <c r="B13" s="9"/>
      <c r="D13" s="33"/>
      <c r="E13" s="33"/>
      <c r="L13" s="10"/>
      <c r="M13" s="10" t="str">
        <f>IF(TabMS[[#This Row],[celkové výdaje projektu  ]]&lt;&gt;"",TabMS[[#This Row],[celkové výdaje projektu  ]]*'Pokyny, info'!$C$15,"")</f>
        <v/>
      </c>
      <c r="N13" s="8"/>
      <c r="O13" s="8"/>
      <c r="P13" s="17"/>
      <c r="Q13" s="17"/>
      <c r="S13" s="8"/>
    </row>
    <row r="14" spans="1:22" s="7" customFormat="1" x14ac:dyDescent="0.25">
      <c r="A14" s="8"/>
      <c r="B14" s="9"/>
      <c r="D14" s="33"/>
      <c r="E14" s="33"/>
      <c r="L14" s="10"/>
      <c r="M14" s="10" t="str">
        <f>IF(TabMS[[#This Row],[celkové výdaje projektu  ]]&lt;&gt;"",TabMS[[#This Row],[celkové výdaje projektu  ]]*'Pokyny, info'!$C$15,"")</f>
        <v/>
      </c>
      <c r="N14" s="8"/>
      <c r="O14" s="8"/>
      <c r="P14" s="17"/>
      <c r="Q14" s="17"/>
      <c r="S14" s="8"/>
    </row>
    <row r="15" spans="1:22" s="7" customFormat="1" x14ac:dyDescent="0.25">
      <c r="A15" s="8"/>
      <c r="B15" s="9"/>
      <c r="D15" s="33"/>
      <c r="E15" s="33"/>
      <c r="L15" s="10"/>
      <c r="M15" s="10" t="str">
        <f>IF(TabMS[[#This Row],[celkové výdaje projektu  ]]&lt;&gt;"",TabMS[[#This Row],[celkové výdaje projektu  ]]*'Pokyny, info'!$C$15,"")</f>
        <v/>
      </c>
      <c r="N15" s="8"/>
      <c r="O15" s="8"/>
      <c r="P15" s="17"/>
      <c r="Q15" s="17"/>
      <c r="S15" s="8"/>
    </row>
    <row r="16" spans="1:22" s="7" customFormat="1" x14ac:dyDescent="0.25">
      <c r="A16" s="8"/>
      <c r="B16" s="9"/>
      <c r="D16" s="33"/>
      <c r="E16" s="33"/>
      <c r="L16" s="10"/>
      <c r="M16" s="10" t="str">
        <f>IF(TabMS[[#This Row],[celkové výdaje projektu  ]]&lt;&gt;"",TabMS[[#This Row],[celkové výdaje projektu  ]]*'Pokyny, info'!$C$15,"")</f>
        <v/>
      </c>
      <c r="N16" s="8"/>
      <c r="O16" s="8"/>
      <c r="P16" s="17"/>
      <c r="Q16" s="17"/>
      <c r="S16" s="8"/>
    </row>
    <row r="17" spans="1:20" x14ac:dyDescent="0.25">
      <c r="A17" s="8"/>
      <c r="B17" s="9"/>
      <c r="C17" s="7"/>
      <c r="D17" s="33"/>
      <c r="E17" s="33"/>
      <c r="F17" s="7"/>
      <c r="G17" s="7"/>
      <c r="H17" s="7"/>
      <c r="I17" s="7"/>
      <c r="J17" s="7"/>
      <c r="K17" s="7"/>
      <c r="L17" s="10"/>
      <c r="M17" s="10" t="str">
        <f>IF(TabMS[[#This Row],[celkové výdaje projektu  ]]&lt;&gt;"",TabMS[[#This Row],[celkové výdaje projektu  ]]*'Pokyny, info'!$C$15,"")</f>
        <v/>
      </c>
      <c r="N17" s="8"/>
      <c r="O17" s="8"/>
      <c r="P17" s="17"/>
      <c r="Q17" s="17"/>
      <c r="R17" s="7"/>
      <c r="S17" s="8"/>
      <c r="T17" s="7"/>
    </row>
    <row r="18" spans="1:20" x14ac:dyDescent="0.25">
      <c r="A18" s="8"/>
      <c r="B18" s="9"/>
      <c r="C18" s="7"/>
      <c r="D18" s="33"/>
      <c r="E18" s="33"/>
      <c r="F18" s="7"/>
      <c r="G18" s="7"/>
      <c r="H18" s="7"/>
      <c r="I18" s="7"/>
      <c r="J18" s="7"/>
      <c r="K18" s="7"/>
      <c r="L18" s="10"/>
      <c r="M18" s="10" t="str">
        <f>IF(TabMS[[#This Row],[celkové výdaje projektu  ]]&lt;&gt;"",TabMS[[#This Row],[celkové výdaje projektu  ]]*'Pokyny, info'!$C$15,"")</f>
        <v/>
      </c>
      <c r="N18" s="8"/>
      <c r="O18" s="8"/>
      <c r="P18" s="17"/>
      <c r="Q18" s="17"/>
      <c r="R18" s="7"/>
      <c r="S18" s="8"/>
      <c r="T18" s="7"/>
    </row>
    <row r="19" spans="1:20" x14ac:dyDescent="0.25">
      <c r="A19" s="8"/>
      <c r="B19" s="9"/>
      <c r="C19" s="7"/>
      <c r="D19" s="33"/>
      <c r="E19" s="33"/>
      <c r="F19" s="7"/>
      <c r="G19" s="7"/>
      <c r="H19" s="7"/>
      <c r="I19" s="7"/>
      <c r="J19" s="7"/>
      <c r="K19" s="7"/>
      <c r="L19" s="10"/>
      <c r="M19" s="10" t="str">
        <f>IF(TabMS[[#This Row],[celkové výdaje projektu  ]]&lt;&gt;"",TabMS[[#This Row],[celkové výdaje projektu  ]]*'Pokyny, info'!$C$15,"")</f>
        <v/>
      </c>
      <c r="N19" s="8"/>
      <c r="O19" s="8"/>
      <c r="P19" s="17"/>
      <c r="Q19" s="17"/>
      <c r="R19" s="7"/>
      <c r="S19" s="8"/>
      <c r="T19" s="7"/>
    </row>
    <row r="21" spans="1:20" ht="15.75" x14ac:dyDescent="0.25">
      <c r="A21" s="109" t="s">
        <v>362</v>
      </c>
    </row>
    <row r="22" spans="1:20" ht="15" x14ac:dyDescent="0.25">
      <c r="A22" s="156" t="s">
        <v>363</v>
      </c>
      <c r="B22" s="157" t="s">
        <v>8</v>
      </c>
      <c r="C22" s="189" t="s">
        <v>362</v>
      </c>
      <c r="D22" s="189"/>
      <c r="E22" s="189"/>
      <c r="F22" s="189"/>
      <c r="G22" s="189"/>
      <c r="H22" s="190"/>
      <c r="I22" s="190"/>
      <c r="J22" s="190"/>
    </row>
    <row r="23" spans="1:20" ht="25.5" x14ac:dyDescent="0.25">
      <c r="A23" s="158">
        <v>1</v>
      </c>
      <c r="B23" s="155" t="s">
        <v>360</v>
      </c>
      <c r="C23" s="191" t="s">
        <v>436</v>
      </c>
      <c r="D23" s="191"/>
      <c r="E23" s="191"/>
      <c r="F23" s="191"/>
      <c r="G23" s="191"/>
      <c r="H23" s="190"/>
      <c r="I23" s="190"/>
      <c r="J23" s="190"/>
    </row>
    <row r="24" spans="1:20" ht="39.6" customHeight="1" x14ac:dyDescent="0.25">
      <c r="A24" s="158">
        <v>3</v>
      </c>
      <c r="B24" s="155" t="s">
        <v>110</v>
      </c>
      <c r="C24" s="191" t="s">
        <v>471</v>
      </c>
      <c r="D24" s="191"/>
      <c r="E24" s="191"/>
      <c r="F24" s="191"/>
      <c r="G24" s="191"/>
      <c r="H24" s="190"/>
      <c r="I24" s="190"/>
      <c r="J24" s="190"/>
    </row>
    <row r="25" spans="1:20" ht="30" customHeight="1" x14ac:dyDescent="0.25">
      <c r="A25" s="158">
        <v>4</v>
      </c>
      <c r="B25" s="155" t="s">
        <v>113</v>
      </c>
      <c r="C25" s="191" t="s">
        <v>459</v>
      </c>
      <c r="D25" s="191"/>
      <c r="E25" s="191"/>
      <c r="F25" s="191"/>
      <c r="G25" s="191"/>
      <c r="H25" s="190"/>
      <c r="I25" s="190"/>
      <c r="J25" s="190"/>
    </row>
    <row r="26" spans="1:20" ht="18.75" customHeight="1" x14ac:dyDescent="0.25">
      <c r="A26" s="158">
        <v>6</v>
      </c>
      <c r="B26" s="155" t="s">
        <v>440</v>
      </c>
      <c r="C26" s="196" t="s">
        <v>392</v>
      </c>
      <c r="D26" s="197"/>
      <c r="E26" s="197"/>
      <c r="F26" s="197"/>
      <c r="G26" s="197"/>
      <c r="H26" s="197"/>
      <c r="I26" s="197"/>
      <c r="J26" s="198"/>
    </row>
    <row r="27" spans="1:20" ht="38.25" x14ac:dyDescent="0.25">
      <c r="A27" s="159">
        <v>7</v>
      </c>
      <c r="B27" s="155" t="s">
        <v>448</v>
      </c>
      <c r="C27" s="192" t="s">
        <v>392</v>
      </c>
      <c r="D27" s="193"/>
      <c r="E27" s="193"/>
      <c r="F27" s="193"/>
      <c r="G27" s="193"/>
      <c r="H27" s="194"/>
      <c r="I27" s="194"/>
      <c r="J27" s="195"/>
    </row>
    <row r="29" spans="1:20" x14ac:dyDescent="0.25">
      <c r="A29" s="94" t="s">
        <v>435</v>
      </c>
      <c r="B29" s="94"/>
      <c r="C29" s="94"/>
      <c r="D29" s="94"/>
      <c r="E29" s="94"/>
      <c r="F29" s="94"/>
      <c r="G29" s="94"/>
    </row>
    <row r="31" spans="1:20" ht="15" x14ac:dyDescent="0.25">
      <c r="A31" s="121" t="s">
        <v>26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2"/>
    </row>
    <row r="32" spans="1:20" ht="15" x14ac:dyDescent="0.25">
      <c r="A32" s="121" t="s">
        <v>399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2"/>
    </row>
    <row r="33" spans="1:12" ht="15" x14ac:dyDescent="0.25">
      <c r="A33" s="121" t="s">
        <v>400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2"/>
    </row>
    <row r="34" spans="1:12" ht="15" x14ac:dyDescent="0.25">
      <c r="A34" s="121" t="s">
        <v>401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2"/>
    </row>
    <row r="35" spans="1:12" ht="15" x14ac:dyDescent="0.25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2"/>
    </row>
    <row r="36" spans="1:12" ht="15" x14ac:dyDescent="0.25">
      <c r="A36" s="121" t="s">
        <v>27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2"/>
    </row>
    <row r="37" spans="1:12" ht="15" x14ac:dyDescent="0.25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2"/>
    </row>
    <row r="38" spans="1:12" ht="15" x14ac:dyDescent="0.25">
      <c r="A38" s="123" t="s">
        <v>28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5"/>
    </row>
    <row r="39" spans="1:12" ht="15" x14ac:dyDescent="0.2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2"/>
    </row>
    <row r="40" spans="1:12" ht="15" x14ac:dyDescent="0.25">
      <c r="A40" s="123" t="s">
        <v>29</v>
      </c>
      <c r="B40" s="123"/>
      <c r="C40" s="123"/>
      <c r="D40" s="121"/>
      <c r="E40" s="121"/>
      <c r="F40" s="121"/>
      <c r="G40" s="121"/>
      <c r="H40" s="121"/>
      <c r="I40" s="121"/>
      <c r="J40" s="121"/>
      <c r="K40" s="121"/>
      <c r="L40" s="122"/>
    </row>
  </sheetData>
  <mergeCells count="12">
    <mergeCell ref="C23:J23"/>
    <mergeCell ref="C24:J24"/>
    <mergeCell ref="C25:J25"/>
    <mergeCell ref="C27:J27"/>
    <mergeCell ref="R3:S3"/>
    <mergeCell ref="C26:J26"/>
    <mergeCell ref="A2:S2"/>
    <mergeCell ref="B3:F3"/>
    <mergeCell ref="L3:M3"/>
    <mergeCell ref="C22:J22"/>
    <mergeCell ref="N3:O3"/>
    <mergeCell ref="P3:Q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1" fitToHeight="0" orientation="landscape" r:id="rId1"/>
  <ignoredErrors>
    <ignoredError sqref="E5:E9 D11:E11" numberStoredAsText="1"/>
    <ignoredError sqref="S8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Číselníky!$C$2:$C$22</xm:f>
          </x14:formula1>
          <xm:sqref>R28:R1048576 R5:R6 R8:R20 R7</xm:sqref>
        </x14:dataValidation>
        <x14:dataValidation type="list" allowBlank="1" showInputMessage="1" showErrorMessage="1" xr:uid="{00000000-0002-0000-0100-000002000000}">
          <x14:formula1>
            <xm:f>Číselníky!$A$2:$A$4</xm:f>
          </x14:formula1>
          <xm:sqref>S2 S28:S1048576 S5:S20</xm:sqref>
        </x14:dataValidation>
        <x14:dataValidation type="list" allowBlank="1" showInputMessage="1" showErrorMessage="1" xr:uid="{00000000-0002-0000-0100-000003000000}">
          <x14:formula1>
            <xm:f>Číselníky!$C$2:$C$188</xm:f>
          </x14:formula1>
          <xm:sqref>R2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69"/>
  <sheetViews>
    <sheetView showGridLines="0" zoomScaleNormal="100" workbookViewId="0">
      <pane xSplit="7" ySplit="5" topLeftCell="X6" activePane="bottomRight" state="frozen"/>
      <selection activeCell="K22" sqref="K22"/>
      <selection pane="topRight" activeCell="K22" sqref="K22"/>
      <selection pane="bottomLeft" activeCell="K22" sqref="K22"/>
      <selection pane="bottomRight" activeCell="Y6" sqref="Y6"/>
    </sheetView>
  </sheetViews>
  <sheetFormatPr defaultColWidth="9.42578125" defaultRowHeight="12.75" outlineLevelCol="1" x14ac:dyDescent="0.25"/>
  <cols>
    <col min="1" max="1" width="6.5703125" style="20" customWidth="1"/>
    <col min="2" max="2" width="45.42578125" style="20" customWidth="1"/>
    <col min="3" max="3" width="17.42578125" style="20" customWidth="1" outlineLevel="1"/>
    <col min="4" max="4" width="9.7109375" style="20" customWidth="1" outlineLevel="1"/>
    <col min="5" max="5" width="10.5703125" style="20" customWidth="1" outlineLevel="1"/>
    <col min="6" max="6" width="13.28515625" style="20" customWidth="1" outlineLevel="1"/>
    <col min="7" max="7" width="38.85546875" style="20" customWidth="1"/>
    <col min="8" max="8" width="11.28515625" style="20" bestFit="1" customWidth="1"/>
    <col min="9" max="9" width="13.28515625" style="20" customWidth="1"/>
    <col min="10" max="10" width="13.85546875" style="20" customWidth="1"/>
    <col min="11" max="11" width="82.140625" style="20" customWidth="1"/>
    <col min="12" max="13" width="13.140625" style="20" customWidth="1"/>
    <col min="14" max="14" width="9.85546875" style="20" customWidth="1"/>
    <col min="15" max="15" width="9.42578125" style="20" customWidth="1"/>
    <col min="16" max="16" width="6.7109375" style="20" customWidth="1"/>
    <col min="17" max="17" width="7.7109375" style="20" customWidth="1"/>
    <col min="18" max="18" width="10.5703125" style="20" customWidth="1"/>
    <col min="19" max="19" width="8.28515625" style="20" customWidth="1"/>
    <col min="20" max="20" width="12.7109375" style="20" customWidth="1"/>
    <col min="21" max="21" width="11.28515625" style="20" customWidth="1"/>
    <col min="22" max="22" width="16.5703125" style="20" customWidth="1"/>
    <col min="23" max="23" width="12" style="20" customWidth="1"/>
    <col min="24" max="24" width="10.28515625" style="20" customWidth="1"/>
    <col min="25" max="25" width="27.7109375" style="20" customWidth="1"/>
    <col min="26" max="26" width="9" style="20" customWidth="1"/>
    <col min="27" max="27" width="9" style="20" hidden="1" customWidth="1"/>
    <col min="28" max="28" width="28.28515625" style="20" hidden="1" customWidth="1"/>
    <col min="29" max="29" width="9.42578125" style="22"/>
    <col min="30" max="16384" width="9.42578125" style="20"/>
  </cols>
  <sheetData>
    <row r="1" spans="1:29" ht="25.5" hidden="1" x14ac:dyDescent="0.25">
      <c r="A1" s="20" t="s">
        <v>146</v>
      </c>
      <c r="B1" s="20" t="s">
        <v>13</v>
      </c>
      <c r="C1" s="20" t="s">
        <v>14</v>
      </c>
      <c r="D1" s="20" t="s">
        <v>147</v>
      </c>
      <c r="E1" s="20" t="s">
        <v>148</v>
      </c>
      <c r="F1" s="20" t="s">
        <v>149</v>
      </c>
      <c r="G1" s="20" t="s">
        <v>8</v>
      </c>
      <c r="H1" s="20" t="s">
        <v>150</v>
      </c>
      <c r="I1" s="20" t="s">
        <v>151</v>
      </c>
      <c r="J1" s="20" t="s">
        <v>152</v>
      </c>
      <c r="K1" s="20" t="s">
        <v>153</v>
      </c>
      <c r="L1" s="20" t="s">
        <v>154</v>
      </c>
      <c r="M1" s="20" t="s">
        <v>155</v>
      </c>
      <c r="N1" s="20" t="s">
        <v>156</v>
      </c>
      <c r="O1" s="20" t="s">
        <v>157</v>
      </c>
      <c r="P1" s="21" t="s">
        <v>163</v>
      </c>
      <c r="Q1" s="20" t="s">
        <v>164</v>
      </c>
      <c r="R1" s="20" t="s">
        <v>165</v>
      </c>
      <c r="S1" s="20" t="s">
        <v>166</v>
      </c>
      <c r="T1" s="20" t="s">
        <v>167</v>
      </c>
      <c r="U1" s="20" t="s">
        <v>168</v>
      </c>
      <c r="V1" s="20" t="s">
        <v>169</v>
      </c>
      <c r="W1" s="20" t="s">
        <v>170</v>
      </c>
      <c r="X1" s="20" t="s">
        <v>171</v>
      </c>
      <c r="Y1" s="20" t="s">
        <v>160</v>
      </c>
      <c r="Z1" s="20" t="s">
        <v>172</v>
      </c>
    </row>
    <row r="2" spans="1:29" ht="18.75" x14ac:dyDescent="0.25">
      <c r="A2" s="199" t="s">
        <v>30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1"/>
      <c r="AB2" s="11"/>
    </row>
    <row r="3" spans="1:29" s="22" customFormat="1" ht="14.45" customHeight="1" x14ac:dyDescent="0.25">
      <c r="A3" s="201"/>
      <c r="B3" s="200" t="s">
        <v>7</v>
      </c>
      <c r="C3" s="200"/>
      <c r="D3" s="200"/>
      <c r="E3" s="200"/>
      <c r="F3" s="200"/>
      <c r="G3" s="201"/>
      <c r="H3" s="201"/>
      <c r="I3" s="201"/>
      <c r="J3" s="201"/>
      <c r="K3" s="201"/>
      <c r="L3" s="201" t="s">
        <v>184</v>
      </c>
      <c r="M3" s="201"/>
      <c r="N3" s="200" t="s">
        <v>143</v>
      </c>
      <c r="O3" s="200"/>
      <c r="P3" s="200" t="s">
        <v>185</v>
      </c>
      <c r="Q3" s="200"/>
      <c r="R3" s="200"/>
      <c r="S3" s="200"/>
      <c r="T3" s="200"/>
      <c r="U3" s="200"/>
      <c r="V3" s="200"/>
      <c r="W3" s="200"/>
      <c r="X3" s="200"/>
      <c r="Y3" s="200" t="s">
        <v>12</v>
      </c>
      <c r="Z3" s="200"/>
      <c r="AA3" s="29"/>
      <c r="AB3" s="29"/>
    </row>
    <row r="4" spans="1:29" s="22" customFormat="1" x14ac:dyDescent="0.25">
      <c r="A4" s="201"/>
      <c r="B4" s="200"/>
      <c r="C4" s="200"/>
      <c r="D4" s="200"/>
      <c r="E4" s="200"/>
      <c r="F4" s="200"/>
      <c r="G4" s="201"/>
      <c r="H4" s="201"/>
      <c r="I4" s="201"/>
      <c r="J4" s="201"/>
      <c r="K4" s="201"/>
      <c r="L4" s="201"/>
      <c r="M4" s="201"/>
      <c r="N4" s="200"/>
      <c r="O4" s="200"/>
      <c r="P4" s="200" t="s">
        <v>33</v>
      </c>
      <c r="Q4" s="200"/>
      <c r="R4" s="200"/>
      <c r="S4" s="200"/>
      <c r="T4" s="30"/>
      <c r="U4" s="30"/>
      <c r="V4" s="30"/>
      <c r="W4" s="30"/>
      <c r="X4" s="30"/>
      <c r="Y4" s="200"/>
      <c r="Z4" s="200"/>
      <c r="AA4" s="29"/>
      <c r="AB4" s="29"/>
    </row>
    <row r="5" spans="1:29" s="22" customFormat="1" ht="63.75" x14ac:dyDescent="0.25">
      <c r="A5" s="8" t="s">
        <v>6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8</v>
      </c>
      <c r="H5" s="8" t="s">
        <v>31</v>
      </c>
      <c r="I5" s="12" t="s">
        <v>55</v>
      </c>
      <c r="J5" s="8" t="s">
        <v>10</v>
      </c>
      <c r="K5" s="8" t="s">
        <v>11</v>
      </c>
      <c r="L5" s="8" t="s">
        <v>18</v>
      </c>
      <c r="M5" s="8" t="s">
        <v>32</v>
      </c>
      <c r="N5" s="8" t="s">
        <v>20</v>
      </c>
      <c r="O5" s="8" t="s">
        <v>21</v>
      </c>
      <c r="P5" s="8" t="s">
        <v>51</v>
      </c>
      <c r="Q5" s="8" t="s">
        <v>176</v>
      </c>
      <c r="R5" s="8" t="s">
        <v>36</v>
      </c>
      <c r="S5" s="8" t="s">
        <v>177</v>
      </c>
      <c r="T5" s="8" t="s">
        <v>34</v>
      </c>
      <c r="U5" s="8" t="s">
        <v>173</v>
      </c>
      <c r="V5" s="8" t="s">
        <v>70</v>
      </c>
      <c r="W5" s="8" t="s">
        <v>35</v>
      </c>
      <c r="X5" s="12" t="s">
        <v>57</v>
      </c>
      <c r="Y5" s="8" t="s">
        <v>24</v>
      </c>
      <c r="Z5" s="8" t="s">
        <v>25</v>
      </c>
      <c r="AA5" s="8" t="s">
        <v>174</v>
      </c>
      <c r="AB5" s="29" t="s">
        <v>175</v>
      </c>
    </row>
    <row r="6" spans="1:29" s="108" customFormat="1" ht="54.75" customHeight="1" x14ac:dyDescent="0.2">
      <c r="A6" s="101">
        <v>1</v>
      </c>
      <c r="B6" s="102" t="s">
        <v>100</v>
      </c>
      <c r="C6" s="102" t="s">
        <v>334</v>
      </c>
      <c r="D6" s="103"/>
      <c r="E6" s="104"/>
      <c r="F6" s="102"/>
      <c r="G6" s="102" t="s">
        <v>100</v>
      </c>
      <c r="H6" s="102" t="s">
        <v>145</v>
      </c>
      <c r="I6" s="102" t="s">
        <v>73</v>
      </c>
      <c r="J6" s="102" t="s">
        <v>101</v>
      </c>
      <c r="K6" s="102" t="s">
        <v>380</v>
      </c>
      <c r="L6" s="172">
        <v>1200000000</v>
      </c>
      <c r="M6" s="172">
        <f>IF(Tabulka4[[#This Row],[celkové výdaje projektu  ]]&lt;&gt;"",Tabulka4[[#This Row],[celkové výdaje projektu  ]]*'Pokyny, info'!$C$15,"")</f>
        <v>840000000</v>
      </c>
      <c r="N6" s="173">
        <v>2023</v>
      </c>
      <c r="O6" s="93">
        <v>2026</v>
      </c>
      <c r="P6" s="106" t="s">
        <v>76</v>
      </c>
      <c r="Q6" s="106" t="s">
        <v>76</v>
      </c>
      <c r="R6" s="106" t="s">
        <v>76</v>
      </c>
      <c r="S6" s="106" t="s">
        <v>76</v>
      </c>
      <c r="T6" s="106"/>
      <c r="U6" s="106" t="s">
        <v>76</v>
      </c>
      <c r="V6" s="106" t="s">
        <v>76</v>
      </c>
      <c r="W6" s="106" t="s">
        <v>76</v>
      </c>
      <c r="X6" s="106" t="s">
        <v>76</v>
      </c>
      <c r="Y6" s="174" t="s">
        <v>453</v>
      </c>
      <c r="Z6" s="93" t="s">
        <v>381</v>
      </c>
      <c r="AA6" s="101"/>
      <c r="AB6" s="107"/>
      <c r="AC6" s="101"/>
    </row>
    <row r="7" spans="1:29" ht="25.5" customHeight="1" x14ac:dyDescent="0.25">
      <c r="A7" s="22" t="s">
        <v>342</v>
      </c>
      <c r="B7" s="9" t="s">
        <v>341</v>
      </c>
      <c r="C7" s="21" t="s">
        <v>97</v>
      </c>
      <c r="D7" s="32"/>
      <c r="E7" s="32"/>
      <c r="F7" s="21"/>
      <c r="G7" s="21" t="s">
        <v>98</v>
      </c>
      <c r="H7" s="21" t="s">
        <v>145</v>
      </c>
      <c r="I7" s="21" t="s">
        <v>73</v>
      </c>
      <c r="J7" s="21" t="s">
        <v>99</v>
      </c>
      <c r="K7" s="102" t="s">
        <v>335</v>
      </c>
      <c r="L7" s="172">
        <v>700000000</v>
      </c>
      <c r="M7" s="172">
        <f>IF(Tabulka4[[#This Row],[celkové výdaje projektu  ]]&lt;&gt;"",Tabulka4[[#This Row],[celkové výdaje projektu  ]]*'Pokyny, info'!$C$15,"")</f>
        <v>489999999.99999994</v>
      </c>
      <c r="N7" s="93">
        <v>2023</v>
      </c>
      <c r="O7" s="93">
        <v>2025</v>
      </c>
      <c r="P7" s="106" t="s">
        <v>76</v>
      </c>
      <c r="Q7" s="106" t="s">
        <v>76</v>
      </c>
      <c r="R7" s="106" t="s">
        <v>76</v>
      </c>
      <c r="S7" s="106" t="s">
        <v>76</v>
      </c>
      <c r="T7" s="106"/>
      <c r="U7" s="106" t="s">
        <v>76</v>
      </c>
      <c r="V7" s="106" t="s">
        <v>76</v>
      </c>
      <c r="W7" s="106" t="s">
        <v>76</v>
      </c>
      <c r="X7" s="106" t="s">
        <v>76</v>
      </c>
      <c r="Y7" s="174" t="s">
        <v>456</v>
      </c>
      <c r="Z7" s="93" t="s">
        <v>82</v>
      </c>
      <c r="AA7" s="22" t="s">
        <v>128</v>
      </c>
      <c r="AB7" s="25"/>
    </row>
    <row r="8" spans="1:29" ht="39.950000000000003" customHeight="1" x14ac:dyDescent="0.25">
      <c r="A8" s="22" t="s">
        <v>343</v>
      </c>
      <c r="B8" s="25" t="s">
        <v>95</v>
      </c>
      <c r="C8" s="21" t="s">
        <v>72</v>
      </c>
      <c r="D8" s="32">
        <v>46383506</v>
      </c>
      <c r="E8" s="32" t="s">
        <v>315</v>
      </c>
      <c r="F8" s="21">
        <v>600045609</v>
      </c>
      <c r="G8" s="21" t="s">
        <v>96</v>
      </c>
      <c r="H8" s="21" t="s">
        <v>145</v>
      </c>
      <c r="I8" s="21" t="s">
        <v>73</v>
      </c>
      <c r="J8" s="21" t="s">
        <v>73</v>
      </c>
      <c r="K8" s="102" t="s">
        <v>375</v>
      </c>
      <c r="L8" s="105">
        <v>520000000</v>
      </c>
      <c r="M8" s="105">
        <f>IF(Tabulka4[[#This Row],[celkové výdaje projektu  ]]&lt;&gt;"",Tabulka4[[#This Row],[celkové výdaje projektu  ]]*'Pokyny, info'!$C$15,"")</f>
        <v>364000000</v>
      </c>
      <c r="N8" s="93">
        <v>2023</v>
      </c>
      <c r="O8" s="93">
        <v>2025</v>
      </c>
      <c r="P8" s="106" t="s">
        <v>76</v>
      </c>
      <c r="Q8" s="106" t="s">
        <v>76</v>
      </c>
      <c r="R8" s="106" t="s">
        <v>76</v>
      </c>
      <c r="S8" s="106" t="s">
        <v>76</v>
      </c>
      <c r="T8" s="106"/>
      <c r="U8" s="106"/>
      <c r="V8" s="106"/>
      <c r="W8" s="106" t="s">
        <v>76</v>
      </c>
      <c r="X8" s="106" t="s">
        <v>76</v>
      </c>
      <c r="Y8" s="102" t="s">
        <v>135</v>
      </c>
      <c r="Z8" s="93" t="s">
        <v>382</v>
      </c>
      <c r="AA8" s="22"/>
      <c r="AB8" s="25"/>
    </row>
    <row r="9" spans="1:29" ht="66" customHeight="1" x14ac:dyDescent="0.25">
      <c r="A9" s="22">
        <v>2</v>
      </c>
      <c r="B9" s="21" t="s">
        <v>133</v>
      </c>
      <c r="C9" s="21" t="s">
        <v>72</v>
      </c>
      <c r="D9" s="32">
        <v>46383514</v>
      </c>
      <c r="E9" s="32" t="s">
        <v>318</v>
      </c>
      <c r="F9" s="21">
        <v>600045617</v>
      </c>
      <c r="G9" s="25" t="s">
        <v>134</v>
      </c>
      <c r="H9" s="21" t="s">
        <v>145</v>
      </c>
      <c r="I9" s="21" t="s">
        <v>73</v>
      </c>
      <c r="J9" s="21" t="s">
        <v>73</v>
      </c>
      <c r="K9" s="107" t="s">
        <v>364</v>
      </c>
      <c r="L9" s="172">
        <v>2500000</v>
      </c>
      <c r="M9" s="172">
        <f>IF(Tabulka4[[#This Row],[celkové výdaje projektu  ]]&lt;&gt;"",Tabulka4[[#This Row],[celkové výdaje projektu  ]]*'Pokyny, info'!$C$15,"")</f>
        <v>1750000</v>
      </c>
      <c r="N9" s="173">
        <v>2023</v>
      </c>
      <c r="O9" s="173">
        <v>2024</v>
      </c>
      <c r="P9" s="106"/>
      <c r="Q9" s="106"/>
      <c r="R9" s="106"/>
      <c r="S9" s="106"/>
      <c r="T9" s="106"/>
      <c r="U9" s="106"/>
      <c r="V9" s="106" t="s">
        <v>76</v>
      </c>
      <c r="W9" s="106"/>
      <c r="X9" s="106"/>
      <c r="Y9" s="102" t="s">
        <v>365</v>
      </c>
      <c r="Z9" s="93" t="s">
        <v>382</v>
      </c>
      <c r="AA9" s="22"/>
      <c r="AB9" s="25"/>
    </row>
    <row r="10" spans="1:29" ht="34.9" customHeight="1" x14ac:dyDescent="0.25">
      <c r="A10" s="22">
        <v>3</v>
      </c>
      <c r="B10" s="21" t="s">
        <v>102</v>
      </c>
      <c r="C10" s="21" t="s">
        <v>103</v>
      </c>
      <c r="D10" s="32">
        <v>70829489</v>
      </c>
      <c r="E10" s="32" t="s">
        <v>316</v>
      </c>
      <c r="F10" s="21">
        <v>600021670</v>
      </c>
      <c r="G10" s="21" t="s">
        <v>104</v>
      </c>
      <c r="H10" s="21" t="s">
        <v>145</v>
      </c>
      <c r="I10" s="21" t="s">
        <v>73</v>
      </c>
      <c r="J10" s="21" t="s">
        <v>73</v>
      </c>
      <c r="K10" s="102" t="s">
        <v>105</v>
      </c>
      <c r="L10" s="105">
        <v>4000000</v>
      </c>
      <c r="M10" s="105">
        <f>IF(Tabulka4[[#This Row],[celkové výdaje projektu  ]]&lt;&gt;"",Tabulka4[[#This Row],[celkové výdaje projektu  ]]*'Pokyny, info'!$C$15,"")</f>
        <v>2800000</v>
      </c>
      <c r="N10" s="93">
        <v>2025</v>
      </c>
      <c r="O10" s="93">
        <v>2025</v>
      </c>
      <c r="P10" s="106"/>
      <c r="Q10" s="106" t="s">
        <v>76</v>
      </c>
      <c r="R10" s="106" t="s">
        <v>76</v>
      </c>
      <c r="S10" s="106"/>
      <c r="T10" s="106"/>
      <c r="U10" s="106"/>
      <c r="V10" s="106"/>
      <c r="W10" s="106" t="s">
        <v>76</v>
      </c>
      <c r="X10" s="106"/>
      <c r="Y10" s="102" t="s">
        <v>140</v>
      </c>
      <c r="Z10" s="93" t="s">
        <v>82</v>
      </c>
      <c r="AA10" s="22">
        <v>19</v>
      </c>
      <c r="AB10" s="25"/>
    </row>
    <row r="11" spans="1:29" ht="30" customHeight="1" x14ac:dyDescent="0.25">
      <c r="A11" s="117">
        <v>4</v>
      </c>
      <c r="B11" s="111" t="s">
        <v>102</v>
      </c>
      <c r="C11" s="111" t="s">
        <v>103</v>
      </c>
      <c r="D11" s="112">
        <v>70829489</v>
      </c>
      <c r="E11" s="112" t="s">
        <v>316</v>
      </c>
      <c r="F11" s="111">
        <v>600021670</v>
      </c>
      <c r="G11" s="111" t="s">
        <v>107</v>
      </c>
      <c r="H11" s="111" t="s">
        <v>145</v>
      </c>
      <c r="I11" s="111" t="s">
        <v>73</v>
      </c>
      <c r="J11" s="111" t="s">
        <v>73</v>
      </c>
      <c r="K11" s="111" t="s">
        <v>106</v>
      </c>
      <c r="L11" s="113">
        <v>150000</v>
      </c>
      <c r="M11" s="113">
        <f>IF(Tabulka4[[#This Row],[celkové výdaje projektu  ]]&lt;&gt;"",Tabulka4[[#This Row],[celkové výdaje projektu  ]]*'Pokyny, info'!$C$15,"")</f>
        <v>105000</v>
      </c>
      <c r="N11" s="116">
        <v>2021</v>
      </c>
      <c r="O11" s="116">
        <v>2021</v>
      </c>
      <c r="P11" s="115"/>
      <c r="Q11" s="115"/>
      <c r="R11" s="115" t="s">
        <v>76</v>
      </c>
      <c r="S11" s="115"/>
      <c r="T11" s="115"/>
      <c r="U11" s="115"/>
      <c r="V11" s="115"/>
      <c r="W11" s="115"/>
      <c r="X11" s="115"/>
      <c r="Y11" s="111" t="s">
        <v>190</v>
      </c>
      <c r="Z11" s="114" t="s">
        <v>82</v>
      </c>
      <c r="AA11" s="22">
        <v>39</v>
      </c>
      <c r="AB11" s="25"/>
    </row>
    <row r="12" spans="1:29" ht="33.6" customHeight="1" x14ac:dyDescent="0.25">
      <c r="A12" s="22">
        <v>5</v>
      </c>
      <c r="B12" s="21" t="s">
        <v>102</v>
      </c>
      <c r="C12" s="21" t="s">
        <v>103</v>
      </c>
      <c r="D12" s="32">
        <v>70829489</v>
      </c>
      <c r="E12" s="32" t="s">
        <v>316</v>
      </c>
      <c r="F12" s="21">
        <v>600021670</v>
      </c>
      <c r="G12" s="21" t="s">
        <v>378</v>
      </c>
      <c r="H12" s="21" t="s">
        <v>145</v>
      </c>
      <c r="I12" s="21" t="s">
        <v>73</v>
      </c>
      <c r="J12" s="21" t="s">
        <v>73</v>
      </c>
      <c r="K12" s="174" t="s">
        <v>461</v>
      </c>
      <c r="L12" s="23">
        <v>350000</v>
      </c>
      <c r="M12" s="23">
        <f>IF(Tabulka4[[#This Row],[celkové výdaje projektu  ]]&lt;&gt;"",Tabulka4[[#This Row],[celkové výdaje projektu  ]]*'Pokyny, info'!$C$15,"")</f>
        <v>244999.99999999997</v>
      </c>
      <c r="N12" s="173">
        <v>2024</v>
      </c>
      <c r="O12" s="24">
        <v>2025</v>
      </c>
      <c r="P12" s="16"/>
      <c r="Q12" s="16" t="s">
        <v>76</v>
      </c>
      <c r="R12" s="16" t="s">
        <v>76</v>
      </c>
      <c r="S12" s="16"/>
      <c r="T12" s="16"/>
      <c r="U12" s="16"/>
      <c r="V12" s="16"/>
      <c r="W12" s="16" t="s">
        <v>76</v>
      </c>
      <c r="X12" s="16"/>
      <c r="Y12" s="21" t="s">
        <v>140</v>
      </c>
      <c r="Z12" s="24" t="s">
        <v>82</v>
      </c>
      <c r="AA12" s="22">
        <v>38</v>
      </c>
      <c r="AB12" s="25"/>
    </row>
    <row r="13" spans="1:29" ht="54" customHeight="1" x14ac:dyDescent="0.25">
      <c r="A13" s="22">
        <v>6</v>
      </c>
      <c r="B13" s="21" t="s">
        <v>129</v>
      </c>
      <c r="C13" s="21" t="s">
        <v>77</v>
      </c>
      <c r="D13" s="32">
        <v>49535021</v>
      </c>
      <c r="E13" s="32">
        <v>102386404</v>
      </c>
      <c r="F13" s="21">
        <v>600045269</v>
      </c>
      <c r="G13" s="21" t="s">
        <v>78</v>
      </c>
      <c r="H13" s="21" t="s">
        <v>145</v>
      </c>
      <c r="I13" s="21" t="s">
        <v>73</v>
      </c>
      <c r="J13" s="21" t="s">
        <v>79</v>
      </c>
      <c r="K13" s="21" t="s">
        <v>80</v>
      </c>
      <c r="L13" s="23">
        <v>1000000</v>
      </c>
      <c r="M13" s="23">
        <f>IF(Tabulka4[[#This Row],[celkové výdaje projektu  ]]&lt;&gt;"",Tabulka4[[#This Row],[celkové výdaje projektu  ]]*'Pokyny, info'!$C$15,"")</f>
        <v>700000</v>
      </c>
      <c r="N13" s="93">
        <v>2023</v>
      </c>
      <c r="O13" s="93">
        <v>2025</v>
      </c>
      <c r="P13" s="16"/>
      <c r="Q13" s="16" t="s">
        <v>76</v>
      </c>
      <c r="R13" s="16"/>
      <c r="S13" s="16"/>
      <c r="T13" s="16"/>
      <c r="U13" s="16"/>
      <c r="V13" s="16" t="s">
        <v>76</v>
      </c>
      <c r="W13" s="16" t="s">
        <v>76</v>
      </c>
      <c r="X13" s="16"/>
      <c r="Y13" s="21" t="s">
        <v>188</v>
      </c>
      <c r="Z13" s="24" t="s">
        <v>82</v>
      </c>
      <c r="AA13" s="22">
        <v>7</v>
      </c>
    </row>
    <row r="14" spans="1:29" ht="54.75" customHeight="1" x14ac:dyDescent="0.25">
      <c r="A14" s="22">
        <v>7</v>
      </c>
      <c r="B14" s="21" t="s">
        <v>129</v>
      </c>
      <c r="C14" s="21" t="s">
        <v>77</v>
      </c>
      <c r="D14" s="32">
        <v>49535021</v>
      </c>
      <c r="E14" s="32">
        <v>102386404</v>
      </c>
      <c r="F14" s="21">
        <v>600045269</v>
      </c>
      <c r="G14" s="21" t="s">
        <v>83</v>
      </c>
      <c r="H14" s="21" t="s">
        <v>145</v>
      </c>
      <c r="I14" s="21" t="s">
        <v>73</v>
      </c>
      <c r="J14" s="21" t="s">
        <v>79</v>
      </c>
      <c r="K14" s="21" t="s">
        <v>84</v>
      </c>
      <c r="L14" s="23">
        <v>5000000</v>
      </c>
      <c r="M14" s="23">
        <f>IF(Tabulka4[[#This Row],[celkové výdaje projektu  ]]&lt;&gt;"",Tabulka4[[#This Row],[celkové výdaje projektu  ]]*'Pokyny, info'!$C$15,"")</f>
        <v>3500000</v>
      </c>
      <c r="N14" s="93">
        <v>2023</v>
      </c>
      <c r="O14" s="93">
        <v>2025</v>
      </c>
      <c r="P14" s="16" t="s">
        <v>76</v>
      </c>
      <c r="Q14" s="16" t="s">
        <v>76</v>
      </c>
      <c r="R14" s="16"/>
      <c r="S14" s="16"/>
      <c r="T14" s="16"/>
      <c r="U14" s="16"/>
      <c r="V14" s="16"/>
      <c r="W14" s="16"/>
      <c r="X14" s="16" t="s">
        <v>76</v>
      </c>
      <c r="Y14" s="21" t="s">
        <v>140</v>
      </c>
      <c r="Z14" s="24" t="s">
        <v>82</v>
      </c>
      <c r="AA14" s="22">
        <v>8</v>
      </c>
    </row>
    <row r="15" spans="1:29" ht="31.9" customHeight="1" x14ac:dyDescent="0.25">
      <c r="A15" s="22">
        <v>8</v>
      </c>
      <c r="B15" s="21" t="s">
        <v>129</v>
      </c>
      <c r="C15" s="21" t="s">
        <v>77</v>
      </c>
      <c r="D15" s="32">
        <v>49535021</v>
      </c>
      <c r="E15" s="32">
        <v>102386404</v>
      </c>
      <c r="F15" s="21">
        <v>600045269</v>
      </c>
      <c r="G15" s="25" t="s">
        <v>130</v>
      </c>
      <c r="H15" s="21" t="s">
        <v>145</v>
      </c>
      <c r="I15" s="21" t="s">
        <v>73</v>
      </c>
      <c r="J15" s="21" t="s">
        <v>79</v>
      </c>
      <c r="K15" s="26" t="s">
        <v>194</v>
      </c>
      <c r="L15" s="23">
        <v>3500000</v>
      </c>
      <c r="M15" s="23">
        <f>IF(Tabulka4[[#This Row],[celkové výdaje projektu  ]]&lt;&gt;"",Tabulka4[[#This Row],[celkové výdaje projektu  ]]*'Pokyny, info'!$C$15,"")</f>
        <v>2450000</v>
      </c>
      <c r="N15" s="93">
        <v>2023</v>
      </c>
      <c r="O15" s="93">
        <v>2024</v>
      </c>
      <c r="P15" s="16"/>
      <c r="Q15" s="16"/>
      <c r="R15" s="16"/>
      <c r="S15" s="16"/>
      <c r="T15" s="16"/>
      <c r="U15" s="16"/>
      <c r="V15" s="16" t="s">
        <v>76</v>
      </c>
      <c r="W15" s="16" t="s">
        <v>76</v>
      </c>
      <c r="X15" s="16"/>
      <c r="Y15" s="21" t="s">
        <v>140</v>
      </c>
      <c r="Z15" s="24" t="s">
        <v>82</v>
      </c>
      <c r="AA15" s="22">
        <v>31</v>
      </c>
      <c r="AB15" s="25"/>
    </row>
    <row r="16" spans="1:29" ht="33" customHeight="1" x14ac:dyDescent="0.25">
      <c r="A16" s="22">
        <v>9</v>
      </c>
      <c r="B16" s="21" t="s">
        <v>129</v>
      </c>
      <c r="C16" s="21" t="s">
        <v>77</v>
      </c>
      <c r="D16" s="32">
        <v>49535021</v>
      </c>
      <c r="E16" s="32">
        <v>102386404</v>
      </c>
      <c r="F16" s="21">
        <v>600045269</v>
      </c>
      <c r="G16" s="25" t="s">
        <v>131</v>
      </c>
      <c r="H16" s="21" t="s">
        <v>145</v>
      </c>
      <c r="I16" s="21" t="s">
        <v>73</v>
      </c>
      <c r="J16" s="21" t="s">
        <v>79</v>
      </c>
      <c r="K16" s="25" t="s">
        <v>192</v>
      </c>
      <c r="L16" s="23">
        <v>25000000</v>
      </c>
      <c r="M16" s="23">
        <f>IF(Tabulka4[[#This Row],[celkové výdaje projektu  ]]&lt;&gt;"",Tabulka4[[#This Row],[celkové výdaje projektu  ]]*'Pokyny, info'!$C$15,"")</f>
        <v>17500000</v>
      </c>
      <c r="N16" s="24">
        <v>2023</v>
      </c>
      <c r="O16" s="24">
        <v>2025</v>
      </c>
      <c r="P16" s="16"/>
      <c r="Q16" s="16"/>
      <c r="R16" s="16"/>
      <c r="S16" s="16"/>
      <c r="T16" s="16"/>
      <c r="U16" s="16" t="s">
        <v>76</v>
      </c>
      <c r="V16" s="16" t="s">
        <v>76</v>
      </c>
      <c r="W16" s="16" t="s">
        <v>76</v>
      </c>
      <c r="X16" s="16" t="s">
        <v>76</v>
      </c>
      <c r="Y16" s="21" t="s">
        <v>140</v>
      </c>
      <c r="Z16" s="24" t="s">
        <v>82</v>
      </c>
      <c r="AA16" s="22">
        <v>32</v>
      </c>
      <c r="AB16" s="25"/>
    </row>
    <row r="17" spans="1:28" ht="33.6" customHeight="1" x14ac:dyDescent="0.25">
      <c r="A17" s="22">
        <v>10</v>
      </c>
      <c r="B17" s="21" t="s">
        <v>129</v>
      </c>
      <c r="C17" s="21" t="s">
        <v>77</v>
      </c>
      <c r="D17" s="32">
        <v>49535021</v>
      </c>
      <c r="E17" s="32">
        <v>102386404</v>
      </c>
      <c r="F17" s="21">
        <v>600045269</v>
      </c>
      <c r="G17" s="25" t="s">
        <v>132</v>
      </c>
      <c r="H17" s="21" t="s">
        <v>145</v>
      </c>
      <c r="I17" s="21" t="s">
        <v>73</v>
      </c>
      <c r="J17" s="21" t="s">
        <v>79</v>
      </c>
      <c r="K17" s="25" t="s">
        <v>193</v>
      </c>
      <c r="L17" s="23">
        <v>3000000</v>
      </c>
      <c r="M17" s="105">
        <f>IF(Tabulka4[[#This Row],[celkové výdaje projektu  ]]&lt;&gt;"",Tabulka4[[#This Row],[celkové výdaje projektu  ]]*'Pokyny, info'!$C$15,"")</f>
        <v>2100000</v>
      </c>
      <c r="N17" s="93">
        <v>2023</v>
      </c>
      <c r="O17" s="93">
        <v>2024</v>
      </c>
      <c r="P17" s="106"/>
      <c r="Q17" s="106"/>
      <c r="R17" s="106"/>
      <c r="S17" s="106"/>
      <c r="T17" s="106"/>
      <c r="U17" s="106"/>
      <c r="V17" s="106" t="s">
        <v>76</v>
      </c>
      <c r="W17" s="106" t="s">
        <v>76</v>
      </c>
      <c r="X17" s="106"/>
      <c r="Y17" s="102" t="s">
        <v>140</v>
      </c>
      <c r="Z17" s="24" t="s">
        <v>82</v>
      </c>
      <c r="AA17" s="22">
        <v>33</v>
      </c>
      <c r="AB17" s="25"/>
    </row>
    <row r="18" spans="1:28" ht="25.5" customHeight="1" x14ac:dyDescent="0.25">
      <c r="A18" s="22">
        <v>11</v>
      </c>
      <c r="B18" s="21" t="s">
        <v>118</v>
      </c>
      <c r="C18" s="21" t="s">
        <v>89</v>
      </c>
      <c r="D18" s="32">
        <v>71160663</v>
      </c>
      <c r="E18" s="32" t="s">
        <v>317</v>
      </c>
      <c r="F18" s="21">
        <v>600045498</v>
      </c>
      <c r="G18" s="21" t="s">
        <v>120</v>
      </c>
      <c r="H18" s="21" t="s">
        <v>145</v>
      </c>
      <c r="I18" s="21" t="s">
        <v>73</v>
      </c>
      <c r="J18" s="21" t="s">
        <v>92</v>
      </c>
      <c r="K18" s="21" t="s">
        <v>120</v>
      </c>
      <c r="L18" s="23">
        <v>25000000</v>
      </c>
      <c r="M18" s="105">
        <f>IF(Tabulka4[[#This Row],[celkové výdaje projektu  ]]&lt;&gt;"",Tabulka4[[#This Row],[celkové výdaje projektu  ]]*'Pokyny, info'!$C$15,"")</f>
        <v>17500000</v>
      </c>
      <c r="N18" s="173">
        <v>2023</v>
      </c>
      <c r="O18" s="93">
        <v>2024</v>
      </c>
      <c r="P18" s="106"/>
      <c r="Q18" s="106"/>
      <c r="R18" s="106"/>
      <c r="S18" s="106"/>
      <c r="T18" s="106"/>
      <c r="U18" s="106"/>
      <c r="V18" s="106" t="s">
        <v>76</v>
      </c>
      <c r="W18" s="106"/>
      <c r="X18" s="106"/>
      <c r="Y18" s="102" t="s">
        <v>136</v>
      </c>
      <c r="Z18" s="24" t="s">
        <v>82</v>
      </c>
      <c r="AA18" s="22">
        <v>43</v>
      </c>
      <c r="AB18" s="25"/>
    </row>
    <row r="19" spans="1:28" ht="66" customHeight="1" x14ac:dyDescent="0.25">
      <c r="A19" s="101">
        <v>12</v>
      </c>
      <c r="B19" s="107" t="s">
        <v>95</v>
      </c>
      <c r="C19" s="102" t="s">
        <v>72</v>
      </c>
      <c r="D19" s="104">
        <v>46383506</v>
      </c>
      <c r="E19" s="104" t="s">
        <v>315</v>
      </c>
      <c r="F19" s="102">
        <v>600045609</v>
      </c>
      <c r="G19" s="102" t="s">
        <v>367</v>
      </c>
      <c r="H19" s="102" t="s">
        <v>145</v>
      </c>
      <c r="I19" s="102" t="s">
        <v>73</v>
      </c>
      <c r="J19" s="102" t="s">
        <v>73</v>
      </c>
      <c r="K19" s="107" t="s">
        <v>398</v>
      </c>
      <c r="L19" s="105">
        <v>60000000</v>
      </c>
      <c r="M19" s="105">
        <f>IF(Tabulka4[[#This Row],[celkové výdaje projektu  ]]&lt;&gt;"",Tabulka4[[#This Row],[celkové výdaje projektu  ]]*'Pokyny, info'!$C$15,"")</f>
        <v>42000000</v>
      </c>
      <c r="N19" s="93">
        <v>2022</v>
      </c>
      <c r="O19" s="93">
        <v>2024</v>
      </c>
      <c r="P19" s="106" t="s">
        <v>76</v>
      </c>
      <c r="Q19" s="106" t="s">
        <v>76</v>
      </c>
      <c r="R19" s="106" t="s">
        <v>76</v>
      </c>
      <c r="S19" s="106" t="s">
        <v>76</v>
      </c>
      <c r="T19" s="106"/>
      <c r="U19" s="106"/>
      <c r="V19" s="106" t="s">
        <v>76</v>
      </c>
      <c r="W19" s="106" t="s">
        <v>76</v>
      </c>
      <c r="X19" s="106"/>
      <c r="Y19" s="102" t="s">
        <v>135</v>
      </c>
      <c r="Z19" s="173" t="s">
        <v>74</v>
      </c>
    </row>
    <row r="20" spans="1:28" ht="25.5" x14ac:dyDescent="0.25">
      <c r="A20" s="101">
        <v>13</v>
      </c>
      <c r="B20" s="107" t="s">
        <v>95</v>
      </c>
      <c r="C20" s="102" t="s">
        <v>72</v>
      </c>
      <c r="D20" s="104">
        <v>46383506</v>
      </c>
      <c r="E20" s="104" t="s">
        <v>315</v>
      </c>
      <c r="F20" s="102">
        <v>600045609</v>
      </c>
      <c r="G20" s="102" t="s">
        <v>368</v>
      </c>
      <c r="H20" s="102" t="s">
        <v>145</v>
      </c>
      <c r="I20" s="102" t="s">
        <v>73</v>
      </c>
      <c r="J20" s="102" t="s">
        <v>73</v>
      </c>
      <c r="K20" s="107" t="s">
        <v>379</v>
      </c>
      <c r="L20" s="105">
        <v>500000</v>
      </c>
      <c r="M20" s="105">
        <f>IF(Tabulka4[[#This Row],[celkové výdaje projektu  ]]&lt;&gt;"",Tabulka4[[#This Row],[celkové výdaje projektu  ]]*'Pokyny, info'!$C$15,"")</f>
        <v>350000</v>
      </c>
      <c r="N20" s="93">
        <v>2022</v>
      </c>
      <c r="O20" s="93">
        <v>2023</v>
      </c>
      <c r="P20" s="106"/>
      <c r="Q20" s="106"/>
      <c r="R20" s="106"/>
      <c r="S20" s="106"/>
      <c r="T20" s="106"/>
      <c r="U20" s="106"/>
      <c r="V20" s="106"/>
      <c r="W20" s="106" t="s">
        <v>76</v>
      </c>
      <c r="X20" s="106"/>
      <c r="Y20" s="102" t="s">
        <v>140</v>
      </c>
      <c r="Z20" s="93" t="s">
        <v>82</v>
      </c>
      <c r="AA20" s="22"/>
      <c r="AB20" s="25"/>
    </row>
    <row r="21" spans="1:28" ht="24" customHeight="1" x14ac:dyDescent="0.25">
      <c r="A21" s="101">
        <v>14</v>
      </c>
      <c r="B21" s="107" t="s">
        <v>95</v>
      </c>
      <c r="C21" s="102" t="s">
        <v>72</v>
      </c>
      <c r="D21" s="104">
        <v>46383506</v>
      </c>
      <c r="E21" s="104" t="s">
        <v>315</v>
      </c>
      <c r="F21" s="102">
        <v>600045609</v>
      </c>
      <c r="G21" s="102" t="s">
        <v>369</v>
      </c>
      <c r="H21" s="102" t="s">
        <v>145</v>
      </c>
      <c r="I21" s="102" t="s">
        <v>73</v>
      </c>
      <c r="J21" s="102" t="s">
        <v>73</v>
      </c>
      <c r="K21" s="107" t="s">
        <v>370</v>
      </c>
      <c r="L21" s="105">
        <v>300000</v>
      </c>
      <c r="M21" s="105">
        <f>IF(Tabulka4[[#This Row],[celkové výdaje projektu  ]]&lt;&gt;"",Tabulka4[[#This Row],[celkové výdaje projektu  ]]*'Pokyny, info'!$C$15,"")</f>
        <v>210000</v>
      </c>
      <c r="N21" s="93">
        <v>2022</v>
      </c>
      <c r="O21" s="93">
        <v>2022</v>
      </c>
      <c r="P21" s="106"/>
      <c r="Q21" s="106"/>
      <c r="R21" s="106"/>
      <c r="S21" s="106" t="s">
        <v>76</v>
      </c>
      <c r="T21" s="106"/>
      <c r="U21" s="106"/>
      <c r="V21" s="106"/>
      <c r="W21" s="106"/>
      <c r="X21" s="106" t="s">
        <v>76</v>
      </c>
      <c r="Y21" s="102" t="s">
        <v>140</v>
      </c>
      <c r="Z21" s="93" t="s">
        <v>82</v>
      </c>
      <c r="AA21" s="22"/>
      <c r="AB21" s="25"/>
    </row>
    <row r="22" spans="1:28" ht="26.25" customHeight="1" x14ac:dyDescent="0.25">
      <c r="A22" s="101">
        <v>15</v>
      </c>
      <c r="B22" s="107" t="s">
        <v>95</v>
      </c>
      <c r="C22" s="102" t="s">
        <v>72</v>
      </c>
      <c r="D22" s="104">
        <v>46383506</v>
      </c>
      <c r="E22" s="104" t="s">
        <v>315</v>
      </c>
      <c r="F22" s="102">
        <v>600045609</v>
      </c>
      <c r="G22" s="102" t="s">
        <v>371</v>
      </c>
      <c r="H22" s="102" t="s">
        <v>145</v>
      </c>
      <c r="I22" s="102" t="s">
        <v>73</v>
      </c>
      <c r="J22" s="102" t="s">
        <v>73</v>
      </c>
      <c r="K22" s="107" t="s">
        <v>372</v>
      </c>
      <c r="L22" s="105">
        <v>200000</v>
      </c>
      <c r="M22" s="105">
        <f>IF(Tabulka4[[#This Row],[celkové výdaje projektu  ]]&lt;&gt;"",Tabulka4[[#This Row],[celkové výdaje projektu  ]]*'Pokyny, info'!$C$15,"")</f>
        <v>140000</v>
      </c>
      <c r="N22" s="93">
        <v>2022</v>
      </c>
      <c r="O22" s="93">
        <v>2022</v>
      </c>
      <c r="P22" s="106"/>
      <c r="Q22" s="106"/>
      <c r="R22" s="106"/>
      <c r="S22" s="106" t="s">
        <v>76</v>
      </c>
      <c r="T22" s="106"/>
      <c r="U22" s="106"/>
      <c r="V22" s="106"/>
      <c r="W22" s="106"/>
      <c r="X22" s="106" t="s">
        <v>76</v>
      </c>
      <c r="Y22" s="102" t="s">
        <v>140</v>
      </c>
      <c r="Z22" s="93" t="s">
        <v>82</v>
      </c>
      <c r="AA22" s="22"/>
      <c r="AB22" s="25"/>
    </row>
    <row r="23" spans="1:28" ht="25.5" x14ac:dyDescent="0.25">
      <c r="A23" s="101">
        <v>16</v>
      </c>
      <c r="B23" s="102" t="s">
        <v>133</v>
      </c>
      <c r="C23" s="102" t="s">
        <v>72</v>
      </c>
      <c r="D23" s="104">
        <v>46383514</v>
      </c>
      <c r="E23" s="104" t="s">
        <v>318</v>
      </c>
      <c r="F23" s="102">
        <v>600045617</v>
      </c>
      <c r="G23" s="107" t="s">
        <v>373</v>
      </c>
      <c r="H23" s="102" t="s">
        <v>145</v>
      </c>
      <c r="I23" s="102" t="s">
        <v>73</v>
      </c>
      <c r="J23" s="102" t="s">
        <v>73</v>
      </c>
      <c r="K23" s="107" t="s">
        <v>374</v>
      </c>
      <c r="L23" s="172">
        <v>3000000</v>
      </c>
      <c r="M23" s="172">
        <f>IF(Tabulka4[[#This Row],[celkové výdaje projektu  ]]&lt;&gt;"",Tabulka4[[#This Row],[celkové výdaje projektu  ]]*'Pokyny, info'!$C$15,"")</f>
        <v>2100000</v>
      </c>
      <c r="N23" s="93">
        <v>2022</v>
      </c>
      <c r="O23" s="93">
        <v>2024</v>
      </c>
      <c r="P23" s="106"/>
      <c r="Q23" s="106"/>
      <c r="R23" s="106"/>
      <c r="S23" s="106"/>
      <c r="T23" s="106"/>
      <c r="U23" s="106"/>
      <c r="V23" s="106"/>
      <c r="W23" s="106"/>
      <c r="X23" s="106"/>
      <c r="Y23" s="102" t="s">
        <v>140</v>
      </c>
      <c r="Z23" s="93" t="s">
        <v>82</v>
      </c>
      <c r="AA23" s="22"/>
      <c r="AB23" s="25"/>
    </row>
    <row r="24" spans="1:28" ht="46.5" customHeight="1" x14ac:dyDescent="0.25">
      <c r="A24" s="101">
        <v>17</v>
      </c>
      <c r="B24" s="102" t="s">
        <v>129</v>
      </c>
      <c r="C24" s="102" t="s">
        <v>77</v>
      </c>
      <c r="D24" s="104">
        <v>49535021</v>
      </c>
      <c r="E24" s="104">
        <v>102386404</v>
      </c>
      <c r="F24" s="102">
        <v>600045269</v>
      </c>
      <c r="G24" s="107" t="s">
        <v>377</v>
      </c>
      <c r="H24" s="102" t="s">
        <v>145</v>
      </c>
      <c r="I24" s="102" t="s">
        <v>73</v>
      </c>
      <c r="J24" s="102" t="s">
        <v>79</v>
      </c>
      <c r="K24" s="107" t="s">
        <v>376</v>
      </c>
      <c r="L24" s="105">
        <v>2900000</v>
      </c>
      <c r="M24" s="105">
        <f>IF(Tabulka4[[#This Row],[celkové výdaje projektu  ]]&lt;&gt;"",Tabulka4[[#This Row],[celkové výdaje projektu  ]]*'Pokyny, info'!$C$15,"")</f>
        <v>2029999.9999999998</v>
      </c>
      <c r="N24" s="171" t="s">
        <v>388</v>
      </c>
      <c r="O24" s="171" t="s">
        <v>389</v>
      </c>
      <c r="P24" s="106"/>
      <c r="Q24" s="106"/>
      <c r="R24" s="106"/>
      <c r="S24" s="106"/>
      <c r="T24" s="106"/>
      <c r="U24" s="106"/>
      <c r="V24" s="106" t="s">
        <v>76</v>
      </c>
      <c r="W24" s="106" t="s">
        <v>76</v>
      </c>
      <c r="X24" s="106"/>
      <c r="Y24" s="102" t="s">
        <v>136</v>
      </c>
      <c r="Z24" s="93" t="s">
        <v>82</v>
      </c>
      <c r="AA24" s="22"/>
      <c r="AB24" s="25"/>
    </row>
    <row r="25" spans="1:28" x14ac:dyDescent="0.25">
      <c r="A25" s="22"/>
      <c r="B25" s="21"/>
      <c r="C25" s="21"/>
      <c r="D25" s="32"/>
      <c r="E25" s="32"/>
      <c r="F25" s="21"/>
      <c r="G25" s="25"/>
      <c r="H25" s="21"/>
      <c r="I25" s="21"/>
      <c r="J25" s="21"/>
      <c r="K25" s="25"/>
      <c r="L25" s="23"/>
      <c r="M25" s="23" t="str">
        <f>IF(Tabulka4[[#This Row],[celkové výdaje projektu  ]]&lt;&gt;"",Tabulka4[[#This Row],[celkové výdaje projektu  ]]*'Pokyny, info'!$C$15,"")</f>
        <v/>
      </c>
      <c r="N25" s="24"/>
      <c r="O25" s="24"/>
      <c r="P25" s="16"/>
      <c r="Q25" s="16"/>
      <c r="R25" s="16"/>
      <c r="S25" s="16"/>
      <c r="T25" s="16"/>
      <c r="U25" s="16"/>
      <c r="V25" s="16"/>
      <c r="W25" s="16"/>
      <c r="X25" s="16"/>
      <c r="Y25" s="21"/>
      <c r="Z25" s="24"/>
      <c r="AA25" s="22"/>
      <c r="AB25" s="25"/>
    </row>
    <row r="26" spans="1:28" x14ac:dyDescent="0.25">
      <c r="A26" s="22"/>
      <c r="B26" s="21"/>
      <c r="C26" s="21"/>
      <c r="D26" s="32"/>
      <c r="E26" s="32"/>
      <c r="F26" s="21"/>
      <c r="G26" s="25"/>
      <c r="H26" s="21"/>
      <c r="I26" s="21"/>
      <c r="J26" s="21"/>
      <c r="K26" s="25"/>
      <c r="L26" s="23"/>
      <c r="M26" s="23" t="str">
        <f>IF(Tabulka4[[#This Row],[celkové výdaje projektu  ]]&lt;&gt;"",Tabulka4[[#This Row],[celkové výdaje projektu  ]]*'Pokyny, info'!$C$15,"")</f>
        <v/>
      </c>
      <c r="N26" s="24"/>
      <c r="O26" s="24"/>
      <c r="P26" s="16"/>
      <c r="Q26" s="16"/>
      <c r="R26" s="16"/>
      <c r="S26" s="16"/>
      <c r="T26" s="16"/>
      <c r="U26" s="16"/>
      <c r="V26" s="16"/>
      <c r="W26" s="16"/>
      <c r="X26" s="16"/>
      <c r="Y26" s="21"/>
      <c r="Z26" s="24"/>
      <c r="AA26" s="22"/>
      <c r="AB26" s="25"/>
    </row>
    <row r="27" spans="1:28" x14ac:dyDescent="0.25">
      <c r="A27" s="22"/>
      <c r="B27" s="21"/>
      <c r="C27" s="21"/>
      <c r="D27" s="32"/>
      <c r="E27" s="32"/>
      <c r="F27" s="21"/>
      <c r="G27" s="25"/>
      <c r="H27" s="21"/>
      <c r="I27" s="21"/>
      <c r="J27" s="21"/>
      <c r="K27" s="25"/>
      <c r="L27" s="23"/>
      <c r="M27" s="23"/>
      <c r="N27" s="24"/>
      <c r="O27" s="24"/>
      <c r="P27" s="16"/>
      <c r="Q27" s="16"/>
      <c r="R27" s="16"/>
      <c r="S27" s="16"/>
      <c r="T27" s="16"/>
      <c r="U27" s="16"/>
      <c r="V27" s="16"/>
      <c r="W27" s="16"/>
      <c r="X27" s="16"/>
      <c r="Y27" s="21"/>
      <c r="Z27" s="24"/>
      <c r="AA27" s="22"/>
      <c r="AB27" s="25"/>
    </row>
    <row r="28" spans="1:28" s="11" customFormat="1" ht="15.75" x14ac:dyDescent="0.25">
      <c r="A28" s="109" t="s">
        <v>362</v>
      </c>
    </row>
    <row r="29" spans="1:28" s="11" customFormat="1" ht="15" x14ac:dyDescent="0.25">
      <c r="A29" s="156" t="s">
        <v>363</v>
      </c>
      <c r="B29" s="157" t="s">
        <v>8</v>
      </c>
      <c r="C29" s="189" t="s">
        <v>362</v>
      </c>
      <c r="D29" s="189"/>
      <c r="E29" s="189"/>
      <c r="F29" s="189"/>
      <c r="G29" s="189"/>
      <c r="H29" s="190"/>
      <c r="I29" s="190"/>
      <c r="J29" s="190"/>
    </row>
    <row r="30" spans="1:28" s="11" customFormat="1" ht="28.5" customHeight="1" x14ac:dyDescent="0.25">
      <c r="A30" s="158">
        <v>1</v>
      </c>
      <c r="B30" s="175" t="s">
        <v>100</v>
      </c>
      <c r="C30" s="191" t="s">
        <v>454</v>
      </c>
      <c r="D30" s="191"/>
      <c r="E30" s="191"/>
      <c r="F30" s="191"/>
      <c r="G30" s="191"/>
      <c r="H30" s="191"/>
      <c r="I30" s="191"/>
      <c r="J30" s="191"/>
    </row>
    <row r="31" spans="1:28" s="11" customFormat="1" ht="31.5" customHeight="1" x14ac:dyDescent="0.25">
      <c r="A31" s="158" t="s">
        <v>342</v>
      </c>
      <c r="B31" s="175" t="s">
        <v>98</v>
      </c>
      <c r="C31" s="191" t="s">
        <v>455</v>
      </c>
      <c r="D31" s="191"/>
      <c r="E31" s="191"/>
      <c r="F31" s="191"/>
      <c r="G31" s="191"/>
      <c r="H31" s="191"/>
      <c r="I31" s="191"/>
      <c r="J31" s="191"/>
    </row>
    <row r="32" spans="1:28" s="11" customFormat="1" ht="28.9" customHeight="1" x14ac:dyDescent="0.25">
      <c r="A32" s="158">
        <v>2</v>
      </c>
      <c r="B32" s="176" t="s">
        <v>134</v>
      </c>
      <c r="C32" s="191" t="s">
        <v>472</v>
      </c>
      <c r="D32" s="191"/>
      <c r="E32" s="191"/>
      <c r="F32" s="191"/>
      <c r="G32" s="191"/>
      <c r="H32" s="191"/>
      <c r="I32" s="191"/>
      <c r="J32" s="191"/>
    </row>
    <row r="33" spans="1:29" s="11" customFormat="1" ht="18" customHeight="1" x14ac:dyDescent="0.25">
      <c r="A33" s="158">
        <v>5</v>
      </c>
      <c r="B33" s="175" t="s">
        <v>378</v>
      </c>
      <c r="C33" s="191" t="s">
        <v>460</v>
      </c>
      <c r="D33" s="191"/>
      <c r="E33" s="191"/>
      <c r="F33" s="191"/>
      <c r="G33" s="191"/>
      <c r="H33" s="191"/>
      <c r="I33" s="191"/>
      <c r="J33" s="191"/>
    </row>
    <row r="34" spans="1:29" s="11" customFormat="1" ht="17.25" customHeight="1" x14ac:dyDescent="0.25">
      <c r="A34" s="158">
        <v>11</v>
      </c>
      <c r="B34" s="175" t="s">
        <v>120</v>
      </c>
      <c r="C34" s="191" t="s">
        <v>387</v>
      </c>
      <c r="D34" s="191"/>
      <c r="E34" s="191"/>
      <c r="F34" s="191"/>
      <c r="G34" s="191"/>
      <c r="H34" s="191"/>
      <c r="I34" s="191"/>
      <c r="J34" s="191"/>
    </row>
    <row r="35" spans="1:29" s="11" customFormat="1" ht="25.15" customHeight="1" x14ac:dyDescent="0.25">
      <c r="A35" s="158">
        <v>12</v>
      </c>
      <c r="B35" s="175" t="s">
        <v>367</v>
      </c>
      <c r="C35" s="196" t="s">
        <v>457</v>
      </c>
      <c r="D35" s="204"/>
      <c r="E35" s="204"/>
      <c r="F35" s="204"/>
      <c r="G35" s="204"/>
      <c r="H35" s="204"/>
      <c r="I35" s="204"/>
      <c r="J35" s="205"/>
    </row>
    <row r="36" spans="1:29" s="11" customFormat="1" ht="30" customHeight="1" x14ac:dyDescent="0.25">
      <c r="A36" s="158">
        <v>16</v>
      </c>
      <c r="B36" s="176" t="s">
        <v>373</v>
      </c>
      <c r="C36" s="191" t="s">
        <v>458</v>
      </c>
      <c r="D36" s="191"/>
      <c r="E36" s="191"/>
      <c r="F36" s="191"/>
      <c r="G36" s="191"/>
      <c r="H36" s="191"/>
      <c r="I36" s="191"/>
      <c r="J36" s="191"/>
    </row>
    <row r="37" spans="1:29" s="11" customFormat="1" ht="14.1" customHeight="1" x14ac:dyDescent="0.25">
      <c r="A37" s="183"/>
      <c r="B37" s="184"/>
      <c r="C37" s="203"/>
      <c r="D37" s="203"/>
      <c r="E37" s="203"/>
      <c r="F37" s="203"/>
      <c r="G37" s="203"/>
      <c r="H37" s="203"/>
      <c r="I37" s="203"/>
      <c r="J37" s="203"/>
    </row>
    <row r="38" spans="1:29" s="11" customFormat="1" ht="14.1" customHeight="1" x14ac:dyDescent="0.25">
      <c r="A38" s="110"/>
      <c r="B38" s="177"/>
      <c r="C38" s="202"/>
      <c r="D38" s="202"/>
      <c r="E38" s="202"/>
      <c r="F38" s="202"/>
      <c r="G38" s="202"/>
      <c r="H38" s="202"/>
      <c r="I38" s="202"/>
      <c r="J38" s="202"/>
    </row>
    <row r="39" spans="1:29" s="11" customFormat="1" x14ac:dyDescent="0.25">
      <c r="A39" s="110"/>
      <c r="B39" s="118"/>
      <c r="C39" s="202"/>
      <c r="D39" s="202"/>
      <c r="E39" s="202"/>
      <c r="F39" s="202"/>
      <c r="G39" s="202"/>
      <c r="H39" s="202"/>
      <c r="I39" s="202"/>
      <c r="J39" s="202"/>
    </row>
    <row r="41" spans="1:29" x14ac:dyDescent="0.25">
      <c r="A41" s="94" t="s">
        <v>435</v>
      </c>
      <c r="B41" s="94"/>
      <c r="C41" s="94"/>
      <c r="D41" s="94"/>
      <c r="E41" s="94"/>
      <c r="F41" s="94"/>
      <c r="G41" s="94"/>
    </row>
    <row r="43" spans="1:29" s="27" customFormat="1" ht="15" x14ac:dyDescent="0.25">
      <c r="A43" s="121" t="s">
        <v>26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2"/>
      <c r="M43" s="122"/>
      <c r="N43" s="121"/>
      <c r="AC43" s="28"/>
    </row>
    <row r="44" spans="1:29" s="27" customFormat="1" ht="15" x14ac:dyDescent="0.25">
      <c r="A44" s="126" t="s">
        <v>37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2"/>
      <c r="M44" s="122"/>
      <c r="N44" s="121"/>
      <c r="AC44" s="28"/>
    </row>
    <row r="45" spans="1:29" ht="15" x14ac:dyDescent="0.25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2"/>
      <c r="M45" s="122"/>
      <c r="N45" s="121"/>
    </row>
    <row r="46" spans="1:29" ht="15" x14ac:dyDescent="0.25">
      <c r="A46" s="121" t="s">
        <v>402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  <c r="M46" s="122"/>
      <c r="N46" s="121"/>
    </row>
    <row r="47" spans="1:29" ht="15" x14ac:dyDescent="0.25">
      <c r="A47" s="121" t="s">
        <v>400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2"/>
      <c r="M47" s="122"/>
      <c r="N47" s="121"/>
    </row>
    <row r="48" spans="1:29" ht="15" x14ac:dyDescent="0.25">
      <c r="A48" s="121" t="s">
        <v>401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2"/>
      <c r="M48" s="122"/>
      <c r="N48" s="121"/>
    </row>
    <row r="49" spans="1:14" ht="15" x14ac:dyDescent="0.2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2"/>
      <c r="M49" s="122"/>
      <c r="N49" s="121"/>
    </row>
    <row r="50" spans="1:14" ht="15" x14ac:dyDescent="0.25">
      <c r="A50" s="121" t="s">
        <v>38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2"/>
      <c r="M50" s="122"/>
      <c r="N50" s="121"/>
    </row>
    <row r="51" spans="1:14" ht="15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2"/>
      <c r="M51" s="122"/>
      <c r="N51" s="121"/>
    </row>
    <row r="52" spans="1:14" ht="15" x14ac:dyDescent="0.25">
      <c r="A52" s="123" t="s">
        <v>66</v>
      </c>
      <c r="B52" s="123"/>
      <c r="C52" s="123"/>
      <c r="D52" s="123"/>
      <c r="E52" s="123"/>
      <c r="F52" s="123"/>
      <c r="G52" s="123"/>
      <c r="H52" s="123"/>
      <c r="I52" s="121"/>
      <c r="J52" s="121"/>
      <c r="K52" s="121"/>
      <c r="L52" s="122"/>
      <c r="M52" s="122"/>
      <c r="N52" s="121"/>
    </row>
    <row r="53" spans="1:14" ht="15" x14ac:dyDescent="0.25">
      <c r="A53" s="123" t="s">
        <v>62</v>
      </c>
      <c r="B53" s="123"/>
      <c r="C53" s="123"/>
      <c r="D53" s="123"/>
      <c r="E53" s="123"/>
      <c r="F53" s="123"/>
      <c r="G53" s="123"/>
      <c r="H53" s="123"/>
      <c r="I53" s="121"/>
      <c r="J53" s="121"/>
      <c r="K53" s="121"/>
      <c r="L53" s="122"/>
      <c r="M53" s="122"/>
      <c r="N53" s="121"/>
    </row>
    <row r="54" spans="1:14" ht="15" x14ac:dyDescent="0.25">
      <c r="A54" s="123" t="s">
        <v>58</v>
      </c>
      <c r="B54" s="123"/>
      <c r="C54" s="123"/>
      <c r="D54" s="123"/>
      <c r="E54" s="123"/>
      <c r="F54" s="123"/>
      <c r="G54" s="123"/>
      <c r="H54" s="123"/>
      <c r="I54" s="121"/>
      <c r="J54" s="121"/>
      <c r="K54" s="121"/>
      <c r="L54" s="122"/>
      <c r="M54" s="122"/>
      <c r="N54" s="121"/>
    </row>
    <row r="55" spans="1:14" ht="15" x14ac:dyDescent="0.25">
      <c r="A55" s="123" t="s">
        <v>59</v>
      </c>
      <c r="B55" s="123"/>
      <c r="C55" s="123"/>
      <c r="D55" s="123"/>
      <c r="E55" s="123"/>
      <c r="F55" s="123"/>
      <c r="G55" s="123"/>
      <c r="H55" s="123"/>
      <c r="I55" s="121"/>
      <c r="J55" s="121"/>
      <c r="K55" s="121"/>
      <c r="L55" s="122"/>
      <c r="M55" s="122"/>
      <c r="N55" s="121"/>
    </row>
    <row r="56" spans="1:14" ht="15" x14ac:dyDescent="0.25">
      <c r="A56" s="123" t="s">
        <v>60</v>
      </c>
      <c r="B56" s="123"/>
      <c r="C56" s="123"/>
      <c r="D56" s="123"/>
      <c r="E56" s="123"/>
      <c r="F56" s="123"/>
      <c r="G56" s="123"/>
      <c r="H56" s="123"/>
      <c r="I56" s="121"/>
      <c r="J56" s="121"/>
      <c r="K56" s="121"/>
      <c r="L56" s="122"/>
      <c r="M56" s="122"/>
      <c r="N56" s="121"/>
    </row>
    <row r="57" spans="1:14" ht="15" x14ac:dyDescent="0.25">
      <c r="A57" s="123" t="s">
        <v>61</v>
      </c>
      <c r="B57" s="123"/>
      <c r="C57" s="123"/>
      <c r="D57" s="123"/>
      <c r="E57" s="123"/>
      <c r="F57" s="123"/>
      <c r="G57" s="123"/>
      <c r="H57" s="123"/>
      <c r="I57" s="121"/>
      <c r="J57" s="121"/>
      <c r="K57" s="121"/>
      <c r="L57" s="122"/>
      <c r="M57" s="122"/>
      <c r="N57" s="121"/>
    </row>
    <row r="58" spans="1:14" ht="15" x14ac:dyDescent="0.25">
      <c r="A58" s="123" t="s">
        <v>403</v>
      </c>
      <c r="B58" s="123"/>
      <c r="C58" s="123"/>
      <c r="D58" s="123"/>
      <c r="E58" s="123"/>
      <c r="F58" s="123"/>
      <c r="G58" s="123"/>
      <c r="H58" s="123"/>
      <c r="I58" s="121"/>
      <c r="J58" s="121"/>
      <c r="K58" s="121"/>
      <c r="L58" s="122"/>
      <c r="M58" s="122"/>
      <c r="N58" s="121"/>
    </row>
    <row r="59" spans="1:14" ht="15" x14ac:dyDescent="0.25">
      <c r="A59" s="123" t="s">
        <v>64</v>
      </c>
      <c r="B59" s="123"/>
      <c r="C59" s="123"/>
      <c r="D59" s="123"/>
      <c r="E59" s="123"/>
      <c r="F59" s="123"/>
      <c r="G59" s="123"/>
      <c r="H59" s="123"/>
      <c r="I59" s="121"/>
      <c r="J59" s="121"/>
      <c r="K59" s="121"/>
      <c r="L59" s="122"/>
      <c r="M59" s="122"/>
      <c r="N59" s="121"/>
    </row>
    <row r="60" spans="1:14" ht="15" x14ac:dyDescent="0.25">
      <c r="A60" s="127" t="s">
        <v>63</v>
      </c>
      <c r="B60" s="127"/>
      <c r="C60" s="127"/>
      <c r="D60" s="127"/>
      <c r="E60" s="127"/>
      <c r="F60" s="121"/>
      <c r="G60" s="121"/>
      <c r="H60" s="121"/>
      <c r="I60" s="121"/>
      <c r="J60" s="121"/>
      <c r="K60" s="121"/>
      <c r="L60" s="122"/>
      <c r="M60" s="122"/>
      <c r="N60" s="121"/>
    </row>
    <row r="61" spans="1:14" ht="15" x14ac:dyDescent="0.25">
      <c r="A61" s="123" t="s">
        <v>65</v>
      </c>
      <c r="B61" s="123"/>
      <c r="C61" s="123"/>
      <c r="D61" s="123"/>
      <c r="E61" s="123"/>
      <c r="F61" s="123"/>
      <c r="G61" s="121"/>
      <c r="H61" s="121"/>
      <c r="I61" s="121"/>
      <c r="J61" s="121"/>
      <c r="K61" s="121"/>
      <c r="L61" s="122"/>
      <c r="M61" s="122"/>
      <c r="N61" s="121"/>
    </row>
    <row r="62" spans="1:14" ht="15" x14ac:dyDescent="0.25">
      <c r="A62" s="123" t="s">
        <v>39</v>
      </c>
      <c r="B62" s="123"/>
      <c r="C62" s="123"/>
      <c r="D62" s="123"/>
      <c r="E62" s="123"/>
      <c r="F62" s="123"/>
      <c r="G62" s="121"/>
      <c r="H62" s="121"/>
      <c r="I62" s="121"/>
      <c r="J62" s="121"/>
      <c r="K62" s="121"/>
      <c r="L62" s="122"/>
      <c r="M62" s="122"/>
      <c r="N62" s="121"/>
    </row>
    <row r="63" spans="1:14" ht="15" x14ac:dyDescent="0.25">
      <c r="A63" s="123"/>
      <c r="B63" s="123"/>
      <c r="C63" s="123"/>
      <c r="D63" s="123"/>
      <c r="E63" s="123"/>
      <c r="F63" s="123"/>
      <c r="G63" s="121"/>
      <c r="H63" s="121"/>
      <c r="I63" s="121"/>
      <c r="J63" s="121"/>
      <c r="K63" s="121"/>
      <c r="L63" s="122"/>
      <c r="M63" s="122"/>
      <c r="N63" s="121"/>
    </row>
    <row r="64" spans="1:14" ht="15" x14ac:dyDescent="0.25">
      <c r="A64" s="123" t="s">
        <v>67</v>
      </c>
      <c r="B64" s="123"/>
      <c r="C64" s="123"/>
      <c r="D64" s="123"/>
      <c r="E64" s="123"/>
      <c r="F64" s="123"/>
      <c r="G64" s="121"/>
      <c r="H64" s="121"/>
      <c r="I64" s="121"/>
      <c r="J64" s="121"/>
      <c r="K64" s="121"/>
      <c r="L64" s="122"/>
      <c r="M64" s="122"/>
      <c r="N64" s="121"/>
    </row>
    <row r="65" spans="1:14" ht="15" x14ac:dyDescent="0.25">
      <c r="A65" s="123" t="s">
        <v>54</v>
      </c>
      <c r="B65" s="123"/>
      <c r="C65" s="123"/>
      <c r="D65" s="123"/>
      <c r="E65" s="123"/>
      <c r="F65" s="123"/>
      <c r="G65" s="121"/>
      <c r="H65" s="121"/>
      <c r="I65" s="121"/>
      <c r="J65" s="121"/>
      <c r="K65" s="121"/>
      <c r="L65" s="122"/>
      <c r="M65" s="122"/>
      <c r="N65" s="121"/>
    </row>
    <row r="66" spans="1:14" ht="15" x14ac:dyDescent="0.25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2"/>
      <c r="M66" s="122"/>
      <c r="N66" s="121"/>
    </row>
    <row r="67" spans="1:14" ht="15" x14ac:dyDescent="0.25">
      <c r="A67" s="121" t="s">
        <v>40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2"/>
      <c r="M67" s="122"/>
      <c r="N67" s="121"/>
    </row>
    <row r="68" spans="1:14" ht="15" x14ac:dyDescent="0.25">
      <c r="A68" s="123" t="s">
        <v>41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2"/>
      <c r="M68" s="122"/>
      <c r="N68" s="121"/>
    </row>
    <row r="69" spans="1:14" ht="15" x14ac:dyDescent="0.25">
      <c r="A69" s="121" t="s">
        <v>42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2"/>
      <c r="M69" s="122"/>
      <c r="N69" s="121"/>
    </row>
  </sheetData>
  <mergeCells count="24">
    <mergeCell ref="C29:J29"/>
    <mergeCell ref="C30:J30"/>
    <mergeCell ref="C31:J31"/>
    <mergeCell ref="C32:J32"/>
    <mergeCell ref="C33:J33"/>
    <mergeCell ref="C39:J39"/>
    <mergeCell ref="C34:J34"/>
    <mergeCell ref="C36:J36"/>
    <mergeCell ref="C37:J37"/>
    <mergeCell ref="C38:J38"/>
    <mergeCell ref="C35:J35"/>
    <mergeCell ref="A2:Z2"/>
    <mergeCell ref="P3:X3"/>
    <mergeCell ref="P4:S4"/>
    <mergeCell ref="B3:F4"/>
    <mergeCell ref="K3:K4"/>
    <mergeCell ref="L3:M4"/>
    <mergeCell ref="N3:O4"/>
    <mergeCell ref="Y3:Z4"/>
    <mergeCell ref="A3:A4"/>
    <mergeCell ref="G3:G4"/>
    <mergeCell ref="H3:H4"/>
    <mergeCell ref="I3:I4"/>
    <mergeCell ref="J3:J4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42" fitToHeight="0" orientation="landscape" r:id="rId1"/>
  <ignoredErrors>
    <ignoredError sqref="E7:E8 E15:E23 E9:E12 E25 N24:O24" numberStoredAsText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Číselníky!$C$2:$C$22</xm:f>
          </x14:formula1>
          <xm:sqref>Y40:Y1048576 Y6:Y18 Y24:Y27</xm:sqref>
        </x14:dataValidation>
        <x14:dataValidation type="list" allowBlank="1" showInputMessage="1" showErrorMessage="1" xr:uid="{00000000-0002-0000-0200-000002000000}">
          <x14:formula1>
            <xm:f>Číselníky!$C$2:$C$20</xm:f>
          </x14:formula1>
          <xm:sqref>Y2</xm:sqref>
        </x14:dataValidation>
        <x14:dataValidation type="list" allowBlank="1" showInputMessage="1" showErrorMessage="1" xr:uid="{00000000-0002-0000-0200-000001000000}">
          <x14:formula1>
            <xm:f>Číselníky!$A$2:$A$4</xm:f>
          </x14:formula1>
          <xm:sqref>Z2 Z40:Z1048576 Z6:Z18 Z24:Z27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showGridLines="0" topLeftCell="A2" zoomScale="89" zoomScaleNormal="89" workbookViewId="0">
      <pane xSplit="5" ySplit="3" topLeftCell="F5" activePane="bottomRight" state="frozen"/>
      <selection activeCell="K22" sqref="K22"/>
      <selection pane="topRight" activeCell="K22" sqref="K22"/>
      <selection pane="bottomLeft" activeCell="K22" sqref="K22"/>
      <selection pane="bottomRight" activeCell="H36" sqref="H36"/>
    </sheetView>
  </sheetViews>
  <sheetFormatPr defaultColWidth="8.5703125" defaultRowHeight="12.75" outlineLevelCol="1" x14ac:dyDescent="0.25"/>
  <cols>
    <col min="1" max="1" width="6" style="11" customWidth="1"/>
    <col min="2" max="2" width="30" style="11" customWidth="1"/>
    <col min="3" max="3" width="23.42578125" style="11" customWidth="1" outlineLevel="1"/>
    <col min="4" max="4" width="9.85546875" style="11" customWidth="1" outlineLevel="1"/>
    <col min="5" max="5" width="37.140625" style="11" customWidth="1"/>
    <col min="6" max="7" width="12.7109375" style="11" customWidth="1"/>
    <col min="8" max="8" width="14" style="11" customWidth="1"/>
    <col min="9" max="9" width="69" style="11" customWidth="1"/>
    <col min="10" max="10" width="10.140625" style="11" customWidth="1"/>
    <col min="11" max="11" width="14" style="11" customWidth="1"/>
    <col min="12" max="13" width="13.7109375" style="11" customWidth="1"/>
    <col min="14" max="17" width="12.140625" style="11" customWidth="1"/>
    <col min="18" max="18" width="23.140625" style="11" customWidth="1"/>
    <col min="19" max="19" width="11.5703125" style="11" customWidth="1"/>
    <col min="20" max="20" width="9.28515625" style="11" hidden="1" customWidth="1"/>
    <col min="21" max="16384" width="8.5703125" style="11"/>
  </cols>
  <sheetData>
    <row r="1" spans="1:20" hidden="1" x14ac:dyDescent="0.25">
      <c r="A1" s="11" t="s">
        <v>146</v>
      </c>
      <c r="B1" s="11" t="s">
        <v>46</v>
      </c>
      <c r="C1" s="11" t="s">
        <v>14</v>
      </c>
      <c r="D1" s="11" t="s">
        <v>147</v>
      </c>
      <c r="E1" s="11" t="s">
        <v>8</v>
      </c>
      <c r="F1" s="11" t="s">
        <v>150</v>
      </c>
      <c r="G1" s="11" t="s">
        <v>151</v>
      </c>
      <c r="H1" s="11" t="s">
        <v>152</v>
      </c>
      <c r="I1" s="11" t="s">
        <v>153</v>
      </c>
      <c r="J1" s="11" t="s">
        <v>154</v>
      </c>
      <c r="K1" s="11" t="s">
        <v>155</v>
      </c>
      <c r="L1" s="11" t="s">
        <v>156</v>
      </c>
      <c r="M1" s="11" t="s">
        <v>157</v>
      </c>
      <c r="N1" s="7" t="s">
        <v>158</v>
      </c>
      <c r="O1" s="11" t="s">
        <v>159</v>
      </c>
      <c r="P1" s="11" t="s">
        <v>178</v>
      </c>
      <c r="Q1" s="11" t="s">
        <v>179</v>
      </c>
      <c r="R1" s="11" t="s">
        <v>160</v>
      </c>
      <c r="S1" s="11" t="s">
        <v>172</v>
      </c>
    </row>
    <row r="2" spans="1:20" ht="18.75" x14ac:dyDescent="0.25">
      <c r="A2" s="208" t="s">
        <v>43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31"/>
    </row>
    <row r="3" spans="1:20" ht="15" customHeight="1" x14ac:dyDescent="0.25">
      <c r="A3" s="30"/>
      <c r="B3" s="200" t="s">
        <v>44</v>
      </c>
      <c r="C3" s="200"/>
      <c r="D3" s="200"/>
      <c r="E3" s="30"/>
      <c r="F3" s="30"/>
      <c r="G3" s="30"/>
      <c r="H3" s="30"/>
      <c r="I3" s="30"/>
      <c r="J3" s="201" t="s">
        <v>180</v>
      </c>
      <c r="K3" s="201"/>
      <c r="L3" s="200" t="s">
        <v>186</v>
      </c>
      <c r="M3" s="200"/>
      <c r="N3" s="201" t="s">
        <v>187</v>
      </c>
      <c r="O3" s="201"/>
      <c r="P3" s="201"/>
      <c r="Q3" s="201"/>
      <c r="R3" s="200" t="s">
        <v>12</v>
      </c>
      <c r="S3" s="200"/>
    </row>
    <row r="4" spans="1:20" s="19" customFormat="1" ht="51" x14ac:dyDescent="0.25">
      <c r="A4" s="17" t="s">
        <v>6</v>
      </c>
      <c r="B4" s="17" t="s">
        <v>46</v>
      </c>
      <c r="C4" s="17" t="s">
        <v>47</v>
      </c>
      <c r="D4" s="17" t="s">
        <v>48</v>
      </c>
      <c r="E4" s="17" t="s">
        <v>8</v>
      </c>
      <c r="F4" s="17" t="s">
        <v>31</v>
      </c>
      <c r="G4" s="18" t="s">
        <v>55</v>
      </c>
      <c r="H4" s="17" t="s">
        <v>10</v>
      </c>
      <c r="I4" s="17" t="s">
        <v>45</v>
      </c>
      <c r="J4" s="17" t="s">
        <v>49</v>
      </c>
      <c r="K4" s="17" t="s">
        <v>50</v>
      </c>
      <c r="L4" s="17" t="s">
        <v>20</v>
      </c>
      <c r="M4" s="17" t="s">
        <v>21</v>
      </c>
      <c r="N4" s="17" t="s">
        <v>181</v>
      </c>
      <c r="O4" s="17" t="s">
        <v>182</v>
      </c>
      <c r="P4" s="17" t="s">
        <v>36</v>
      </c>
      <c r="Q4" s="17" t="s">
        <v>183</v>
      </c>
      <c r="R4" s="17" t="s">
        <v>71</v>
      </c>
      <c r="S4" s="17" t="s">
        <v>25</v>
      </c>
      <c r="T4" s="17" t="s">
        <v>174</v>
      </c>
    </row>
    <row r="5" spans="1:20" ht="34.15" customHeight="1" x14ac:dyDescent="0.25">
      <c r="A5" s="89">
        <v>1</v>
      </c>
      <c r="B5" s="87" t="s">
        <v>115</v>
      </c>
      <c r="C5" s="87" t="s">
        <v>115</v>
      </c>
      <c r="D5" s="160" t="s">
        <v>314</v>
      </c>
      <c r="E5" s="98" t="s">
        <v>116</v>
      </c>
      <c r="F5" s="94" t="s">
        <v>145</v>
      </c>
      <c r="G5" s="94" t="s">
        <v>73</v>
      </c>
      <c r="H5" s="94" t="s">
        <v>117</v>
      </c>
      <c r="I5" s="87" t="s">
        <v>386</v>
      </c>
      <c r="J5" s="169">
        <v>50000000</v>
      </c>
      <c r="K5" s="169">
        <f>IF(Tabulka5[[#This Row],[celkové výdaje projektu]]&lt;&gt;"",Tabulka5[[#This Row],[celkové výdaje projektu]]*'Pokyny, info'!$C$15,"")</f>
        <v>35000000</v>
      </c>
      <c r="L5" s="170">
        <v>2023</v>
      </c>
      <c r="M5" s="89">
        <v>2025</v>
      </c>
      <c r="N5" s="120"/>
      <c r="O5" s="120" t="s">
        <v>76</v>
      </c>
      <c r="P5" s="120" t="s">
        <v>76</v>
      </c>
      <c r="Q5" s="120" t="s">
        <v>76</v>
      </c>
      <c r="R5" s="94" t="s">
        <v>136</v>
      </c>
      <c r="S5" s="89" t="s">
        <v>82</v>
      </c>
      <c r="T5" s="11">
        <v>28</v>
      </c>
    </row>
    <row r="6" spans="1:20" ht="38.25" x14ac:dyDescent="0.25">
      <c r="A6" s="161">
        <v>2</v>
      </c>
      <c r="B6" s="162" t="s">
        <v>122</v>
      </c>
      <c r="C6" s="162" t="s">
        <v>103</v>
      </c>
      <c r="D6" s="163">
        <v>61882062</v>
      </c>
      <c r="E6" s="164" t="s">
        <v>121</v>
      </c>
      <c r="F6" s="165" t="s">
        <v>145</v>
      </c>
      <c r="G6" s="165" t="s">
        <v>73</v>
      </c>
      <c r="H6" s="165" t="s">
        <v>73</v>
      </c>
      <c r="I6" s="162" t="s">
        <v>123</v>
      </c>
      <c r="J6" s="166">
        <v>2500000</v>
      </c>
      <c r="K6" s="166">
        <f>IF(Tabulka5[[#This Row],[celkové výdaje projektu]]&lt;&gt;"",Tabulka5[[#This Row],[celkové výdaje projektu]]*'Pokyny, info'!$C$15,"")</f>
        <v>1750000</v>
      </c>
      <c r="L6" s="161">
        <v>2022</v>
      </c>
      <c r="M6" s="161">
        <v>2025</v>
      </c>
      <c r="N6" s="167"/>
      <c r="O6" s="167"/>
      <c r="P6" s="167" t="s">
        <v>76</v>
      </c>
      <c r="Q6" s="167"/>
      <c r="R6" s="165" t="s">
        <v>135</v>
      </c>
      <c r="S6" s="161" t="s">
        <v>82</v>
      </c>
      <c r="T6" s="11">
        <v>41</v>
      </c>
    </row>
    <row r="7" spans="1:20" ht="25.5" x14ac:dyDescent="0.25">
      <c r="A7" s="89">
        <v>3</v>
      </c>
      <c r="B7" s="87" t="s">
        <v>72</v>
      </c>
      <c r="C7" s="87" t="s">
        <v>72</v>
      </c>
      <c r="D7" s="160" t="s">
        <v>393</v>
      </c>
      <c r="E7" s="98" t="s">
        <v>394</v>
      </c>
      <c r="F7" s="94" t="s">
        <v>145</v>
      </c>
      <c r="G7" s="94" t="s">
        <v>73</v>
      </c>
      <c r="H7" s="94" t="s">
        <v>391</v>
      </c>
      <c r="I7" s="87" t="s">
        <v>395</v>
      </c>
      <c r="J7" s="169">
        <v>370000</v>
      </c>
      <c r="K7" s="169">
        <f>IF(Tabulka5[[#This Row],[celkové výdaje projektu]]&lt;&gt;"",Tabulka5[[#This Row],[celkové výdaje projektu]]*'Pokyny, info'!$C$15,"")</f>
        <v>258999.99999999997</v>
      </c>
      <c r="L7" s="89">
        <v>2022</v>
      </c>
      <c r="M7" s="89">
        <v>2023</v>
      </c>
      <c r="N7" s="120"/>
      <c r="O7" s="120" t="s">
        <v>76</v>
      </c>
      <c r="P7" s="120"/>
      <c r="Q7" s="120"/>
      <c r="R7" s="94" t="s">
        <v>140</v>
      </c>
      <c r="S7" s="89" t="s">
        <v>82</v>
      </c>
    </row>
    <row r="8" spans="1:20" ht="25.5" x14ac:dyDescent="0.25">
      <c r="A8" s="89">
        <v>4</v>
      </c>
      <c r="B8" s="87" t="s">
        <v>72</v>
      </c>
      <c r="C8" s="87" t="s">
        <v>72</v>
      </c>
      <c r="D8" s="160" t="s">
        <v>393</v>
      </c>
      <c r="E8" s="98" t="s">
        <v>396</v>
      </c>
      <c r="F8" s="94" t="s">
        <v>145</v>
      </c>
      <c r="G8" s="94" t="s">
        <v>73</v>
      </c>
      <c r="H8" s="94" t="s">
        <v>391</v>
      </c>
      <c r="I8" s="87" t="s">
        <v>397</v>
      </c>
      <c r="J8" s="119">
        <v>500000</v>
      </c>
      <c r="K8" s="119">
        <f>IF(Tabulka5[[#This Row],[celkové výdaje projektu]]&lt;&gt;"",Tabulka5[[#This Row],[celkové výdaje projektu]]*'Pokyny, info'!$C$15,"")</f>
        <v>350000</v>
      </c>
      <c r="L8" s="170">
        <v>2023</v>
      </c>
      <c r="M8" s="170">
        <v>2025</v>
      </c>
      <c r="N8" s="120"/>
      <c r="O8" s="120" t="s">
        <v>76</v>
      </c>
      <c r="P8" s="120" t="s">
        <v>76</v>
      </c>
      <c r="Q8" s="120"/>
      <c r="R8" s="94" t="s">
        <v>140</v>
      </c>
      <c r="S8" s="89" t="s">
        <v>82</v>
      </c>
    </row>
    <row r="9" spans="1:20" x14ac:dyDescent="0.25">
      <c r="A9" s="170">
        <v>5</v>
      </c>
      <c r="B9" s="152" t="s">
        <v>72</v>
      </c>
      <c r="C9" s="152" t="s">
        <v>72</v>
      </c>
      <c r="D9" s="178" t="s">
        <v>393</v>
      </c>
      <c r="E9" s="150" t="s">
        <v>462</v>
      </c>
      <c r="F9" s="179" t="s">
        <v>145</v>
      </c>
      <c r="G9" s="179" t="s">
        <v>73</v>
      </c>
      <c r="H9" s="179" t="s">
        <v>391</v>
      </c>
      <c r="I9" s="179" t="s">
        <v>463</v>
      </c>
      <c r="J9" s="169">
        <v>1000000</v>
      </c>
      <c r="K9" s="169">
        <f>IF(Tabulka5[[#This Row],[celkové výdaje projektu]]&lt;&gt;"",Tabulka5[[#This Row],[celkové výdaje projektu]]*'Pokyny, info'!$C$15,"")</f>
        <v>700000</v>
      </c>
      <c r="L9" s="170">
        <v>2023</v>
      </c>
      <c r="M9" s="170">
        <v>2023</v>
      </c>
      <c r="N9" s="180"/>
      <c r="O9" s="180" t="s">
        <v>76</v>
      </c>
      <c r="P9" s="180" t="s">
        <v>76</v>
      </c>
      <c r="Q9" s="180"/>
      <c r="R9" s="179" t="s">
        <v>140</v>
      </c>
      <c r="S9" s="170" t="s">
        <v>82</v>
      </c>
    </row>
    <row r="10" spans="1:20" x14ac:dyDescent="0.25">
      <c r="A10" s="170">
        <v>6</v>
      </c>
      <c r="B10" s="152" t="s">
        <v>72</v>
      </c>
      <c r="C10" s="152" t="s">
        <v>72</v>
      </c>
      <c r="D10" s="178" t="s">
        <v>393</v>
      </c>
      <c r="E10" s="150" t="s">
        <v>466</v>
      </c>
      <c r="F10" s="179" t="s">
        <v>145</v>
      </c>
      <c r="G10" s="179" t="s">
        <v>73</v>
      </c>
      <c r="H10" s="179" t="s">
        <v>391</v>
      </c>
      <c r="I10" s="179" t="s">
        <v>469</v>
      </c>
      <c r="J10" s="169">
        <v>100000</v>
      </c>
      <c r="K10" s="169">
        <f>IF(Tabulka5[[#This Row],[celkové výdaje projektu]]&lt;&gt;"",Tabulka5[[#This Row],[celkové výdaje projektu]]*'Pokyny, info'!$C$15,"")</f>
        <v>70000</v>
      </c>
      <c r="L10" s="170">
        <v>2023</v>
      </c>
      <c r="M10" s="170">
        <v>2023</v>
      </c>
      <c r="N10" s="180"/>
      <c r="O10" s="180" t="s">
        <v>76</v>
      </c>
      <c r="P10" s="180" t="s">
        <v>76</v>
      </c>
      <c r="Q10" s="180"/>
      <c r="R10" s="179" t="s">
        <v>140</v>
      </c>
      <c r="S10" s="170" t="s">
        <v>82</v>
      </c>
    </row>
    <row r="11" spans="1:20" x14ac:dyDescent="0.25">
      <c r="A11" s="170">
        <v>7</v>
      </c>
      <c r="B11" s="152" t="s">
        <v>72</v>
      </c>
      <c r="C11" s="152" t="s">
        <v>72</v>
      </c>
      <c r="D11" s="178" t="s">
        <v>393</v>
      </c>
      <c r="E11" s="150" t="s">
        <v>464</v>
      </c>
      <c r="F11" s="179" t="s">
        <v>145</v>
      </c>
      <c r="G11" s="179" t="s">
        <v>73</v>
      </c>
      <c r="H11" s="179" t="s">
        <v>391</v>
      </c>
      <c r="I11" s="179" t="s">
        <v>465</v>
      </c>
      <c r="J11" s="169">
        <v>2000000</v>
      </c>
      <c r="K11" s="169">
        <f>IF(Tabulka5[[#This Row],[celkové výdaje projektu]]&lt;&gt;"",Tabulka5[[#This Row],[celkové výdaje projektu]]*'Pokyny, info'!$C$15,"")</f>
        <v>1400000</v>
      </c>
      <c r="L11" s="170">
        <v>2023</v>
      </c>
      <c r="M11" s="170">
        <v>2024</v>
      </c>
      <c r="N11" s="180"/>
      <c r="O11" s="180" t="s">
        <v>76</v>
      </c>
      <c r="P11" s="180" t="s">
        <v>76</v>
      </c>
      <c r="Q11" s="180"/>
      <c r="R11" s="179" t="s">
        <v>140</v>
      </c>
      <c r="S11" s="170" t="s">
        <v>82</v>
      </c>
    </row>
    <row r="12" spans="1:20" x14ac:dyDescent="0.25">
      <c r="A12" s="29"/>
      <c r="B12" s="9"/>
      <c r="C12" s="9"/>
      <c r="D12" s="181"/>
      <c r="E12" s="7"/>
      <c r="J12" s="182"/>
      <c r="K12" s="182" t="str">
        <f>IF(Tabulka5[[#This Row],[celkové výdaje projektu]]&lt;&gt;"",Tabulka5[[#This Row],[celkové výdaje projektu]]*'Pokyny, info'!$C$15,"")</f>
        <v/>
      </c>
      <c r="L12" s="29"/>
      <c r="M12" s="29"/>
      <c r="N12" s="19"/>
      <c r="O12" s="19"/>
      <c r="P12" s="19"/>
      <c r="Q12" s="19"/>
      <c r="S12" s="29"/>
    </row>
    <row r="13" spans="1:20" ht="15.75" x14ac:dyDescent="0.25">
      <c r="A13" s="109" t="s">
        <v>362</v>
      </c>
    </row>
    <row r="14" spans="1:20" ht="15" x14ac:dyDescent="0.25">
      <c r="A14" s="156" t="s">
        <v>363</v>
      </c>
      <c r="B14" s="156" t="s">
        <v>8</v>
      </c>
      <c r="C14" s="206" t="s">
        <v>362</v>
      </c>
      <c r="D14" s="207"/>
      <c r="E14" s="207"/>
      <c r="F14" s="194"/>
      <c r="G14" s="194"/>
      <c r="H14" s="195"/>
    </row>
    <row r="15" spans="1:20" ht="29.25" customHeight="1" x14ac:dyDescent="0.25">
      <c r="A15" s="168">
        <v>1</v>
      </c>
      <c r="B15" s="155" t="s">
        <v>116</v>
      </c>
      <c r="C15" s="196" t="s">
        <v>452</v>
      </c>
      <c r="D15" s="193"/>
      <c r="E15" s="193"/>
      <c r="F15" s="194"/>
      <c r="G15" s="194"/>
      <c r="H15" s="195"/>
    </row>
    <row r="16" spans="1:20" ht="16.149999999999999" customHeight="1" x14ac:dyDescent="0.25">
      <c r="A16" s="168">
        <v>2</v>
      </c>
      <c r="B16" s="155" t="s">
        <v>121</v>
      </c>
      <c r="C16" s="196" t="s">
        <v>451</v>
      </c>
      <c r="D16" s="197"/>
      <c r="E16" s="197"/>
      <c r="F16" s="197"/>
      <c r="G16" s="197"/>
      <c r="H16" s="198"/>
    </row>
    <row r="17" spans="1:12" ht="16.149999999999999" customHeight="1" x14ac:dyDescent="0.25">
      <c r="A17" s="168">
        <v>3</v>
      </c>
      <c r="B17" s="155" t="s">
        <v>394</v>
      </c>
      <c r="C17" s="196" t="s">
        <v>467</v>
      </c>
      <c r="D17" s="197"/>
      <c r="E17" s="197"/>
      <c r="F17" s="197"/>
      <c r="G17" s="197"/>
      <c r="H17" s="198"/>
    </row>
    <row r="18" spans="1:12" ht="15" customHeight="1" x14ac:dyDescent="0.25">
      <c r="A18" s="168">
        <v>4</v>
      </c>
      <c r="B18" s="155" t="s">
        <v>396</v>
      </c>
      <c r="C18" s="196" t="s">
        <v>468</v>
      </c>
      <c r="D18" s="197"/>
      <c r="E18" s="197"/>
      <c r="F18" s="197"/>
      <c r="G18" s="197"/>
      <c r="H18" s="198"/>
    </row>
    <row r="19" spans="1:12" ht="14.45" customHeight="1" x14ac:dyDescent="0.25">
      <c r="A19" s="168">
        <v>5</v>
      </c>
      <c r="B19" s="155" t="s">
        <v>462</v>
      </c>
      <c r="C19" s="196" t="s">
        <v>392</v>
      </c>
      <c r="D19" s="197"/>
      <c r="E19" s="197"/>
      <c r="F19" s="197"/>
      <c r="G19" s="197"/>
      <c r="H19" s="198"/>
    </row>
    <row r="20" spans="1:12" ht="16.149999999999999" customHeight="1" x14ac:dyDescent="0.25">
      <c r="A20" s="168">
        <v>6</v>
      </c>
      <c r="B20" s="155" t="s">
        <v>466</v>
      </c>
      <c r="C20" s="196" t="s">
        <v>392</v>
      </c>
      <c r="D20" s="193"/>
      <c r="E20" s="193"/>
      <c r="F20" s="194"/>
      <c r="G20" s="194"/>
      <c r="H20" s="195"/>
    </row>
    <row r="21" spans="1:12" x14ac:dyDescent="0.25">
      <c r="A21" s="168">
        <v>7</v>
      </c>
      <c r="B21" s="155" t="s">
        <v>464</v>
      </c>
      <c r="C21" s="191" t="s">
        <v>392</v>
      </c>
      <c r="D21" s="191"/>
      <c r="E21" s="191"/>
      <c r="F21" s="191"/>
      <c r="G21" s="191"/>
      <c r="H21" s="191"/>
    </row>
    <row r="22" spans="1:12" x14ac:dyDescent="0.25">
      <c r="A22" s="7"/>
      <c r="B22" s="98"/>
      <c r="C22" s="98"/>
      <c r="D22" s="98"/>
      <c r="E22" s="98"/>
    </row>
    <row r="23" spans="1:12" x14ac:dyDescent="0.25">
      <c r="A23" s="94" t="s">
        <v>435</v>
      </c>
      <c r="B23" s="94"/>
      <c r="C23" s="94"/>
      <c r="D23" s="94"/>
      <c r="E23" s="94"/>
      <c r="F23" s="94"/>
      <c r="G23" s="94"/>
    </row>
    <row r="26" spans="1:12" ht="15" x14ac:dyDescent="0.25">
      <c r="A26" s="121" t="s">
        <v>52</v>
      </c>
      <c r="B26" s="121"/>
      <c r="C26" s="121"/>
      <c r="D26" s="121"/>
      <c r="E26" s="121"/>
      <c r="F26" s="121"/>
      <c r="G26" s="121"/>
      <c r="H26" s="121"/>
      <c r="I26" s="121"/>
      <c r="J26" s="122"/>
      <c r="K26" s="122"/>
      <c r="L26" s="121"/>
    </row>
    <row r="27" spans="1:12" ht="15" x14ac:dyDescent="0.25">
      <c r="A27" s="121" t="s">
        <v>53</v>
      </c>
      <c r="B27" s="121"/>
      <c r="C27" s="121"/>
      <c r="D27" s="121"/>
      <c r="E27" s="121"/>
      <c r="F27" s="121"/>
      <c r="G27" s="121"/>
      <c r="H27" s="121"/>
      <c r="I27" s="121"/>
      <c r="J27" s="122"/>
      <c r="K27" s="122"/>
      <c r="L27" s="121"/>
    </row>
    <row r="28" spans="1:12" ht="15" x14ac:dyDescent="0.25">
      <c r="A28" s="121" t="s">
        <v>402</v>
      </c>
      <c r="B28" s="121"/>
      <c r="C28" s="121"/>
      <c r="D28" s="121"/>
      <c r="E28" s="121"/>
      <c r="F28" s="121"/>
      <c r="G28" s="121"/>
      <c r="H28" s="121"/>
      <c r="I28" s="121"/>
      <c r="J28" s="122"/>
      <c r="K28" s="122"/>
      <c r="L28" s="121"/>
    </row>
    <row r="29" spans="1:12" ht="15" x14ac:dyDescent="0.25">
      <c r="A29" s="121" t="s">
        <v>400</v>
      </c>
      <c r="B29" s="121"/>
      <c r="C29" s="121"/>
      <c r="D29" s="121"/>
      <c r="E29" s="121"/>
      <c r="F29" s="121"/>
      <c r="G29" s="121"/>
      <c r="H29" s="121"/>
      <c r="I29" s="121"/>
      <c r="J29" s="122"/>
      <c r="K29" s="122"/>
      <c r="L29" s="121"/>
    </row>
    <row r="30" spans="1:12" ht="15" x14ac:dyDescent="0.25">
      <c r="A30" s="121" t="s">
        <v>401</v>
      </c>
      <c r="B30" s="121"/>
      <c r="C30" s="121"/>
      <c r="D30" s="121"/>
      <c r="E30" s="121"/>
      <c r="F30" s="121"/>
      <c r="G30" s="121"/>
      <c r="H30" s="121"/>
      <c r="I30" s="121"/>
      <c r="J30" s="122"/>
      <c r="K30" s="122"/>
      <c r="L30" s="121"/>
    </row>
    <row r="31" spans="1:12" ht="15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2"/>
      <c r="K31" s="122"/>
      <c r="L31" s="121"/>
    </row>
    <row r="32" spans="1:12" ht="15" x14ac:dyDescent="0.25">
      <c r="A32" s="121" t="s">
        <v>38</v>
      </c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21"/>
    </row>
    <row r="33" spans="1:12" ht="15" x14ac:dyDescent="0.25">
      <c r="A33" s="121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21"/>
    </row>
    <row r="34" spans="1:12" ht="15" x14ac:dyDescent="0.25">
      <c r="A34" s="123" t="s">
        <v>69</v>
      </c>
      <c r="B34" s="123"/>
      <c r="C34" s="123"/>
      <c r="D34" s="123"/>
      <c r="E34" s="123"/>
      <c r="F34" s="123"/>
      <c r="G34" s="123"/>
      <c r="H34" s="123"/>
      <c r="I34" s="123"/>
      <c r="J34" s="128"/>
      <c r="K34" s="128"/>
      <c r="L34" s="121"/>
    </row>
    <row r="35" spans="1:12" ht="15" x14ac:dyDescent="0.25">
      <c r="A35" s="123" t="s">
        <v>62</v>
      </c>
      <c r="B35" s="123"/>
      <c r="C35" s="123"/>
      <c r="D35" s="123"/>
      <c r="E35" s="123"/>
      <c r="F35" s="123"/>
      <c r="G35" s="123"/>
      <c r="H35" s="123"/>
      <c r="I35" s="123"/>
      <c r="J35" s="128"/>
      <c r="K35" s="128"/>
      <c r="L35" s="121"/>
    </row>
    <row r="36" spans="1:12" ht="15" x14ac:dyDescent="0.25">
      <c r="A36" s="123" t="s">
        <v>58</v>
      </c>
      <c r="B36" s="123"/>
      <c r="C36" s="123"/>
      <c r="D36" s="123"/>
      <c r="E36" s="123"/>
      <c r="F36" s="123"/>
      <c r="G36" s="123"/>
      <c r="H36" s="123"/>
      <c r="I36" s="123"/>
      <c r="J36" s="128"/>
      <c r="K36" s="128"/>
      <c r="L36" s="121"/>
    </row>
    <row r="37" spans="1:12" ht="15" x14ac:dyDescent="0.25">
      <c r="A37" s="123" t="s">
        <v>59</v>
      </c>
      <c r="B37" s="123"/>
      <c r="C37" s="123"/>
      <c r="D37" s="123"/>
      <c r="E37" s="123"/>
      <c r="F37" s="123"/>
      <c r="G37" s="123"/>
      <c r="H37" s="123"/>
      <c r="I37" s="123"/>
      <c r="J37" s="128"/>
      <c r="K37" s="128"/>
      <c r="L37" s="121"/>
    </row>
    <row r="38" spans="1:12" ht="15" x14ac:dyDescent="0.25">
      <c r="A38" s="123" t="s">
        <v>60</v>
      </c>
      <c r="B38" s="123"/>
      <c r="C38" s="123"/>
      <c r="D38" s="123"/>
      <c r="E38" s="123"/>
      <c r="F38" s="123"/>
      <c r="G38" s="123"/>
      <c r="H38" s="123"/>
      <c r="I38" s="123"/>
      <c r="J38" s="128"/>
      <c r="K38" s="128"/>
      <c r="L38" s="121"/>
    </row>
    <row r="39" spans="1:12" ht="15" x14ac:dyDescent="0.25">
      <c r="A39" s="123" t="s">
        <v>61</v>
      </c>
      <c r="B39" s="123"/>
      <c r="C39" s="123"/>
      <c r="D39" s="123"/>
      <c r="E39" s="123"/>
      <c r="F39" s="123"/>
      <c r="G39" s="123"/>
      <c r="H39" s="123"/>
      <c r="I39" s="123"/>
      <c r="J39" s="128"/>
      <c r="K39" s="128"/>
      <c r="L39" s="121"/>
    </row>
    <row r="40" spans="1:12" ht="15" x14ac:dyDescent="0.25">
      <c r="A40" s="123" t="s">
        <v>403</v>
      </c>
      <c r="B40" s="123"/>
      <c r="C40" s="123"/>
      <c r="D40" s="123"/>
      <c r="E40" s="123"/>
      <c r="F40" s="123"/>
      <c r="G40" s="123"/>
      <c r="H40" s="123"/>
      <c r="I40" s="123"/>
      <c r="J40" s="128"/>
      <c r="K40" s="128"/>
      <c r="L40" s="121"/>
    </row>
    <row r="41" spans="1:12" ht="15" x14ac:dyDescent="0.25">
      <c r="A41" s="123" t="s">
        <v>64</v>
      </c>
      <c r="B41" s="123"/>
      <c r="C41" s="123"/>
      <c r="D41" s="123"/>
      <c r="E41" s="123"/>
      <c r="F41" s="123"/>
      <c r="G41" s="123"/>
      <c r="H41" s="123"/>
      <c r="I41" s="123"/>
      <c r="J41" s="128"/>
      <c r="K41" s="128"/>
      <c r="L41" s="121"/>
    </row>
    <row r="42" spans="1:12" ht="15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8"/>
      <c r="K42" s="128"/>
      <c r="L42" s="121"/>
    </row>
    <row r="43" spans="1:12" ht="15" x14ac:dyDescent="0.25">
      <c r="A43" s="123" t="s">
        <v>68</v>
      </c>
      <c r="B43" s="123"/>
      <c r="C43" s="123"/>
      <c r="D43" s="123"/>
      <c r="E43" s="123"/>
      <c r="F43" s="123"/>
      <c r="G43" s="123"/>
      <c r="H43" s="123"/>
      <c r="I43" s="123"/>
      <c r="J43" s="128"/>
      <c r="K43" s="128"/>
      <c r="L43" s="121"/>
    </row>
    <row r="44" spans="1:12" ht="15" x14ac:dyDescent="0.25">
      <c r="A44" s="123" t="s">
        <v>39</v>
      </c>
      <c r="B44" s="123"/>
      <c r="C44" s="123"/>
      <c r="D44" s="123"/>
      <c r="E44" s="123"/>
      <c r="F44" s="123"/>
      <c r="G44" s="123"/>
      <c r="H44" s="123"/>
      <c r="I44" s="123"/>
      <c r="J44" s="128"/>
      <c r="K44" s="128"/>
      <c r="L44" s="121"/>
    </row>
    <row r="45" spans="1:12" ht="15" x14ac:dyDescent="0.25">
      <c r="A45" s="123"/>
      <c r="B45" s="123"/>
      <c r="C45" s="123"/>
      <c r="D45" s="123"/>
      <c r="E45" s="123"/>
      <c r="F45" s="123"/>
      <c r="G45" s="123"/>
      <c r="H45" s="123"/>
      <c r="I45" s="123"/>
      <c r="J45" s="128"/>
      <c r="K45" s="128"/>
      <c r="L45" s="121"/>
    </row>
    <row r="46" spans="1:12" ht="15" x14ac:dyDescent="0.25">
      <c r="A46" s="123" t="s">
        <v>67</v>
      </c>
      <c r="B46" s="123"/>
      <c r="C46" s="123"/>
      <c r="D46" s="123"/>
      <c r="E46" s="123"/>
      <c r="F46" s="123"/>
      <c r="G46" s="123"/>
      <c r="H46" s="123"/>
      <c r="I46" s="123"/>
      <c r="J46" s="128"/>
      <c r="K46" s="128"/>
      <c r="L46" s="121"/>
    </row>
    <row r="47" spans="1:12" ht="15" x14ac:dyDescent="0.25">
      <c r="A47" s="123" t="s">
        <v>54</v>
      </c>
      <c r="B47" s="123"/>
      <c r="C47" s="123"/>
      <c r="D47" s="123"/>
      <c r="E47" s="123"/>
      <c r="F47" s="123"/>
      <c r="G47" s="123"/>
      <c r="H47" s="123"/>
      <c r="I47" s="123"/>
      <c r="J47" s="128"/>
      <c r="K47" s="128"/>
      <c r="L47" s="121"/>
    </row>
    <row r="48" spans="1:12" ht="15" x14ac:dyDescent="0.25">
      <c r="A48" s="121"/>
      <c r="B48" s="121"/>
      <c r="C48" s="121"/>
      <c r="D48" s="121"/>
      <c r="E48" s="121"/>
      <c r="F48" s="121"/>
      <c r="G48" s="121"/>
      <c r="H48" s="121"/>
      <c r="I48" s="121"/>
      <c r="J48" s="122"/>
      <c r="K48" s="122"/>
      <c r="L48" s="121"/>
    </row>
    <row r="49" spans="1:12" ht="15" x14ac:dyDescent="0.25">
      <c r="A49" s="121" t="s">
        <v>40</v>
      </c>
      <c r="B49" s="121"/>
      <c r="C49" s="121"/>
      <c r="D49" s="121"/>
      <c r="E49" s="121"/>
      <c r="F49" s="121"/>
      <c r="G49" s="121"/>
      <c r="H49" s="121"/>
      <c r="I49" s="121"/>
      <c r="J49" s="122"/>
      <c r="K49" s="122"/>
      <c r="L49" s="121"/>
    </row>
    <row r="50" spans="1:12" ht="15" x14ac:dyDescent="0.25">
      <c r="A50" s="121" t="s">
        <v>41</v>
      </c>
      <c r="B50" s="121"/>
      <c r="C50" s="121"/>
      <c r="D50" s="121"/>
      <c r="E50" s="121"/>
      <c r="F50" s="121"/>
      <c r="G50" s="121"/>
      <c r="H50" s="121"/>
      <c r="I50" s="121"/>
      <c r="J50" s="122"/>
      <c r="K50" s="122"/>
      <c r="L50" s="121"/>
    </row>
    <row r="51" spans="1:12" ht="15" x14ac:dyDescent="0.25">
      <c r="A51" s="121" t="s">
        <v>42</v>
      </c>
      <c r="B51" s="121"/>
      <c r="C51" s="121"/>
      <c r="D51" s="121"/>
      <c r="E51" s="121"/>
      <c r="F51" s="121"/>
      <c r="G51" s="121"/>
      <c r="H51" s="121"/>
      <c r="I51" s="121"/>
      <c r="J51" s="122"/>
      <c r="K51" s="122"/>
      <c r="L51" s="121"/>
    </row>
  </sheetData>
  <mergeCells count="14">
    <mergeCell ref="C21:H21"/>
    <mergeCell ref="C20:H20"/>
    <mergeCell ref="C15:H15"/>
    <mergeCell ref="C14:H14"/>
    <mergeCell ref="A2:S2"/>
    <mergeCell ref="B3:D3"/>
    <mergeCell ref="J3:K3"/>
    <mergeCell ref="L3:M3"/>
    <mergeCell ref="R3:S3"/>
    <mergeCell ref="N3:Q3"/>
    <mergeCell ref="C16:H16"/>
    <mergeCell ref="C19:H19"/>
    <mergeCell ref="C17:H17"/>
    <mergeCell ref="C18:H1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37" fitToHeight="0" orientation="landscape" r:id="rId1"/>
  <ignoredErrors>
    <ignoredError sqref="D5:D11" numberStoredAsText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Číselníky!$C$2:$C$22</xm:f>
          </x14:formula1>
          <xm:sqref>R5:R1048576</xm:sqref>
        </x14:dataValidation>
        <x14:dataValidation type="list" allowBlank="1" showInputMessage="1" showErrorMessage="1" xr:uid="{00000000-0002-0000-0300-000000000000}">
          <x14:formula1>
            <xm:f>Číselníky!$A$2:$A$4</xm:f>
          </x14:formula1>
          <xm:sqref>S5:S1048576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showGridLines="0" workbookViewId="0">
      <selection activeCell="A2" sqref="A2"/>
    </sheetView>
  </sheetViews>
  <sheetFormatPr defaultRowHeight="15" x14ac:dyDescent="0.25"/>
  <cols>
    <col min="1" max="1" width="22.42578125" customWidth="1"/>
    <col min="3" max="3" width="51" customWidth="1"/>
  </cols>
  <sheetData>
    <row r="1" spans="1:3" x14ac:dyDescent="0.25">
      <c r="A1" t="s">
        <v>85</v>
      </c>
      <c r="C1" t="s">
        <v>86</v>
      </c>
    </row>
    <row r="2" spans="1:3" x14ac:dyDescent="0.25">
      <c r="A2" t="s">
        <v>382</v>
      </c>
      <c r="C2" t="s">
        <v>140</v>
      </c>
    </row>
    <row r="3" spans="1:3" x14ac:dyDescent="0.25">
      <c r="A3" t="s">
        <v>381</v>
      </c>
      <c r="C3" t="s">
        <v>188</v>
      </c>
    </row>
    <row r="4" spans="1:3" x14ac:dyDescent="0.25">
      <c r="A4" t="s">
        <v>82</v>
      </c>
      <c r="C4" t="s">
        <v>443</v>
      </c>
    </row>
    <row r="5" spans="1:3" x14ac:dyDescent="0.25">
      <c r="C5" t="s">
        <v>139</v>
      </c>
    </row>
    <row r="6" spans="1:3" x14ac:dyDescent="0.25">
      <c r="C6" t="s">
        <v>136</v>
      </c>
    </row>
    <row r="7" spans="1:3" x14ac:dyDescent="0.25">
      <c r="C7" t="s">
        <v>135</v>
      </c>
    </row>
    <row r="8" spans="1:3" x14ac:dyDescent="0.25">
      <c r="C8" t="s">
        <v>136</v>
      </c>
    </row>
    <row r="9" spans="1:3" x14ac:dyDescent="0.25">
      <c r="C9" t="s">
        <v>470</v>
      </c>
    </row>
    <row r="10" spans="1:3" x14ac:dyDescent="0.25">
      <c r="C10" t="s">
        <v>366</v>
      </c>
    </row>
    <row r="11" spans="1:3" x14ac:dyDescent="0.25">
      <c r="C11" t="s">
        <v>453</v>
      </c>
    </row>
    <row r="12" spans="1:3" x14ac:dyDescent="0.25">
      <c r="C12" t="s">
        <v>383</v>
      </c>
    </row>
    <row r="13" spans="1:3" x14ac:dyDescent="0.25">
      <c r="C13" t="s">
        <v>456</v>
      </c>
    </row>
    <row r="14" spans="1:3" x14ac:dyDescent="0.25">
      <c r="C14" t="s">
        <v>438</v>
      </c>
    </row>
    <row r="15" spans="1:3" x14ac:dyDescent="0.25">
      <c r="C15" t="s">
        <v>385</v>
      </c>
    </row>
    <row r="16" spans="1:3" x14ac:dyDescent="0.25">
      <c r="C16" t="s">
        <v>365</v>
      </c>
    </row>
    <row r="17" spans="3:3" x14ac:dyDescent="0.25">
      <c r="C17" t="s">
        <v>137</v>
      </c>
    </row>
    <row r="18" spans="3:3" x14ac:dyDescent="0.25">
      <c r="C18" t="s">
        <v>141</v>
      </c>
    </row>
    <row r="19" spans="3:3" x14ac:dyDescent="0.25">
      <c r="C19" t="s">
        <v>138</v>
      </c>
    </row>
    <row r="20" spans="3:3" x14ac:dyDescent="0.25">
      <c r="C20" s="6" t="s">
        <v>189</v>
      </c>
    </row>
    <row r="21" spans="3:3" x14ac:dyDescent="0.25">
      <c r="C21" t="s">
        <v>190</v>
      </c>
    </row>
    <row r="22" spans="3:3" x14ac:dyDescent="0.25">
      <c r="C22" t="s">
        <v>191</v>
      </c>
    </row>
  </sheetData>
  <phoneticPr fontId="36" type="noConversion"/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"/>
  <sheetViews>
    <sheetView showGridLines="0" zoomScaleNormal="100" workbookViewId="0">
      <selection activeCell="A2" sqref="A2:S2"/>
    </sheetView>
  </sheetViews>
  <sheetFormatPr defaultColWidth="9.140625" defaultRowHeight="12" x14ac:dyDescent="0.25"/>
  <cols>
    <col min="1" max="1" width="9.140625" style="34"/>
    <col min="2" max="2" width="49.7109375" style="34" customWidth="1"/>
    <col min="3" max="3" width="40" style="34" customWidth="1"/>
    <col min="4" max="4" width="10.5703125" style="34" customWidth="1"/>
    <col min="5" max="5" width="10.140625" style="34" customWidth="1"/>
    <col min="6" max="6" width="21.7109375" style="34" customWidth="1"/>
    <col min="7" max="7" width="7.5703125" style="43" bestFit="1" customWidth="1"/>
    <col min="8" max="8" width="6.5703125" style="43" bestFit="1" customWidth="1"/>
    <col min="9" max="9" width="12" style="43" customWidth="1"/>
    <col min="10" max="10" width="11.28515625" style="43" bestFit="1" customWidth="1"/>
    <col min="11" max="11" width="12.42578125" style="43" customWidth="1"/>
    <col min="12" max="12" width="12.28515625" style="43" customWidth="1"/>
    <col min="13" max="13" width="11.42578125" style="43" customWidth="1"/>
    <col min="14" max="14" width="13.5703125" style="34" customWidth="1"/>
    <col min="15" max="15" width="37" style="46" customWidth="1"/>
    <col min="16" max="16" width="17.5703125" style="34" customWidth="1"/>
    <col min="17" max="17" width="22.5703125" style="34" customWidth="1"/>
    <col min="18" max="16384" width="9.140625" style="34"/>
  </cols>
  <sheetData>
    <row r="1" spans="1:16" ht="21" x14ac:dyDescent="0.25">
      <c r="A1" s="96" t="s">
        <v>358</v>
      </c>
      <c r="B1" s="42"/>
    </row>
    <row r="2" spans="1:16" ht="18.75" x14ac:dyDescent="0.25">
      <c r="A2" s="35" t="s">
        <v>195</v>
      </c>
    </row>
    <row r="3" spans="1:16" ht="4.5" customHeight="1" thickBot="1" x14ac:dyDescent="0.3">
      <c r="A3" s="35"/>
    </row>
    <row r="4" spans="1:16" ht="15.75" customHeight="1" thickBot="1" x14ac:dyDescent="0.3">
      <c r="A4" s="320" t="s">
        <v>196</v>
      </c>
      <c r="B4" s="320" t="s">
        <v>197</v>
      </c>
      <c r="C4" s="320" t="s">
        <v>198</v>
      </c>
      <c r="D4" s="320" t="s">
        <v>199</v>
      </c>
      <c r="E4" s="320" t="s">
        <v>200</v>
      </c>
      <c r="F4" s="320" t="s">
        <v>201</v>
      </c>
      <c r="G4" s="320" t="s">
        <v>202</v>
      </c>
      <c r="H4" s="320"/>
      <c r="I4" s="320"/>
      <c r="J4" s="320"/>
      <c r="K4" s="320"/>
      <c r="L4" s="320"/>
      <c r="M4" s="320" t="s">
        <v>203</v>
      </c>
      <c r="N4" s="315" t="s">
        <v>204</v>
      </c>
      <c r="O4" s="315" t="s">
        <v>205</v>
      </c>
      <c r="P4" s="318" t="s">
        <v>206</v>
      </c>
    </row>
    <row r="5" spans="1:16" ht="15.75" customHeight="1" thickBot="1" x14ac:dyDescent="0.3">
      <c r="A5" s="320"/>
      <c r="B5" s="320"/>
      <c r="C5" s="320"/>
      <c r="D5" s="320"/>
      <c r="E5" s="320"/>
      <c r="F5" s="320"/>
      <c r="G5" s="320" t="s">
        <v>207</v>
      </c>
      <c r="H5" s="320"/>
      <c r="I5" s="320"/>
      <c r="J5" s="320"/>
      <c r="K5" s="320" t="s">
        <v>208</v>
      </c>
      <c r="L5" s="320" t="s">
        <v>209</v>
      </c>
      <c r="M5" s="320"/>
      <c r="N5" s="316"/>
      <c r="O5" s="316"/>
      <c r="P5" s="319"/>
    </row>
    <row r="6" spans="1:16" ht="52.15" customHeight="1" thickBot="1" x14ac:dyDescent="0.3">
      <c r="A6" s="320"/>
      <c r="B6" s="320"/>
      <c r="C6" s="320"/>
      <c r="D6" s="320"/>
      <c r="E6" s="320"/>
      <c r="F6" s="320"/>
      <c r="G6" s="74" t="s">
        <v>210</v>
      </c>
      <c r="H6" s="74" t="s">
        <v>211</v>
      </c>
      <c r="I6" s="74" t="s">
        <v>212</v>
      </c>
      <c r="J6" s="74" t="s">
        <v>213</v>
      </c>
      <c r="K6" s="320"/>
      <c r="L6" s="320"/>
      <c r="M6" s="320"/>
      <c r="N6" s="317"/>
      <c r="O6" s="317"/>
      <c r="P6" s="319"/>
    </row>
    <row r="7" spans="1:16" ht="15.75" thickBot="1" x14ac:dyDescent="0.3">
      <c r="A7" s="311" t="s">
        <v>214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3"/>
      <c r="O7" s="313"/>
      <c r="P7" s="314"/>
    </row>
    <row r="8" spans="1:16" x14ac:dyDescent="0.25">
      <c r="A8" s="242">
        <v>1</v>
      </c>
      <c r="B8" s="75" t="s">
        <v>133</v>
      </c>
      <c r="C8" s="242" t="s">
        <v>215</v>
      </c>
      <c r="D8" s="261">
        <v>7900000</v>
      </c>
      <c r="E8" s="242" t="s">
        <v>216</v>
      </c>
      <c r="F8" s="242" t="s">
        <v>217</v>
      </c>
      <c r="G8" s="247" t="s">
        <v>218</v>
      </c>
      <c r="H8" s="247" t="s">
        <v>218</v>
      </c>
      <c r="I8" s="247" t="s">
        <v>219</v>
      </c>
      <c r="J8" s="247" t="s">
        <v>219</v>
      </c>
      <c r="K8" s="247" t="s">
        <v>219</v>
      </c>
      <c r="L8" s="247" t="s">
        <v>218</v>
      </c>
      <c r="M8" s="247" t="s">
        <v>220</v>
      </c>
      <c r="N8" s="242"/>
      <c r="O8" s="250" t="s">
        <v>221</v>
      </c>
      <c r="P8" s="245"/>
    </row>
    <row r="9" spans="1:16" x14ac:dyDescent="0.25">
      <c r="A9" s="259"/>
      <c r="B9" s="47" t="s">
        <v>222</v>
      </c>
      <c r="C9" s="259"/>
      <c r="D9" s="259"/>
      <c r="E9" s="259"/>
      <c r="F9" s="259"/>
      <c r="G9" s="248"/>
      <c r="H9" s="248"/>
      <c r="I9" s="248"/>
      <c r="J9" s="248"/>
      <c r="K9" s="248"/>
      <c r="L9" s="248"/>
      <c r="M9" s="248"/>
      <c r="N9" s="243"/>
      <c r="O9" s="251"/>
      <c r="P9" s="246"/>
    </row>
    <row r="10" spans="1:16" x14ac:dyDescent="0.25">
      <c r="A10" s="259"/>
      <c r="B10" s="47" t="s">
        <v>223</v>
      </c>
      <c r="C10" s="259"/>
      <c r="D10" s="259"/>
      <c r="E10" s="259"/>
      <c r="F10" s="259"/>
      <c r="G10" s="248"/>
      <c r="H10" s="248"/>
      <c r="I10" s="248"/>
      <c r="J10" s="248"/>
      <c r="K10" s="248"/>
      <c r="L10" s="248"/>
      <c r="M10" s="248"/>
      <c r="N10" s="243"/>
      <c r="O10" s="251"/>
      <c r="P10" s="246"/>
    </row>
    <row r="11" spans="1:16" ht="12.75" thickBot="1" x14ac:dyDescent="0.3">
      <c r="A11" s="260"/>
      <c r="B11" s="48" t="s">
        <v>224</v>
      </c>
      <c r="C11" s="260"/>
      <c r="D11" s="260"/>
      <c r="E11" s="260"/>
      <c r="F11" s="260"/>
      <c r="G11" s="249"/>
      <c r="H11" s="249"/>
      <c r="I11" s="249"/>
      <c r="J11" s="249"/>
      <c r="K11" s="249"/>
      <c r="L11" s="249"/>
      <c r="M11" s="249"/>
      <c r="N11" s="244"/>
      <c r="O11" s="252"/>
      <c r="P11" s="253"/>
    </row>
    <row r="12" spans="1:16" x14ac:dyDescent="0.25">
      <c r="A12" s="271">
        <v>2</v>
      </c>
      <c r="B12" s="49" t="s">
        <v>225</v>
      </c>
      <c r="C12" s="271" t="s">
        <v>226</v>
      </c>
      <c r="D12" s="297">
        <v>1250000</v>
      </c>
      <c r="E12" s="271" t="s">
        <v>227</v>
      </c>
      <c r="F12" s="271" t="s">
        <v>217</v>
      </c>
      <c r="G12" s="285" t="s">
        <v>218</v>
      </c>
      <c r="H12" s="285" t="s">
        <v>218</v>
      </c>
      <c r="I12" s="285" t="s">
        <v>218</v>
      </c>
      <c r="J12" s="285" t="s">
        <v>219</v>
      </c>
      <c r="K12" s="285" t="s">
        <v>218</v>
      </c>
      <c r="L12" s="285" t="s">
        <v>218</v>
      </c>
      <c r="M12" s="285" t="s">
        <v>220</v>
      </c>
      <c r="N12" s="271"/>
      <c r="O12" s="271" t="s">
        <v>228</v>
      </c>
      <c r="P12" s="282"/>
    </row>
    <row r="13" spans="1:16" x14ac:dyDescent="0.25">
      <c r="A13" s="272"/>
      <c r="B13" s="50" t="s">
        <v>229</v>
      </c>
      <c r="C13" s="272"/>
      <c r="D13" s="298"/>
      <c r="E13" s="272"/>
      <c r="F13" s="272"/>
      <c r="G13" s="286"/>
      <c r="H13" s="286"/>
      <c r="I13" s="286"/>
      <c r="J13" s="286"/>
      <c r="K13" s="286"/>
      <c r="L13" s="286"/>
      <c r="M13" s="286"/>
      <c r="N13" s="274"/>
      <c r="O13" s="274"/>
      <c r="P13" s="283"/>
    </row>
    <row r="14" spans="1:16" x14ac:dyDescent="0.25">
      <c r="A14" s="272"/>
      <c r="B14" s="50" t="s">
        <v>230</v>
      </c>
      <c r="C14" s="272"/>
      <c r="D14" s="298"/>
      <c r="E14" s="272"/>
      <c r="F14" s="272"/>
      <c r="G14" s="286"/>
      <c r="H14" s="286"/>
      <c r="I14" s="286"/>
      <c r="J14" s="286"/>
      <c r="K14" s="286"/>
      <c r="L14" s="286"/>
      <c r="M14" s="286"/>
      <c r="N14" s="274"/>
      <c r="O14" s="274"/>
      <c r="P14" s="283"/>
    </row>
    <row r="15" spans="1:16" ht="12.75" thickBot="1" x14ac:dyDescent="0.3">
      <c r="A15" s="273"/>
      <c r="B15" s="51" t="s">
        <v>231</v>
      </c>
      <c r="C15" s="273"/>
      <c r="D15" s="299"/>
      <c r="E15" s="273"/>
      <c r="F15" s="273"/>
      <c r="G15" s="287"/>
      <c r="H15" s="287"/>
      <c r="I15" s="287"/>
      <c r="J15" s="287"/>
      <c r="K15" s="287"/>
      <c r="L15" s="287"/>
      <c r="M15" s="287"/>
      <c r="N15" s="275"/>
      <c r="O15" s="275"/>
      <c r="P15" s="284"/>
    </row>
    <row r="16" spans="1:16" x14ac:dyDescent="0.25">
      <c r="A16" s="300">
        <v>3</v>
      </c>
      <c r="B16" s="52" t="s">
        <v>232</v>
      </c>
      <c r="C16" s="291" t="s">
        <v>233</v>
      </c>
      <c r="D16" s="309">
        <v>500000</v>
      </c>
      <c r="E16" s="300" t="s">
        <v>234</v>
      </c>
      <c r="F16" s="300" t="s">
        <v>235</v>
      </c>
      <c r="G16" s="304" t="s">
        <v>218</v>
      </c>
      <c r="H16" s="304" t="s">
        <v>218</v>
      </c>
      <c r="I16" s="304" t="s">
        <v>218</v>
      </c>
      <c r="J16" s="304" t="s">
        <v>219</v>
      </c>
      <c r="K16" s="304" t="s">
        <v>218</v>
      </c>
      <c r="L16" s="304" t="s">
        <v>218</v>
      </c>
      <c r="M16" s="304" t="s">
        <v>220</v>
      </c>
      <c r="N16" s="300"/>
      <c r="O16" s="300" t="s">
        <v>236</v>
      </c>
      <c r="P16" s="302"/>
    </row>
    <row r="17" spans="1:16" x14ac:dyDescent="0.25">
      <c r="A17" s="272"/>
      <c r="B17" s="52" t="s">
        <v>237</v>
      </c>
      <c r="C17" s="292"/>
      <c r="D17" s="298"/>
      <c r="E17" s="272"/>
      <c r="F17" s="272"/>
      <c r="G17" s="286"/>
      <c r="H17" s="286"/>
      <c r="I17" s="286"/>
      <c r="J17" s="286"/>
      <c r="K17" s="286"/>
      <c r="L17" s="286"/>
      <c r="M17" s="286"/>
      <c r="N17" s="280"/>
      <c r="O17" s="280"/>
      <c r="P17" s="283"/>
    </row>
    <row r="18" spans="1:16" x14ac:dyDescent="0.25">
      <c r="A18" s="272"/>
      <c r="B18" s="52" t="s">
        <v>238</v>
      </c>
      <c r="C18" s="292"/>
      <c r="D18" s="298"/>
      <c r="E18" s="272"/>
      <c r="F18" s="272"/>
      <c r="G18" s="286"/>
      <c r="H18" s="286"/>
      <c r="I18" s="286"/>
      <c r="J18" s="286"/>
      <c r="K18" s="286"/>
      <c r="L18" s="286"/>
      <c r="M18" s="286"/>
      <c r="N18" s="280"/>
      <c r="O18" s="280"/>
      <c r="P18" s="283"/>
    </row>
    <row r="19" spans="1:16" ht="12.75" thickBot="1" x14ac:dyDescent="0.3">
      <c r="A19" s="279"/>
      <c r="B19" s="53" t="s">
        <v>239</v>
      </c>
      <c r="C19" s="293"/>
      <c r="D19" s="310"/>
      <c r="E19" s="279"/>
      <c r="F19" s="279"/>
      <c r="G19" s="305"/>
      <c r="H19" s="305"/>
      <c r="I19" s="305"/>
      <c r="J19" s="305"/>
      <c r="K19" s="305"/>
      <c r="L19" s="305"/>
      <c r="M19" s="305"/>
      <c r="N19" s="301"/>
      <c r="O19" s="301"/>
      <c r="P19" s="303"/>
    </row>
    <row r="20" spans="1:16" ht="24" x14ac:dyDescent="0.25">
      <c r="A20" s="276">
        <v>6</v>
      </c>
      <c r="B20" s="54" t="s">
        <v>240</v>
      </c>
      <c r="C20" s="271" t="s">
        <v>241</v>
      </c>
      <c r="D20" s="271" t="s">
        <v>242</v>
      </c>
      <c r="E20" s="271" t="s">
        <v>243</v>
      </c>
      <c r="F20" s="271" t="s">
        <v>244</v>
      </c>
      <c r="G20" s="285" t="s">
        <v>218</v>
      </c>
      <c r="H20" s="285" t="s">
        <v>218</v>
      </c>
      <c r="I20" s="285" t="s">
        <v>218</v>
      </c>
      <c r="J20" s="285" t="s">
        <v>218</v>
      </c>
      <c r="K20" s="285" t="s">
        <v>218</v>
      </c>
      <c r="L20" s="288" t="s">
        <v>219</v>
      </c>
      <c r="M20" s="285" t="s">
        <v>220</v>
      </c>
      <c r="N20" s="271"/>
      <c r="O20" s="271" t="s">
        <v>228</v>
      </c>
      <c r="P20" s="282"/>
    </row>
    <row r="21" spans="1:16" x14ac:dyDescent="0.25">
      <c r="A21" s="277"/>
      <c r="B21" s="52" t="s">
        <v>245</v>
      </c>
      <c r="C21" s="272"/>
      <c r="D21" s="272"/>
      <c r="E21" s="272"/>
      <c r="F21" s="272"/>
      <c r="G21" s="286"/>
      <c r="H21" s="286"/>
      <c r="I21" s="286"/>
      <c r="J21" s="286"/>
      <c r="K21" s="286"/>
      <c r="L21" s="289"/>
      <c r="M21" s="286"/>
      <c r="N21" s="280"/>
      <c r="O21" s="280"/>
      <c r="P21" s="283"/>
    </row>
    <row r="22" spans="1:16" x14ac:dyDescent="0.25">
      <c r="A22" s="277"/>
      <c r="B22" s="52" t="s">
        <v>246</v>
      </c>
      <c r="C22" s="272"/>
      <c r="D22" s="272"/>
      <c r="E22" s="272"/>
      <c r="F22" s="272"/>
      <c r="G22" s="286"/>
      <c r="H22" s="286"/>
      <c r="I22" s="286"/>
      <c r="J22" s="286"/>
      <c r="K22" s="286"/>
      <c r="L22" s="289"/>
      <c r="M22" s="286"/>
      <c r="N22" s="280"/>
      <c r="O22" s="280"/>
      <c r="P22" s="283"/>
    </row>
    <row r="23" spans="1:16" ht="12.75" thickBot="1" x14ac:dyDescent="0.3">
      <c r="A23" s="278"/>
      <c r="B23" s="53" t="s">
        <v>247</v>
      </c>
      <c r="C23" s="279"/>
      <c r="D23" s="279"/>
      <c r="E23" s="279"/>
      <c r="F23" s="279"/>
      <c r="G23" s="305"/>
      <c r="H23" s="305"/>
      <c r="I23" s="305"/>
      <c r="J23" s="305"/>
      <c r="K23" s="305"/>
      <c r="L23" s="308"/>
      <c r="M23" s="305"/>
      <c r="N23" s="301"/>
      <c r="O23" s="301"/>
      <c r="P23" s="303"/>
    </row>
    <row r="24" spans="1:16" ht="24" x14ac:dyDescent="0.25">
      <c r="A24" s="271">
        <v>9</v>
      </c>
      <c r="B24" s="40" t="s">
        <v>240</v>
      </c>
      <c r="C24" s="271" t="s">
        <v>248</v>
      </c>
      <c r="D24" s="297">
        <v>100000</v>
      </c>
      <c r="E24" s="271">
        <v>2018</v>
      </c>
      <c r="F24" s="271" t="s">
        <v>235</v>
      </c>
      <c r="G24" s="285" t="s">
        <v>218</v>
      </c>
      <c r="H24" s="285" t="s">
        <v>218</v>
      </c>
      <c r="I24" s="285" t="s">
        <v>218</v>
      </c>
      <c r="J24" s="285" t="s">
        <v>219</v>
      </c>
      <c r="K24" s="285" t="s">
        <v>218</v>
      </c>
      <c r="L24" s="285" t="s">
        <v>218</v>
      </c>
      <c r="M24" s="285" t="s">
        <v>220</v>
      </c>
      <c r="N24" s="327"/>
      <c r="O24" s="271" t="s">
        <v>249</v>
      </c>
      <c r="P24" s="282"/>
    </row>
    <row r="25" spans="1:16" x14ac:dyDescent="0.25">
      <c r="A25" s="280"/>
      <c r="B25" s="50" t="s">
        <v>245</v>
      </c>
      <c r="C25" s="272"/>
      <c r="D25" s="298"/>
      <c r="E25" s="272"/>
      <c r="F25" s="272"/>
      <c r="G25" s="286"/>
      <c r="H25" s="286"/>
      <c r="I25" s="286"/>
      <c r="J25" s="286"/>
      <c r="K25" s="286"/>
      <c r="L25" s="286"/>
      <c r="M25" s="286"/>
      <c r="N25" s="280"/>
      <c r="O25" s="306"/>
      <c r="P25" s="283"/>
    </row>
    <row r="26" spans="1:16" x14ac:dyDescent="0.25">
      <c r="A26" s="280"/>
      <c r="B26" s="50" t="s">
        <v>246</v>
      </c>
      <c r="C26" s="272"/>
      <c r="D26" s="298"/>
      <c r="E26" s="272"/>
      <c r="F26" s="272"/>
      <c r="G26" s="286"/>
      <c r="H26" s="286"/>
      <c r="I26" s="286"/>
      <c r="J26" s="286"/>
      <c r="K26" s="286"/>
      <c r="L26" s="286"/>
      <c r="M26" s="286"/>
      <c r="N26" s="280"/>
      <c r="O26" s="306"/>
      <c r="P26" s="283"/>
    </row>
    <row r="27" spans="1:16" ht="12.75" thickBot="1" x14ac:dyDescent="0.3">
      <c r="A27" s="281"/>
      <c r="B27" s="51" t="s">
        <v>247</v>
      </c>
      <c r="C27" s="273"/>
      <c r="D27" s="299"/>
      <c r="E27" s="273"/>
      <c r="F27" s="273"/>
      <c r="G27" s="287"/>
      <c r="H27" s="287"/>
      <c r="I27" s="287"/>
      <c r="J27" s="287"/>
      <c r="K27" s="287"/>
      <c r="L27" s="287"/>
      <c r="M27" s="287"/>
      <c r="N27" s="281"/>
      <c r="O27" s="307"/>
      <c r="P27" s="284"/>
    </row>
    <row r="28" spans="1:16" x14ac:dyDescent="0.25">
      <c r="A28" s="291">
        <v>11</v>
      </c>
      <c r="B28" s="55" t="s">
        <v>118</v>
      </c>
      <c r="C28" s="294" t="s">
        <v>250</v>
      </c>
      <c r="D28" s="271" t="s">
        <v>251</v>
      </c>
      <c r="E28" s="271" t="s">
        <v>252</v>
      </c>
      <c r="F28" s="271" t="s">
        <v>244</v>
      </c>
      <c r="G28" s="285" t="s">
        <v>218</v>
      </c>
      <c r="H28" s="285" t="s">
        <v>218</v>
      </c>
      <c r="I28" s="285" t="s">
        <v>218</v>
      </c>
      <c r="J28" s="285" t="s">
        <v>218</v>
      </c>
      <c r="K28" s="285" t="s">
        <v>218</v>
      </c>
      <c r="L28" s="288" t="s">
        <v>219</v>
      </c>
      <c r="M28" s="285" t="s">
        <v>220</v>
      </c>
      <c r="N28" s="271"/>
      <c r="O28" s="271" t="s">
        <v>228</v>
      </c>
      <c r="P28" s="282"/>
    </row>
    <row r="29" spans="1:16" x14ac:dyDescent="0.25">
      <c r="A29" s="292"/>
      <c r="B29" s="56" t="s">
        <v>253</v>
      </c>
      <c r="C29" s="295"/>
      <c r="D29" s="272"/>
      <c r="E29" s="272"/>
      <c r="F29" s="272"/>
      <c r="G29" s="286"/>
      <c r="H29" s="286"/>
      <c r="I29" s="286"/>
      <c r="J29" s="286"/>
      <c r="K29" s="286"/>
      <c r="L29" s="289"/>
      <c r="M29" s="286"/>
      <c r="N29" s="280"/>
      <c r="O29" s="280"/>
      <c r="P29" s="283"/>
    </row>
    <row r="30" spans="1:16" x14ac:dyDescent="0.25">
      <c r="A30" s="292"/>
      <c r="B30" s="56" t="s">
        <v>254</v>
      </c>
      <c r="C30" s="295"/>
      <c r="D30" s="272"/>
      <c r="E30" s="272"/>
      <c r="F30" s="272"/>
      <c r="G30" s="286"/>
      <c r="H30" s="286"/>
      <c r="I30" s="286"/>
      <c r="J30" s="286"/>
      <c r="K30" s="286"/>
      <c r="L30" s="289"/>
      <c r="M30" s="286"/>
      <c r="N30" s="280"/>
      <c r="O30" s="280"/>
      <c r="P30" s="283"/>
    </row>
    <row r="31" spans="1:16" ht="12.75" thickBot="1" x14ac:dyDescent="0.3">
      <c r="A31" s="293"/>
      <c r="B31" s="57" t="s">
        <v>255</v>
      </c>
      <c r="C31" s="296"/>
      <c r="D31" s="273"/>
      <c r="E31" s="273"/>
      <c r="F31" s="273"/>
      <c r="G31" s="287"/>
      <c r="H31" s="287"/>
      <c r="I31" s="287"/>
      <c r="J31" s="287"/>
      <c r="K31" s="287"/>
      <c r="L31" s="290"/>
      <c r="M31" s="287"/>
      <c r="N31" s="281"/>
      <c r="O31" s="281"/>
      <c r="P31" s="284"/>
    </row>
    <row r="32" spans="1:16" ht="12" customHeight="1" x14ac:dyDescent="0.25">
      <c r="A32" s="242">
        <v>12</v>
      </c>
      <c r="B32" s="55" t="s">
        <v>256</v>
      </c>
      <c r="C32" s="242" t="s">
        <v>257</v>
      </c>
      <c r="D32" s="261">
        <v>18875542</v>
      </c>
      <c r="E32" s="242" t="s">
        <v>216</v>
      </c>
      <c r="F32" s="242" t="s">
        <v>244</v>
      </c>
      <c r="G32" s="247" t="s">
        <v>218</v>
      </c>
      <c r="H32" s="247" t="s">
        <v>218</v>
      </c>
      <c r="I32" s="247" t="s">
        <v>218</v>
      </c>
      <c r="J32" s="247" t="s">
        <v>218</v>
      </c>
      <c r="K32" s="247" t="s">
        <v>218</v>
      </c>
      <c r="L32" s="247" t="s">
        <v>219</v>
      </c>
      <c r="M32" s="247" t="s">
        <v>220</v>
      </c>
      <c r="N32" s="242"/>
      <c r="O32" s="271" t="s">
        <v>228</v>
      </c>
      <c r="P32" s="242" t="s">
        <v>258</v>
      </c>
    </row>
    <row r="33" spans="1:16" ht="12" customHeight="1" x14ac:dyDescent="0.25">
      <c r="A33" s="259"/>
      <c r="B33" s="56" t="s">
        <v>259</v>
      </c>
      <c r="C33" s="259"/>
      <c r="D33" s="259"/>
      <c r="E33" s="259"/>
      <c r="F33" s="259"/>
      <c r="G33" s="248"/>
      <c r="H33" s="248"/>
      <c r="I33" s="248"/>
      <c r="J33" s="248"/>
      <c r="K33" s="248"/>
      <c r="L33" s="248"/>
      <c r="M33" s="248"/>
      <c r="N33" s="243"/>
      <c r="O33" s="274"/>
      <c r="P33" s="246"/>
    </row>
    <row r="34" spans="1:16" ht="12" customHeight="1" x14ac:dyDescent="0.25">
      <c r="A34" s="259"/>
      <c r="B34" s="56" t="s">
        <v>260</v>
      </c>
      <c r="C34" s="259"/>
      <c r="D34" s="259"/>
      <c r="E34" s="259"/>
      <c r="F34" s="259"/>
      <c r="G34" s="248"/>
      <c r="H34" s="248"/>
      <c r="I34" s="248"/>
      <c r="J34" s="248"/>
      <c r="K34" s="248"/>
      <c r="L34" s="248"/>
      <c r="M34" s="248"/>
      <c r="N34" s="243"/>
      <c r="O34" s="274"/>
      <c r="P34" s="246"/>
    </row>
    <row r="35" spans="1:16" ht="12" customHeight="1" thickBot="1" x14ac:dyDescent="0.3">
      <c r="A35" s="260"/>
      <c r="B35" s="57" t="s">
        <v>261</v>
      </c>
      <c r="C35" s="260"/>
      <c r="D35" s="260"/>
      <c r="E35" s="260"/>
      <c r="F35" s="260"/>
      <c r="G35" s="249"/>
      <c r="H35" s="249"/>
      <c r="I35" s="249"/>
      <c r="J35" s="249"/>
      <c r="K35" s="249"/>
      <c r="L35" s="249"/>
      <c r="M35" s="249"/>
      <c r="N35" s="244"/>
      <c r="O35" s="275"/>
      <c r="P35" s="253"/>
    </row>
    <row r="36" spans="1:16" ht="12" customHeight="1" x14ac:dyDescent="0.25">
      <c r="A36" s="242">
        <v>17</v>
      </c>
      <c r="B36" s="47" t="s">
        <v>95</v>
      </c>
      <c r="C36" s="242" t="s">
        <v>262</v>
      </c>
      <c r="D36" s="261">
        <v>3173597</v>
      </c>
      <c r="E36" s="242">
        <v>2019</v>
      </c>
      <c r="F36" s="242" t="s">
        <v>244</v>
      </c>
      <c r="G36" s="247" t="s">
        <v>219</v>
      </c>
      <c r="H36" s="247" t="s">
        <v>218</v>
      </c>
      <c r="I36" s="247" t="s">
        <v>218</v>
      </c>
      <c r="J36" s="247" t="s">
        <v>219</v>
      </c>
      <c r="K36" s="247" t="s">
        <v>218</v>
      </c>
      <c r="L36" s="247" t="s">
        <v>218</v>
      </c>
      <c r="M36" s="247" t="s">
        <v>220</v>
      </c>
      <c r="N36" s="242"/>
      <c r="O36" s="242" t="s">
        <v>263</v>
      </c>
      <c r="P36" s="245"/>
    </row>
    <row r="37" spans="1:16" ht="12" customHeight="1" x14ac:dyDescent="0.25">
      <c r="A37" s="259"/>
      <c r="B37" s="47" t="s">
        <v>264</v>
      </c>
      <c r="C37" s="259"/>
      <c r="D37" s="262"/>
      <c r="E37" s="259"/>
      <c r="F37" s="259"/>
      <c r="G37" s="248"/>
      <c r="H37" s="248"/>
      <c r="I37" s="248"/>
      <c r="J37" s="248"/>
      <c r="K37" s="248"/>
      <c r="L37" s="248"/>
      <c r="M37" s="248"/>
      <c r="N37" s="243"/>
      <c r="O37" s="243"/>
      <c r="P37" s="246"/>
    </row>
    <row r="38" spans="1:16" ht="12" customHeight="1" x14ac:dyDescent="0.25">
      <c r="A38" s="259"/>
      <c r="B38" s="47" t="s">
        <v>265</v>
      </c>
      <c r="C38" s="259"/>
      <c r="D38" s="262"/>
      <c r="E38" s="259"/>
      <c r="F38" s="259"/>
      <c r="G38" s="248"/>
      <c r="H38" s="248"/>
      <c r="I38" s="248"/>
      <c r="J38" s="248"/>
      <c r="K38" s="248"/>
      <c r="L38" s="248"/>
      <c r="M38" s="248"/>
      <c r="N38" s="243"/>
      <c r="O38" s="243"/>
      <c r="P38" s="246"/>
    </row>
    <row r="39" spans="1:16" ht="12" customHeight="1" thickBot="1" x14ac:dyDescent="0.3">
      <c r="A39" s="260"/>
      <c r="B39" s="48" t="s">
        <v>266</v>
      </c>
      <c r="C39" s="260"/>
      <c r="D39" s="263"/>
      <c r="E39" s="260"/>
      <c r="F39" s="260"/>
      <c r="G39" s="249"/>
      <c r="H39" s="249"/>
      <c r="I39" s="249"/>
      <c r="J39" s="249"/>
      <c r="K39" s="249"/>
      <c r="L39" s="249"/>
      <c r="M39" s="249"/>
      <c r="N39" s="244"/>
      <c r="O39" s="244"/>
      <c r="P39" s="253"/>
    </row>
    <row r="40" spans="1:16" x14ac:dyDescent="0.25">
      <c r="A40" s="242">
        <v>18</v>
      </c>
      <c r="B40" s="47" t="s">
        <v>95</v>
      </c>
      <c r="C40" s="242" t="s">
        <v>267</v>
      </c>
      <c r="D40" s="261">
        <v>3414288</v>
      </c>
      <c r="E40" s="242">
        <v>2019</v>
      </c>
      <c r="F40" s="242" t="s">
        <v>244</v>
      </c>
      <c r="G40" s="247" t="s">
        <v>218</v>
      </c>
      <c r="H40" s="247" t="s">
        <v>218</v>
      </c>
      <c r="I40" s="247" t="s">
        <v>219</v>
      </c>
      <c r="J40" s="247" t="s">
        <v>219</v>
      </c>
      <c r="K40" s="247" t="s">
        <v>218</v>
      </c>
      <c r="L40" s="247" t="s">
        <v>218</v>
      </c>
      <c r="M40" s="247" t="s">
        <v>220</v>
      </c>
      <c r="N40" s="242"/>
      <c r="O40" s="242" t="s">
        <v>263</v>
      </c>
      <c r="P40" s="245"/>
    </row>
    <row r="41" spans="1:16" x14ac:dyDescent="0.25">
      <c r="A41" s="259"/>
      <c r="B41" s="47" t="s">
        <v>264</v>
      </c>
      <c r="C41" s="259"/>
      <c r="D41" s="262"/>
      <c r="E41" s="259"/>
      <c r="F41" s="259"/>
      <c r="G41" s="248"/>
      <c r="H41" s="248"/>
      <c r="I41" s="248"/>
      <c r="J41" s="248"/>
      <c r="K41" s="248"/>
      <c r="L41" s="248"/>
      <c r="M41" s="248"/>
      <c r="N41" s="243"/>
      <c r="O41" s="243"/>
      <c r="P41" s="246"/>
    </row>
    <row r="42" spans="1:16" x14ac:dyDescent="0.25">
      <c r="A42" s="259"/>
      <c r="B42" s="47" t="s">
        <v>265</v>
      </c>
      <c r="C42" s="259"/>
      <c r="D42" s="262"/>
      <c r="E42" s="259"/>
      <c r="F42" s="259"/>
      <c r="G42" s="248"/>
      <c r="H42" s="248"/>
      <c r="I42" s="248"/>
      <c r="J42" s="248"/>
      <c r="K42" s="248"/>
      <c r="L42" s="248"/>
      <c r="M42" s="248"/>
      <c r="N42" s="243"/>
      <c r="O42" s="243"/>
      <c r="P42" s="246"/>
    </row>
    <row r="43" spans="1:16" ht="12.75" thickBot="1" x14ac:dyDescent="0.3">
      <c r="A43" s="260"/>
      <c r="B43" s="48" t="s">
        <v>266</v>
      </c>
      <c r="C43" s="260"/>
      <c r="D43" s="263"/>
      <c r="E43" s="260"/>
      <c r="F43" s="260"/>
      <c r="G43" s="249"/>
      <c r="H43" s="249"/>
      <c r="I43" s="249"/>
      <c r="J43" s="249"/>
      <c r="K43" s="249"/>
      <c r="L43" s="249"/>
      <c r="M43" s="249"/>
      <c r="N43" s="244"/>
      <c r="O43" s="244"/>
      <c r="P43" s="246"/>
    </row>
    <row r="44" spans="1:16" ht="12" customHeight="1" x14ac:dyDescent="0.25">
      <c r="A44" s="242">
        <v>20</v>
      </c>
      <c r="B44" s="47" t="s">
        <v>268</v>
      </c>
      <c r="C44" s="242" t="s">
        <v>313</v>
      </c>
      <c r="D44" s="261">
        <v>4999413</v>
      </c>
      <c r="E44" s="242" t="s">
        <v>216</v>
      </c>
      <c r="F44" s="242" t="s">
        <v>244</v>
      </c>
      <c r="G44" s="247" t="s">
        <v>219</v>
      </c>
      <c r="H44" s="247" t="s">
        <v>219</v>
      </c>
      <c r="I44" s="247" t="s">
        <v>219</v>
      </c>
      <c r="J44" s="247" t="s">
        <v>219</v>
      </c>
      <c r="K44" s="247" t="s">
        <v>219</v>
      </c>
      <c r="L44" s="247" t="s">
        <v>218</v>
      </c>
      <c r="M44" s="247" t="s">
        <v>220</v>
      </c>
      <c r="N44" s="242"/>
      <c r="O44" s="242" t="s">
        <v>249</v>
      </c>
      <c r="P44" s="242" t="s">
        <v>269</v>
      </c>
    </row>
    <row r="45" spans="1:16" ht="12.6" customHeight="1" x14ac:dyDescent="0.25">
      <c r="A45" s="259"/>
      <c r="B45" s="47" t="s">
        <v>270</v>
      </c>
      <c r="C45" s="259"/>
      <c r="D45" s="262"/>
      <c r="E45" s="259"/>
      <c r="F45" s="259"/>
      <c r="G45" s="248"/>
      <c r="H45" s="248"/>
      <c r="I45" s="248"/>
      <c r="J45" s="248"/>
      <c r="K45" s="248"/>
      <c r="L45" s="248"/>
      <c r="M45" s="248"/>
      <c r="N45" s="243"/>
      <c r="O45" s="243"/>
      <c r="P45" s="243"/>
    </row>
    <row r="46" spans="1:16" ht="12.6" customHeight="1" x14ac:dyDescent="0.25">
      <c r="A46" s="259"/>
      <c r="B46" s="47" t="s">
        <v>271</v>
      </c>
      <c r="C46" s="259"/>
      <c r="D46" s="262"/>
      <c r="E46" s="259"/>
      <c r="F46" s="259"/>
      <c r="G46" s="248"/>
      <c r="H46" s="248"/>
      <c r="I46" s="248"/>
      <c r="J46" s="248"/>
      <c r="K46" s="248"/>
      <c r="L46" s="248"/>
      <c r="M46" s="248"/>
      <c r="N46" s="243"/>
      <c r="O46" s="243"/>
      <c r="P46" s="243"/>
    </row>
    <row r="47" spans="1:16" ht="84" customHeight="1" thickBot="1" x14ac:dyDescent="0.3">
      <c r="A47" s="260"/>
      <c r="B47" s="48"/>
      <c r="C47" s="260"/>
      <c r="D47" s="263"/>
      <c r="E47" s="260"/>
      <c r="F47" s="260"/>
      <c r="G47" s="249"/>
      <c r="H47" s="249"/>
      <c r="I47" s="249"/>
      <c r="J47" s="249"/>
      <c r="K47" s="249"/>
      <c r="L47" s="249"/>
      <c r="M47" s="249"/>
      <c r="N47" s="244"/>
      <c r="O47" s="244"/>
      <c r="P47" s="244"/>
    </row>
    <row r="48" spans="1:16" x14ac:dyDescent="0.25">
      <c r="A48" s="242">
        <v>21</v>
      </c>
      <c r="B48" s="55" t="s">
        <v>72</v>
      </c>
      <c r="C48" s="242" t="s">
        <v>279</v>
      </c>
      <c r="D48" s="261">
        <v>3888205</v>
      </c>
      <c r="E48" s="242" t="s">
        <v>280</v>
      </c>
      <c r="F48" s="242" t="s">
        <v>275</v>
      </c>
      <c r="G48" s="247" t="s">
        <v>218</v>
      </c>
      <c r="H48" s="247" t="s">
        <v>219</v>
      </c>
      <c r="I48" s="247" t="s">
        <v>219</v>
      </c>
      <c r="J48" s="247" t="s">
        <v>218</v>
      </c>
      <c r="K48" s="247" t="s">
        <v>219</v>
      </c>
      <c r="L48" s="247" t="s">
        <v>218</v>
      </c>
      <c r="M48" s="247" t="s">
        <v>220</v>
      </c>
      <c r="N48" s="242"/>
      <c r="O48" s="242" t="s">
        <v>263</v>
      </c>
      <c r="P48" s="245"/>
    </row>
    <row r="49" spans="1:16" ht="12" customHeight="1" x14ac:dyDescent="0.25">
      <c r="A49" s="259"/>
      <c r="B49" s="56" t="s">
        <v>282</v>
      </c>
      <c r="C49" s="259"/>
      <c r="D49" s="259"/>
      <c r="E49" s="259"/>
      <c r="F49" s="259"/>
      <c r="G49" s="248"/>
      <c r="H49" s="248"/>
      <c r="I49" s="248"/>
      <c r="J49" s="248"/>
      <c r="K49" s="248"/>
      <c r="L49" s="248"/>
      <c r="M49" s="248"/>
      <c r="N49" s="243"/>
      <c r="O49" s="243"/>
      <c r="P49" s="246"/>
    </row>
    <row r="50" spans="1:16" ht="12" customHeight="1" x14ac:dyDescent="0.25">
      <c r="A50" s="259"/>
      <c r="B50" s="56" t="s">
        <v>283</v>
      </c>
      <c r="C50" s="259"/>
      <c r="D50" s="259"/>
      <c r="E50" s="259"/>
      <c r="F50" s="259"/>
      <c r="G50" s="248"/>
      <c r="H50" s="248"/>
      <c r="I50" s="248"/>
      <c r="J50" s="248"/>
      <c r="K50" s="248"/>
      <c r="L50" s="248"/>
      <c r="M50" s="248"/>
      <c r="N50" s="243"/>
      <c r="O50" s="243"/>
      <c r="P50" s="246"/>
    </row>
    <row r="51" spans="1:16" s="42" customFormat="1" ht="42" customHeight="1" thickBot="1" x14ac:dyDescent="0.3">
      <c r="A51" s="259"/>
      <c r="B51" s="57"/>
      <c r="C51" s="259"/>
      <c r="D51" s="259"/>
      <c r="E51" s="259"/>
      <c r="F51" s="259"/>
      <c r="G51" s="248"/>
      <c r="H51" s="248"/>
      <c r="I51" s="248"/>
      <c r="J51" s="248"/>
      <c r="K51" s="248"/>
      <c r="L51" s="248"/>
      <c r="M51" s="249"/>
      <c r="N51" s="243"/>
      <c r="O51" s="244"/>
      <c r="P51" s="246"/>
    </row>
    <row r="52" spans="1:16" x14ac:dyDescent="0.25">
      <c r="A52" s="242">
        <v>23</v>
      </c>
      <c r="B52" s="55" t="s">
        <v>115</v>
      </c>
      <c r="C52" s="242" t="s">
        <v>272</v>
      </c>
      <c r="D52" s="242" t="s">
        <v>273</v>
      </c>
      <c r="E52" s="242" t="s">
        <v>274</v>
      </c>
      <c r="F52" s="242" t="s">
        <v>275</v>
      </c>
      <c r="G52" s="247" t="s">
        <v>218</v>
      </c>
      <c r="H52" s="247" t="s">
        <v>219</v>
      </c>
      <c r="I52" s="247" t="s">
        <v>219</v>
      </c>
      <c r="J52" s="247" t="s">
        <v>219</v>
      </c>
      <c r="K52" s="247" t="s">
        <v>218</v>
      </c>
      <c r="L52" s="247" t="s">
        <v>218</v>
      </c>
      <c r="M52" s="247" t="s">
        <v>220</v>
      </c>
      <c r="N52" s="242"/>
      <c r="O52" s="250" t="s">
        <v>249</v>
      </c>
      <c r="P52" s="245"/>
    </row>
    <row r="53" spans="1:16" x14ac:dyDescent="0.25">
      <c r="A53" s="259"/>
      <c r="B53" s="56" t="s">
        <v>276</v>
      </c>
      <c r="C53" s="259"/>
      <c r="D53" s="259"/>
      <c r="E53" s="259"/>
      <c r="F53" s="259"/>
      <c r="G53" s="248"/>
      <c r="H53" s="248"/>
      <c r="I53" s="248"/>
      <c r="J53" s="248"/>
      <c r="K53" s="248"/>
      <c r="L53" s="248"/>
      <c r="M53" s="248"/>
      <c r="N53" s="243"/>
      <c r="O53" s="251"/>
      <c r="P53" s="246"/>
    </row>
    <row r="54" spans="1:16" x14ac:dyDescent="0.25">
      <c r="A54" s="259"/>
      <c r="B54" s="56" t="s">
        <v>277</v>
      </c>
      <c r="C54" s="259"/>
      <c r="D54" s="259"/>
      <c r="E54" s="259"/>
      <c r="F54" s="259"/>
      <c r="G54" s="248"/>
      <c r="H54" s="248"/>
      <c r="I54" s="248"/>
      <c r="J54" s="248"/>
      <c r="K54" s="248"/>
      <c r="L54" s="248"/>
      <c r="M54" s="248"/>
      <c r="N54" s="243"/>
      <c r="O54" s="251"/>
      <c r="P54" s="246"/>
    </row>
    <row r="55" spans="1:16" ht="12.75" thickBot="1" x14ac:dyDescent="0.3">
      <c r="A55" s="260"/>
      <c r="B55" s="57"/>
      <c r="C55" s="260"/>
      <c r="D55" s="260"/>
      <c r="E55" s="260"/>
      <c r="F55" s="260"/>
      <c r="G55" s="249"/>
      <c r="H55" s="249"/>
      <c r="I55" s="249"/>
      <c r="J55" s="249"/>
      <c r="K55" s="249"/>
      <c r="L55" s="249"/>
      <c r="M55" s="249"/>
      <c r="N55" s="244"/>
      <c r="O55" s="252"/>
      <c r="P55" s="253"/>
    </row>
    <row r="56" spans="1:16" ht="15.75" thickBot="1" x14ac:dyDescent="0.3">
      <c r="A56" s="264" t="s">
        <v>278</v>
      </c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6"/>
      <c r="O56" s="266"/>
      <c r="P56" s="267"/>
    </row>
    <row r="57" spans="1:16" x14ac:dyDescent="0.25">
      <c r="A57" s="239">
        <v>42</v>
      </c>
      <c r="B57" s="58" t="s">
        <v>72</v>
      </c>
      <c r="C57" s="239" t="s">
        <v>284</v>
      </c>
      <c r="D57" s="256" t="s">
        <v>285</v>
      </c>
      <c r="E57" s="239" t="s">
        <v>286</v>
      </c>
      <c r="F57" s="239" t="s">
        <v>287</v>
      </c>
      <c r="G57" s="236" t="s">
        <v>218</v>
      </c>
      <c r="H57" s="236" t="s">
        <v>218</v>
      </c>
      <c r="I57" s="236" t="s">
        <v>218</v>
      </c>
      <c r="J57" s="236" t="s">
        <v>218</v>
      </c>
      <c r="K57" s="236" t="s">
        <v>219</v>
      </c>
      <c r="L57" s="236" t="s">
        <v>218</v>
      </c>
      <c r="M57" s="236" t="s">
        <v>75</v>
      </c>
      <c r="N57" s="239" t="s">
        <v>288</v>
      </c>
      <c r="O57" s="239" t="s">
        <v>289</v>
      </c>
      <c r="P57" s="268"/>
    </row>
    <row r="58" spans="1:16" x14ac:dyDescent="0.25">
      <c r="A58" s="254"/>
      <c r="B58" s="58" t="s">
        <v>282</v>
      </c>
      <c r="C58" s="254"/>
      <c r="D58" s="257"/>
      <c r="E58" s="254"/>
      <c r="F58" s="254"/>
      <c r="G58" s="237"/>
      <c r="H58" s="237"/>
      <c r="I58" s="237"/>
      <c r="J58" s="237"/>
      <c r="K58" s="237"/>
      <c r="L58" s="237"/>
      <c r="M58" s="237"/>
      <c r="N58" s="240"/>
      <c r="O58" s="240"/>
      <c r="P58" s="269"/>
    </row>
    <row r="59" spans="1:16" x14ac:dyDescent="0.25">
      <c r="A59" s="254"/>
      <c r="B59" s="58" t="s">
        <v>283</v>
      </c>
      <c r="C59" s="254"/>
      <c r="D59" s="257"/>
      <c r="E59" s="254"/>
      <c r="F59" s="254"/>
      <c r="G59" s="237"/>
      <c r="H59" s="237"/>
      <c r="I59" s="237"/>
      <c r="J59" s="237"/>
      <c r="K59" s="237"/>
      <c r="L59" s="237"/>
      <c r="M59" s="237"/>
      <c r="N59" s="240"/>
      <c r="O59" s="240"/>
      <c r="P59" s="269"/>
    </row>
    <row r="60" spans="1:16" ht="153.75" customHeight="1" thickBot="1" x14ac:dyDescent="0.3">
      <c r="A60" s="255"/>
      <c r="B60" s="59"/>
      <c r="C60" s="255"/>
      <c r="D60" s="258"/>
      <c r="E60" s="255"/>
      <c r="F60" s="255"/>
      <c r="G60" s="238"/>
      <c r="H60" s="238"/>
      <c r="I60" s="238"/>
      <c r="J60" s="238"/>
      <c r="K60" s="238"/>
      <c r="L60" s="238"/>
      <c r="M60" s="238"/>
      <c r="N60" s="241"/>
      <c r="O60" s="241"/>
      <c r="P60" s="270"/>
    </row>
    <row r="61" spans="1:16" ht="15.75" thickBot="1" x14ac:dyDescent="0.3">
      <c r="A61" s="232" t="s">
        <v>290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4"/>
      <c r="O61" s="234"/>
      <c r="P61" s="235"/>
    </row>
    <row r="62" spans="1:16" ht="29.25" customHeight="1" x14ac:dyDescent="0.25">
      <c r="A62" s="60"/>
      <c r="B62" s="60"/>
      <c r="C62" s="60"/>
      <c r="D62" s="81"/>
      <c r="E62" s="60"/>
      <c r="F62" s="60"/>
      <c r="G62" s="79"/>
      <c r="H62" s="79"/>
      <c r="I62" s="79"/>
      <c r="J62" s="79"/>
      <c r="K62" s="79"/>
      <c r="L62" s="79"/>
      <c r="M62" s="79"/>
      <c r="N62" s="60"/>
      <c r="O62" s="60"/>
      <c r="P62" s="80"/>
    </row>
    <row r="63" spans="1:16" ht="15" customHeight="1" thickBot="1" x14ac:dyDescent="0.3">
      <c r="A63" s="229" t="s">
        <v>294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1"/>
    </row>
    <row r="64" spans="1:16" x14ac:dyDescent="0.25">
      <c r="A64" s="212">
        <v>14</v>
      </c>
      <c r="B64" s="61" t="s">
        <v>95</v>
      </c>
      <c r="C64" s="212" t="s">
        <v>295</v>
      </c>
      <c r="D64" s="227">
        <v>5250000</v>
      </c>
      <c r="E64" s="212">
        <v>2019</v>
      </c>
      <c r="F64" s="212" t="s">
        <v>244</v>
      </c>
      <c r="G64" s="214" t="s">
        <v>218</v>
      </c>
      <c r="H64" s="214" t="s">
        <v>219</v>
      </c>
      <c r="I64" s="214" t="s">
        <v>218</v>
      </c>
      <c r="J64" s="214" t="s">
        <v>218</v>
      </c>
      <c r="K64" s="214" t="s">
        <v>219</v>
      </c>
      <c r="L64" s="214" t="s">
        <v>218</v>
      </c>
      <c r="M64" s="214"/>
      <c r="N64" s="212"/>
      <c r="O64" s="62"/>
      <c r="P64" s="226" t="s">
        <v>296</v>
      </c>
    </row>
    <row r="65" spans="1:16" ht="15" x14ac:dyDescent="0.25">
      <c r="A65" s="212"/>
      <c r="B65" s="61" t="s">
        <v>264</v>
      </c>
      <c r="C65" s="212"/>
      <c r="D65" s="227"/>
      <c r="E65" s="212"/>
      <c r="F65" s="212"/>
      <c r="G65" s="214"/>
      <c r="H65" s="214"/>
      <c r="I65" s="214"/>
      <c r="J65" s="214"/>
      <c r="K65" s="214"/>
      <c r="L65" s="214"/>
      <c r="M65" s="214"/>
      <c r="N65" s="220"/>
      <c r="O65" s="63"/>
      <c r="P65" s="210"/>
    </row>
    <row r="66" spans="1:16" ht="15" x14ac:dyDescent="0.25">
      <c r="A66" s="212"/>
      <c r="B66" s="61" t="s">
        <v>265</v>
      </c>
      <c r="C66" s="212"/>
      <c r="D66" s="227"/>
      <c r="E66" s="212"/>
      <c r="F66" s="212"/>
      <c r="G66" s="214"/>
      <c r="H66" s="214"/>
      <c r="I66" s="214"/>
      <c r="J66" s="214"/>
      <c r="K66" s="214"/>
      <c r="L66" s="214"/>
      <c r="M66" s="214"/>
      <c r="N66" s="220"/>
      <c r="O66" s="63"/>
      <c r="P66" s="210"/>
    </row>
    <row r="67" spans="1:16" ht="15.75" thickBot="1" x14ac:dyDescent="0.3">
      <c r="A67" s="213"/>
      <c r="B67" s="64" t="s">
        <v>266</v>
      </c>
      <c r="C67" s="213"/>
      <c r="D67" s="228"/>
      <c r="E67" s="213"/>
      <c r="F67" s="213"/>
      <c r="G67" s="215"/>
      <c r="H67" s="215"/>
      <c r="I67" s="215"/>
      <c r="J67" s="215"/>
      <c r="K67" s="215"/>
      <c r="L67" s="215"/>
      <c r="M67" s="215"/>
      <c r="N67" s="221"/>
      <c r="O67" s="65"/>
      <c r="P67" s="211"/>
    </row>
    <row r="68" spans="1:16" x14ac:dyDescent="0.25">
      <c r="A68" s="219">
        <v>15</v>
      </c>
      <c r="B68" s="66" t="s">
        <v>95</v>
      </c>
      <c r="C68" s="219" t="s">
        <v>297</v>
      </c>
      <c r="D68" s="219" t="s">
        <v>298</v>
      </c>
      <c r="E68" s="219">
        <v>2018</v>
      </c>
      <c r="F68" s="219" t="s">
        <v>244</v>
      </c>
      <c r="G68" s="216" t="s">
        <v>218</v>
      </c>
      <c r="H68" s="216" t="s">
        <v>218</v>
      </c>
      <c r="I68" s="216" t="s">
        <v>219</v>
      </c>
      <c r="J68" s="216" t="s">
        <v>218</v>
      </c>
      <c r="K68" s="216" t="s">
        <v>218</v>
      </c>
      <c r="L68" s="216" t="s">
        <v>218</v>
      </c>
      <c r="M68" s="216"/>
      <c r="N68" s="219"/>
      <c r="O68" s="67"/>
      <c r="P68" s="226" t="s">
        <v>296</v>
      </c>
    </row>
    <row r="69" spans="1:16" ht="15.75" thickBot="1" x14ac:dyDescent="0.3">
      <c r="A69" s="212"/>
      <c r="B69" s="66" t="s">
        <v>264</v>
      </c>
      <c r="C69" s="212"/>
      <c r="D69" s="212"/>
      <c r="E69" s="212"/>
      <c r="F69" s="212"/>
      <c r="G69" s="214"/>
      <c r="H69" s="214"/>
      <c r="I69" s="214"/>
      <c r="J69" s="214"/>
      <c r="K69" s="214"/>
      <c r="L69" s="214"/>
      <c r="M69" s="214"/>
      <c r="N69" s="220"/>
      <c r="O69" s="63"/>
      <c r="P69" s="210"/>
    </row>
    <row r="70" spans="1:16" ht="15" x14ac:dyDescent="0.25">
      <c r="A70" s="212"/>
      <c r="B70" s="66" t="s">
        <v>265</v>
      </c>
      <c r="C70" s="212"/>
      <c r="D70" s="212"/>
      <c r="E70" s="212"/>
      <c r="F70" s="212"/>
      <c r="G70" s="214"/>
      <c r="H70" s="214"/>
      <c r="I70" s="214"/>
      <c r="J70" s="214"/>
      <c r="K70" s="214"/>
      <c r="L70" s="214"/>
      <c r="M70" s="214"/>
      <c r="N70" s="220"/>
      <c r="O70" s="63"/>
      <c r="P70" s="210"/>
    </row>
    <row r="71" spans="1:16" ht="15.75" thickBot="1" x14ac:dyDescent="0.3">
      <c r="A71" s="213"/>
      <c r="B71" s="68" t="s">
        <v>266</v>
      </c>
      <c r="C71" s="213"/>
      <c r="D71" s="213"/>
      <c r="E71" s="213"/>
      <c r="F71" s="213"/>
      <c r="G71" s="215"/>
      <c r="H71" s="215"/>
      <c r="I71" s="215"/>
      <c r="J71" s="215"/>
      <c r="K71" s="215"/>
      <c r="L71" s="215"/>
      <c r="M71" s="215"/>
      <c r="N71" s="221"/>
      <c r="O71" s="65"/>
      <c r="P71" s="211"/>
    </row>
    <row r="72" spans="1:16" x14ac:dyDescent="0.25">
      <c r="A72" s="219">
        <v>16</v>
      </c>
      <c r="B72" s="66" t="s">
        <v>95</v>
      </c>
      <c r="C72" s="219" t="s">
        <v>299</v>
      </c>
      <c r="D72" s="225">
        <v>500000</v>
      </c>
      <c r="E72" s="219">
        <v>2019</v>
      </c>
      <c r="F72" s="219" t="s">
        <v>235</v>
      </c>
      <c r="G72" s="216" t="s">
        <v>218</v>
      </c>
      <c r="H72" s="216" t="s">
        <v>218</v>
      </c>
      <c r="I72" s="216" t="s">
        <v>218</v>
      </c>
      <c r="J72" s="216" t="s">
        <v>219</v>
      </c>
      <c r="K72" s="216" t="s">
        <v>218</v>
      </c>
      <c r="L72" s="216" t="s">
        <v>218</v>
      </c>
      <c r="M72" s="216"/>
      <c r="N72" s="219"/>
      <c r="O72" s="67"/>
      <c r="P72" s="226" t="s">
        <v>300</v>
      </c>
    </row>
    <row r="73" spans="1:16" ht="15" x14ac:dyDescent="0.25">
      <c r="A73" s="212"/>
      <c r="B73" s="66" t="s">
        <v>264</v>
      </c>
      <c r="C73" s="212"/>
      <c r="D73" s="227"/>
      <c r="E73" s="212"/>
      <c r="F73" s="212"/>
      <c r="G73" s="214"/>
      <c r="H73" s="214"/>
      <c r="I73" s="214"/>
      <c r="J73" s="214"/>
      <c r="K73" s="214"/>
      <c r="L73" s="214"/>
      <c r="M73" s="214"/>
      <c r="N73" s="220"/>
      <c r="O73" s="63"/>
      <c r="P73" s="210"/>
    </row>
    <row r="74" spans="1:16" ht="15" x14ac:dyDescent="0.25">
      <c r="A74" s="212"/>
      <c r="B74" s="66" t="s">
        <v>265</v>
      </c>
      <c r="C74" s="212"/>
      <c r="D74" s="227"/>
      <c r="E74" s="212"/>
      <c r="F74" s="212"/>
      <c r="G74" s="214"/>
      <c r="H74" s="214"/>
      <c r="I74" s="214"/>
      <c r="J74" s="214"/>
      <c r="K74" s="214"/>
      <c r="L74" s="214"/>
      <c r="M74" s="214"/>
      <c r="N74" s="220"/>
      <c r="O74" s="63"/>
      <c r="P74" s="210"/>
    </row>
    <row r="75" spans="1:16" ht="15.75" thickBot="1" x14ac:dyDescent="0.3">
      <c r="A75" s="213"/>
      <c r="B75" s="68" t="s">
        <v>266</v>
      </c>
      <c r="C75" s="213"/>
      <c r="D75" s="228"/>
      <c r="E75" s="213"/>
      <c r="F75" s="213"/>
      <c r="G75" s="215"/>
      <c r="H75" s="215"/>
      <c r="I75" s="215"/>
      <c r="J75" s="215"/>
      <c r="K75" s="215"/>
      <c r="L75" s="215"/>
      <c r="M75" s="215"/>
      <c r="N75" s="221"/>
      <c r="O75" s="65"/>
      <c r="P75" s="211"/>
    </row>
    <row r="76" spans="1:16" x14ac:dyDescent="0.25">
      <c r="A76" s="219">
        <v>26</v>
      </c>
      <c r="B76" s="66" t="s">
        <v>118</v>
      </c>
      <c r="C76" s="219" t="s">
        <v>301</v>
      </c>
      <c r="D76" s="225">
        <v>500000</v>
      </c>
      <c r="E76" s="219" t="s">
        <v>216</v>
      </c>
      <c r="F76" s="219" t="s">
        <v>291</v>
      </c>
      <c r="G76" s="216" t="s">
        <v>218</v>
      </c>
      <c r="H76" s="216" t="s">
        <v>219</v>
      </c>
      <c r="I76" s="216" t="s">
        <v>219</v>
      </c>
      <c r="J76" s="216" t="s">
        <v>218</v>
      </c>
      <c r="K76" s="216" t="s">
        <v>218</v>
      </c>
      <c r="L76" s="216" t="s">
        <v>218</v>
      </c>
      <c r="M76" s="216" t="s">
        <v>292</v>
      </c>
      <c r="N76" s="219" t="s">
        <v>81</v>
      </c>
      <c r="O76" s="222" t="s">
        <v>302</v>
      </c>
      <c r="P76" s="209" t="s">
        <v>303</v>
      </c>
    </row>
    <row r="77" spans="1:16" x14ac:dyDescent="0.25">
      <c r="A77" s="212"/>
      <c r="B77" s="66" t="s">
        <v>253</v>
      </c>
      <c r="C77" s="212"/>
      <c r="D77" s="227"/>
      <c r="E77" s="212"/>
      <c r="F77" s="212"/>
      <c r="G77" s="214"/>
      <c r="H77" s="214"/>
      <c r="I77" s="214"/>
      <c r="J77" s="214"/>
      <c r="K77" s="214"/>
      <c r="L77" s="214"/>
      <c r="M77" s="214"/>
      <c r="N77" s="220"/>
      <c r="O77" s="223"/>
      <c r="P77" s="210"/>
    </row>
    <row r="78" spans="1:16" x14ac:dyDescent="0.25">
      <c r="A78" s="212"/>
      <c r="B78" s="66" t="s">
        <v>254</v>
      </c>
      <c r="C78" s="212"/>
      <c r="D78" s="227"/>
      <c r="E78" s="212"/>
      <c r="F78" s="212"/>
      <c r="G78" s="214"/>
      <c r="H78" s="214"/>
      <c r="I78" s="214"/>
      <c r="J78" s="214"/>
      <c r="K78" s="214"/>
      <c r="L78" s="214"/>
      <c r="M78" s="214"/>
      <c r="N78" s="220"/>
      <c r="O78" s="223"/>
      <c r="P78" s="210"/>
    </row>
    <row r="79" spans="1:16" ht="12.75" thickBot="1" x14ac:dyDescent="0.3">
      <c r="A79" s="213"/>
      <c r="B79" s="68" t="s">
        <v>255</v>
      </c>
      <c r="C79" s="213"/>
      <c r="D79" s="228"/>
      <c r="E79" s="213"/>
      <c r="F79" s="213"/>
      <c r="G79" s="215"/>
      <c r="H79" s="215"/>
      <c r="I79" s="215"/>
      <c r="J79" s="215"/>
      <c r="K79" s="215"/>
      <c r="L79" s="215"/>
      <c r="M79" s="215"/>
      <c r="N79" s="221"/>
      <c r="O79" s="224"/>
      <c r="P79" s="211"/>
    </row>
    <row r="80" spans="1:16" x14ac:dyDescent="0.25">
      <c r="A80" s="219" t="s">
        <v>304</v>
      </c>
      <c r="B80" s="69" t="s">
        <v>232</v>
      </c>
      <c r="C80" s="219" t="s">
        <v>305</v>
      </c>
      <c r="D80" s="225">
        <v>900000</v>
      </c>
      <c r="E80" s="219">
        <v>2023</v>
      </c>
      <c r="F80" s="70"/>
      <c r="G80" s="214" t="s">
        <v>218</v>
      </c>
      <c r="H80" s="216" t="s">
        <v>219</v>
      </c>
      <c r="I80" s="216" t="s">
        <v>219</v>
      </c>
      <c r="J80" s="216" t="s">
        <v>218</v>
      </c>
      <c r="K80" s="216" t="s">
        <v>218</v>
      </c>
      <c r="L80" s="216" t="s">
        <v>218</v>
      </c>
      <c r="M80" s="71"/>
      <c r="N80" s="219" t="s">
        <v>293</v>
      </c>
      <c r="O80" s="222" t="s">
        <v>306</v>
      </c>
      <c r="P80" s="209" t="s">
        <v>307</v>
      </c>
    </row>
    <row r="81" spans="1:16" x14ac:dyDescent="0.25">
      <c r="A81" s="220"/>
      <c r="B81" s="72" t="s">
        <v>237</v>
      </c>
      <c r="C81" s="220"/>
      <c r="D81" s="220"/>
      <c r="E81" s="220"/>
      <c r="F81" s="212" t="s">
        <v>291</v>
      </c>
      <c r="G81" s="214"/>
      <c r="H81" s="217"/>
      <c r="I81" s="217"/>
      <c r="J81" s="214"/>
      <c r="K81" s="214"/>
      <c r="L81" s="214"/>
      <c r="M81" s="214" t="s">
        <v>292</v>
      </c>
      <c r="N81" s="220"/>
      <c r="O81" s="223"/>
      <c r="P81" s="210"/>
    </row>
    <row r="82" spans="1:16" x14ac:dyDescent="0.25">
      <c r="A82" s="220"/>
      <c r="B82" s="72" t="s">
        <v>238</v>
      </c>
      <c r="C82" s="220"/>
      <c r="D82" s="220"/>
      <c r="E82" s="220"/>
      <c r="F82" s="212"/>
      <c r="G82" s="214"/>
      <c r="H82" s="217"/>
      <c r="I82" s="217"/>
      <c r="J82" s="214"/>
      <c r="K82" s="214"/>
      <c r="L82" s="214"/>
      <c r="M82" s="214"/>
      <c r="N82" s="220"/>
      <c r="O82" s="223"/>
      <c r="P82" s="210"/>
    </row>
    <row r="83" spans="1:16" ht="12.75" thickBot="1" x14ac:dyDescent="0.3">
      <c r="A83" s="221"/>
      <c r="B83" s="73" t="s">
        <v>239</v>
      </c>
      <c r="C83" s="221"/>
      <c r="D83" s="221"/>
      <c r="E83" s="221"/>
      <c r="F83" s="213"/>
      <c r="G83" s="215"/>
      <c r="H83" s="218"/>
      <c r="I83" s="218"/>
      <c r="J83" s="215"/>
      <c r="K83" s="215"/>
      <c r="L83" s="215"/>
      <c r="M83" s="215"/>
      <c r="N83" s="221"/>
      <c r="O83" s="224"/>
      <c r="P83" s="211"/>
    </row>
    <row r="84" spans="1:16" x14ac:dyDescent="0.25">
      <c r="A84" s="219">
        <v>37</v>
      </c>
      <c r="B84" s="85" t="s">
        <v>118</v>
      </c>
      <c r="C84" s="321" t="s">
        <v>119</v>
      </c>
      <c r="D84" s="336">
        <v>4000000</v>
      </c>
      <c r="E84" s="321" t="s">
        <v>353</v>
      </c>
      <c r="F84" s="321" t="s">
        <v>346</v>
      </c>
      <c r="G84" s="324" t="s">
        <v>219</v>
      </c>
      <c r="H84" s="324" t="s">
        <v>218</v>
      </c>
      <c r="I84" s="324" t="s">
        <v>218</v>
      </c>
      <c r="J84" s="324" t="s">
        <v>218</v>
      </c>
      <c r="K84" s="324" t="s">
        <v>219</v>
      </c>
      <c r="L84" s="324" t="s">
        <v>218</v>
      </c>
      <c r="M84" s="324" t="s">
        <v>292</v>
      </c>
      <c r="N84" s="321" t="s">
        <v>81</v>
      </c>
      <c r="O84" s="330" t="s">
        <v>347</v>
      </c>
      <c r="P84" s="333"/>
    </row>
    <row r="85" spans="1:16" ht="12" customHeight="1" x14ac:dyDescent="0.25">
      <c r="A85" s="220"/>
      <c r="B85" s="85" t="s">
        <v>253</v>
      </c>
      <c r="C85" s="322"/>
      <c r="D85" s="322"/>
      <c r="E85" s="322"/>
      <c r="F85" s="322"/>
      <c r="G85" s="325"/>
      <c r="H85" s="325"/>
      <c r="I85" s="325"/>
      <c r="J85" s="325"/>
      <c r="K85" s="325"/>
      <c r="L85" s="325"/>
      <c r="M85" s="325"/>
      <c r="N85" s="328"/>
      <c r="O85" s="331"/>
      <c r="P85" s="334"/>
    </row>
    <row r="86" spans="1:16" ht="12" customHeight="1" x14ac:dyDescent="0.25">
      <c r="A86" s="220"/>
      <c r="B86" s="85" t="s">
        <v>254</v>
      </c>
      <c r="C86" s="322"/>
      <c r="D86" s="322"/>
      <c r="E86" s="322"/>
      <c r="F86" s="322"/>
      <c r="G86" s="325"/>
      <c r="H86" s="325"/>
      <c r="I86" s="325"/>
      <c r="J86" s="325"/>
      <c r="K86" s="325"/>
      <c r="L86" s="325"/>
      <c r="M86" s="325"/>
      <c r="N86" s="328"/>
      <c r="O86" s="331"/>
      <c r="P86" s="334"/>
    </row>
    <row r="87" spans="1:16" ht="12.6" customHeight="1" thickBot="1" x14ac:dyDescent="0.3">
      <c r="A87" s="221"/>
      <c r="B87" s="86" t="s">
        <v>255</v>
      </c>
      <c r="C87" s="323"/>
      <c r="D87" s="323"/>
      <c r="E87" s="323"/>
      <c r="F87" s="323"/>
      <c r="G87" s="326"/>
      <c r="H87" s="326"/>
      <c r="I87" s="326"/>
      <c r="J87" s="326"/>
      <c r="K87" s="326"/>
      <c r="L87" s="326"/>
      <c r="M87" s="326"/>
      <c r="N87" s="329"/>
      <c r="O87" s="332"/>
      <c r="P87" s="335"/>
    </row>
    <row r="88" spans="1:16" x14ac:dyDescent="0.25">
      <c r="A88" s="219">
        <v>22</v>
      </c>
      <c r="B88" s="85" t="s">
        <v>108</v>
      </c>
      <c r="C88" s="321" t="s">
        <v>348</v>
      </c>
      <c r="D88" s="321" t="s">
        <v>349</v>
      </c>
      <c r="E88" s="321" t="s">
        <v>354</v>
      </c>
      <c r="F88" s="321" t="s">
        <v>244</v>
      </c>
      <c r="G88" s="324" t="s">
        <v>218</v>
      </c>
      <c r="H88" s="324" t="s">
        <v>218</v>
      </c>
      <c r="I88" s="324" t="s">
        <v>218</v>
      </c>
      <c r="J88" s="324" t="s">
        <v>218</v>
      </c>
      <c r="K88" s="324" t="s">
        <v>218</v>
      </c>
      <c r="L88" s="324" t="s">
        <v>219</v>
      </c>
      <c r="M88" s="324" t="s">
        <v>292</v>
      </c>
      <c r="N88" s="321" t="s">
        <v>81</v>
      </c>
      <c r="O88" s="330"/>
      <c r="P88" s="209" t="s">
        <v>350</v>
      </c>
    </row>
    <row r="89" spans="1:16" ht="12" customHeight="1" x14ac:dyDescent="0.25">
      <c r="A89" s="220"/>
      <c r="B89" s="85" t="s">
        <v>351</v>
      </c>
      <c r="C89" s="322"/>
      <c r="D89" s="322"/>
      <c r="E89" s="322"/>
      <c r="F89" s="322"/>
      <c r="G89" s="325"/>
      <c r="H89" s="325"/>
      <c r="I89" s="325"/>
      <c r="J89" s="325"/>
      <c r="K89" s="325"/>
      <c r="L89" s="325"/>
      <c r="M89" s="325"/>
      <c r="N89" s="328"/>
      <c r="O89" s="331"/>
      <c r="P89" s="210"/>
    </row>
    <row r="90" spans="1:16" ht="12" customHeight="1" x14ac:dyDescent="0.25">
      <c r="A90" s="220"/>
      <c r="B90" s="85" t="s">
        <v>352</v>
      </c>
      <c r="C90" s="322"/>
      <c r="D90" s="322"/>
      <c r="E90" s="322"/>
      <c r="F90" s="322"/>
      <c r="G90" s="325"/>
      <c r="H90" s="325"/>
      <c r="I90" s="325"/>
      <c r="J90" s="325"/>
      <c r="K90" s="325"/>
      <c r="L90" s="325"/>
      <c r="M90" s="325"/>
      <c r="N90" s="328"/>
      <c r="O90" s="331"/>
      <c r="P90" s="210"/>
    </row>
    <row r="91" spans="1:16" ht="12.6" customHeight="1" thickBot="1" x14ac:dyDescent="0.3">
      <c r="A91" s="221"/>
      <c r="B91" s="86"/>
      <c r="C91" s="323"/>
      <c r="D91" s="323"/>
      <c r="E91" s="323"/>
      <c r="F91" s="323"/>
      <c r="G91" s="326"/>
      <c r="H91" s="326"/>
      <c r="I91" s="326"/>
      <c r="J91" s="326"/>
      <c r="K91" s="326"/>
      <c r="L91" s="326"/>
      <c r="M91" s="326"/>
      <c r="N91" s="329"/>
      <c r="O91" s="332"/>
      <c r="P91" s="211"/>
    </row>
    <row r="92" spans="1:16" ht="12.75" x14ac:dyDescent="0.25">
      <c r="B92" s="11" t="s">
        <v>308</v>
      </c>
    </row>
    <row r="93" spans="1:16" ht="12.75" x14ac:dyDescent="0.25">
      <c r="B93" s="11" t="s">
        <v>309</v>
      </c>
    </row>
    <row r="94" spans="1:16" ht="12.75" x14ac:dyDescent="0.25">
      <c r="B94" s="11" t="s">
        <v>310</v>
      </c>
    </row>
    <row r="95" spans="1:16" ht="12.75" x14ac:dyDescent="0.25">
      <c r="B95" s="11" t="s">
        <v>311</v>
      </c>
    </row>
    <row r="96" spans="1:16" ht="15" x14ac:dyDescent="0.25">
      <c r="B96" s="44"/>
    </row>
    <row r="97" spans="2:8" ht="12.75" x14ac:dyDescent="0.25">
      <c r="B97" s="94" t="s">
        <v>359</v>
      </c>
      <c r="C97" s="94"/>
      <c r="D97" s="94"/>
      <c r="E97" s="94"/>
      <c r="F97" s="94"/>
      <c r="G97" s="94"/>
      <c r="H97" s="94"/>
    </row>
    <row r="98" spans="2:8" ht="15" x14ac:dyDescent="0.25">
      <c r="B98" s="95"/>
      <c r="C98" s="42"/>
      <c r="D98" s="42"/>
      <c r="E98" s="42"/>
      <c r="F98" s="42"/>
    </row>
    <row r="99" spans="2:8" ht="15" x14ac:dyDescent="0.25">
      <c r="C99" s="45"/>
    </row>
    <row r="100" spans="2:8" ht="15" x14ac:dyDescent="0.25">
      <c r="B100" s="45" t="s">
        <v>312</v>
      </c>
      <c r="C100" s="45"/>
    </row>
  </sheetData>
  <mergeCells count="315">
    <mergeCell ref="M88:M91"/>
    <mergeCell ref="L84:L87"/>
    <mergeCell ref="N84:N87"/>
    <mergeCell ref="O84:O87"/>
    <mergeCell ref="P84:P87"/>
    <mergeCell ref="A88:A91"/>
    <mergeCell ref="C88:C91"/>
    <mergeCell ref="D88:D91"/>
    <mergeCell ref="E88:E91"/>
    <mergeCell ref="G88:G91"/>
    <mergeCell ref="H88:H91"/>
    <mergeCell ref="I88:I91"/>
    <mergeCell ref="J88:J91"/>
    <mergeCell ref="K88:K91"/>
    <mergeCell ref="L88:L91"/>
    <mergeCell ref="N88:N91"/>
    <mergeCell ref="O88:O91"/>
    <mergeCell ref="P88:P91"/>
    <mergeCell ref="F84:F87"/>
    <mergeCell ref="M84:M87"/>
    <mergeCell ref="F88:F91"/>
    <mergeCell ref="A84:A87"/>
    <mergeCell ref="C84:C87"/>
    <mergeCell ref="D84:D87"/>
    <mergeCell ref="E84:E87"/>
    <mergeCell ref="G84:G87"/>
    <mergeCell ref="H84:H87"/>
    <mergeCell ref="I84:I87"/>
    <mergeCell ref="J84:J87"/>
    <mergeCell ref="K84:K87"/>
    <mergeCell ref="G4:L4"/>
    <mergeCell ref="M4:M6"/>
    <mergeCell ref="N4:N6"/>
    <mergeCell ref="K8:K11"/>
    <mergeCell ref="L8:L11"/>
    <mergeCell ref="M8:M11"/>
    <mergeCell ref="N8:N11"/>
    <mergeCell ref="E20:E23"/>
    <mergeCell ref="F20:F23"/>
    <mergeCell ref="G20:G23"/>
    <mergeCell ref="H20:H23"/>
    <mergeCell ref="I20:I23"/>
    <mergeCell ref="N12:N15"/>
    <mergeCell ref="K24:K27"/>
    <mergeCell ref="L24:L27"/>
    <mergeCell ref="M24:M27"/>
    <mergeCell ref="N24:N27"/>
    <mergeCell ref="G28:G31"/>
    <mergeCell ref="O4:O6"/>
    <mergeCell ref="P4:P6"/>
    <mergeCell ref="G5:J5"/>
    <mergeCell ref="K5:K6"/>
    <mergeCell ref="L5:L6"/>
    <mergeCell ref="A4:A6"/>
    <mergeCell ref="B4:B6"/>
    <mergeCell ref="C4:C6"/>
    <mergeCell ref="D4:D6"/>
    <mergeCell ref="E4:E6"/>
    <mergeCell ref="F4:F6"/>
    <mergeCell ref="O8:O11"/>
    <mergeCell ref="P8:P11"/>
    <mergeCell ref="A7:P7"/>
    <mergeCell ref="A8:A11"/>
    <mergeCell ref="C8:C11"/>
    <mergeCell ref="D8:D11"/>
    <mergeCell ref="E8:E11"/>
    <mergeCell ref="F8:F11"/>
    <mergeCell ref="G8:G11"/>
    <mergeCell ref="H8:H11"/>
    <mergeCell ref="I8:I11"/>
    <mergeCell ref="J8:J11"/>
    <mergeCell ref="A16:A19"/>
    <mergeCell ref="C16:C19"/>
    <mergeCell ref="D16:D19"/>
    <mergeCell ref="E16:E19"/>
    <mergeCell ref="F16:F19"/>
    <mergeCell ref="G16:G19"/>
    <mergeCell ref="H16:H19"/>
    <mergeCell ref="H12:H15"/>
    <mergeCell ref="I12:I15"/>
    <mergeCell ref="A12:A15"/>
    <mergeCell ref="C12:C15"/>
    <mergeCell ref="D12:D15"/>
    <mergeCell ref="E12:E15"/>
    <mergeCell ref="F12:F15"/>
    <mergeCell ref="G12:G15"/>
    <mergeCell ref="I16:I19"/>
    <mergeCell ref="O24:O27"/>
    <mergeCell ref="P24:P27"/>
    <mergeCell ref="P20:P23"/>
    <mergeCell ref="J20:J23"/>
    <mergeCell ref="K20:K23"/>
    <mergeCell ref="L20:L23"/>
    <mergeCell ref="M20:M23"/>
    <mergeCell ref="N20:N23"/>
    <mergeCell ref="O20:O23"/>
    <mergeCell ref="O12:O15"/>
    <mergeCell ref="P12:P15"/>
    <mergeCell ref="J12:J15"/>
    <mergeCell ref="K12:K15"/>
    <mergeCell ref="L12:L15"/>
    <mergeCell ref="M12:M15"/>
    <mergeCell ref="O16:O19"/>
    <mergeCell ref="P16:P19"/>
    <mergeCell ref="J16:J19"/>
    <mergeCell ref="K16:K19"/>
    <mergeCell ref="L16:L19"/>
    <mergeCell ref="M16:M19"/>
    <mergeCell ref="N16:N19"/>
    <mergeCell ref="A24:A27"/>
    <mergeCell ref="C24:C27"/>
    <mergeCell ref="D24:D27"/>
    <mergeCell ref="E24:E27"/>
    <mergeCell ref="F24:F27"/>
    <mergeCell ref="G24:G27"/>
    <mergeCell ref="H24:H27"/>
    <mergeCell ref="I24:I27"/>
    <mergeCell ref="J24:J27"/>
    <mergeCell ref="A20:A23"/>
    <mergeCell ref="C20:C23"/>
    <mergeCell ref="D20:D23"/>
    <mergeCell ref="I32:I35"/>
    <mergeCell ref="N28:N31"/>
    <mergeCell ref="O28:O31"/>
    <mergeCell ref="P28:P31"/>
    <mergeCell ref="A32:A35"/>
    <mergeCell ref="C32:C35"/>
    <mergeCell ref="D32:D35"/>
    <mergeCell ref="E32:E35"/>
    <mergeCell ref="F32:F35"/>
    <mergeCell ref="G32:G35"/>
    <mergeCell ref="H32:H35"/>
    <mergeCell ref="H28:H31"/>
    <mergeCell ref="I28:I31"/>
    <mergeCell ref="J28:J31"/>
    <mergeCell ref="K28:K31"/>
    <mergeCell ref="L28:L31"/>
    <mergeCell ref="M28:M31"/>
    <mergeCell ref="A28:A31"/>
    <mergeCell ref="C28:C31"/>
    <mergeCell ref="D28:D31"/>
    <mergeCell ref="E28:E31"/>
    <mergeCell ref="F28:F31"/>
    <mergeCell ref="O32:O35"/>
    <mergeCell ref="P32:P35"/>
    <mergeCell ref="L32:L35"/>
    <mergeCell ref="M32:M35"/>
    <mergeCell ref="N32:N35"/>
    <mergeCell ref="K40:K43"/>
    <mergeCell ref="L40:L43"/>
    <mergeCell ref="M40:M43"/>
    <mergeCell ref="N40:N43"/>
    <mergeCell ref="O40:O43"/>
    <mergeCell ref="P40:P43"/>
    <mergeCell ref="P36:P39"/>
    <mergeCell ref="J36:J39"/>
    <mergeCell ref="K36:K39"/>
    <mergeCell ref="L36:L39"/>
    <mergeCell ref="M36:M39"/>
    <mergeCell ref="N36:N39"/>
    <mergeCell ref="O36:O39"/>
    <mergeCell ref="J32:J35"/>
    <mergeCell ref="K32:K35"/>
    <mergeCell ref="A40:A43"/>
    <mergeCell ref="C40:C43"/>
    <mergeCell ref="D40:D43"/>
    <mergeCell ref="E40:E43"/>
    <mergeCell ref="F40:F43"/>
    <mergeCell ref="G40:G43"/>
    <mergeCell ref="H40:H43"/>
    <mergeCell ref="I40:I43"/>
    <mergeCell ref="J40:J43"/>
    <mergeCell ref="A36:A39"/>
    <mergeCell ref="C36:C39"/>
    <mergeCell ref="D36:D39"/>
    <mergeCell ref="E36:E39"/>
    <mergeCell ref="F36:F39"/>
    <mergeCell ref="G36:G39"/>
    <mergeCell ref="H36:H39"/>
    <mergeCell ref="I36:I39"/>
    <mergeCell ref="P57:P60"/>
    <mergeCell ref="N44:N47"/>
    <mergeCell ref="O44:O47"/>
    <mergeCell ref="P44:P47"/>
    <mergeCell ref="A52:A55"/>
    <mergeCell ref="C52:C55"/>
    <mergeCell ref="D52:D55"/>
    <mergeCell ref="E52:E55"/>
    <mergeCell ref="F52:F55"/>
    <mergeCell ref="G52:G55"/>
    <mergeCell ref="H52:H55"/>
    <mergeCell ref="H44:H47"/>
    <mergeCell ref="I44:I47"/>
    <mergeCell ref="J44:J47"/>
    <mergeCell ref="K44:K47"/>
    <mergeCell ref="L44:L47"/>
    <mergeCell ref="M44:M47"/>
    <mergeCell ref="A44:A47"/>
    <mergeCell ref="C44:C47"/>
    <mergeCell ref="D44:D47"/>
    <mergeCell ref="E44:E47"/>
    <mergeCell ref="F44:F47"/>
    <mergeCell ref="G44:G47"/>
    <mergeCell ref="I48:I51"/>
    <mergeCell ref="A56:P56"/>
    <mergeCell ref="A48:A51"/>
    <mergeCell ref="C48:C51"/>
    <mergeCell ref="D48:D51"/>
    <mergeCell ref="E48:E51"/>
    <mergeCell ref="F48:F51"/>
    <mergeCell ref="G48:G51"/>
    <mergeCell ref="H48:H51"/>
    <mergeCell ref="I52:I55"/>
    <mergeCell ref="J52:J55"/>
    <mergeCell ref="K52:K55"/>
    <mergeCell ref="L52:L55"/>
    <mergeCell ref="M52:M55"/>
    <mergeCell ref="N52:N55"/>
    <mergeCell ref="A61:P61"/>
    <mergeCell ref="J57:J60"/>
    <mergeCell ref="K57:K60"/>
    <mergeCell ref="L57:L60"/>
    <mergeCell ref="M57:M60"/>
    <mergeCell ref="N57:N60"/>
    <mergeCell ref="O57:O60"/>
    <mergeCell ref="O48:O51"/>
    <mergeCell ref="P48:P51"/>
    <mergeCell ref="J48:J51"/>
    <mergeCell ref="K48:K51"/>
    <mergeCell ref="L48:L51"/>
    <mergeCell ref="M48:M51"/>
    <mergeCell ref="N48:N51"/>
    <mergeCell ref="O52:O55"/>
    <mergeCell ref="P52:P55"/>
    <mergeCell ref="A57:A60"/>
    <mergeCell ref="C57:C60"/>
    <mergeCell ref="D57:D60"/>
    <mergeCell ref="E57:E60"/>
    <mergeCell ref="F57:F60"/>
    <mergeCell ref="G57:G60"/>
    <mergeCell ref="H57:H60"/>
    <mergeCell ref="I57:I60"/>
    <mergeCell ref="A63:P63"/>
    <mergeCell ref="A64:A67"/>
    <mergeCell ref="C64:C67"/>
    <mergeCell ref="D64:D67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N64:N67"/>
    <mergeCell ref="P64:P67"/>
    <mergeCell ref="A68:A71"/>
    <mergeCell ref="C68:C71"/>
    <mergeCell ref="D68:D71"/>
    <mergeCell ref="E68:E71"/>
    <mergeCell ref="F68:F71"/>
    <mergeCell ref="M68:M71"/>
    <mergeCell ref="N68:N71"/>
    <mergeCell ref="P68:P71"/>
    <mergeCell ref="A72:A75"/>
    <mergeCell ref="C72:C75"/>
    <mergeCell ref="D72:D75"/>
    <mergeCell ref="E72:E75"/>
    <mergeCell ref="F72:F75"/>
    <mergeCell ref="G72:G75"/>
    <mergeCell ref="H72:H75"/>
    <mergeCell ref="G68:G71"/>
    <mergeCell ref="H68:H71"/>
    <mergeCell ref="I68:I71"/>
    <mergeCell ref="J68:J71"/>
    <mergeCell ref="K68:K71"/>
    <mergeCell ref="L68:L71"/>
    <mergeCell ref="N76:N79"/>
    <mergeCell ref="O76:O79"/>
    <mergeCell ref="P76:P79"/>
    <mergeCell ref="P72:P75"/>
    <mergeCell ref="A76:A79"/>
    <mergeCell ref="C76:C79"/>
    <mergeCell ref="D76:D79"/>
    <mergeCell ref="E76:E79"/>
    <mergeCell ref="F76:F79"/>
    <mergeCell ref="G76:G79"/>
    <mergeCell ref="H76:H79"/>
    <mergeCell ref="I76:I79"/>
    <mergeCell ref="J76:J79"/>
    <mergeCell ref="I72:I75"/>
    <mergeCell ref="J72:J75"/>
    <mergeCell ref="K72:K75"/>
    <mergeCell ref="L72:L75"/>
    <mergeCell ref="M72:M75"/>
    <mergeCell ref="N72:N75"/>
    <mergeCell ref="A80:A83"/>
    <mergeCell ref="C80:C83"/>
    <mergeCell ref="D80:D83"/>
    <mergeCell ref="E80:E83"/>
    <mergeCell ref="G80:G83"/>
    <mergeCell ref="H80:H83"/>
    <mergeCell ref="K76:K79"/>
    <mergeCell ref="L76:L79"/>
    <mergeCell ref="M76:M79"/>
    <mergeCell ref="P80:P83"/>
    <mergeCell ref="F81:F83"/>
    <mergeCell ref="M81:M83"/>
    <mergeCell ref="I80:I83"/>
    <mergeCell ref="J80:J83"/>
    <mergeCell ref="K80:K83"/>
    <mergeCell ref="L80:L83"/>
    <mergeCell ref="N80:N83"/>
    <mergeCell ref="O80:O83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showGridLines="0" zoomScaleNormal="100" workbookViewId="0">
      <selection activeCell="A2" sqref="A2:S2"/>
    </sheetView>
  </sheetViews>
  <sheetFormatPr defaultColWidth="9.140625" defaultRowHeight="12" x14ac:dyDescent="0.25"/>
  <cols>
    <col min="1" max="1" width="9.140625" style="34"/>
    <col min="2" max="2" width="45.7109375" style="34" customWidth="1"/>
    <col min="3" max="3" width="32.42578125" style="34" customWidth="1"/>
    <col min="4" max="4" width="10.5703125" style="34" customWidth="1"/>
    <col min="5" max="5" width="10.140625" style="34" customWidth="1"/>
    <col min="6" max="6" width="19.5703125" style="34" bestFit="1" customWidth="1"/>
    <col min="7" max="7" width="19.5703125" style="34" customWidth="1"/>
    <col min="8" max="8" width="12.42578125" style="34" customWidth="1"/>
    <col min="9" max="9" width="45.28515625" style="34" customWidth="1"/>
    <col min="10" max="16384" width="9.140625" style="34"/>
  </cols>
  <sheetData>
    <row r="1" spans="1:10" ht="21" x14ac:dyDescent="0.25">
      <c r="A1" s="96" t="s">
        <v>357</v>
      </c>
      <c r="B1" s="42"/>
    </row>
    <row r="2" spans="1:10" ht="18.75" x14ac:dyDescent="0.25">
      <c r="A2" s="35" t="s">
        <v>321</v>
      </c>
    </row>
    <row r="3" spans="1:10" ht="12.75" thickBot="1" x14ac:dyDescent="0.3"/>
    <row r="4" spans="1:10" ht="12.75" thickBot="1" x14ac:dyDescent="0.3">
      <c r="A4" s="320" t="s">
        <v>196</v>
      </c>
      <c r="B4" s="320" t="s">
        <v>197</v>
      </c>
      <c r="C4" s="320" t="s">
        <v>198</v>
      </c>
      <c r="D4" s="320" t="s">
        <v>199</v>
      </c>
      <c r="E4" s="320" t="s">
        <v>200</v>
      </c>
      <c r="F4" s="320" t="s">
        <v>201</v>
      </c>
      <c r="G4" s="320" t="s">
        <v>203</v>
      </c>
      <c r="H4" s="417" t="s">
        <v>204</v>
      </c>
      <c r="I4" s="315" t="s">
        <v>205</v>
      </c>
    </row>
    <row r="5" spans="1:10" ht="12.75" thickBot="1" x14ac:dyDescent="0.3">
      <c r="A5" s="320"/>
      <c r="B5" s="320"/>
      <c r="C5" s="320"/>
      <c r="D5" s="320"/>
      <c r="E5" s="320"/>
      <c r="F5" s="320"/>
      <c r="G5" s="320"/>
      <c r="H5" s="418"/>
      <c r="I5" s="316"/>
    </row>
    <row r="6" spans="1:10" ht="42" customHeight="1" thickBot="1" x14ac:dyDescent="0.3">
      <c r="A6" s="320"/>
      <c r="B6" s="320"/>
      <c r="C6" s="320"/>
      <c r="D6" s="320"/>
      <c r="E6" s="320"/>
      <c r="F6" s="320"/>
      <c r="G6" s="320"/>
      <c r="H6" s="419"/>
      <c r="I6" s="317"/>
    </row>
    <row r="7" spans="1:10" ht="15.75" thickBot="1" x14ac:dyDescent="0.3">
      <c r="A7" s="420" t="s">
        <v>214</v>
      </c>
      <c r="B7" s="421"/>
      <c r="C7" s="421"/>
      <c r="D7" s="421"/>
      <c r="E7" s="421"/>
      <c r="F7" s="421"/>
      <c r="G7" s="421"/>
      <c r="H7" s="421"/>
      <c r="I7" s="422"/>
    </row>
    <row r="8" spans="1:10" x14ac:dyDescent="0.25">
      <c r="A8" s="390" t="s">
        <v>328</v>
      </c>
      <c r="B8" s="36" t="s">
        <v>95</v>
      </c>
      <c r="C8" s="392" t="s">
        <v>329</v>
      </c>
      <c r="D8" s="395">
        <v>102570438</v>
      </c>
      <c r="E8" s="392">
        <v>2020</v>
      </c>
      <c r="F8" s="392" t="s">
        <v>323</v>
      </c>
      <c r="G8" s="398" t="s">
        <v>220</v>
      </c>
      <c r="H8" s="392"/>
      <c r="I8" s="403" t="s">
        <v>340</v>
      </c>
      <c r="J8" s="42"/>
    </row>
    <row r="9" spans="1:10" ht="12" customHeight="1" x14ac:dyDescent="0.25">
      <c r="A9" s="391"/>
      <c r="B9" s="37" t="s">
        <v>264</v>
      </c>
      <c r="C9" s="393"/>
      <c r="D9" s="396"/>
      <c r="E9" s="393"/>
      <c r="F9" s="393"/>
      <c r="G9" s="399"/>
      <c r="H9" s="401"/>
      <c r="I9" s="404"/>
      <c r="J9" s="42"/>
    </row>
    <row r="10" spans="1:10" ht="12" customHeight="1" x14ac:dyDescent="0.25">
      <c r="A10" s="391"/>
      <c r="B10" s="37" t="s">
        <v>265</v>
      </c>
      <c r="C10" s="393"/>
      <c r="D10" s="396"/>
      <c r="E10" s="393"/>
      <c r="F10" s="393"/>
      <c r="G10" s="399"/>
      <c r="H10" s="401"/>
      <c r="I10" s="404"/>
      <c r="J10" s="42"/>
    </row>
    <row r="11" spans="1:10" ht="14.25" customHeight="1" thickBot="1" x14ac:dyDescent="0.3">
      <c r="A11" s="391"/>
      <c r="B11" s="37" t="s">
        <v>266</v>
      </c>
      <c r="C11" s="394"/>
      <c r="D11" s="397"/>
      <c r="E11" s="394"/>
      <c r="F11" s="394"/>
      <c r="G11" s="400"/>
      <c r="H11" s="402"/>
      <c r="I11" s="405"/>
      <c r="J11" s="42"/>
    </row>
    <row r="12" spans="1:10" x14ac:dyDescent="0.25">
      <c r="A12" s="390">
        <v>40</v>
      </c>
      <c r="B12" s="39" t="s">
        <v>95</v>
      </c>
      <c r="C12" s="398" t="s">
        <v>325</v>
      </c>
      <c r="D12" s="412">
        <v>692466</v>
      </c>
      <c r="E12" s="398">
        <v>2019</v>
      </c>
      <c r="F12" s="398" t="s">
        <v>326</v>
      </c>
      <c r="G12" s="398" t="s">
        <v>220</v>
      </c>
      <c r="H12" s="398"/>
      <c r="I12" s="408" t="s">
        <v>327</v>
      </c>
    </row>
    <row r="13" spans="1:10" x14ac:dyDescent="0.25">
      <c r="A13" s="391"/>
      <c r="B13" s="40" t="s">
        <v>264</v>
      </c>
      <c r="C13" s="399"/>
      <c r="D13" s="413"/>
      <c r="E13" s="399"/>
      <c r="F13" s="399"/>
      <c r="G13" s="399"/>
      <c r="H13" s="399"/>
      <c r="I13" s="415"/>
    </row>
    <row r="14" spans="1:10" x14ac:dyDescent="0.25">
      <c r="A14" s="391"/>
      <c r="B14" s="40" t="s">
        <v>265</v>
      </c>
      <c r="C14" s="399"/>
      <c r="D14" s="413"/>
      <c r="E14" s="399"/>
      <c r="F14" s="399"/>
      <c r="G14" s="399"/>
      <c r="H14" s="399"/>
      <c r="I14" s="415"/>
    </row>
    <row r="15" spans="1:10" ht="12.75" thickBot="1" x14ac:dyDescent="0.3">
      <c r="A15" s="411"/>
      <c r="B15" s="41" t="s">
        <v>266</v>
      </c>
      <c r="C15" s="400"/>
      <c r="D15" s="414"/>
      <c r="E15" s="400"/>
      <c r="F15" s="400"/>
      <c r="G15" s="400"/>
      <c r="H15" s="400"/>
      <c r="I15" s="416"/>
    </row>
    <row r="16" spans="1:10" x14ac:dyDescent="0.25">
      <c r="A16" s="390">
        <v>44</v>
      </c>
      <c r="B16" s="36" t="s">
        <v>256</v>
      </c>
      <c r="C16" s="398" t="s">
        <v>322</v>
      </c>
      <c r="D16" s="412">
        <v>778405</v>
      </c>
      <c r="E16" s="398" t="s">
        <v>216</v>
      </c>
      <c r="F16" s="392" t="s">
        <v>323</v>
      </c>
      <c r="G16" s="398" t="s">
        <v>220</v>
      </c>
      <c r="H16" s="398"/>
      <c r="I16" s="408" t="s">
        <v>324</v>
      </c>
    </row>
    <row r="17" spans="1:10" x14ac:dyDescent="0.25">
      <c r="A17" s="391"/>
      <c r="B17" s="37" t="s">
        <v>259</v>
      </c>
      <c r="C17" s="399"/>
      <c r="D17" s="399"/>
      <c r="E17" s="399"/>
      <c r="F17" s="393"/>
      <c r="G17" s="399"/>
      <c r="H17" s="406"/>
      <c r="I17" s="409"/>
    </row>
    <row r="18" spans="1:10" x14ac:dyDescent="0.25">
      <c r="A18" s="391"/>
      <c r="B18" s="37" t="s">
        <v>260</v>
      </c>
      <c r="C18" s="399"/>
      <c r="D18" s="399"/>
      <c r="E18" s="399"/>
      <c r="F18" s="393"/>
      <c r="G18" s="399"/>
      <c r="H18" s="406"/>
      <c r="I18" s="409"/>
    </row>
    <row r="19" spans="1:10" ht="12.75" thickBot="1" x14ac:dyDescent="0.3">
      <c r="A19" s="411"/>
      <c r="B19" s="38" t="s">
        <v>261</v>
      </c>
      <c r="C19" s="400"/>
      <c r="D19" s="400"/>
      <c r="E19" s="400"/>
      <c r="F19" s="423"/>
      <c r="G19" s="400"/>
      <c r="H19" s="407"/>
      <c r="I19" s="410"/>
    </row>
    <row r="20" spans="1:10" ht="12.75" thickBot="1" x14ac:dyDescent="0.3">
      <c r="A20" s="264" t="s">
        <v>278</v>
      </c>
      <c r="B20" s="265"/>
      <c r="C20" s="265"/>
      <c r="D20" s="265"/>
      <c r="E20" s="265"/>
      <c r="F20" s="265"/>
      <c r="G20" s="265"/>
      <c r="H20" s="265"/>
      <c r="I20" s="389"/>
    </row>
    <row r="21" spans="1:10" x14ac:dyDescent="0.25">
      <c r="A21" s="371">
        <v>34</v>
      </c>
      <c r="B21" s="82" t="s">
        <v>133</v>
      </c>
      <c r="C21" s="374" t="s">
        <v>330</v>
      </c>
      <c r="D21" s="377" t="s">
        <v>344</v>
      </c>
      <c r="E21" s="380" t="s">
        <v>331</v>
      </c>
      <c r="F21" s="380" t="s">
        <v>332</v>
      </c>
      <c r="G21" s="383" t="s">
        <v>345</v>
      </c>
      <c r="H21" s="380" t="s">
        <v>281</v>
      </c>
      <c r="I21" s="386" t="s">
        <v>333</v>
      </c>
      <c r="J21" s="42"/>
    </row>
    <row r="22" spans="1:10" x14ac:dyDescent="0.25">
      <c r="A22" s="372"/>
      <c r="B22" s="83" t="s">
        <v>222</v>
      </c>
      <c r="C22" s="375"/>
      <c r="D22" s="378"/>
      <c r="E22" s="378"/>
      <c r="F22" s="381"/>
      <c r="G22" s="384"/>
      <c r="H22" s="381"/>
      <c r="I22" s="387"/>
      <c r="J22" s="42"/>
    </row>
    <row r="23" spans="1:10" x14ac:dyDescent="0.25">
      <c r="A23" s="372"/>
      <c r="B23" s="83" t="s">
        <v>223</v>
      </c>
      <c r="C23" s="375"/>
      <c r="D23" s="378"/>
      <c r="E23" s="378"/>
      <c r="F23" s="381"/>
      <c r="G23" s="384"/>
      <c r="H23" s="381"/>
      <c r="I23" s="387"/>
      <c r="J23" s="42"/>
    </row>
    <row r="24" spans="1:10" ht="12.75" thickBot="1" x14ac:dyDescent="0.3">
      <c r="A24" s="373"/>
      <c r="B24" s="84" t="s">
        <v>224</v>
      </c>
      <c r="C24" s="376"/>
      <c r="D24" s="379"/>
      <c r="E24" s="379"/>
      <c r="F24" s="382"/>
      <c r="G24" s="385"/>
      <c r="H24" s="382"/>
      <c r="I24" s="388"/>
      <c r="J24" s="42"/>
    </row>
    <row r="25" spans="1:10" ht="15.75" thickBot="1" x14ac:dyDescent="0.3">
      <c r="A25" s="232" t="s">
        <v>290</v>
      </c>
      <c r="B25" s="234"/>
      <c r="C25" s="234"/>
      <c r="D25" s="234"/>
      <c r="E25" s="234"/>
      <c r="F25" s="234"/>
      <c r="G25" s="234"/>
      <c r="H25" s="234"/>
      <c r="I25" s="370"/>
    </row>
    <row r="26" spans="1:10" ht="12" customHeight="1" x14ac:dyDescent="0.25">
      <c r="A26" s="345"/>
      <c r="B26" s="90"/>
      <c r="C26" s="348"/>
      <c r="D26" s="351"/>
      <c r="E26" s="337"/>
      <c r="F26" s="337"/>
      <c r="G26" s="337"/>
      <c r="H26" s="337"/>
      <c r="I26" s="342"/>
    </row>
    <row r="27" spans="1:10" ht="12" customHeight="1" x14ac:dyDescent="0.25">
      <c r="A27" s="346"/>
      <c r="B27" s="91"/>
      <c r="C27" s="349"/>
      <c r="D27" s="338"/>
      <c r="E27" s="338"/>
      <c r="F27" s="340"/>
      <c r="G27" s="338"/>
      <c r="H27" s="340"/>
      <c r="I27" s="343"/>
    </row>
    <row r="28" spans="1:10" ht="12" customHeight="1" x14ac:dyDescent="0.25">
      <c r="A28" s="346"/>
      <c r="B28" s="91"/>
      <c r="C28" s="349"/>
      <c r="D28" s="338"/>
      <c r="E28" s="338"/>
      <c r="F28" s="340"/>
      <c r="G28" s="338"/>
      <c r="H28" s="340"/>
      <c r="I28" s="343"/>
    </row>
    <row r="29" spans="1:10" ht="12.6" customHeight="1" thickBot="1" x14ac:dyDescent="0.3">
      <c r="A29" s="347"/>
      <c r="B29" s="92"/>
      <c r="C29" s="350"/>
      <c r="D29" s="339"/>
      <c r="E29" s="339"/>
      <c r="F29" s="341"/>
      <c r="G29" s="339"/>
      <c r="H29" s="341"/>
      <c r="I29" s="344"/>
    </row>
    <row r="30" spans="1:10" ht="15" customHeight="1" thickBot="1" x14ac:dyDescent="0.3">
      <c r="A30" s="352" t="s">
        <v>294</v>
      </c>
      <c r="B30" s="353"/>
      <c r="C30" s="353"/>
      <c r="D30" s="353"/>
      <c r="E30" s="353"/>
      <c r="F30" s="353"/>
      <c r="G30" s="353"/>
      <c r="H30" s="353"/>
      <c r="I30" s="354"/>
    </row>
    <row r="31" spans="1:10" ht="12" customHeight="1" x14ac:dyDescent="0.25">
      <c r="A31" s="355">
        <v>48</v>
      </c>
      <c r="B31" s="76" t="s">
        <v>232</v>
      </c>
      <c r="C31" s="358" t="s">
        <v>336</v>
      </c>
      <c r="D31" s="361">
        <v>1500000</v>
      </c>
      <c r="E31" s="364">
        <v>2022</v>
      </c>
      <c r="F31" s="364" t="s">
        <v>337</v>
      </c>
      <c r="G31" s="364" t="s">
        <v>292</v>
      </c>
      <c r="H31" s="364" t="s">
        <v>338</v>
      </c>
      <c r="I31" s="367" t="s">
        <v>339</v>
      </c>
    </row>
    <row r="32" spans="1:10" ht="12" customHeight="1" x14ac:dyDescent="0.25">
      <c r="A32" s="356"/>
      <c r="B32" s="77" t="s">
        <v>237</v>
      </c>
      <c r="C32" s="359"/>
      <c r="D32" s="362"/>
      <c r="E32" s="362"/>
      <c r="F32" s="365"/>
      <c r="G32" s="362"/>
      <c r="H32" s="365"/>
      <c r="I32" s="368"/>
    </row>
    <row r="33" spans="1:9" ht="12" customHeight="1" x14ac:dyDescent="0.25">
      <c r="A33" s="356"/>
      <c r="B33" s="77" t="s">
        <v>238</v>
      </c>
      <c r="C33" s="359"/>
      <c r="D33" s="362"/>
      <c r="E33" s="362"/>
      <c r="F33" s="365"/>
      <c r="G33" s="362"/>
      <c r="H33" s="365"/>
      <c r="I33" s="368"/>
    </row>
    <row r="34" spans="1:9" ht="9.75" customHeight="1" thickBot="1" x14ac:dyDescent="0.3">
      <c r="A34" s="357"/>
      <c r="B34" s="78" t="s">
        <v>239</v>
      </c>
      <c r="C34" s="360"/>
      <c r="D34" s="363"/>
      <c r="E34" s="363"/>
      <c r="F34" s="366"/>
      <c r="G34" s="363"/>
      <c r="H34" s="366"/>
      <c r="I34" s="369"/>
    </row>
    <row r="35" spans="1:9" ht="12.75" x14ac:dyDescent="0.25">
      <c r="A35" s="94" t="s">
        <v>359</v>
      </c>
      <c r="B35" s="94"/>
      <c r="C35" s="94"/>
      <c r="D35" s="94"/>
      <c r="E35" s="94"/>
      <c r="F35" s="94"/>
      <c r="G35" s="94"/>
      <c r="H35" s="43"/>
      <c r="I35" s="43"/>
    </row>
    <row r="36" spans="1:9" ht="15" x14ac:dyDescent="0.25">
      <c r="A36" s="95"/>
      <c r="B36" s="42"/>
      <c r="C36" s="42"/>
    </row>
    <row r="37" spans="1:9" ht="15" x14ac:dyDescent="0.25">
      <c r="A37" s="95"/>
      <c r="B37" s="42"/>
      <c r="C37" s="42"/>
    </row>
    <row r="38" spans="1:9" x14ac:dyDescent="0.25">
      <c r="A38" s="42"/>
      <c r="B38" s="42"/>
      <c r="C38" s="42"/>
    </row>
    <row r="39" spans="1:9" x14ac:dyDescent="0.25">
      <c r="A39" s="42"/>
      <c r="B39" s="42"/>
      <c r="C39" s="42"/>
    </row>
    <row r="40" spans="1:9" ht="15" x14ac:dyDescent="0.25">
      <c r="A40" s="95"/>
      <c r="B40" s="42"/>
      <c r="C40" s="42"/>
    </row>
    <row r="41" spans="1:9" ht="15" x14ac:dyDescent="0.25">
      <c r="B41" s="45" t="s">
        <v>312</v>
      </c>
      <c r="C41" s="45"/>
    </row>
  </sheetData>
  <mergeCells count="61">
    <mergeCell ref="G16:G19"/>
    <mergeCell ref="A4:A6"/>
    <mergeCell ref="B4:B6"/>
    <mergeCell ref="C4:C6"/>
    <mergeCell ref="D4:D6"/>
    <mergeCell ref="E4:E6"/>
    <mergeCell ref="F4:F6"/>
    <mergeCell ref="A16:A19"/>
    <mergeCell ref="C16:C19"/>
    <mergeCell ref="D16:D19"/>
    <mergeCell ref="E16:E19"/>
    <mergeCell ref="F16:F19"/>
    <mergeCell ref="G12:G15"/>
    <mergeCell ref="H12:H15"/>
    <mergeCell ref="I12:I15"/>
    <mergeCell ref="G4:G6"/>
    <mergeCell ref="H4:H6"/>
    <mergeCell ref="I4:I6"/>
    <mergeCell ref="A7:I7"/>
    <mergeCell ref="A20:I20"/>
    <mergeCell ref="A8:A11"/>
    <mergeCell ref="C8:C11"/>
    <mergeCell ref="D8:D11"/>
    <mergeCell ref="E8:E11"/>
    <mergeCell ref="F8:F11"/>
    <mergeCell ref="G8:G11"/>
    <mergeCell ref="H8:H11"/>
    <mergeCell ref="I8:I11"/>
    <mergeCell ref="H16:H19"/>
    <mergeCell ref="I16:I19"/>
    <mergeCell ref="A12:A15"/>
    <mergeCell ref="C12:C15"/>
    <mergeCell ref="D12:D15"/>
    <mergeCell ref="E12:E15"/>
    <mergeCell ref="F12:F15"/>
    <mergeCell ref="A25:I25"/>
    <mergeCell ref="A21:A24"/>
    <mergeCell ref="C21:C24"/>
    <mergeCell ref="D21:D24"/>
    <mergeCell ref="E21:E24"/>
    <mergeCell ref="F21:F24"/>
    <mergeCell ref="G21:G24"/>
    <mergeCell ref="H21:H24"/>
    <mergeCell ref="I21:I24"/>
    <mergeCell ref="A30:I30"/>
    <mergeCell ref="A31:A34"/>
    <mergeCell ref="C31:C34"/>
    <mergeCell ref="D31:D34"/>
    <mergeCell ref="E31:E34"/>
    <mergeCell ref="F31:F34"/>
    <mergeCell ref="G31:G34"/>
    <mergeCell ref="H31:H34"/>
    <mergeCell ref="I31:I34"/>
    <mergeCell ref="G26:G29"/>
    <mergeCell ref="H26:H29"/>
    <mergeCell ref="I26:I29"/>
    <mergeCell ref="A26:A29"/>
    <mergeCell ref="C26:C29"/>
    <mergeCell ref="D26:D29"/>
    <mergeCell ref="E26:E29"/>
    <mergeCell ref="F26:F29"/>
  </mergeCells>
  <pageMargins left="0.7" right="0.7" top="0.78740157499999996" bottom="0.78740157499999996" header="0.3" footer="0.3"/>
  <pageSetup paperSize="8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7C042FBB6FD545A86C1B19CE34DAC9" ma:contentTypeVersion="15" ma:contentTypeDescription="Vytvoří nový dokument" ma:contentTypeScope="" ma:versionID="87a97115db0f1248a5ca22df0c8adaef">
  <xsd:schema xmlns:xsd="http://www.w3.org/2001/XMLSchema" xmlns:xs="http://www.w3.org/2001/XMLSchema" xmlns:p="http://schemas.microsoft.com/office/2006/metadata/properties" xmlns:ns2="b5629fde-146a-49d8-a9d7-8013d2af6170" xmlns:ns3="39752381-cb91-4abe-a53b-b3e668ca3443" targetNamespace="http://schemas.microsoft.com/office/2006/metadata/properties" ma:root="true" ma:fieldsID="98edc8eba55558c64d5e314d884aabf3" ns2:_="" ns3:_="">
    <xsd:import namespace="b5629fde-146a-49d8-a9d7-8013d2af6170"/>
    <xsd:import namespace="39752381-cb91-4abe-a53b-b3e668ca3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29fde-146a-49d8-a9d7-8013d2af6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3b4a224c-fee5-473b-87a1-de32a56e2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52381-cb91-4abe-a53b-b3e668ca344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31c098-6883-4e84-89c8-246b673e8c9c}" ma:internalName="TaxCatchAll" ma:showField="CatchAllData" ma:web="39752381-cb91-4abe-a53b-b3e668ca3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52381-cb91-4abe-a53b-b3e668ca3443" xsi:nil="true"/>
    <lcf76f155ced4ddcb4097134ff3c332f xmlns="b5629fde-146a-49d8-a9d7-8013d2af61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28D587-80A9-430C-9783-75A3A3C5A8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A1514-369F-430D-BFE4-20AD0E976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29fde-146a-49d8-a9d7-8013d2af6170"/>
    <ds:schemaRef ds:uri="39752381-cb91-4abe-a53b-b3e668ca3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DCD2E-F239-484A-AC0E-8C9CE375359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5629fde-146a-49d8-a9d7-8013d2af6170"/>
    <ds:schemaRef ds:uri="39752381-cb91-4abe-a53b-b3e668ca34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Číselníky</vt:lpstr>
      <vt:lpstr>Dokončeno a v realizaci IROP</vt:lpstr>
      <vt:lpstr>Dokončeno a v realizaci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Vraj</dc:creator>
  <cp:keywords/>
  <dc:description/>
  <cp:lastModifiedBy>Gabriela Vraj</cp:lastModifiedBy>
  <cp:revision/>
  <cp:lastPrinted>2022-12-13T10:44:00Z</cp:lastPrinted>
  <dcterms:created xsi:type="dcterms:W3CDTF">2020-07-22T07:46:04Z</dcterms:created>
  <dcterms:modified xsi:type="dcterms:W3CDTF">2022-12-19T14:30:28Z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0x0101003A7C042FBB6FD545A86C1B19CE34DAC9</vt:lpwstr>
  </property>
  <property fmtid="{D5CDD505-2E9C-101B-9397-08002B2CF9AE}" pid="3" name="MediaServiceImageTags">
    <vt:lpwstr/>
  </property>
</Properties>
</file>