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njir\Desktop\"/>
    </mc:Choice>
  </mc:AlternateContent>
  <bookViews>
    <workbookView xWindow="-15" yWindow="45" windowWidth="28830" windowHeight="14580" tabRatio="811"/>
  </bookViews>
  <sheets>
    <sheet name="5. MV" sheetId="3" r:id="rId1"/>
  </sheets>
  <definedNames>
    <definedName name="_xlnm._FilterDatabase" localSheetId="0" hidden="1">'5. MV'!#REF!</definedName>
    <definedName name="_xlnm.Print_Titles" localSheetId="0">'5. MV'!$A:$A,'5. MV'!$5:$6</definedName>
  </definedNames>
  <calcPr calcId="162913"/>
</workbook>
</file>

<file path=xl/calcChain.xml><?xml version="1.0" encoding="utf-8"?>
<calcChain xmlns="http://schemas.openxmlformats.org/spreadsheetml/2006/main">
  <c r="E46" i="3" l="1"/>
  <c r="D46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48" i="3" s="1"/>
  <c r="D48" i="3" s="1"/>
</calcChain>
</file>

<file path=xl/sharedStrings.xml><?xml version="1.0" encoding="utf-8"?>
<sst xmlns="http://schemas.openxmlformats.org/spreadsheetml/2006/main" count="79" uniqueCount="77">
  <si>
    <t>PARTNEŘI</t>
  </si>
  <si>
    <t>NÁZEV</t>
  </si>
  <si>
    <t>Moravskoslezský kraj</t>
  </si>
  <si>
    <t>Trenčiansky samosprávny kraj</t>
  </si>
  <si>
    <t>CELKOVÝ</t>
  </si>
  <si>
    <t>ROZPOČET</t>
  </si>
  <si>
    <t>PŘÍSPĚVEK</t>
  </si>
  <si>
    <t>Z EFRR</t>
  </si>
  <si>
    <t>P298</t>
  </si>
  <si>
    <t>P008</t>
  </si>
  <si>
    <t>Zlepšení dopravní dostupnosti Myjavska a Horňácka</t>
  </si>
  <si>
    <t>Správa a údržba silnic Jihomoravského kraje, p. o.</t>
  </si>
  <si>
    <t>Město Valašské Klobouky</t>
  </si>
  <si>
    <t>Trenčianska Teplá</t>
  </si>
  <si>
    <t>P256</t>
  </si>
  <si>
    <t>Bílovec s Veličnou našli cestu společnou</t>
  </si>
  <si>
    <t>Město Bílovec</t>
  </si>
  <si>
    <t>Obec Veličná</t>
  </si>
  <si>
    <t>P405</t>
  </si>
  <si>
    <t>P521</t>
  </si>
  <si>
    <t>Mesto Gbely</t>
  </si>
  <si>
    <t>Obec Tvrdonice</t>
  </si>
  <si>
    <t>P534</t>
  </si>
  <si>
    <t>Obec Stará Myjava</t>
  </si>
  <si>
    <t>Obec Kuželov</t>
  </si>
  <si>
    <t>Obec Nová Lhota</t>
  </si>
  <si>
    <t>P549</t>
  </si>
  <si>
    <t>Město Valašské Meziříčí</t>
  </si>
  <si>
    <t>Mesto Partizánske</t>
  </si>
  <si>
    <t>P552</t>
  </si>
  <si>
    <t>Na kole blíže k lázním</t>
  </si>
  <si>
    <t>Bevlava - Spojme kulturní dědictví na Slovensku a v Čechách pohodlně na kole</t>
  </si>
  <si>
    <t>Obec Horné Srnie</t>
  </si>
  <si>
    <t>Obec Ústí</t>
  </si>
  <si>
    <t>P571</t>
  </si>
  <si>
    <t>Lesy České republiky, s. p.</t>
  </si>
  <si>
    <t>P620</t>
  </si>
  <si>
    <t>Na kole za historií Velké Moravy</t>
  </si>
  <si>
    <t>Obec Boršice</t>
  </si>
  <si>
    <t>Obec Opatovce</t>
  </si>
  <si>
    <t>Obec Zlechov</t>
  </si>
  <si>
    <t>P633</t>
  </si>
  <si>
    <t>Obec Staškov</t>
  </si>
  <si>
    <t>Obec Jablunkov</t>
  </si>
  <si>
    <t>P637</t>
  </si>
  <si>
    <t>Obce pro Baťův kanál</t>
  </si>
  <si>
    <t>P644</t>
  </si>
  <si>
    <t>Obec Poriadie</t>
  </si>
  <si>
    <t>P666</t>
  </si>
  <si>
    <t>Obec Prušánky</t>
  </si>
  <si>
    <t>Obec Prietržka</t>
  </si>
  <si>
    <t>P668</t>
  </si>
  <si>
    <t>Přibližme se ke společnému přírodnímu a kulturnímu dědictví</t>
  </si>
  <si>
    <t>Mesto Krásno nad Kysucou</t>
  </si>
  <si>
    <t>Obec Metylovice</t>
  </si>
  <si>
    <t>P723</t>
  </si>
  <si>
    <t>Obec Tomášikovo</t>
  </si>
  <si>
    <t>Městys Svitávka</t>
  </si>
  <si>
    <t>Žilinský samosprávny kraj</t>
  </si>
  <si>
    <t>Zlepšení dostupnosti ke kulturním památkám na slovenské a české straně</t>
  </si>
  <si>
    <t xml:space="preserve">Poznávejme aktivně a společně příhraniční regiony </t>
  </si>
  <si>
    <t>Z Bílých Karpat k Baťovu kanálu</t>
  </si>
  <si>
    <t>Mesto Stará Turá</t>
  </si>
  <si>
    <t>Pěšky a na kole za památkami měst Partizánske a Valašské Meziříčí</t>
  </si>
  <si>
    <t>Společně za krásami Velké Javořiny na kole</t>
  </si>
  <si>
    <t>Lesy Slovenskej republiky, š. p.</t>
  </si>
  <si>
    <t>Vybudování cyklistické cesty pro zvýšení dostupnosti kulturního a přírodního dědictví v příhraničním regionu</t>
  </si>
  <si>
    <t>Mesto Holíč</t>
  </si>
  <si>
    <t xml:space="preserve">Poznej příhraniční kulturní dědictví na kole - od Šaštínské baziliky k Nechorám </t>
  </si>
  <si>
    <t>Město Šaštín - Stráže</t>
  </si>
  <si>
    <t>Cesty času - zpřístupnění kulturněhistorických památek v česko-slovenském příhraničí</t>
  </si>
  <si>
    <t>Cyklostezkou přes hranice dědictví</t>
  </si>
  <si>
    <t>Rozvoj sítě cyklistických cest v příhraničním regionu Horňácka a Kopanic k přírodnímu a kulturnímu dědictví - II. etapa</t>
  </si>
  <si>
    <t>ČÍSLO</t>
  </si>
  <si>
    <t>alokace:</t>
  </si>
  <si>
    <t>schváleno:</t>
  </si>
  <si>
    <t>Zdroj: MMR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</si>
</sst>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theme="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5" borderId="2" xfId="0" applyNumberFormat="1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vertical="center"/>
    </xf>
    <xf numFmtId="164" fontId="1" fillId="5" borderId="3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164" fontId="3" fillId="3" borderId="5" xfId="0" applyNumberFormat="1" applyFont="1" applyFill="1" applyBorder="1" applyAlignment="1">
      <alignment vertical="center"/>
    </xf>
    <xf numFmtId="164" fontId="1" fillId="3" borderId="17" xfId="0" applyNumberFormat="1" applyFont="1" applyFill="1" applyBorder="1" applyAlignment="1">
      <alignment vertical="center"/>
    </xf>
    <xf numFmtId="49" fontId="1" fillId="3" borderId="10" xfId="0" applyNumberFormat="1" applyFont="1" applyFill="1" applyBorder="1" applyAlignment="1">
      <alignment vertical="center" wrapText="1"/>
    </xf>
    <xf numFmtId="164" fontId="1" fillId="3" borderId="10" xfId="0" applyNumberFormat="1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vertical="center"/>
    </xf>
    <xf numFmtId="49" fontId="1" fillId="3" borderId="10" xfId="0" applyNumberFormat="1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vertical="center" wrapText="1"/>
    </xf>
    <xf numFmtId="49" fontId="1" fillId="5" borderId="5" xfId="0" applyNumberFormat="1" applyFont="1" applyFill="1" applyBorder="1" applyAlignment="1">
      <alignment vertical="center"/>
    </xf>
    <xf numFmtId="164" fontId="1" fillId="5" borderId="5" xfId="0" applyNumberFormat="1" applyFont="1" applyFill="1" applyBorder="1" applyAlignment="1">
      <alignment vertical="center"/>
    </xf>
    <xf numFmtId="164" fontId="1" fillId="5" borderId="6" xfId="0" applyNumberFormat="1" applyFont="1" applyFill="1" applyBorder="1" applyAlignment="1">
      <alignment vertical="center"/>
    </xf>
    <xf numFmtId="164" fontId="1" fillId="5" borderId="17" xfId="0" applyNumberFormat="1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vertical="center"/>
    </xf>
    <xf numFmtId="164" fontId="3" fillId="5" borderId="2" xfId="0" applyNumberFormat="1" applyFont="1" applyFill="1" applyBorder="1" applyAlignment="1">
      <alignment vertical="center"/>
    </xf>
    <xf numFmtId="164" fontId="1" fillId="5" borderId="10" xfId="0" applyNumberFormat="1" applyFont="1" applyFill="1" applyBorder="1" applyAlignment="1">
      <alignment vertical="center"/>
    </xf>
    <xf numFmtId="164" fontId="1" fillId="5" borderId="11" xfId="0" applyNumberFormat="1" applyFont="1" applyFill="1" applyBorder="1" applyAlignment="1">
      <alignment vertical="center"/>
    </xf>
    <xf numFmtId="49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49" fontId="1" fillId="5" borderId="2" xfId="0" applyNumberFormat="1" applyFont="1" applyFill="1" applyBorder="1" applyAlignment="1">
      <alignment vertical="center" wrapText="1"/>
    </xf>
    <xf numFmtId="49" fontId="1" fillId="5" borderId="10" xfId="0" applyNumberFormat="1" applyFont="1" applyFill="1" applyBorder="1" applyAlignment="1">
      <alignment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1" fillId="5" borderId="16" xfId="0" applyNumberFormat="1" applyFont="1" applyFill="1" applyBorder="1" applyAlignment="1">
      <alignment vertical="center"/>
    </xf>
    <xf numFmtId="164" fontId="1" fillId="3" borderId="16" xfId="0" applyNumberFormat="1" applyFont="1" applyFill="1" applyBorder="1" applyAlignment="1">
      <alignment vertical="center"/>
    </xf>
    <xf numFmtId="164" fontId="1" fillId="3" borderId="20" xfId="0" applyNumberFormat="1" applyFont="1" applyFill="1" applyBorder="1" applyAlignment="1">
      <alignment vertical="center"/>
    </xf>
    <xf numFmtId="164" fontId="1" fillId="3" borderId="2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horizontal="right"/>
    </xf>
    <xf numFmtId="9" fontId="5" fillId="0" borderId="23" xfId="0" applyNumberFormat="1" applyFont="1" applyFill="1" applyBorder="1" applyAlignment="1">
      <alignment vertical="center"/>
    </xf>
    <xf numFmtId="164" fontId="5" fillId="0" borderId="24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vertical="center"/>
    </xf>
    <xf numFmtId="9" fontId="4" fillId="2" borderId="23" xfId="0" applyNumberFormat="1" applyFont="1" applyFill="1" applyBorder="1" applyAlignment="1">
      <alignment vertical="center"/>
    </xf>
    <xf numFmtId="164" fontId="4" fillId="2" borderId="24" xfId="0" applyNumberFormat="1" applyFont="1" applyFill="1" applyBorder="1" applyAlignment="1">
      <alignment vertical="center"/>
    </xf>
    <xf numFmtId="49" fontId="1" fillId="5" borderId="2" xfId="0" applyNumberFormat="1" applyFont="1" applyFill="1" applyBorder="1" applyAlignment="1">
      <alignment vertical="center" wrapText="1"/>
    </xf>
    <xf numFmtId="49" fontId="1" fillId="5" borderId="10" xfId="0" applyNumberFormat="1" applyFont="1" applyFill="1" applyBorder="1" applyAlignment="1">
      <alignment vertical="center" wrapText="1"/>
    </xf>
    <xf numFmtId="49" fontId="1" fillId="5" borderId="5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6" fillId="0" borderId="23" xfId="0" applyNumberFormat="1" applyFont="1" applyFill="1" applyBorder="1" applyAlignment="1">
      <alignment horizontal="left" vertical="center"/>
    </xf>
    <xf numFmtId="49" fontId="4" fillId="2" borderId="22" xfId="0" applyNumberFormat="1" applyFont="1" applyFill="1" applyBorder="1" applyAlignment="1">
      <alignment horizontal="left" vertical="center"/>
    </xf>
    <xf numFmtId="49" fontId="4" fillId="2" borderId="23" xfId="0" applyNumberFormat="1" applyFont="1" applyFill="1" applyBorder="1" applyAlignment="1">
      <alignment horizontal="left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vertical="center" wrapText="1"/>
    </xf>
    <xf numFmtId="49" fontId="3" fillId="5" borderId="1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vertical="center" wrapText="1"/>
    </xf>
    <xf numFmtId="49" fontId="1" fillId="5" borderId="16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1</xdr:col>
      <xdr:colOff>1189482</xdr:colOff>
      <xdr:row>2</xdr:row>
      <xdr:rowOff>190119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4775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2</xdr:col>
      <xdr:colOff>1419226</xdr:colOff>
      <xdr:row>0</xdr:row>
      <xdr:rowOff>104775</xdr:rowOff>
    </xdr:from>
    <xdr:to>
      <xdr:col>4</xdr:col>
      <xdr:colOff>1046895</xdr:colOff>
      <xdr:row>3</xdr:row>
      <xdr:rowOff>1275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6" y="104775"/>
          <a:ext cx="4066319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Běžící text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50"/>
  <sheetViews>
    <sheetView tabSelected="1" topLeftCell="A37" zoomScaleNormal="100" workbookViewId="0">
      <pane xSplit="5" topLeftCell="F1" activePane="topRight" state="frozen"/>
      <selection pane="topRight" activeCell="E53" sqref="E53"/>
    </sheetView>
  </sheetViews>
  <sheetFormatPr defaultRowHeight="15" customHeight="1" x14ac:dyDescent="0.25"/>
  <cols>
    <col min="1" max="1" width="16.7109375" style="5" customWidth="1"/>
    <col min="2" max="2" width="39" style="2" customWidth="1"/>
    <col min="3" max="3" width="49.85546875" style="2" customWidth="1"/>
    <col min="4" max="5" width="16.7109375" style="4" customWidth="1"/>
    <col min="6" max="16384" width="9.140625" style="1"/>
  </cols>
  <sheetData>
    <row r="1" spans="1:5" ht="15" customHeight="1" x14ac:dyDescent="0.25">
      <c r="A1" s="32"/>
      <c r="B1" s="33"/>
      <c r="C1" s="33"/>
      <c r="D1" s="34"/>
      <c r="E1" s="34"/>
    </row>
    <row r="2" spans="1:5" ht="15" customHeight="1" x14ac:dyDescent="0.25">
      <c r="A2" s="32"/>
      <c r="B2" s="33"/>
      <c r="C2" s="33"/>
      <c r="D2" s="34"/>
      <c r="E2" s="34"/>
    </row>
    <row r="3" spans="1:5" ht="15" customHeight="1" x14ac:dyDescent="0.25">
      <c r="A3" s="32"/>
      <c r="B3" s="33"/>
      <c r="C3" s="33"/>
      <c r="D3" s="34"/>
      <c r="E3" s="34"/>
    </row>
    <row r="4" spans="1:5" ht="15" customHeight="1" thickBot="1" x14ac:dyDescent="0.3">
      <c r="A4" s="32"/>
      <c r="B4" s="33"/>
      <c r="C4" s="33"/>
      <c r="D4" s="34"/>
      <c r="E4" s="34"/>
    </row>
    <row r="5" spans="1:5" s="3" customFormat="1" ht="14.1" customHeight="1" x14ac:dyDescent="0.25">
      <c r="A5" s="70" t="s">
        <v>73</v>
      </c>
      <c r="B5" s="66" t="s">
        <v>1</v>
      </c>
      <c r="C5" s="66" t="s">
        <v>0</v>
      </c>
      <c r="D5" s="37" t="s">
        <v>4</v>
      </c>
      <c r="E5" s="38" t="s">
        <v>6</v>
      </c>
    </row>
    <row r="6" spans="1:5" ht="14.1" customHeight="1" thickBot="1" x14ac:dyDescent="0.3">
      <c r="A6" s="71"/>
      <c r="B6" s="67"/>
      <c r="C6" s="67"/>
      <c r="D6" s="39" t="s">
        <v>5</v>
      </c>
      <c r="E6" s="40" t="s">
        <v>7</v>
      </c>
    </row>
    <row r="7" spans="1:5" ht="27.95" customHeight="1" x14ac:dyDescent="0.25">
      <c r="A7" s="62" t="s">
        <v>9</v>
      </c>
      <c r="B7" s="68" t="s">
        <v>10</v>
      </c>
      <c r="C7" s="6" t="s">
        <v>3</v>
      </c>
      <c r="D7" s="7">
        <v>2272645.02</v>
      </c>
      <c r="E7" s="8">
        <f t="shared" ref="E7:E43" si="0">D7*0.85</f>
        <v>1931748.267</v>
      </c>
    </row>
    <row r="8" spans="1:5" ht="27.95" customHeight="1" thickBot="1" x14ac:dyDescent="0.3">
      <c r="A8" s="63"/>
      <c r="B8" s="69"/>
      <c r="C8" s="12" t="s">
        <v>11</v>
      </c>
      <c r="D8" s="13">
        <v>1223310.1599999999</v>
      </c>
      <c r="E8" s="14">
        <f t="shared" si="0"/>
        <v>1039813.6359999999</v>
      </c>
    </row>
    <row r="9" spans="1:5" ht="27.95" customHeight="1" x14ac:dyDescent="0.25">
      <c r="A9" s="55" t="s">
        <v>14</v>
      </c>
      <c r="B9" s="52" t="s">
        <v>15</v>
      </c>
      <c r="C9" s="9" t="s">
        <v>16</v>
      </c>
      <c r="D9" s="10">
        <v>183705.01</v>
      </c>
      <c r="E9" s="11">
        <f t="shared" si="0"/>
        <v>156149.2585</v>
      </c>
    </row>
    <row r="10" spans="1:5" ht="27.95" customHeight="1" thickBot="1" x14ac:dyDescent="0.3">
      <c r="A10" s="56"/>
      <c r="B10" s="54"/>
      <c r="C10" s="24" t="s">
        <v>17</v>
      </c>
      <c r="D10" s="41">
        <v>108075.14</v>
      </c>
      <c r="E10" s="27">
        <f t="shared" si="0"/>
        <v>91863.868999999992</v>
      </c>
    </row>
    <row r="11" spans="1:5" ht="27.95" customHeight="1" x14ac:dyDescent="0.25">
      <c r="A11" s="62" t="s">
        <v>8</v>
      </c>
      <c r="B11" s="68" t="s">
        <v>30</v>
      </c>
      <c r="C11" s="9" t="s">
        <v>12</v>
      </c>
      <c r="D11" s="10">
        <v>709146</v>
      </c>
      <c r="E11" s="11">
        <f t="shared" si="0"/>
        <v>602774.1</v>
      </c>
    </row>
    <row r="12" spans="1:5" ht="27.95" customHeight="1" thickBot="1" x14ac:dyDescent="0.3">
      <c r="A12" s="63"/>
      <c r="B12" s="69"/>
      <c r="C12" s="24" t="s">
        <v>13</v>
      </c>
      <c r="D12" s="25">
        <v>550284.43000000005</v>
      </c>
      <c r="E12" s="26">
        <f t="shared" si="0"/>
        <v>467741.76550000004</v>
      </c>
    </row>
    <row r="13" spans="1:5" ht="27.95" customHeight="1" x14ac:dyDescent="0.25">
      <c r="A13" s="55" t="s">
        <v>18</v>
      </c>
      <c r="B13" s="52" t="s">
        <v>59</v>
      </c>
      <c r="C13" s="6" t="s">
        <v>58</v>
      </c>
      <c r="D13" s="7">
        <v>3228152.27</v>
      </c>
      <c r="E13" s="8">
        <f t="shared" si="0"/>
        <v>2743929.4295000001</v>
      </c>
    </row>
    <row r="14" spans="1:5" ht="27.95" customHeight="1" thickBot="1" x14ac:dyDescent="0.3">
      <c r="A14" s="56"/>
      <c r="B14" s="54"/>
      <c r="C14" s="23" t="s">
        <v>2</v>
      </c>
      <c r="D14" s="42">
        <v>468717.04</v>
      </c>
      <c r="E14" s="21">
        <f t="shared" si="0"/>
        <v>398409.484</v>
      </c>
    </row>
    <row r="15" spans="1:5" ht="27.95" customHeight="1" x14ac:dyDescent="0.25">
      <c r="A15" s="55" t="s">
        <v>19</v>
      </c>
      <c r="B15" s="52" t="s">
        <v>60</v>
      </c>
      <c r="C15" s="35" t="s">
        <v>20</v>
      </c>
      <c r="D15" s="7">
        <v>485875.06</v>
      </c>
      <c r="E15" s="8">
        <f t="shared" si="0"/>
        <v>412993.80099999998</v>
      </c>
    </row>
    <row r="16" spans="1:5" ht="27.95" customHeight="1" thickBot="1" x14ac:dyDescent="0.3">
      <c r="A16" s="56"/>
      <c r="B16" s="54"/>
      <c r="C16" s="12" t="s">
        <v>21</v>
      </c>
      <c r="D16" s="13">
        <v>84307.59</v>
      </c>
      <c r="E16" s="14">
        <f t="shared" si="0"/>
        <v>71661.451499999996</v>
      </c>
    </row>
    <row r="17" spans="1:5" ht="27.95" customHeight="1" x14ac:dyDescent="0.25">
      <c r="A17" s="55" t="s">
        <v>22</v>
      </c>
      <c r="B17" s="52" t="s">
        <v>61</v>
      </c>
      <c r="C17" s="35" t="s">
        <v>23</v>
      </c>
      <c r="D17" s="7">
        <v>365957.18</v>
      </c>
      <c r="E17" s="8">
        <f t="shared" si="0"/>
        <v>311063.603</v>
      </c>
    </row>
    <row r="18" spans="1:5" ht="27.95" customHeight="1" x14ac:dyDescent="0.25">
      <c r="A18" s="61"/>
      <c r="B18" s="53"/>
      <c r="C18" s="19" t="s">
        <v>24</v>
      </c>
      <c r="D18" s="20">
        <v>298971.33</v>
      </c>
      <c r="E18" s="21">
        <f t="shared" si="0"/>
        <v>254125.6305</v>
      </c>
    </row>
    <row r="19" spans="1:5" ht="27.95" customHeight="1" x14ac:dyDescent="0.25">
      <c r="A19" s="61"/>
      <c r="B19" s="53"/>
      <c r="C19" s="36" t="s">
        <v>62</v>
      </c>
      <c r="D19" s="30">
        <v>262141.19</v>
      </c>
      <c r="E19" s="31">
        <f t="shared" si="0"/>
        <v>222820.01149999999</v>
      </c>
    </row>
    <row r="20" spans="1:5" ht="27.95" customHeight="1" thickBot="1" x14ac:dyDescent="0.3">
      <c r="A20" s="56"/>
      <c r="B20" s="54"/>
      <c r="C20" s="12" t="s">
        <v>25</v>
      </c>
      <c r="D20" s="13">
        <v>36464.25</v>
      </c>
      <c r="E20" s="18">
        <f t="shared" si="0"/>
        <v>30994.612499999999</v>
      </c>
    </row>
    <row r="21" spans="1:5" ht="27.95" customHeight="1" x14ac:dyDescent="0.25">
      <c r="A21" s="55" t="s">
        <v>26</v>
      </c>
      <c r="B21" s="52" t="s">
        <v>63</v>
      </c>
      <c r="C21" s="6" t="s">
        <v>28</v>
      </c>
      <c r="D21" s="7">
        <v>642843.1</v>
      </c>
      <c r="E21" s="8">
        <f t="shared" si="0"/>
        <v>546416.63500000001</v>
      </c>
    </row>
    <row r="22" spans="1:5" ht="27.95" customHeight="1" thickBot="1" x14ac:dyDescent="0.3">
      <c r="A22" s="56"/>
      <c r="B22" s="54"/>
      <c r="C22" s="12" t="s">
        <v>27</v>
      </c>
      <c r="D22" s="42">
        <v>127835.78</v>
      </c>
      <c r="E22" s="18">
        <f t="shared" si="0"/>
        <v>108660.413</v>
      </c>
    </row>
    <row r="23" spans="1:5" ht="27.95" customHeight="1" x14ac:dyDescent="0.25">
      <c r="A23" s="62" t="s">
        <v>29</v>
      </c>
      <c r="B23" s="64" t="s">
        <v>31</v>
      </c>
      <c r="C23" s="28" t="s">
        <v>32</v>
      </c>
      <c r="D23" s="29">
        <v>693438.21</v>
      </c>
      <c r="E23" s="8">
        <f t="shared" si="0"/>
        <v>589422.47849999997</v>
      </c>
    </row>
    <row r="24" spans="1:5" ht="27.95" customHeight="1" thickBot="1" x14ac:dyDescent="0.3">
      <c r="A24" s="63"/>
      <c r="B24" s="65"/>
      <c r="C24" s="16" t="s">
        <v>33</v>
      </c>
      <c r="D24" s="17">
        <v>970249.55</v>
      </c>
      <c r="E24" s="18">
        <f t="shared" si="0"/>
        <v>824712.11750000005</v>
      </c>
    </row>
    <row r="25" spans="1:5" ht="27.95" customHeight="1" x14ac:dyDescent="0.25">
      <c r="A25" s="55" t="s">
        <v>34</v>
      </c>
      <c r="B25" s="52" t="s">
        <v>64</v>
      </c>
      <c r="C25" s="15" t="s">
        <v>35</v>
      </c>
      <c r="D25" s="10">
        <v>689720</v>
      </c>
      <c r="E25" s="11">
        <f t="shared" si="0"/>
        <v>586262</v>
      </c>
    </row>
    <row r="26" spans="1:5" ht="27.95" customHeight="1" thickBot="1" x14ac:dyDescent="0.3">
      <c r="A26" s="56"/>
      <c r="B26" s="54"/>
      <c r="C26" s="24" t="s">
        <v>65</v>
      </c>
      <c r="D26" s="25">
        <v>440200.86</v>
      </c>
      <c r="E26" s="27">
        <f t="shared" si="0"/>
        <v>374170.73099999997</v>
      </c>
    </row>
    <row r="27" spans="1:5" ht="27.95" customHeight="1" x14ac:dyDescent="0.25">
      <c r="A27" s="55" t="s">
        <v>36</v>
      </c>
      <c r="B27" s="52" t="s">
        <v>37</v>
      </c>
      <c r="C27" s="15" t="s">
        <v>38</v>
      </c>
      <c r="D27" s="10">
        <v>570499</v>
      </c>
      <c r="E27" s="11">
        <f t="shared" si="0"/>
        <v>484924.14999999997</v>
      </c>
    </row>
    <row r="28" spans="1:5" ht="27.95" customHeight="1" x14ac:dyDescent="0.25">
      <c r="A28" s="61"/>
      <c r="B28" s="53"/>
      <c r="C28" s="36" t="s">
        <v>39</v>
      </c>
      <c r="D28" s="30">
        <v>339798</v>
      </c>
      <c r="E28" s="31">
        <f t="shared" si="0"/>
        <v>288828.3</v>
      </c>
    </row>
    <row r="29" spans="1:5" ht="27.95" customHeight="1" thickBot="1" x14ac:dyDescent="0.3">
      <c r="A29" s="56"/>
      <c r="B29" s="54"/>
      <c r="C29" s="23" t="s">
        <v>40</v>
      </c>
      <c r="D29" s="13">
        <v>407418</v>
      </c>
      <c r="E29" s="18">
        <f t="shared" si="0"/>
        <v>346305.3</v>
      </c>
    </row>
    <row r="30" spans="1:5" ht="27.95" customHeight="1" x14ac:dyDescent="0.25">
      <c r="A30" s="55" t="s">
        <v>41</v>
      </c>
      <c r="B30" s="52" t="s">
        <v>71</v>
      </c>
      <c r="C30" s="35" t="s">
        <v>42</v>
      </c>
      <c r="D30" s="7">
        <v>275987.96000000002</v>
      </c>
      <c r="E30" s="8">
        <f t="shared" si="0"/>
        <v>234589.766</v>
      </c>
    </row>
    <row r="31" spans="1:5" ht="27.95" customHeight="1" thickBot="1" x14ac:dyDescent="0.3">
      <c r="A31" s="56"/>
      <c r="B31" s="54"/>
      <c r="C31" s="23" t="s">
        <v>43</v>
      </c>
      <c r="D31" s="42">
        <v>332582.42</v>
      </c>
      <c r="E31" s="18">
        <f t="shared" si="0"/>
        <v>282695.05699999997</v>
      </c>
    </row>
    <row r="32" spans="1:5" ht="27.95" customHeight="1" x14ac:dyDescent="0.25">
      <c r="A32" s="55" t="s">
        <v>44</v>
      </c>
      <c r="B32" s="52" t="s">
        <v>66</v>
      </c>
      <c r="C32" s="35" t="s">
        <v>67</v>
      </c>
      <c r="D32" s="7">
        <v>520980</v>
      </c>
      <c r="E32" s="8">
        <f t="shared" si="0"/>
        <v>442833</v>
      </c>
    </row>
    <row r="33" spans="1:5" ht="27.95" customHeight="1" thickBot="1" x14ac:dyDescent="0.3">
      <c r="A33" s="56"/>
      <c r="B33" s="54"/>
      <c r="C33" s="23" t="s">
        <v>45</v>
      </c>
      <c r="D33" s="13">
        <v>169452.45</v>
      </c>
      <c r="E33" s="18">
        <f t="shared" si="0"/>
        <v>144034.58250000002</v>
      </c>
    </row>
    <row r="34" spans="1:5" ht="27.95" customHeight="1" x14ac:dyDescent="0.25">
      <c r="A34" s="55" t="s">
        <v>46</v>
      </c>
      <c r="B34" s="52" t="s">
        <v>72</v>
      </c>
      <c r="C34" s="15" t="s">
        <v>24</v>
      </c>
      <c r="D34" s="10">
        <v>269476.11</v>
      </c>
      <c r="E34" s="11">
        <f t="shared" si="0"/>
        <v>229054.69349999999</v>
      </c>
    </row>
    <row r="35" spans="1:5" ht="27.95" customHeight="1" x14ac:dyDescent="0.25">
      <c r="A35" s="61"/>
      <c r="B35" s="53"/>
      <c r="C35" s="36" t="s">
        <v>23</v>
      </c>
      <c r="D35" s="30">
        <v>610686.29</v>
      </c>
      <c r="E35" s="31">
        <f t="shared" si="0"/>
        <v>519083.34650000004</v>
      </c>
    </row>
    <row r="36" spans="1:5" ht="27.95" customHeight="1" thickBot="1" x14ac:dyDescent="0.3">
      <c r="A36" s="56"/>
      <c r="B36" s="54"/>
      <c r="C36" s="24" t="s">
        <v>47</v>
      </c>
      <c r="D36" s="25">
        <v>105782.35</v>
      </c>
      <c r="E36" s="27">
        <f t="shared" si="0"/>
        <v>89914.997499999998</v>
      </c>
    </row>
    <row r="37" spans="1:5" ht="27.95" customHeight="1" x14ac:dyDescent="0.25">
      <c r="A37" s="55" t="s">
        <v>48</v>
      </c>
      <c r="B37" s="52" t="s">
        <v>68</v>
      </c>
      <c r="C37" s="6" t="s">
        <v>69</v>
      </c>
      <c r="D37" s="7">
        <v>457790.25</v>
      </c>
      <c r="E37" s="8">
        <f t="shared" si="0"/>
        <v>389121.71249999997</v>
      </c>
    </row>
    <row r="38" spans="1:5" ht="27.95" customHeight="1" x14ac:dyDescent="0.25">
      <c r="A38" s="61"/>
      <c r="B38" s="53"/>
      <c r="C38" s="22" t="s">
        <v>49</v>
      </c>
      <c r="D38" s="43">
        <v>146851.04</v>
      </c>
      <c r="E38" s="44">
        <f t="shared" si="0"/>
        <v>124823.38400000001</v>
      </c>
    </row>
    <row r="39" spans="1:5" ht="27.95" customHeight="1" thickBot="1" x14ac:dyDescent="0.3">
      <c r="A39" s="56"/>
      <c r="B39" s="54"/>
      <c r="C39" s="24" t="s">
        <v>50</v>
      </c>
      <c r="D39" s="41">
        <v>219722.59</v>
      </c>
      <c r="E39" s="27">
        <f t="shared" si="0"/>
        <v>186764.2015</v>
      </c>
    </row>
    <row r="40" spans="1:5" ht="27.95" customHeight="1" x14ac:dyDescent="0.25">
      <c r="A40" s="55" t="s">
        <v>51</v>
      </c>
      <c r="B40" s="52" t="s">
        <v>52</v>
      </c>
      <c r="C40" s="6" t="s">
        <v>53</v>
      </c>
      <c r="D40" s="7">
        <v>95880.4</v>
      </c>
      <c r="E40" s="8">
        <f t="shared" si="0"/>
        <v>81498.34</v>
      </c>
    </row>
    <row r="41" spans="1:5" ht="27.95" customHeight="1" thickBot="1" x14ac:dyDescent="0.3">
      <c r="A41" s="56"/>
      <c r="B41" s="54"/>
      <c r="C41" s="12" t="s">
        <v>54</v>
      </c>
      <c r="D41" s="43">
        <v>148065</v>
      </c>
      <c r="E41" s="18">
        <f t="shared" si="0"/>
        <v>125855.25</v>
      </c>
    </row>
    <row r="42" spans="1:5" ht="27.95" customHeight="1" x14ac:dyDescent="0.25">
      <c r="A42" s="55" t="s">
        <v>55</v>
      </c>
      <c r="B42" s="52" t="s">
        <v>70</v>
      </c>
      <c r="C42" s="6" t="s">
        <v>56</v>
      </c>
      <c r="D42" s="7">
        <v>156713.4</v>
      </c>
      <c r="E42" s="8">
        <f t="shared" si="0"/>
        <v>133206.38999999998</v>
      </c>
    </row>
    <row r="43" spans="1:5" ht="27.95" customHeight="1" thickBot="1" x14ac:dyDescent="0.3">
      <c r="A43" s="56"/>
      <c r="B43" s="54"/>
      <c r="C43" s="12" t="s">
        <v>57</v>
      </c>
      <c r="D43" s="42">
        <v>193463.63</v>
      </c>
      <c r="E43" s="18">
        <f t="shared" si="0"/>
        <v>164444.08549999999</v>
      </c>
    </row>
    <row r="44" spans="1:5" ht="15" customHeight="1" x14ac:dyDescent="0.2">
      <c r="E44" s="45"/>
    </row>
    <row r="45" spans="1:5" ht="15" customHeight="1" thickBot="1" x14ac:dyDescent="0.25">
      <c r="E45" s="45"/>
    </row>
    <row r="46" spans="1:5" ht="15" customHeight="1" thickBot="1" x14ac:dyDescent="0.3">
      <c r="B46" s="57" t="s">
        <v>74</v>
      </c>
      <c r="C46" s="58"/>
      <c r="D46" s="46">
        <f>E46/E46</f>
        <v>1</v>
      </c>
      <c r="E46" s="47">
        <f>51379494+9013946</f>
        <v>60393440</v>
      </c>
    </row>
    <row r="47" spans="1:5" ht="15" customHeight="1" thickBot="1" x14ac:dyDescent="0.3">
      <c r="B47" s="48"/>
      <c r="C47" s="48"/>
      <c r="D47" s="49"/>
      <c r="E47" s="49"/>
    </row>
    <row r="48" spans="1:5" ht="15" customHeight="1" thickBot="1" x14ac:dyDescent="0.3">
      <c r="B48" s="59" t="s">
        <v>75</v>
      </c>
      <c r="C48" s="60"/>
      <c r="D48" s="50">
        <f>E48/E46</f>
        <v>0.26548760678312089</v>
      </c>
      <c r="E48" s="51">
        <f>SUM(E7:E43)</f>
        <v>16033709.851000004</v>
      </c>
    </row>
    <row r="50" spans="5:5" ht="15" customHeight="1" x14ac:dyDescent="0.25">
      <c r="E50" s="4" t="s">
        <v>76</v>
      </c>
    </row>
  </sheetData>
  <mergeCells count="37">
    <mergeCell ref="C5:C6"/>
    <mergeCell ref="A11:A12"/>
    <mergeCell ref="B11:B12"/>
    <mergeCell ref="B21:B22"/>
    <mergeCell ref="A13:A14"/>
    <mergeCell ref="B13:B14"/>
    <mergeCell ref="A9:A10"/>
    <mergeCell ref="B9:B10"/>
    <mergeCell ref="A5:A6"/>
    <mergeCell ref="B5:B6"/>
    <mergeCell ref="B7:B8"/>
    <mergeCell ref="A7:A8"/>
    <mergeCell ref="A21:A22"/>
    <mergeCell ref="A17:A20"/>
    <mergeCell ref="B17:B20"/>
    <mergeCell ref="A15:A16"/>
    <mergeCell ref="A34:A36"/>
    <mergeCell ref="B34:B36"/>
    <mergeCell ref="A37:A39"/>
    <mergeCell ref="B37:B39"/>
    <mergeCell ref="B15:B16"/>
    <mergeCell ref="A23:A24"/>
    <mergeCell ref="B23:B24"/>
    <mergeCell ref="A25:A26"/>
    <mergeCell ref="B25:B26"/>
    <mergeCell ref="A27:A29"/>
    <mergeCell ref="A42:A43"/>
    <mergeCell ref="B42:B43"/>
    <mergeCell ref="B46:C46"/>
    <mergeCell ref="B48:C48"/>
    <mergeCell ref="A40:A41"/>
    <mergeCell ref="B40:B41"/>
    <mergeCell ref="B27:B29"/>
    <mergeCell ref="A30:A31"/>
    <mergeCell ref="B30:B31"/>
    <mergeCell ref="A32:A33"/>
    <mergeCell ref="B32:B33"/>
  </mergeCells>
  <pageMargins left="0.39370078740157483" right="0.39370078740157483" top="0.19685039370078741" bottom="0.19685039370078741" header="0.19685039370078741" footer="0.19685039370078741"/>
  <pageSetup paperSize="8" orientation="portrait" r:id="rId1"/>
  <headerFooter>
    <oddFooter>&amp;C&amp;"Arial,Kurzíva"&amp;10Mgr. Daniel Hochman (linka 2235)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5. MV</vt:lpstr>
      <vt:lpstr>'5. MV'!Názvy_tisku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FIATOM</dc:creator>
  <cp:lastModifiedBy>Jiří Landa</cp:lastModifiedBy>
  <cp:lastPrinted>2018-06-29T08:15:31Z</cp:lastPrinted>
  <dcterms:created xsi:type="dcterms:W3CDTF">2016-04-16T16:54:55Z</dcterms:created>
  <dcterms:modified xsi:type="dcterms:W3CDTF">2018-08-21T06:55:13Z</dcterms:modified>
</cp:coreProperties>
</file>