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5_Obnova německých hrobů\Výzva\2026\WEB\"/>
    </mc:Choice>
  </mc:AlternateContent>
  <xr:revisionPtr revIDLastSave="0" documentId="13_ncr:1_{3854A101-A082-43AF-A324-53B98932F9A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3" l="1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J36" i="3"/>
  <c r="L2" i="7" s="1"/>
  <c r="J35" i="3"/>
  <c r="K2" i="7" s="1"/>
  <c r="J34" i="3"/>
  <c r="J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<sst xmlns="http://schemas.openxmlformats.org/spreadsheetml/2006/main" count="130" uniqueCount="111">
  <si>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</si>
  <si>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</si>
  <si>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</si>
  <si>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</si>
  <si>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</si>
  <si>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</si>
  <si>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</si>
  <si>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</si>
  <si>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</si>
  <si>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</si>
  <si>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</si>
  <si>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</si>
  <si>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</si>
  <si>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</si>
  <si>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</si>
  <si>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</si>
  <si>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</si>
  <si>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</si>
  <si>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</si>
  <si>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</si>
  <si>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</si>
  <si>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</si>
  <si>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</si>
  <si>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</si>
  <si>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</si>
  <si>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</si>
  <si>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</si>
  <si>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</si>
  <si>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</si>
  <si>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</si>
  <si>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</si>
  <si>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</si>
  <si>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</si>
  <si>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</si>
  <si>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</si>
  <si>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</si>
  <si>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</si>
  <si>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Neinvestiční výdaje dotace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</si>
  <si>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</si>
  <si>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</si>
  <si>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</si>
  <si>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</si>
  <si>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</si>
  <si>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</si>
  <si>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</si>
  <si>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</si>
  <si>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</si>
  <si>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</si>
  <si>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</si>
  <si>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</si>
  <si>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</si>
  <si>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</si>
  <si>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</si>
  <si>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</si>
  <si>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</si>
  <si>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</si>
  <si>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</si>
  <si>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</si>
  <si>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</si>
  <si>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</si>
  <si>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</si>
  <si>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</si>
  <si>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</si>
  <si>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</si>
  <si>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</si>
  <si>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</si>
  <si>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</si>
  <si>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</si>
  <si>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</si>
  <si>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</si>
  <si>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</si>
  <si>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</si>
  <si>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</si>
  <si>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</si>
  <si>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</si>
  <si>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</si>
  <si>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</si>
  <si>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</si>
  <si>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</si>
  <si>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</si>
  <si>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</si>
  <si>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</si>
  <si>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</si>
  <si>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</si>
  <si>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</si>
  <si>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</si>
  <si>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</si>
  <si>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</si>
  <si>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</si>
  <si>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</si>
  <si>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</si>
  <si>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</si>
  <si>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</si>
  <si>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</si>
  <si>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</si>
  <si>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</si>
  <si>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</si>
  <si>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</si>
  <si>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Není třeba opakovaně dokládat doklady, které již byly předloženy v rámci Žádostí o proplacení dotace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</si>
  <si>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doloženým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</si>
  <si>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Výzvy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</si>
  <si>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 a Výzvou,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</si>
  <si>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 a Výzvou,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</si>
  <si>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 a Výzvou,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</si>
  <si>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 a Výzvou, která byla zaúčtována jako neinvestiční výdaj z vlastního zdroje</t>
    </r>
  </si>
  <si>
    <t>»  vyberte hodnotu z číselníku podle nastavení ve Výzvě a dle zařazení výdaje do režimu veřejné podpory</t>
  </si>
  <si>
    <r>
      <t xml:space="preserve">DUZP
</t>
    </r>
    <r>
      <rPr>
        <i/>
        <sz val="12"/>
        <color rgb="FF000000"/>
        <rFont val="Arial"/>
        <family val="2"/>
        <charset val="238"/>
      </rPr>
      <t xml:space="preserve">(datum uskutečnění zdanitelného plnění)
/
</t>
    </r>
    <r>
      <rPr>
        <b/>
        <i/>
        <sz val="12"/>
        <color rgb="FF000000"/>
        <rFont val="Arial"/>
        <family val="2"/>
        <charset val="238"/>
      </rPr>
      <t>Datum vystavení dokladu</t>
    </r>
    <r>
      <rPr>
        <i/>
        <sz val="12"/>
        <color rgb="FF000000"/>
        <rFont val="Arial"/>
        <family val="2"/>
        <charset val="238"/>
      </rPr>
      <t xml:space="preserve"> 
(pokud dodavetel není plátcem DPH)</t>
    </r>
  </si>
  <si>
    <r>
      <t xml:space="preserve">Typ veřejné podpory (VP)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  <r>
      <rPr>
        <b/>
        <sz val="12"/>
        <color rgb="FF000000"/>
        <rFont val="Arial"/>
        <family val="2"/>
        <charset val="238"/>
      </rPr>
      <t xml:space="preserve">
</t>
    </r>
    <r>
      <rPr>
        <sz val="12"/>
        <color rgb="FF000000"/>
        <rFont val="Arial"/>
        <family val="2"/>
        <charset val="238"/>
      </rPr>
      <t>projekt nezakládá VP = "Bez VP"</t>
    </r>
  </si>
  <si>
    <t>Investiční výdaje 
vlastní zdroj nebo jiný (Kč)</t>
  </si>
  <si>
    <t>Neinvestiční výdaje vlastní zdroj nebo jiný (Kč)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</si>
  <si>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 jsou v souladu s originály v účetnictví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</si>
</sst>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" fillId="3" borderId="49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</cellXfs>
  <cellStyles count="1">
    <cellStyle name="Normální" xfId="0" builtinId="0"/>
  </cellStyles>
  <dxfs count="23"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18" headerRowBorderDxfId="17" tableBorderDxfId="16">
  <autoFilter ref="A1:P2" xr:uid="{A2BF6D79-18C2-4775-9084-77AE4CDE344E}"/>
  <tableColumns count="16">
    <tableColumn id="1" xr3:uid="{CA0B004D-9115-4C35-8E0A-FB547BE10C5A}" name="CELKOVÉ ZPŮSOBILÉ VÝDAJE CELKEM" dataDxfId="15">
      <calculatedColumnFormula>'Soupis dokladů ZVA'!#REF!</calculatedColumnFormula>
    </tableColumn>
    <tableColumn id="2" xr3:uid="{23695658-CA39-488A-93DF-BA54D4AAACF8}" name="     z toho podíl dotace - investice" dataDxfId="14">
      <calculatedColumnFormula>'Soupis dokladů ZVA'!#REF!</calculatedColumnFormula>
    </tableColumn>
    <tableColumn id="3" xr3:uid="{C9D66049-E866-4A79-9681-7FBD4DF9802F}" name="     z toho podíl dotace - neinvestice" dataDxfId="13">
      <calculatedColumnFormula>'Soupis dokladů ZVA'!#REF!</calculatedColumnFormula>
    </tableColumn>
    <tableColumn id="4" xr3:uid="{4659829B-EBB4-46B3-A15C-DD410AB4FDE5}" name="     z toho podíl vlastních zdrojů" dataDxfId="12">
      <calculatedColumnFormula>'Soupis dokladů ZVA'!#REF!</calculatedColumnFormula>
    </tableColumn>
    <tableColumn id="5" xr3:uid="{59D488E1-1B75-4F70-928D-D4599779B4F3}" name="CELKOVÉ ZPŮSOBILÉ VÝDAJE  BEZ VP" dataDxfId="11">
      <calculatedColumnFormula>'Soupis dokladů ZVA'!#REF!</calculatedColumnFormula>
    </tableColumn>
    <tableColumn id="6" xr3:uid="{115F9E18-2BCF-4AB0-AFD7-8A7281501641}" name="     z toho podíl dotace - investice VP" dataDxfId="10">
      <calculatedColumnFormula>'Soupis dokladů ZVA'!#REF!</calculatedColumnFormula>
    </tableColumn>
    <tableColumn id="7" xr3:uid="{8DF45D25-9F41-42D5-9A33-A47102DF7BA5}" name="     z toho podíl dotace - neinvestice VP" dataDxfId="9">
      <calculatedColumnFormula>'Soupis dokladů ZVA'!#REF!</calculatedColumnFormula>
    </tableColumn>
    <tableColumn id="8" xr3:uid="{F2E30DD0-80AB-462C-9CE0-3CA084621742}" name="     z toho podíl vlastních zdrojů VP" dataDxfId="8">
      <calculatedColumnFormula>'Soupis dokladů ZVA'!#REF!</calculatedColumnFormula>
    </tableColumn>
    <tableColumn id="9" xr3:uid="{DF668759-696B-4418-BBAF-07F826469F9C}" name="CELKOVÉ ZPŮSOBILÉ VÝDAJE  BEZ DE MINIMIS" dataDxfId="7">
      <calculatedColumnFormula>'Soupis dokladů ZVA'!$J33</calculatedColumnFormula>
    </tableColumn>
    <tableColumn id="10" xr3:uid="{088F0D92-57B4-486F-9BEF-43586BE9FA19}" name="     z toho podíl dotace - investice DE MINIMIS" dataDxfId="6">
      <calculatedColumnFormula>'Soupis dokladů ZVA'!$J34</calculatedColumnFormula>
    </tableColumn>
    <tableColumn id="11" xr3:uid="{58CFCDF0-E56C-415B-97B3-326CE9B2D7A7}" name="     z toho podíl dotace - neinvestice DE MINIMIS" dataDxfId="5">
      <calculatedColumnFormula>'Soupis dokladů ZVA'!$J35</calculatedColumnFormula>
    </tableColumn>
    <tableColumn id="12" xr3:uid="{C380264C-4593-415B-A824-321AB41D34E5}" name="     z toho podíl vlastních zdrojů DE MINIMIS" dataDxfId="4">
      <calculatedColumnFormula>'Soupis dokladů ZVA'!$J36</calculatedColumnFormula>
    </tableColumn>
    <tableColumn id="13" xr3:uid="{B4389270-74A8-45D0-9041-AF88D74C0A5B}" name="CELKOVÉ ZPŮSOBILÉ VÝDAJE  BEZ GBER" dataDxfId="3">
      <calculatedColumnFormula>'Soupis dokladů ZVA'!$M33</calculatedColumnFormula>
    </tableColumn>
    <tableColumn id="14" xr3:uid="{FA30FC30-B554-449D-9559-7B4F7F721779}" name="     z toho podíl dotace - investice GBER" dataDxfId="2">
      <calculatedColumnFormula>'Soupis dokladů ZVA'!$M34</calculatedColumnFormula>
    </tableColumn>
    <tableColumn id="15" xr3:uid="{2670E4A2-9824-4A45-A316-1399C75E11D9}" name="     z toho podíl dotace - neinvestice GBER" dataDxfId="1">
      <calculatedColumnFormula>'Soupis dokladů ZVA'!$M35</calculatedColumnFormula>
    </tableColumn>
    <tableColumn id="16" xr3:uid="{7B699873-FADD-4686-AB62-A7FAFCC763B2}" name="     z toho podíl vlastních zdrojů GBER" dataDxfId="0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sheetPr>
    <tabColor rgb="FFFFC000"/>
  </sheetPr>
  <dimension ref="A1:C35"/>
  <sheetViews>
    <sheetView zoomScaleNormal="100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98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91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92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93</v>
      </c>
    </row>
    <row r="19" spans="1:3" ht="30" x14ac:dyDescent="0.25">
      <c r="A19" s="39" t="s">
        <v>99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100</v>
      </c>
    </row>
    <row r="24" spans="1:3" x14ac:dyDescent="0.25">
      <c r="A24" s="11" t="s">
        <v>11</v>
      </c>
    </row>
    <row r="25" spans="1:3" x14ac:dyDescent="0.25">
      <c r="A25" s="11" t="s">
        <v>12</v>
      </c>
    </row>
    <row r="26" spans="1:3" ht="30" x14ac:dyDescent="0.25">
      <c r="A26" s="39" t="s">
        <v>94</v>
      </c>
    </row>
    <row r="28" spans="1:3" x14ac:dyDescent="0.25">
      <c r="A28" s="38" t="s">
        <v>13</v>
      </c>
    </row>
    <row r="29" spans="1:3" x14ac:dyDescent="0.25">
      <c r="A29" s="11" t="s">
        <v>101</v>
      </c>
      <c r="B29" s="36"/>
    </row>
    <row r="30" spans="1:3" x14ac:dyDescent="0.25">
      <c r="A30" s="11" t="s">
        <v>102</v>
      </c>
      <c r="B30" s="36"/>
      <c r="C30" s="37"/>
    </row>
    <row r="31" spans="1:3" x14ac:dyDescent="0.25">
      <c r="A31" s="11" t="s">
        <v>103</v>
      </c>
      <c r="B31" s="36"/>
    </row>
    <row r="32" spans="1:3" x14ac:dyDescent="0.25">
      <c r="A32" s="11" t="s">
        <v>104</v>
      </c>
      <c r="B32" s="36"/>
    </row>
    <row r="33" spans="1:1" x14ac:dyDescent="0.25">
      <c r="A33" s="11" t="s">
        <v>14</v>
      </c>
    </row>
    <row r="34" spans="1:1" x14ac:dyDescent="0.25">
      <c r="A34" s="38" t="s">
        <v>15</v>
      </c>
    </row>
    <row r="35" spans="1:1" x14ac:dyDescent="0.25">
      <c r="A35" s="11" t="s">
        <v>105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56"/>
  <sheetViews>
    <sheetView showGridLines="0" tabSelected="1" zoomScale="60" zoomScaleNormal="60" zoomScalePageLayoutView="82" workbookViewId="0">
      <selection activeCell="I38" sqref="I38:P4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56" t="s">
        <v>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</row>
    <row r="2" spans="1:16" ht="27.75" customHeight="1" thickBot="1" x14ac:dyDescent="0.3">
      <c r="A2" s="164" t="s">
        <v>17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1:16" ht="27.75" customHeight="1" thickBot="1" x14ac:dyDescent="0.3">
      <c r="A3" s="133" t="s">
        <v>18</v>
      </c>
      <c r="B3" s="133"/>
      <c r="C3" s="133"/>
      <c r="D3" s="133"/>
      <c r="E3" s="133"/>
      <c r="F3" s="133"/>
      <c r="G3" s="133"/>
      <c r="H3" s="133"/>
      <c r="I3" s="119"/>
      <c r="J3" s="119"/>
      <c r="K3" s="119"/>
      <c r="L3" s="119"/>
      <c r="M3" s="119"/>
      <c r="N3" s="119"/>
      <c r="O3" s="119"/>
      <c r="P3" s="132"/>
    </row>
    <row r="4" spans="1:16" ht="32.25" customHeight="1" x14ac:dyDescent="0.25">
      <c r="A4" s="4" t="s">
        <v>19</v>
      </c>
      <c r="B4" s="167"/>
      <c r="C4" s="168"/>
      <c r="D4" s="168"/>
      <c r="E4" s="168"/>
      <c r="F4" s="168"/>
      <c r="G4" s="168"/>
      <c r="H4" s="168"/>
      <c r="I4" s="158"/>
      <c r="J4" s="158"/>
      <c r="K4" s="158"/>
      <c r="L4" s="158"/>
      <c r="M4" s="158"/>
      <c r="N4" s="158"/>
      <c r="O4" s="158"/>
      <c r="P4" s="159"/>
    </row>
    <row r="5" spans="1:16" ht="32.25" customHeight="1" x14ac:dyDescent="0.25">
      <c r="A5" s="5" t="s">
        <v>20</v>
      </c>
      <c r="B5" s="169"/>
      <c r="C5" s="170"/>
      <c r="D5" s="170"/>
      <c r="E5" s="170"/>
      <c r="F5" s="170"/>
      <c r="G5" s="170"/>
      <c r="H5" s="170"/>
      <c r="I5" s="160"/>
      <c r="J5" s="160"/>
      <c r="K5" s="160"/>
      <c r="L5" s="160"/>
      <c r="M5" s="160"/>
      <c r="N5" s="160"/>
      <c r="O5" s="160"/>
      <c r="P5" s="161"/>
    </row>
    <row r="6" spans="1:16" ht="99" customHeight="1" x14ac:dyDescent="0.25">
      <c r="A6" s="6" t="s">
        <v>21</v>
      </c>
      <c r="B6" s="169"/>
      <c r="C6" s="170"/>
      <c r="D6" s="170"/>
      <c r="E6" s="170"/>
      <c r="F6" s="170"/>
      <c r="G6" s="170"/>
      <c r="H6" s="170"/>
      <c r="I6" s="160"/>
      <c r="J6" s="160"/>
      <c r="K6" s="160"/>
      <c r="L6" s="160"/>
      <c r="M6" s="160"/>
      <c r="N6" s="160"/>
      <c r="O6" s="160"/>
      <c r="P6" s="161"/>
    </row>
    <row r="7" spans="1:16" ht="32.25" customHeight="1" x14ac:dyDescent="0.25">
      <c r="A7" s="6" t="s">
        <v>22</v>
      </c>
      <c r="B7" s="169"/>
      <c r="C7" s="170"/>
      <c r="D7" s="170"/>
      <c r="E7" s="170"/>
      <c r="F7" s="170"/>
      <c r="G7" s="170"/>
      <c r="H7" s="170"/>
      <c r="I7" s="160"/>
      <c r="J7" s="160"/>
      <c r="K7" s="160"/>
      <c r="L7" s="160"/>
      <c r="M7" s="160"/>
      <c r="N7" s="160"/>
      <c r="O7" s="160"/>
      <c r="P7" s="161"/>
    </row>
    <row r="8" spans="1:16" ht="69" customHeight="1" thickBot="1" x14ac:dyDescent="0.3">
      <c r="A8" s="75" t="s">
        <v>23</v>
      </c>
      <c r="B8" s="112"/>
      <c r="C8" s="113"/>
      <c r="D8" s="113"/>
      <c r="E8" s="113"/>
      <c r="F8" s="117" t="s">
        <v>24</v>
      </c>
      <c r="G8" s="118"/>
      <c r="H8" s="118"/>
      <c r="I8" s="162"/>
      <c r="J8" s="162"/>
      <c r="K8" s="162"/>
      <c r="L8" s="162"/>
      <c r="M8" s="162"/>
      <c r="N8" s="162"/>
      <c r="O8" s="162"/>
      <c r="P8" s="163"/>
    </row>
    <row r="9" spans="1:16" s="51" customFormat="1" ht="27" customHeight="1" thickBot="1" x14ac:dyDescent="0.3">
      <c r="A9" s="125" t="s">
        <v>25</v>
      </c>
      <c r="B9" s="125"/>
      <c r="C9" s="125"/>
      <c r="D9" s="125"/>
      <c r="E9" s="125"/>
      <c r="F9" s="125"/>
      <c r="G9" s="125"/>
      <c r="H9" s="50" t="s">
        <v>26</v>
      </c>
      <c r="I9" s="133" t="s">
        <v>27</v>
      </c>
      <c r="J9" s="133"/>
      <c r="K9" s="133"/>
      <c r="L9" s="134"/>
      <c r="M9" s="119" t="s">
        <v>28</v>
      </c>
      <c r="N9" s="119"/>
      <c r="O9" s="119"/>
      <c r="P9" s="132"/>
    </row>
    <row r="10" spans="1:16" ht="209.25" customHeight="1" thickBot="1" x14ac:dyDescent="0.3">
      <c r="A10" s="7" t="s">
        <v>29</v>
      </c>
      <c r="B10" s="8" t="s">
        <v>30</v>
      </c>
      <c r="C10" s="8" t="s">
        <v>31</v>
      </c>
      <c r="D10" s="14" t="s">
        <v>106</v>
      </c>
      <c r="E10" s="14" t="s">
        <v>89</v>
      </c>
      <c r="F10" s="15" t="s">
        <v>90</v>
      </c>
      <c r="G10" s="49" t="s">
        <v>32</v>
      </c>
      <c r="H10" s="12" t="s">
        <v>107</v>
      </c>
      <c r="I10" s="60" t="s">
        <v>33</v>
      </c>
      <c r="J10" s="48" t="s">
        <v>34</v>
      </c>
      <c r="K10" s="48" t="s">
        <v>35</v>
      </c>
      <c r="L10" s="61" t="s">
        <v>95</v>
      </c>
      <c r="M10" s="66" t="s">
        <v>36</v>
      </c>
      <c r="N10" s="8" t="s">
        <v>108</v>
      </c>
      <c r="O10" s="8" t="s">
        <v>37</v>
      </c>
      <c r="P10" s="13" t="s">
        <v>109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39</v>
      </c>
      <c r="B29" s="88" t="s">
        <v>38</v>
      </c>
      <c r="C29" s="88" t="s">
        <v>38</v>
      </c>
      <c r="D29" s="89" t="s">
        <v>38</v>
      </c>
      <c r="E29" s="89" t="s">
        <v>38</v>
      </c>
      <c r="F29" s="90" t="s">
        <v>38</v>
      </c>
      <c r="G29" s="91" t="s">
        <v>38</v>
      </c>
      <c r="H29" s="92" t="s">
        <v>38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38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26" t="s">
        <v>96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</row>
    <row r="31" spans="1:16" ht="12" customHeight="1" thickBo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/>
    </row>
    <row r="32" spans="1:16" s="52" customFormat="1" ht="37.5" customHeight="1" thickBot="1" x14ac:dyDescent="0.45">
      <c r="A32" s="121" t="s">
        <v>40</v>
      </c>
      <c r="B32" s="122"/>
      <c r="C32" s="121" t="s">
        <v>41</v>
      </c>
      <c r="D32" s="122"/>
      <c r="E32" s="119" t="s">
        <v>42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3"/>
    </row>
    <row r="33" spans="1:16" ht="47.25" customHeight="1" x14ac:dyDescent="0.25">
      <c r="A33" s="102" t="s">
        <v>43</v>
      </c>
      <c r="B33" s="103">
        <f>SUM(B34:B36)</f>
        <v>0</v>
      </c>
      <c r="C33" s="59" t="s">
        <v>41</v>
      </c>
      <c r="D33" s="54">
        <f>SUM(D34:D36)</f>
        <v>0</v>
      </c>
      <c r="E33" s="129" t="s">
        <v>44</v>
      </c>
      <c r="F33" s="130" t="s">
        <v>44</v>
      </c>
      <c r="G33" s="70" t="s">
        <v>45</v>
      </c>
      <c r="H33" s="104">
        <v>1</v>
      </c>
      <c r="I33" s="71" t="s">
        <v>46</v>
      </c>
      <c r="J33" s="105">
        <f>SUMIF(H11:H28,"Bez VP",I11:I28)</f>
        <v>0</v>
      </c>
      <c r="K33" s="131" t="s">
        <v>47</v>
      </c>
      <c r="L33" s="131"/>
      <c r="M33" s="105">
        <f>SUMIF(H11:H28,"De minimis",I11:I28)</f>
        <v>0</v>
      </c>
      <c r="N33" s="131" t="s">
        <v>48</v>
      </c>
      <c r="O33" s="131"/>
      <c r="P33" s="105">
        <f>SUMIF(H11:H28,"GBER",I11:I28)</f>
        <v>0</v>
      </c>
    </row>
    <row r="34" spans="1:16" ht="47.25" customHeight="1" x14ac:dyDescent="0.25">
      <c r="A34" s="58" t="s">
        <v>49</v>
      </c>
      <c r="B34" s="106"/>
      <c r="C34" s="107" t="s">
        <v>49</v>
      </c>
      <c r="D34" s="54">
        <f>M29</f>
        <v>0</v>
      </c>
      <c r="E34" s="56" t="s">
        <v>50</v>
      </c>
      <c r="F34" s="56" t="str">
        <f>IF(D34&gt;B34,"přečerpáno","v pořádku")</f>
        <v>v pořádku</v>
      </c>
      <c r="G34" s="108" t="s">
        <v>51</v>
      </c>
      <c r="H34" s="111" t="str">
        <f>IFERROR((M29+O29)/I29,"")</f>
        <v/>
      </c>
      <c r="I34" s="71" t="s">
        <v>49</v>
      </c>
      <c r="J34" s="105">
        <f>SUMIF(H12:H29,"Bez VP",M11:M28)</f>
        <v>0</v>
      </c>
      <c r="K34" s="128" t="s">
        <v>52</v>
      </c>
      <c r="L34" s="128"/>
      <c r="M34" s="105">
        <f>SUMIF(H11:H28,"De minimis",M11:M28)</f>
        <v>0</v>
      </c>
      <c r="N34" s="128" t="s">
        <v>52</v>
      </c>
      <c r="O34" s="128"/>
      <c r="P34" s="105">
        <f>SUMIF(H11:H28,"GBER",M11:M28)</f>
        <v>0</v>
      </c>
    </row>
    <row r="35" spans="1:16" ht="47.25" customHeight="1" x14ac:dyDescent="0.25">
      <c r="A35" s="58" t="s">
        <v>53</v>
      </c>
      <c r="B35" s="106"/>
      <c r="C35" s="107" t="s">
        <v>53</v>
      </c>
      <c r="D35" s="54">
        <f>O29</f>
        <v>0</v>
      </c>
      <c r="E35" s="56" t="s">
        <v>54</v>
      </c>
      <c r="F35" s="56" t="str">
        <f>IF(D35&gt;B35,"přečerpáno","v pořádku")</f>
        <v>v pořádku</v>
      </c>
      <c r="G35" s="69" t="s">
        <v>55</v>
      </c>
      <c r="H35" s="104" t="str">
        <f>IFERROR((N29+P29)/I29,"")</f>
        <v/>
      </c>
      <c r="I35" s="71" t="s">
        <v>53</v>
      </c>
      <c r="J35" s="105">
        <f>SUMIF(H13:H30,"Bez VP",O11:O28)</f>
        <v>0</v>
      </c>
      <c r="K35" s="128" t="s">
        <v>56</v>
      </c>
      <c r="L35" s="128"/>
      <c r="M35" s="105">
        <f>SUMIF(H11:H28,"De Minimis",O11:O28)</f>
        <v>0</v>
      </c>
      <c r="N35" s="128" t="s">
        <v>56</v>
      </c>
      <c r="O35" s="128"/>
      <c r="P35" s="105">
        <f>SUMIF(H11:H28,"GBER",O11:O28)</f>
        <v>0</v>
      </c>
    </row>
    <row r="36" spans="1:16" ht="47.25" customHeight="1" thickBot="1" x14ac:dyDescent="0.3">
      <c r="A36" s="57" t="s">
        <v>57</v>
      </c>
      <c r="B36" s="101"/>
      <c r="C36" s="109" t="s">
        <v>57</v>
      </c>
      <c r="D36" s="55">
        <f>K29</f>
        <v>0</v>
      </c>
      <c r="E36" s="114"/>
      <c r="F36" s="115"/>
      <c r="G36" s="115"/>
      <c r="H36" s="116"/>
      <c r="I36" s="72" t="s">
        <v>57</v>
      </c>
      <c r="J36" s="105">
        <f>SUMIF(H14:H31,"Bez VP",K11:K28)</f>
        <v>0</v>
      </c>
      <c r="K36" s="138" t="s">
        <v>57</v>
      </c>
      <c r="L36" s="138"/>
      <c r="M36" s="110">
        <f>SUMIF(H11:H28,"De minimis",K11:K28)</f>
        <v>0</v>
      </c>
      <c r="N36" s="138" t="s">
        <v>57</v>
      </c>
      <c r="O36" s="138"/>
      <c r="P36" s="105">
        <f>SUMIF(H11:H28,"GBER",K11:K28)</f>
        <v>0</v>
      </c>
    </row>
    <row r="37" spans="1:16" s="52" customFormat="1" ht="81" customHeight="1" thickBot="1" x14ac:dyDescent="0.45">
      <c r="A37" s="124" t="s">
        <v>58</v>
      </c>
      <c r="B37" s="124"/>
      <c r="C37" s="124"/>
      <c r="D37" s="53" t="s">
        <v>59</v>
      </c>
      <c r="E37" s="119" t="s">
        <v>60</v>
      </c>
      <c r="F37" s="120"/>
      <c r="G37" s="120"/>
      <c r="H37" s="120"/>
      <c r="I37" s="120" t="s">
        <v>61</v>
      </c>
      <c r="J37" s="120"/>
      <c r="K37" s="120"/>
      <c r="L37" s="120"/>
      <c r="M37" s="120"/>
      <c r="N37" s="120"/>
      <c r="O37" s="120"/>
      <c r="P37" s="123"/>
    </row>
    <row r="38" spans="1:16" ht="33.950000000000003" customHeight="1" x14ac:dyDescent="0.25">
      <c r="A38" s="173" t="s">
        <v>62</v>
      </c>
      <c r="B38" s="173"/>
      <c r="C38" s="173"/>
      <c r="D38" s="98"/>
      <c r="E38" s="145"/>
      <c r="F38" s="146"/>
      <c r="G38" s="146"/>
      <c r="H38" s="146"/>
      <c r="I38" s="139" t="s">
        <v>110</v>
      </c>
      <c r="J38" s="139"/>
      <c r="K38" s="139"/>
      <c r="L38" s="139"/>
      <c r="M38" s="139"/>
      <c r="N38" s="139"/>
      <c r="O38" s="139"/>
      <c r="P38" s="140"/>
    </row>
    <row r="39" spans="1:16" ht="47.25" customHeight="1" x14ac:dyDescent="0.25">
      <c r="A39" s="137" t="s">
        <v>63</v>
      </c>
      <c r="B39" s="137"/>
      <c r="C39" s="137"/>
      <c r="D39" s="99"/>
      <c r="E39" s="147"/>
      <c r="F39" s="148"/>
      <c r="G39" s="148"/>
      <c r="H39" s="148"/>
      <c r="I39" s="141"/>
      <c r="J39" s="141"/>
      <c r="K39" s="141"/>
      <c r="L39" s="141"/>
      <c r="M39" s="141"/>
      <c r="N39" s="141"/>
      <c r="O39" s="141"/>
      <c r="P39" s="142"/>
    </row>
    <row r="40" spans="1:16" ht="44.45" customHeight="1" x14ac:dyDescent="0.25">
      <c r="A40" s="137" t="s">
        <v>64</v>
      </c>
      <c r="B40" s="137"/>
      <c r="C40" s="137"/>
      <c r="D40" s="100"/>
      <c r="E40" s="147"/>
      <c r="F40" s="148"/>
      <c r="G40" s="148"/>
      <c r="H40" s="148"/>
      <c r="I40" s="141"/>
      <c r="J40" s="141"/>
      <c r="K40" s="141"/>
      <c r="L40" s="141"/>
      <c r="M40" s="141"/>
      <c r="N40" s="141"/>
      <c r="O40" s="141"/>
      <c r="P40" s="142"/>
    </row>
    <row r="41" spans="1:16" ht="78" customHeight="1" x14ac:dyDescent="0.25">
      <c r="A41" s="137" t="s">
        <v>65</v>
      </c>
      <c r="B41" s="137"/>
      <c r="C41" s="137"/>
      <c r="D41" s="100"/>
      <c r="E41" s="147"/>
      <c r="F41" s="148"/>
      <c r="G41" s="148"/>
      <c r="H41" s="148"/>
      <c r="I41" s="141"/>
      <c r="J41" s="141"/>
      <c r="K41" s="141"/>
      <c r="L41" s="141"/>
      <c r="M41" s="141"/>
      <c r="N41" s="141"/>
      <c r="O41" s="141"/>
      <c r="P41" s="142"/>
    </row>
    <row r="42" spans="1:16" ht="36" customHeight="1" x14ac:dyDescent="0.25">
      <c r="A42" s="135" t="s">
        <v>66</v>
      </c>
      <c r="B42" s="135"/>
      <c r="C42" s="135"/>
      <c r="D42" s="136"/>
      <c r="E42" s="147"/>
      <c r="F42" s="148"/>
      <c r="G42" s="148"/>
      <c r="H42" s="148"/>
      <c r="I42" s="141"/>
      <c r="J42" s="141"/>
      <c r="K42" s="141"/>
      <c r="L42" s="141"/>
      <c r="M42" s="141"/>
      <c r="N42" s="141"/>
      <c r="O42" s="141"/>
      <c r="P42" s="142"/>
    </row>
    <row r="43" spans="1:16" ht="39.75" customHeight="1" x14ac:dyDescent="0.25">
      <c r="A43" s="171"/>
      <c r="B43" s="171"/>
      <c r="C43" s="171"/>
      <c r="D43" s="100"/>
      <c r="E43" s="147"/>
      <c r="F43" s="148"/>
      <c r="G43" s="148"/>
      <c r="H43" s="148"/>
      <c r="I43" s="141"/>
      <c r="J43" s="141"/>
      <c r="K43" s="141"/>
      <c r="L43" s="141"/>
      <c r="M43" s="141"/>
      <c r="N43" s="141"/>
      <c r="O43" s="141"/>
      <c r="P43" s="142"/>
    </row>
    <row r="44" spans="1:16" ht="60.75" customHeight="1" thickBot="1" x14ac:dyDescent="0.3">
      <c r="A44" s="171"/>
      <c r="B44" s="171"/>
      <c r="C44" s="171"/>
      <c r="D44" s="100"/>
      <c r="E44" s="147"/>
      <c r="F44" s="148"/>
      <c r="G44" s="148"/>
      <c r="H44" s="148"/>
      <c r="I44" s="141"/>
      <c r="J44" s="141"/>
      <c r="K44" s="141"/>
      <c r="L44" s="141"/>
      <c r="M44" s="141"/>
      <c r="N44" s="141"/>
      <c r="O44" s="141"/>
      <c r="P44" s="142"/>
    </row>
    <row r="45" spans="1:16" ht="40.700000000000003" customHeight="1" thickBot="1" x14ac:dyDescent="0.3">
      <c r="A45" s="155" t="s">
        <v>97</v>
      </c>
      <c r="B45" s="155"/>
      <c r="C45" s="172" t="s">
        <v>67</v>
      </c>
      <c r="D45" s="132"/>
      <c r="E45" s="147"/>
      <c r="F45" s="148"/>
      <c r="G45" s="148"/>
      <c r="H45" s="148"/>
      <c r="I45" s="141"/>
      <c r="J45" s="141"/>
      <c r="K45" s="141"/>
      <c r="L45" s="141"/>
      <c r="M45" s="141"/>
      <c r="N45" s="141"/>
      <c r="O45" s="141"/>
      <c r="P45" s="142"/>
    </row>
    <row r="46" spans="1:16" ht="40.700000000000003" customHeight="1" thickBot="1" x14ac:dyDescent="0.3">
      <c r="A46" s="151"/>
      <c r="B46" s="151"/>
      <c r="C46" s="151"/>
      <c r="D46" s="152"/>
      <c r="E46" s="147"/>
      <c r="F46" s="148"/>
      <c r="G46" s="148"/>
      <c r="H46" s="148"/>
      <c r="I46" s="141"/>
      <c r="J46" s="141"/>
      <c r="K46" s="141"/>
      <c r="L46" s="141"/>
      <c r="M46" s="141"/>
      <c r="N46" s="141"/>
      <c r="O46" s="141"/>
      <c r="P46" s="142"/>
    </row>
    <row r="47" spans="1:16" ht="62.45" customHeight="1" thickBot="1" x14ac:dyDescent="0.3">
      <c r="A47" s="153"/>
      <c r="B47" s="153"/>
      <c r="C47" s="153"/>
      <c r="D47" s="154"/>
      <c r="E47" s="149"/>
      <c r="F47" s="150"/>
      <c r="G47" s="150"/>
      <c r="H47" s="150"/>
      <c r="I47" s="143"/>
      <c r="J47" s="143"/>
      <c r="K47" s="143"/>
      <c r="L47" s="143"/>
      <c r="M47" s="143"/>
      <c r="N47" s="143"/>
      <c r="O47" s="143"/>
      <c r="P47" s="144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  <mergeCell ref="N36:O36"/>
    <mergeCell ref="K36:L36"/>
    <mergeCell ref="I38:P47"/>
    <mergeCell ref="E38:H47"/>
    <mergeCell ref="I37:P37"/>
    <mergeCell ref="K33:L33"/>
    <mergeCell ref="K34:L34"/>
    <mergeCell ref="K35:L35"/>
    <mergeCell ref="A42:D42"/>
    <mergeCell ref="A39:C39"/>
    <mergeCell ref="A41:C41"/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</mergeCells>
  <phoneticPr fontId="37" type="noConversion"/>
  <conditionalFormatting sqref="F34:F35">
    <cfRule type="expression" dxfId="22" priority="1">
      <formula>F34= "v pořádku"</formula>
    </cfRule>
    <cfRule type="cellIs" dxfId="21" priority="3" operator="equal">
      <formula>"přečerpáno"</formula>
    </cfRule>
  </conditionalFormatting>
  <conditionalFormatting sqref="I11:I29">
    <cfRule type="expression" dxfId="20" priority="6">
      <formula>I11&lt;&gt;J11+K11</formula>
    </cfRule>
  </conditionalFormatting>
  <conditionalFormatting sqref="J11:K29">
    <cfRule type="expression" dxfId="19" priority="5">
      <formula>J11&lt;&gt;M11+O11</formula>
    </cfRule>
  </conditionalFormatting>
  <dataValidations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 08 VÝZVY  
117D75 OBNOVA NĚMECKÝCH HROBŮ
VÝZVA ČÍSLO 1/2026/117D75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68</v>
      </c>
      <c r="B1" s="44" t="s">
        <v>69</v>
      </c>
      <c r="C1" s="44" t="s">
        <v>70</v>
      </c>
      <c r="D1" s="45" t="s">
        <v>71</v>
      </c>
      <c r="E1" s="43" t="s">
        <v>72</v>
      </c>
      <c r="F1" s="44" t="s">
        <v>73</v>
      </c>
      <c r="G1" s="44" t="s">
        <v>74</v>
      </c>
      <c r="H1" s="45" t="s">
        <v>75</v>
      </c>
      <c r="I1" s="43" t="s">
        <v>76</v>
      </c>
      <c r="J1" s="44" t="s">
        <v>77</v>
      </c>
      <c r="K1" s="44" t="s">
        <v>78</v>
      </c>
      <c r="L1" s="45" t="s">
        <v>79</v>
      </c>
      <c r="M1" s="43" t="s">
        <v>80</v>
      </c>
      <c r="N1" s="44" t="s">
        <v>81</v>
      </c>
      <c r="O1" s="44" t="s">
        <v>82</v>
      </c>
      <c r="P1" s="45" t="s">
        <v>83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84</v>
      </c>
    </row>
    <row r="2" spans="1:1" x14ac:dyDescent="0.25">
      <c r="A2" s="11" t="s">
        <v>85</v>
      </c>
    </row>
    <row r="3" spans="1:1" x14ac:dyDescent="0.25">
      <c r="A3" s="11" t="s">
        <v>86</v>
      </c>
    </row>
    <row r="4" spans="1:1" x14ac:dyDescent="0.25">
      <c r="A4" s="11" t="s">
        <v>87</v>
      </c>
    </row>
    <row r="5" spans="1:1" x14ac:dyDescent="0.25">
      <c r="A5" s="11" t="s">
        <v>88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Veselá</cp:lastModifiedBy>
  <cp:revision/>
  <dcterms:created xsi:type="dcterms:W3CDTF">2020-08-20T07:38:09Z</dcterms:created>
  <dcterms:modified xsi:type="dcterms:W3CDTF">2025-11-26T08:56:20Z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