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Plocha\verze 9_RSK_230926\"/>
    </mc:Choice>
  </mc:AlternateContent>
  <xr:revisionPtr revIDLastSave="0" documentId="13_ncr:1_{410BD3F3-D1BC-4B97-A97E-E2B2274FDC1B}" xr6:coauthVersionLast="47" xr6:coauthVersionMax="47" xr10:uidLastSave="{00000000-0000-0000-0000-000000000000}"/>
  <bookViews>
    <workbookView xWindow="-110" yWindow="-110" windowWidth="19420" windowHeight="10420" tabRatio="710" activeTab="4" xr2:uid="{00000000-000D-0000-FFFF-FFFF00000000}"/>
  </bookViews>
  <sheets>
    <sheet name="Pokyny, info" sheetId="9" r:id="rId1"/>
    <sheet name="ZŠ FINAL" sheetId="11" r:id="rId2"/>
    <sheet name="MŠ FINAL" sheetId="10" r:id="rId3"/>
    <sheet name="ZUŠ_SVČ_FINAL" sheetId="12" r:id="rId4"/>
    <sheet name="sumář investic podle škol" sheetId="1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0" l="1"/>
  <c r="M99" i="11"/>
  <c r="M46" i="11" l="1"/>
  <c r="M45" i="11"/>
  <c r="M44" i="11"/>
  <c r="M43" i="11"/>
  <c r="M97" i="11"/>
  <c r="M63" i="11" l="1"/>
  <c r="M62" i="11"/>
  <c r="M61" i="11"/>
  <c r="M60" i="11"/>
  <c r="M59" i="11"/>
  <c r="M58" i="11"/>
  <c r="M57" i="11"/>
  <c r="M56" i="11"/>
  <c r="M16" i="10"/>
  <c r="M123" i="11"/>
  <c r="M25" i="11" l="1"/>
  <c r="M5" i="11" l="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122" i="11" l="1"/>
  <c r="L9" i="12" l="1"/>
  <c r="L8" i="12"/>
  <c r="L6" i="12"/>
  <c r="L7" i="12"/>
  <c r="L5" i="12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08" i="11"/>
  <c r="M106" i="11"/>
  <c r="M107" i="11"/>
  <c r="M105" i="11"/>
  <c r="M101" i="11"/>
  <c r="M102" i="11"/>
  <c r="M103" i="11"/>
  <c r="M104" i="11"/>
  <c r="M100" i="11"/>
  <c r="M91" i="11"/>
  <c r="M92" i="11"/>
  <c r="M93" i="11"/>
  <c r="M94" i="11"/>
  <c r="M95" i="11"/>
  <c r="M96" i="11"/>
  <c r="M98" i="11"/>
  <c r="M90" i="11"/>
  <c r="M87" i="11"/>
  <c r="M88" i="11"/>
  <c r="M89" i="11"/>
  <c r="M86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64" i="11"/>
  <c r="M48" i="11"/>
  <c r="M49" i="11"/>
  <c r="M50" i="11"/>
  <c r="M51" i="11"/>
  <c r="M52" i="11"/>
  <c r="M53" i="11"/>
  <c r="M54" i="11"/>
  <c r="M55" i="11"/>
  <c r="M47" i="11"/>
  <c r="M40" i="11"/>
  <c r="M41" i="11"/>
  <c r="M42" i="11"/>
  <c r="M39" i="11"/>
  <c r="M27" i="11"/>
  <c r="M28" i="11"/>
  <c r="M29" i="11"/>
  <c r="M30" i="11"/>
  <c r="M31" i="11"/>
  <c r="M32" i="11"/>
  <c r="M33" i="11"/>
  <c r="M34" i="11"/>
  <c r="M35" i="11"/>
  <c r="M26" i="11"/>
  <c r="G25" i="14" l="1"/>
  <c r="K83" i="11" l="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M29" i="10" l="1"/>
  <c r="M27" i="10"/>
  <c r="M26" i="10"/>
  <c r="M25" i="10"/>
  <c r="M24" i="10"/>
  <c r="M23" i="10"/>
  <c r="M22" i="10"/>
  <c r="M21" i="10"/>
  <c r="M20" i="10"/>
  <c r="M19" i="10"/>
  <c r="M18" i="10"/>
  <c r="M17" i="10"/>
  <c r="M15" i="10"/>
  <c r="M14" i="10"/>
  <c r="M13" i="10"/>
  <c r="M12" i="10"/>
  <c r="M11" i="10"/>
  <c r="M10" i="10"/>
  <c r="M9" i="10"/>
  <c r="M8" i="10"/>
  <c r="M7" i="10"/>
  <c r="M6" i="10"/>
  <c r="M5" i="10"/>
  <c r="M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IČO: 00 254 061
Ruská 155/3
</t>
        </r>
      </text>
    </comment>
    <comment ref="B15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 xml:space="preserve">IČO: 00 572 756
Plzeňská 32, 354 71 Velká Hleďsebe
</t>
        </r>
      </text>
    </comment>
    <comment ref="B19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 xml:space="preserve">IČO : 00 254 029, nám. Republiky 1
</t>
        </r>
      </text>
    </comment>
    <comment ref="B22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 xml:space="preserve">IČO: 00 254 304, Tři Sekery 82
</t>
        </r>
      </text>
    </comment>
    <comment ref="B23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 xml:space="preserve">IČO 00 254 274, Trstěnice 85, 353 01 ML
</t>
        </r>
      </text>
    </comment>
  </commentList>
</comments>
</file>

<file path=xl/sharedStrings.xml><?xml version="1.0" encoding="utf-8"?>
<sst xmlns="http://schemas.openxmlformats.org/spreadsheetml/2006/main" count="2370" uniqueCount="441">
  <si>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</si>
  <si>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</si>
  <si>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</si>
  <si>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</si>
  <si>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</si>
  <si>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</si>
  <si>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</si>
  <si>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</si>
  <si>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</si>
  <si>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</si>
  <si>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</si>
  <si>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</si>
  <si>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</si>
  <si>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</si>
  <si>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</si>
  <si>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</si>
  <si>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</si>
  <si>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</si>
  <si>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</si>
  <si>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</si>
  <si>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</si>
  <si>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</si>
  <si>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</si>
  <si>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</si>
  <si>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</si>
  <si>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</si>
  <si>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</si>
  <si>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</si>
  <si>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</si>
  <si>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</si>
  <si>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</si>
  <si>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</si>
  <si>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</si>
  <si>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</si>
  <si>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</si>
  <si>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</si>
  <si>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</si>
  <si>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</si>
  <si>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</si>
  <si>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</si>
  <si>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</si>
  <si>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</si>
  <si>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</si>
  <si>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</si>
  <si>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</si>
  <si>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</si>
  <si>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</si>
  <si>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</si>
  <si>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</si>
  <si>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</si>
  <si>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</si>
  <si>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</si>
  <si>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</si>
  <si>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</si>
  <si>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</si>
  <si>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</si>
  <si>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</si>
  <si>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</si>
  <si>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</si>
  <si>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</si>
  <si>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</si>
  <si>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</si>
  <si>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Pramínek</t>
  </si>
  <si>
    <t>252 20 284</t>
  </si>
  <si>
    <t>Modernizace interiéru, didaktické pomůcky a ICT vybavení</t>
  </si>
  <si>
    <t xml:space="preserve">Karlovarský </t>
  </si>
  <si>
    <t>Mariánské Lázně</t>
  </si>
  <si>
    <t>Mateřská škola Vora</t>
  </si>
  <si>
    <t>Město Mariánské Lázně</t>
  </si>
  <si>
    <t>477 23 483</t>
  </si>
  <si>
    <t>Veřejná obchodní společnost</t>
  </si>
  <si>
    <t>Rekonstrukce vnitřních rozvodů vody, kanalizace, elektro a vytápění</t>
  </si>
  <si>
    <t>Rozšíření stávajících prostor o nadstavbu a propojení budov</t>
  </si>
  <si>
    <t>Oplocení areálu MŠ</t>
  </si>
  <si>
    <t>Pořízení nových hracích prvků</t>
  </si>
  <si>
    <t xml:space="preserve">477 23 483 </t>
  </si>
  <si>
    <t>Úspora energií - sedlová střecha na celý objekt</t>
  </si>
  <si>
    <t>Mateřská škola Křižíkova</t>
  </si>
  <si>
    <t>709 97 560</t>
  </si>
  <si>
    <t>Rekonstrukce vnitřích rozvodů vody, kanalizace, elektro a vytápění</t>
  </si>
  <si>
    <t xml:space="preserve">709 97 560 </t>
  </si>
  <si>
    <t>Přírodní školka - úprava terénu a herní prvky na zahradu včetně dopadové plochy pod herní prvky, výměna plotu</t>
  </si>
  <si>
    <t>Mateřská škola Hlavní</t>
  </si>
  <si>
    <t>709 97 578</t>
  </si>
  <si>
    <t>Přírodní školka - úprava terénu a výměny plotu, herní prvky na zahradu</t>
  </si>
  <si>
    <t>Rekonstrukce střechy</t>
  </si>
  <si>
    <t>Realizace půdních prostor pro tvoření</t>
  </si>
  <si>
    <t>Mateřská škola Úšovice</t>
  </si>
  <si>
    <t>709 97 586</t>
  </si>
  <si>
    <t>Přírodní školka - úprava terénu a výměna plotu, herní prvky na zahradu</t>
  </si>
  <si>
    <t>Monitorovací systém</t>
  </si>
  <si>
    <t>Mateřská škola Na Třešňovce</t>
  </si>
  <si>
    <t>709 97 594</t>
  </si>
  <si>
    <t>Přírodní školka - úprava terénu s výměnou plotu</t>
  </si>
  <si>
    <t>Základní škola Úšovice</t>
  </si>
  <si>
    <t>709 97 543</t>
  </si>
  <si>
    <t>Renovace podlah v odborných učenách a dovybavení učeben</t>
  </si>
  <si>
    <t>Karlovarský</t>
  </si>
  <si>
    <t>Přístavba nářaďovny a vybavení tělocvičny</t>
  </si>
  <si>
    <t>Základní škola JIH</t>
  </si>
  <si>
    <t>477 23 505</t>
  </si>
  <si>
    <t>Dobudování dalšího bezpečnostího vstupu - vstup do dvora</t>
  </si>
  <si>
    <t>Oprava podlahy a dovybavení školní kuchyně a jídelny</t>
  </si>
  <si>
    <t xml:space="preserve">477 23 505 </t>
  </si>
  <si>
    <t>Rekonstrukce tělocvičny a dovybavení nářadím</t>
  </si>
  <si>
    <t>Rekonstrukce školního sálu</t>
  </si>
  <si>
    <t>Přírodní zahrada a venkovní eko učebna</t>
  </si>
  <si>
    <t>Vnitřní konektivita školy - modernizace učebny IT vč. zasíťování školy</t>
  </si>
  <si>
    <t>Základní škola Vítězství</t>
  </si>
  <si>
    <t>477 24 978</t>
  </si>
  <si>
    <t>Přírodní zahrada s učebnou - úprava terénu a výměna plotu</t>
  </si>
  <si>
    <t>Multifunkční učebna pro výuku cizích jazyků a přírodních věd</t>
  </si>
  <si>
    <t>Městský dům dětí a mládeže</t>
  </si>
  <si>
    <t>699 79 430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</si>
  <si>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</si>
  <si>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</si>
  <si>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</si>
  <si>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Základní umělecká škola Fryderyka Chopina</t>
  </si>
  <si>
    <t>477 21 472</t>
  </si>
  <si>
    <t>Didaktické pomůcky a ICT</t>
  </si>
  <si>
    <t>Dovybavení školního orchestru a školních souborů</t>
  </si>
  <si>
    <t>Základní škola a mateřská škola Lázně Kynžvart</t>
  </si>
  <si>
    <t>Město Lázně Kynžvart</t>
  </si>
  <si>
    <t>606 10 981</t>
  </si>
  <si>
    <t>Lázně Kynžvart</t>
  </si>
  <si>
    <t>Výměna dlažby ve vestibulu a na chodbách, rekonstrukce šaten - vybavení skříňkami</t>
  </si>
  <si>
    <t>Odvlhčení suterénu</t>
  </si>
  <si>
    <t>Základní škola a mateřská škola Drmoul</t>
  </si>
  <si>
    <t>Obec Drmoul</t>
  </si>
  <si>
    <t>709 98 221</t>
  </si>
  <si>
    <t>Oprava a modernizace interiéru, dovybavení herny a oddychová zona, internetové připojení</t>
  </si>
  <si>
    <t>Drmoul</t>
  </si>
  <si>
    <t>Výstavba bytu správce ZŠ a MŠ Drmoul, tělocvičny a okolí, "lepší školník"</t>
  </si>
  <si>
    <t>Rozšíření školního hřiště, otevření potoka</t>
  </si>
  <si>
    <t>Výkup pozemků a rozšíření ekohřiště u MŠ</t>
  </si>
  <si>
    <t>Zvýšení bezpečnosti prostřednictvím výstavby nových zastávek (po dokončení obchvatu I/21) a parkování pro potřeby školy</t>
  </si>
  <si>
    <t>Vybavení výpočetní technikou - obnova stávajících PC, notebooků, popř. tablety v budově ZŠ</t>
  </si>
  <si>
    <t>Výměna a doplnění interaktivních tabulí, postupná výměna a dovybavní nábytkem v budově ZŠ</t>
  </si>
  <si>
    <t>Snížení stropů a tím snížní energetické náročnosti tříd v budově MŠ</t>
  </si>
  <si>
    <t>Obnova podlahových krytin v budově MŠ</t>
  </si>
  <si>
    <t xml:space="preserve">709 98 221 </t>
  </si>
  <si>
    <t>Vybavení nábytkem ve školní jídelně</t>
  </si>
  <si>
    <t>709 98 211</t>
  </si>
  <si>
    <t>Obnova vybavení kuchyně v závisloti na stáří a opotřebení spotřebičů ve školní jídelně</t>
  </si>
  <si>
    <t>Klimatizace budov a využití obnovitelných zdrojů energie, včetně využití dešťové vody</t>
  </si>
  <si>
    <t>Doplnění venkovního osvětlení</t>
  </si>
  <si>
    <t>Vybudování dílen pro praktickou výuku a mimoškolní činnost</t>
  </si>
  <si>
    <t xml:space="preserve">709 98 211 </t>
  </si>
  <si>
    <t>Obnova rozvodů elektrické energie a vybavení školy úspornými světly</t>
  </si>
  <si>
    <t>Základní škola a mateřská škola Stará Voda</t>
  </si>
  <si>
    <t>Obec Stará Voda</t>
  </si>
  <si>
    <t>709 95 796</t>
  </si>
  <si>
    <t>Didaktické pomůcky a ICT vybavení</t>
  </si>
  <si>
    <t>Stará Voda</t>
  </si>
  <si>
    <t>Přírodní učebna - úprava terénu a výměna plotu</t>
  </si>
  <si>
    <t xml:space="preserve">709 95 796 </t>
  </si>
  <si>
    <t>709 98 796</t>
  </si>
  <si>
    <t xml:space="preserve">Realizace nové fasády školy </t>
  </si>
  <si>
    <t>Základní škola a mateřská škola Tři Sekery</t>
  </si>
  <si>
    <t>Obec Tři Sekery</t>
  </si>
  <si>
    <t>709 78 611</t>
  </si>
  <si>
    <t>Tři Sekery</t>
  </si>
  <si>
    <t>Úprava půdních prostor</t>
  </si>
  <si>
    <t>Mateřská škola Trstěnice</t>
  </si>
  <si>
    <t>Obec Trstěnice</t>
  </si>
  <si>
    <t>710 08 331</t>
  </si>
  <si>
    <t>Rekonstrukce prostor mateřské školy</t>
  </si>
  <si>
    <t>Trstěnice</t>
  </si>
  <si>
    <t xml:space="preserve">Zřízení dětského hřiště vč. terénních úprav, výsadba zeleně a zřízení altánu </t>
  </si>
  <si>
    <t>Základní škola Velká Hleďsebe</t>
  </si>
  <si>
    <t>Obec Velká Hleďsebe</t>
  </si>
  <si>
    <t>709 97 187</t>
  </si>
  <si>
    <t>Přístavba základní školy - odborné učebny a školní jídelna</t>
  </si>
  <si>
    <t>Velká Hleďsebe</t>
  </si>
  <si>
    <t>Naučná zahrada - úprava terénu a výměna plotu</t>
  </si>
  <si>
    <t>Rekonstrukce školních dílen</t>
  </si>
  <si>
    <t>Mateřská škola Velká Hleďsebe</t>
  </si>
  <si>
    <t>709 97 195</t>
  </si>
  <si>
    <t>Oprava a modernizace interiéru, dovybavení heren a oddychová zóna, realizace naučné zahrady</t>
  </si>
  <si>
    <t>Mateřská škola Klimentov</t>
  </si>
  <si>
    <t>709 97 179</t>
  </si>
  <si>
    <t>Základní škola Čtyřlístek</t>
  </si>
  <si>
    <t>014 07 104</t>
  </si>
  <si>
    <t>Lesní učebna - úprava terénu a polní kuchyně</t>
  </si>
  <si>
    <t>Učebna fyziky a chemie</t>
  </si>
  <si>
    <t>Základní škola a mateřská škola Dolní Žandov</t>
  </si>
  <si>
    <t>Obec Dolní Žandov</t>
  </si>
  <si>
    <t>750 05 239</t>
  </si>
  <si>
    <t>Oplocení areálu a doplnění herních prvků</t>
  </si>
  <si>
    <t>Dolní Žandov</t>
  </si>
  <si>
    <t>Modernizace interiéru, didaktické pomůcky MŠ + přípravná třída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</si>
  <si>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</si>
  <si>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</si>
  <si>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</si>
  <si>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</si>
  <si>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Vybavení kabinetů, zázemí pro zaměstnance ZŠ a MŠ</t>
  </si>
  <si>
    <t>Bezbariérovost školy, školského zařízení</t>
  </si>
  <si>
    <t>Přístavba budovy základní školy</t>
  </si>
  <si>
    <t>ano</t>
  </si>
  <si>
    <t>výměna všech vedení</t>
  </si>
  <si>
    <t>ne</t>
  </si>
  <si>
    <t>výměna plotu kolem celého areálu</t>
  </si>
  <si>
    <t xml:space="preserve">Výměna houpačky a skluzavky </t>
  </si>
  <si>
    <t>zateplení a izolace stávající střechy</t>
  </si>
  <si>
    <t>rozšířené prostor o chybějící ložnici a tělocvičnu a propojení budov</t>
  </si>
  <si>
    <t>Obsahem je vodní svět a navýšené záhony  - rozvoj EVVO</t>
  </si>
  <si>
    <t>výměna půdních trámů a zateplení půdy</t>
  </si>
  <si>
    <t>výtvarná pracovna - dílna</t>
  </si>
  <si>
    <t>terénní úpravy  a výměna plotu, herní prvky na zahradu</t>
  </si>
  <si>
    <t xml:space="preserve">výměna všech vedení </t>
  </si>
  <si>
    <t>úprava terénu a herní prvky na zahradu včetně dopadové plochy pod herní prvky, výměna plotu</t>
  </si>
  <si>
    <t>instalace kamarového a docházkového systému</t>
  </si>
  <si>
    <t xml:space="preserve"> úprava terénu s výměnou plotu</t>
  </si>
  <si>
    <t>Vybavení učebny, zázemí pro zaměstnance školy vč. ředitele, rekonstrukce a vybavení školní kuchyně</t>
  </si>
  <si>
    <t>modenizace stávajících prostor herny a přílehlých prostor</t>
  </si>
  <si>
    <t>vybudování přrodní učebny na školní zahradě</t>
  </si>
  <si>
    <t>pořízení pomůcek a dalšího ICT vybavení</t>
  </si>
  <si>
    <t>doplnění herny a učebny o nový nábytek</t>
  </si>
  <si>
    <t>oprava a modernizace interiéru, dovybavení heren a oddychová zóna, realizace naučné zahrady</t>
  </si>
  <si>
    <t>modernizace budovy (zateplení s fasádou), zabezpečovací zařízení</t>
  </si>
  <si>
    <t>Modernizace budovy (zateplení s fasádou), zabezpečovací zařízení</t>
  </si>
  <si>
    <t>úprava herny, doplnění o interaktivní pomůcky a další vybavení</t>
  </si>
  <si>
    <t>Strategický rámec MAP - seznam investičních priorit MŠ (2021 - 2027) MARIÁNSKOLÁZEŇSKO</t>
  </si>
  <si>
    <t>Strategický rámec MAP - seznam investičních priorit ZŠ (2021-2027) MARIÁNSKOLÁZEŇSKO</t>
  </si>
  <si>
    <t>v přípravě</t>
  </si>
  <si>
    <t>nerelevantní</t>
  </si>
  <si>
    <t>zpracována PD</t>
  </si>
  <si>
    <t>realizace zdárně dokončena</t>
  </si>
  <si>
    <t>realizace ukončena</t>
  </si>
  <si>
    <t>Bezbariérová škola</t>
  </si>
  <si>
    <t>vybudování výtahů a zvedacích plošin v areálu školu v souladu s platnou legiastativou</t>
  </si>
  <si>
    <t>oprava podlahy vybavení školní kuchyně a jídelny novými kotli, konvektomaty</t>
  </si>
  <si>
    <t>Rekonstrukce dovybavení nářadím</t>
  </si>
  <si>
    <t>v realizaci</t>
  </si>
  <si>
    <t>vybudování multifunkční prostoru pro výuku i volný čas</t>
  </si>
  <si>
    <t>vybudování venkovní eko učebny</t>
  </si>
  <si>
    <t>vnitřní konektivita školy - modernizace učebny IT vč. zasíťování školy</t>
  </si>
  <si>
    <t>výměna vnitřních rozvodů vody, kanalizace, elektro a vytápění</t>
  </si>
  <si>
    <t>přírodní zahrada s učebnou - úprava terénu a výměna plotu</t>
  </si>
  <si>
    <t>Průmyslový výtah ze ŠJ do MŠ, vybavení a modernizace školní kuchyně</t>
  </si>
  <si>
    <t>zpracovaná PD</t>
  </si>
  <si>
    <t>výtah pro převoz jídla ze šk. kuchyně do MŠ</t>
  </si>
  <si>
    <t>výměna poškozených dlažeb</t>
  </si>
  <si>
    <t>607 10 981</t>
  </si>
  <si>
    <t>Výtah pro vozíčkáře v hlavní budově ZŠ</t>
  </si>
  <si>
    <t>výtah pro vozíčkáře</t>
  </si>
  <si>
    <t>609 10 981</t>
  </si>
  <si>
    <t>Systém rekuperace v budově ZŠ a MŠ</t>
  </si>
  <si>
    <t>odvětrání oxidu uhličitého</t>
  </si>
  <si>
    <t>Rekonstrukce střechy na hlavní budově ZŠ</t>
  </si>
  <si>
    <t>odstranění zatékání do budovy</t>
  </si>
  <si>
    <t>Modernizace odborné učebny Fy a CH</t>
  </si>
  <si>
    <t>rekonstrukce nevyhovující učebny</t>
  </si>
  <si>
    <t>608 10 981</t>
  </si>
  <si>
    <t>Rekonstrukce spojovací chodby mezi budovou ZŠ a MŠ</t>
  </si>
  <si>
    <t>rekonstrukce popraskaných a poničených skleněných panelů</t>
  </si>
  <si>
    <t xml:space="preserve">Rekonstrukce rozvodů vody a kanalizace, rekonstrukce toalet v budově MŠ </t>
  </si>
  <si>
    <t>chybí kvalitní odvětrání suterénu</t>
  </si>
  <si>
    <t>Výměna rozvodů a těles ústředního topení a rozvodů elektřiny a vody v budově MŠ a tělocvičny</t>
  </si>
  <si>
    <t>nevyhovující rozvody</t>
  </si>
  <si>
    <t>zpracovaná PD, v přípravě</t>
  </si>
  <si>
    <t>nevyhovující rozvody a sociální zázemí</t>
  </si>
  <si>
    <t>zpracovaná PD, výběr dodavatele</t>
  </si>
  <si>
    <t>záměr</t>
  </si>
  <si>
    <t>studie, příprava VŘ</t>
  </si>
  <si>
    <t>Integrace a dálkové řízení topné soustavy v budově ZŠ a MŠ</t>
  </si>
  <si>
    <t>Modernizace vybavení dvou tříd MŠ (nábytek, lůžkoviny, apod.) v budově MŠ</t>
  </si>
  <si>
    <t>Snížení stropu a zlepšení akustiky (v součastné době jako na nádraží) ve školní jídelně</t>
  </si>
  <si>
    <t>Vybudování akustiky v hudební a jazykové třídě</t>
  </si>
  <si>
    <t>Výstavba tělocvičny ZŠ a MŠ Drmoul a zpřístupnění okolí (parkování, zeleň, dětské hřiště, byt správce, technické zázemí pro tělocvičnu)</t>
  </si>
  <si>
    <t>realizována ukončena</t>
  </si>
  <si>
    <t xml:space="preserve"> v přípravě</t>
  </si>
  <si>
    <t xml:space="preserve">Oplocení zahrady a vyvýšené záhony </t>
  </si>
  <si>
    <t>Výměna plynového kotle a instalace regulační techniky</t>
  </si>
  <si>
    <t>Vybavení pro polytechnickou výchovu</t>
  </si>
  <si>
    <t xml:space="preserve"> modernizace didaktických pomůcek a ICT vybavení</t>
  </si>
  <si>
    <t xml:space="preserve">nové plocení zahrady a vyvýšené záhony </t>
  </si>
  <si>
    <t xml:space="preserve">úprava půdních prostor na moderní učební prostor </t>
  </si>
  <si>
    <t>přístavba základní školy - odborné učebny a školní jídelna</t>
  </si>
  <si>
    <t>Mgr. Lucie Straková</t>
  </si>
  <si>
    <t>modernizace didaktických  pomůcek a ICT vybavení</t>
  </si>
  <si>
    <t>lesní učebna - úprava terénu a polní kuchyně</t>
  </si>
  <si>
    <t>Základní a mateřská škola  Dolní Žandov</t>
  </si>
  <si>
    <t>obec Dolní Žandov</t>
  </si>
  <si>
    <t>vybudování jazykových učeben</t>
  </si>
  <si>
    <t>zřízení dílen</t>
  </si>
  <si>
    <t>vybudování prostor pro družinu, přípravnou třídu , školní kuchyňku a školní knihovnu</t>
  </si>
  <si>
    <t>Renovace podlah a dovybavení učeben, výměna interiérových dveří</t>
  </si>
  <si>
    <t>oplocení areálu a doplnění herních prvků</t>
  </si>
  <si>
    <t>modernizace interiéru, didaktické pomůcky MŠ + přípravná třída</t>
  </si>
  <si>
    <t>monitorovací systém</t>
  </si>
  <si>
    <t>renovace podlah a dovybavení učeben, výměna interiérových dveří</t>
  </si>
  <si>
    <t>rekonstukce vnitřních rozvodů vody, kanalizace, vytápění</t>
  </si>
  <si>
    <t>rekonstrukce a dovybavení školní kuchyně a jídelny</t>
  </si>
  <si>
    <t>rekostrukce tělocvičny a dovybavení nářadím</t>
  </si>
  <si>
    <t>multifunkční prostor pro odpočinek a zábavu - pro ZŠ, MŠ, ŠD</t>
  </si>
  <si>
    <t>rekonstrukce školních dílen</t>
  </si>
  <si>
    <t>vybavení kabinetů, zázemí pro zaměstnance ZŠ a MŠ</t>
  </si>
  <si>
    <t>bezbariérovost školy, školského zařízení</t>
  </si>
  <si>
    <t>Souhrnný rámec pro investice do infrastruktury pro zájmové, neformální vzdělávání a celoživotní učení (2021-2027) MARIÁNSKOLÁZEŇSKO</t>
  </si>
  <si>
    <t>multifunkční prostor pro odpočinek i zábavu</t>
  </si>
  <si>
    <t>přírodní učebna - prostor zábavy i poučení</t>
  </si>
  <si>
    <t>rekonstrukce vnitřních rozvodů vody, kanalizace, elektro a vytápění, rekonstrukce WC</t>
  </si>
  <si>
    <t>Přehled škol a školských zařízení v ORP Mariánské Lázně</t>
  </si>
  <si>
    <t>město,obec - zřizovatel</t>
  </si>
  <si>
    <t>název školy</t>
  </si>
  <si>
    <t xml:space="preserve">IČO </t>
  </si>
  <si>
    <t>identifikátor právnické osoby</t>
  </si>
  <si>
    <t>ředitel</t>
  </si>
  <si>
    <t>investice ve Strategickém rámci</t>
  </si>
  <si>
    <t>Jana Johana Nedvědová</t>
  </si>
  <si>
    <t>Mgr. Alena Rubická</t>
  </si>
  <si>
    <t>Bc. Vladimíra Paločková</t>
  </si>
  <si>
    <t>Yvetta Kučerová</t>
  </si>
  <si>
    <t>Hana Smetáková</t>
  </si>
  <si>
    <t>veřejná obchodní společnost</t>
  </si>
  <si>
    <t>Iva Langerová</t>
  </si>
  <si>
    <t>Mgr. Monika Preňková</t>
  </si>
  <si>
    <t>Mgr. Jaroslava Baumgartnerová</t>
  </si>
  <si>
    <t>Mgr. Luboš Borka</t>
  </si>
  <si>
    <t>Základní škola a lesní mateřská škola Čtyřlístek</t>
  </si>
  <si>
    <t>Ing. Irena Bornová</t>
  </si>
  <si>
    <t>Mgr. Petr Čech</t>
  </si>
  <si>
    <t>Mgr. Lenka Stehlíková</t>
  </si>
  <si>
    <t>Lenka Charvátová</t>
  </si>
  <si>
    <t>Kamila Pešková</t>
  </si>
  <si>
    <t>Mgr. Vladislava Chalupková</t>
  </si>
  <si>
    <t>Karlovarský kraj</t>
  </si>
  <si>
    <t>709 46 553</t>
  </si>
  <si>
    <t>Mgr. Dana Vondrášková</t>
  </si>
  <si>
    <t>Mgr. Martin Vlasák</t>
  </si>
  <si>
    <t>Mgr. Iva Zahálková</t>
  </si>
  <si>
    <t>Obec Trstenice</t>
  </si>
  <si>
    <t>Helena Němcová</t>
  </si>
  <si>
    <r>
      <rPr>
        <b/>
        <sz val="12"/>
        <color theme="1"/>
        <rFont val="Calibri"/>
        <family val="2"/>
        <charset val="238"/>
        <scheme val="minor"/>
      </rPr>
      <t>Mateřská škola Vora</t>
    </r>
    <r>
      <rPr>
        <sz val="12"/>
        <color theme="1"/>
        <rFont val="Calibri"/>
        <family val="2"/>
        <charset val="238"/>
        <scheme val="minor"/>
      </rPr>
      <t>, Mariánské Lázně, Za Tratí 687,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</si>
  <si>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Křižíkova</t>
    </r>
    <r>
      <rPr>
        <sz val="12"/>
        <color theme="1"/>
        <rFont val="Calibri"/>
        <family val="2"/>
        <charset val="238"/>
        <scheme val="minor"/>
      </rPr>
      <t xml:space="preserve"> 555,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</si>
  <si>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 xml:space="preserve">Hlavní </t>
    </r>
    <r>
      <rPr>
        <sz val="12"/>
        <color theme="1"/>
        <rFont val="Calibri"/>
        <family val="2"/>
        <charset val="238"/>
        <scheme val="minor"/>
      </rPr>
      <t>440,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</si>
  <si>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Úšovice</t>
    </r>
    <r>
      <rPr>
        <sz val="12"/>
        <color theme="1"/>
        <rFont val="Calibri"/>
        <family val="2"/>
        <charset val="238"/>
        <scheme val="minor"/>
      </rPr>
      <t>, Mariánské Lázně, Skalníkova 518,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</si>
  <si>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, Mariánské Lázně, </t>
    </r>
    <r>
      <rPr>
        <b/>
        <sz val="12"/>
        <color theme="1"/>
        <rFont val="Calibri"/>
        <family val="2"/>
        <charset val="238"/>
        <scheme val="minor"/>
      </rPr>
      <t>Na Třešňovce</t>
    </r>
    <r>
      <rPr>
        <sz val="12"/>
        <color theme="1"/>
        <rFont val="Calibri"/>
        <family val="2"/>
        <charset val="238"/>
        <scheme val="minor"/>
      </rPr>
      <t xml:space="preserve"> 603,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</si>
  <si>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Pramínek</t>
    </r>
    <r>
      <rPr>
        <sz val="12"/>
        <color theme="1"/>
        <rFont val="Calibri"/>
        <family val="2"/>
        <charset val="238"/>
        <scheme val="minor"/>
      </rPr>
      <t>,v.o.s., Tyršova 438/17, Mariánské Lázně</t>
    </r>
  </si>
  <si>
    <r>
      <rPr>
        <b/>
        <sz val="12"/>
        <color theme="1"/>
        <rFont val="Calibri"/>
        <family val="2"/>
        <charset val="238"/>
        <scheme val="minor"/>
      </rPr>
      <t>Základní škola Úšovice</t>
    </r>
    <r>
      <rPr>
        <sz val="12"/>
        <color theme="1"/>
        <rFont val="Calibri"/>
        <family val="2"/>
        <charset val="238"/>
        <scheme val="minor"/>
      </rPr>
      <t>, Mariánské Lázně,Školní náměstí 472,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</si>
  <si>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JIH</t>
    </r>
    <r>
      <rPr>
        <sz val="12"/>
        <color theme="1"/>
        <rFont val="Calibri"/>
        <family val="2"/>
        <charset val="238"/>
        <scheme val="minor"/>
      </rPr>
      <t>, Mariánské Lázně, Komenského 459,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</si>
  <si>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Vítězství</t>
    </r>
    <r>
      <rPr>
        <sz val="12"/>
        <color theme="1"/>
        <rFont val="Calibri"/>
        <family val="2"/>
        <charset val="238"/>
        <scheme val="minor"/>
      </rPr>
      <t xml:space="preserve"> Mariánské Lázně, příspěvková organizace</t>
    </r>
  </si>
  <si>
    <r>
      <rPr>
        <b/>
        <sz val="12"/>
        <rFont val="Calibri"/>
        <family val="2"/>
        <charset val="238"/>
        <scheme val="minor"/>
      </rPr>
      <t>Městský dům dětí a mládeže, Mariánské Lázně</t>
    </r>
    <r>
      <rPr>
        <sz val="12"/>
        <rFont val="Calibri"/>
        <family val="2"/>
        <charset val="238"/>
        <scheme val="minor"/>
      </rPr>
      <t>, 17. listopadu 475, příspěvková organizace</t>
    </r>
  </si>
  <si>
    <r>
      <rPr>
        <b/>
        <sz val="12"/>
        <rFont val="Calibri"/>
        <family val="2"/>
        <charset val="238"/>
        <scheme val="minor"/>
      </rPr>
      <t>Základní umělecká škola Fryderyka Chopina Mariánské Lázně</t>
    </r>
    <r>
      <rPr>
        <sz val="12"/>
        <rFont val="Calibri"/>
        <family val="2"/>
        <charset val="238"/>
        <scheme val="minor"/>
      </rPr>
      <t>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</si>
  <si>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Velká Hleďseb</t>
    </r>
    <r>
      <rPr>
        <sz val="12"/>
        <color theme="1"/>
        <rFont val="Calibri"/>
        <family val="2"/>
        <charset val="238"/>
        <scheme val="minor"/>
      </rPr>
      <t>e,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</si>
  <si>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Velká Hleďsebe</t>
    </r>
    <r>
      <rPr>
        <sz val="12"/>
        <color theme="1"/>
        <rFont val="Calibri"/>
        <family val="2"/>
        <charset val="238"/>
        <scheme val="minor"/>
      </rPr>
      <t>, okres Cheb, příspěvková organiazce</t>
    </r>
  </si>
  <si>
    <r>
      <rPr>
        <b/>
        <sz val="12"/>
        <color theme="1"/>
        <rFont val="Calibri"/>
        <family val="2"/>
        <charset val="238"/>
        <scheme val="minor"/>
      </rPr>
      <t>Mateřská škola Klimentov</t>
    </r>
    <r>
      <rPr>
        <sz val="12"/>
        <color theme="1"/>
        <rFont val="Calibri"/>
        <family val="2"/>
        <charset val="238"/>
        <scheme val="minor"/>
      </rPr>
      <t>, okes Cheb, příspěvková organizace</t>
    </r>
  </si>
  <si>
    <r>
      <rPr>
        <b/>
        <sz val="12"/>
        <rFont val="Calibri"/>
        <family val="2"/>
        <charset val="238"/>
        <scheme val="minor"/>
      </rPr>
      <t>Základní škola a mateřská škola Drmoul</t>
    </r>
    <r>
      <rPr>
        <sz val="12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</si>
  <si>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Lázně Kynžvart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</si>
  <si>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Stará Voda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</si>
  <si>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Tři Sekery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</si>
  <si>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r>
      <rPr>
        <b/>
        <sz val="12"/>
        <color theme="1"/>
        <rFont val="Calibri"/>
        <family val="2"/>
        <charset val="238"/>
        <scheme val="minor"/>
      </rPr>
      <t>Mateřská škola Trstěnice</t>
    </r>
    <r>
      <rPr>
        <sz val="12"/>
        <color theme="1"/>
        <rFont val="Calibri"/>
        <family val="2"/>
        <charset val="238"/>
        <scheme val="minor"/>
      </rPr>
      <t>, okres Cheb, přípěvková organizace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</si>
  <si>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 Dolní Žandov</t>
    </r>
    <r>
      <rPr>
        <sz val="12"/>
        <color theme="1"/>
        <rFont val="Calibri"/>
        <family val="2"/>
        <charset val="238"/>
        <scheme val="minor"/>
      </rPr>
      <t>, okres Cheb, příspěvková organizace</t>
    </r>
  </si>
  <si>
    <t>Modernizace šaten</t>
  </si>
  <si>
    <t>stavební úprava a nevé vybavení</t>
  </si>
  <si>
    <t>Rozvody vody a topení včetně těles</t>
  </si>
  <si>
    <t>Oprava fasády budovy ZŠ</t>
  </si>
  <si>
    <t>rozvody vody a topení včetně těles</t>
  </si>
  <si>
    <t>realizováno</t>
  </si>
  <si>
    <t>uzavřená smlouva s městem ML o pronájmu pozemku a sohlas s realizací</t>
  </si>
  <si>
    <t>Rekonstrukce a modernizace učebny fyziky  a kabinetu</t>
  </si>
  <si>
    <t>Modernizace a dovybavení školních dílen</t>
  </si>
  <si>
    <t>Modernizace učebny fyziky včetně kabinetu, instalací a podlah</t>
  </si>
  <si>
    <t>Modernizace učebny CHEMIE včetně kabinetu, instalací a podlah</t>
  </si>
  <si>
    <t>Vybudování moderní učebny multimediální počítačové, jazykové</t>
  </si>
  <si>
    <t>Modernizace učebny přírodopisu včetně kabinetu, instalací a podlah</t>
  </si>
  <si>
    <t>Rozvoj odborného vzdělávání na ZŠ Úšovice Mariánské Lázně (učebny fyziky a chemie)</t>
  </si>
  <si>
    <t xml:space="preserve">realizace zdárně dokončena </t>
  </si>
  <si>
    <t>Jazyková učebny AJ + kabinety</t>
  </si>
  <si>
    <t>Modernizace školní žákovské kuchyňky, včetně ručních prací a šití, robotické herna a kabinety.</t>
  </si>
  <si>
    <t>Zázemí pro učitele a asistenty pedagoga - sborovny</t>
  </si>
  <si>
    <t>Jazyková učebny NJ + RJ kabinety</t>
  </si>
  <si>
    <t>Odborná učebna zeměpisu + kabinet</t>
  </si>
  <si>
    <t>Rekonstrukce a modernizace školních dílen a kabinetů</t>
  </si>
  <si>
    <t>Rekonstrukce a modernizace školních dílen + kabinetů</t>
  </si>
  <si>
    <t>Rekonstrukce a modernizace učebny výtvarné výchovy</t>
  </si>
  <si>
    <t>projekt byl úspěšně realizován</t>
  </si>
  <si>
    <t>bylo úspěšně realizováno</t>
  </si>
  <si>
    <t>Modernizace školní žákovské kuchyňky včetně ručních prací a šití</t>
  </si>
  <si>
    <t>Školní družina - modenizace stávajících 3 oddělení</t>
  </si>
  <si>
    <t>Modernizace 2 učeben výpočetní techniky</t>
  </si>
  <si>
    <t>Školní poradenské pracoviště a zázemí pro žáky s SVP</t>
  </si>
  <si>
    <t>Solarní panely na jižní stranu střechy</t>
  </si>
  <si>
    <t>Venkovní hřiště - umělý povrch</t>
  </si>
  <si>
    <t>Oprava a modernizace veřejného prostranství u hlavního vchodu včetně parkovacích míst</t>
  </si>
  <si>
    <t>x</t>
  </si>
  <si>
    <t>751 05 239</t>
  </si>
  <si>
    <t>zpracované rozpočty</t>
  </si>
  <si>
    <t>Rozvoj infrastruktury ZŠ a MŠ Dolní Žandov</t>
  </si>
  <si>
    <t>Vybudování odborných učeben a kabinetů ve vazbě na klíčové kompetence IROP. Součástí projektu je i vybudování družin, knihovny a školní kuchyňky.</t>
  </si>
  <si>
    <t>Rekonstrukce a modernizace učebny chemie /fyzika a kabinetu</t>
  </si>
  <si>
    <t>Rekonstrukce a modernizace učebny chemie/fyzika  a kabinetu</t>
  </si>
  <si>
    <t>Vybudování moderní učebny multimediální počítačové a kabinetu</t>
  </si>
  <si>
    <t>Rekonstrukce a modernizace multimediální učebny a kabinetu</t>
  </si>
  <si>
    <t>Ing. Věra Havlíčková</t>
  </si>
  <si>
    <t>Mgr. Jana Špryňarová</t>
  </si>
  <si>
    <r>
      <rPr>
        <b/>
        <sz val="12"/>
        <color rgb="FFFF0000"/>
        <rFont val="Calibri"/>
        <family val="2"/>
        <charset val="238"/>
        <scheme val="minor"/>
      </rPr>
      <t>Základní škola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a mateřská škola při Léčebných lázních Lázně Kynžvart</t>
    </r>
  </si>
  <si>
    <t>Přístavba školní družiny</t>
  </si>
  <si>
    <t>realizace dokončena</t>
  </si>
  <si>
    <t>realizac zdárně dokončena</t>
  </si>
  <si>
    <t xml:space="preserve">Optimalizace budovy pobočky - modernizace </t>
  </si>
  <si>
    <t>Konektivita školy, modrnizace ICT a vybavení</t>
  </si>
  <si>
    <t xml:space="preserve">oprava fasády budovy - zateplení </t>
  </si>
  <si>
    <t>financováno městem Mariánské Lázně - v realizaci</t>
  </si>
  <si>
    <t>Odborná učebna ZŠ Vítězství</t>
  </si>
  <si>
    <t xml:space="preserve">realizace ukončena </t>
  </si>
  <si>
    <t>Oprava fasády budovy doplněno obrázky</t>
  </si>
  <si>
    <t>Naučné a herní prvky na zahradu</t>
  </si>
  <si>
    <t>naučné a herní prvky na zahradu</t>
  </si>
  <si>
    <t>probíhá realizace</t>
  </si>
  <si>
    <t>zrealizována v budově ZŠ</t>
  </si>
  <si>
    <t xml:space="preserve"> Modernizace učebny ICT </t>
  </si>
  <si>
    <t>Venkovní učebna - úprava povrchu</t>
  </si>
  <si>
    <t xml:space="preserve"> Modernizace učebny hudební výchovy </t>
  </si>
  <si>
    <t xml:space="preserve"> Modernizace učebny hudební výchovy - odhlučnění, vybavení nábytkem, technikou a pomůckami</t>
  </si>
  <si>
    <t>Vybavení školní knihovny</t>
  </si>
  <si>
    <t>Vybavení oddělení školní družiny a oddychové zóny nábytkem a pomůckami</t>
  </si>
  <si>
    <t>Konektivita školy</t>
  </si>
  <si>
    <t>zpracovaná dokumentace</t>
  </si>
  <si>
    <t>Zateplení podkroví školy - rekonstrukce střechy</t>
  </si>
  <si>
    <t>Vybudování odborné učebny s rekonsrukcí střechy</t>
  </si>
  <si>
    <t>Obnova a doplnění herních a didaktických prvků na školní zahradě</t>
  </si>
  <si>
    <t>Vybudování nové tělocvičny v obci Tři Sekery</t>
  </si>
  <si>
    <t>Přístavba mateřské školy</t>
  </si>
  <si>
    <t>Přístavba mateřské školy - navýšení kapacity</t>
  </si>
  <si>
    <t>navýšení kapacity, příprava projektové dokumentace</t>
  </si>
  <si>
    <t>NE</t>
  </si>
  <si>
    <r>
      <t xml:space="preserve">Oprava a modernizace interiéru, exteriéru, dovybavení herny a oddychová zóna, dopravní hřiště, zabezpečovací zařízení, </t>
    </r>
    <r>
      <rPr>
        <sz val="11"/>
        <color rgb="FF0070C0"/>
        <rFont val="Calibri"/>
        <family val="2"/>
        <charset val="238"/>
        <scheme val="minor"/>
      </rPr>
      <t>interaktivní tabule</t>
    </r>
  </si>
  <si>
    <r>
      <t xml:space="preserve">úprava a modernizace interiéru, exteriéru, dovybavení herny a oddychová zóna, dopravní hřiště, zabezpečovací zařízení, </t>
    </r>
    <r>
      <rPr>
        <sz val="11"/>
        <color rgb="FF0070C0"/>
        <rFont val="Calibri"/>
        <family val="2"/>
        <charset val="238"/>
        <scheme val="minor"/>
      </rPr>
      <t>interaktivní tabule*</t>
    </r>
  </si>
  <si>
    <t>* zrelizováno</t>
  </si>
  <si>
    <t>Internetové připojení, vnitřní konektivita školy a vybavení ICT</t>
  </si>
  <si>
    <t>Úprava prostor ve škole pro odbornou výuku F - CH a cvičné kuchyně</t>
  </si>
  <si>
    <t>zrealizováno</t>
  </si>
  <si>
    <t>výměna vedení sítí</t>
  </si>
  <si>
    <t>Děská skupina</t>
  </si>
  <si>
    <t>Realizace učebny, dětského hřiště, a zázemí pro realizaci dětské skupiny</t>
  </si>
  <si>
    <t xml:space="preserve">Schváleno Řídícím výborem MAP Vzdělávání na Mariánskolázeňsku, verze  9,  dne 26. 9. 2023 </t>
  </si>
  <si>
    <t>Ing. Věra Havlíčková,  předsedkyně řídícího výboru</t>
  </si>
  <si>
    <t xml:space="preserve">Schváleno Řídícím výborem MAP Vzdělávání na Mariánskolázeňsku, verze 9, dne 26. 09. 2023 </t>
  </si>
  <si>
    <t>Ing. Věra Havlíčková, předsedkyně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</si>
</sst>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3" fillId="0" borderId="0"/>
  </cellStyleXfs>
  <cellXfs count="54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5" borderId="31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3" fontId="0" fillId="5" borderId="24" xfId="0" applyNumberFormat="1" applyFill="1" applyBorder="1" applyAlignment="1">
      <alignment horizontal="center" vertical="center"/>
    </xf>
    <xf numFmtId="3" fontId="0" fillId="5" borderId="25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/>
    </xf>
    <xf numFmtId="3" fontId="0" fillId="12" borderId="24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3" fontId="0" fillId="11" borderId="24" xfId="0" applyNumberFormat="1" applyFill="1" applyBorder="1" applyAlignment="1">
      <alignment horizontal="center" vertical="center"/>
    </xf>
    <xf numFmtId="3" fontId="0" fillId="11" borderId="25" xfId="0" applyNumberForma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3" fontId="0" fillId="14" borderId="24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3" fontId="0" fillId="4" borderId="24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3" fontId="0" fillId="16" borderId="2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/>
    </xf>
    <xf numFmtId="3" fontId="0" fillId="12" borderId="3" xfId="0" applyNumberFormat="1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10" borderId="3" xfId="0" applyNumberFormat="1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16" borderId="44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 wrapText="1"/>
    </xf>
    <xf numFmtId="0" fontId="0" fillId="16" borderId="21" xfId="0" applyFill="1" applyBorder="1" applyAlignment="1">
      <alignment horizontal="center" vertical="center"/>
    </xf>
    <xf numFmtId="3" fontId="0" fillId="16" borderId="21" xfId="0" applyNumberFormat="1" applyFill="1" applyBorder="1" applyAlignment="1">
      <alignment horizontal="center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0" fontId="0" fillId="16" borderId="49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3" fontId="0" fillId="16" borderId="5" xfId="0" applyNumberFormat="1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3" fontId="0" fillId="12" borderId="2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3" fontId="0" fillId="12" borderId="5" xfId="0" applyNumberFormat="1" applyFill="1" applyBorder="1" applyAlignment="1">
      <alignment horizontal="center" vertical="center"/>
    </xf>
    <xf numFmtId="3" fontId="0" fillId="12" borderId="6" xfId="0" applyNumberForma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3" fontId="0" fillId="11" borderId="5" xfId="0" applyNumberFormat="1" applyFill="1" applyBorder="1" applyAlignment="1">
      <alignment horizontal="center" vertical="center"/>
    </xf>
    <xf numFmtId="3" fontId="0" fillId="11" borderId="6" xfId="0" applyNumberForma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 wrapText="1"/>
    </xf>
    <xf numFmtId="0" fontId="0" fillId="11" borderId="49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3" fontId="0" fillId="14" borderId="2" xfId="0" applyNumberFormat="1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/>
    </xf>
    <xf numFmtId="3" fontId="0" fillId="4" borderId="52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3" fontId="0" fillId="10" borderId="2" xfId="0" applyNumberForma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3" fontId="0" fillId="10" borderId="5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 wrapText="1"/>
    </xf>
    <xf numFmtId="0" fontId="0" fillId="17" borderId="42" xfId="0" applyFill="1" applyBorder="1" applyAlignment="1">
      <alignment horizontal="center" vertical="center"/>
    </xf>
    <xf numFmtId="3" fontId="0" fillId="17" borderId="42" xfId="0" applyNumberFormat="1" applyFill="1" applyBorder="1" applyAlignment="1">
      <alignment horizontal="center" vertical="center"/>
    </xf>
    <xf numFmtId="3" fontId="0" fillId="17" borderId="36" xfId="0" applyNumberFormat="1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/>
    </xf>
    <xf numFmtId="0" fontId="0" fillId="17" borderId="36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 wrapText="1"/>
    </xf>
    <xf numFmtId="3" fontId="0" fillId="16" borderId="24" xfId="0" applyNumberForma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wrapText="1"/>
    </xf>
    <xf numFmtId="3" fontId="0" fillId="6" borderId="24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 wrapText="1"/>
    </xf>
    <xf numFmtId="3" fontId="0" fillId="8" borderId="24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3" fontId="0" fillId="7" borderId="24" xfId="0" applyNumberFormat="1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 wrapText="1"/>
    </xf>
    <xf numFmtId="3" fontId="0" fillId="13" borderId="24" xfId="0" applyNumberForma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 wrapText="1"/>
    </xf>
    <xf numFmtId="3" fontId="0" fillId="15" borderId="24" xfId="0" applyNumberFormat="1" applyFill="1" applyBorder="1" applyAlignment="1">
      <alignment horizontal="center" vertical="center"/>
    </xf>
    <xf numFmtId="0" fontId="14" fillId="16" borderId="24" xfId="0" applyFont="1" applyFill="1" applyBorder="1" applyAlignment="1">
      <alignment horizontal="center" vertical="center" wrapText="1"/>
    </xf>
    <xf numFmtId="0" fontId="14" fillId="16" borderId="24" xfId="0" applyFont="1" applyFill="1" applyBorder="1" applyAlignment="1">
      <alignment horizontal="center" vertical="center"/>
    </xf>
    <xf numFmtId="3" fontId="14" fillId="16" borderId="24" xfId="0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 wrapText="1"/>
    </xf>
    <xf numFmtId="0" fontId="0" fillId="14" borderId="18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23" fillId="0" borderId="0" xfId="2"/>
    <xf numFmtId="0" fontId="1" fillId="0" borderId="0" xfId="2" applyFont="1"/>
    <xf numFmtId="0" fontId="23" fillId="0" borderId="35" xfId="2" applyBorder="1"/>
    <xf numFmtId="0" fontId="24" fillId="0" borderId="42" xfId="2" applyFont="1" applyBorder="1" applyAlignment="1">
      <alignment horizontal="center" vertical="center" wrapText="1"/>
    </xf>
    <xf numFmtId="0" fontId="24" fillId="0" borderId="42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/>
    </xf>
    <xf numFmtId="3" fontId="26" fillId="9" borderId="31" xfId="0" applyNumberFormat="1" applyFont="1" applyFill="1" applyBorder="1" applyAlignment="1">
      <alignment horizontal="center" vertical="center"/>
    </xf>
    <xf numFmtId="3" fontId="26" fillId="16" borderId="31" xfId="0" applyNumberFormat="1" applyFont="1" applyFill="1" applyBorder="1" applyAlignment="1">
      <alignment horizontal="center" vertical="center"/>
    </xf>
    <xf numFmtId="3" fontId="26" fillId="10" borderId="31" xfId="0" applyNumberFormat="1" applyFont="1" applyFill="1" applyBorder="1" applyAlignment="1">
      <alignment horizontal="center" vertical="center"/>
    </xf>
    <xf numFmtId="3" fontId="26" fillId="18" borderId="31" xfId="0" applyNumberFormat="1" applyFont="1" applyFill="1" applyBorder="1" applyAlignment="1">
      <alignment horizontal="center" vertical="center"/>
    </xf>
    <xf numFmtId="3" fontId="26" fillId="15" borderId="31" xfId="0" applyNumberFormat="1" applyFont="1" applyFill="1" applyBorder="1" applyAlignment="1">
      <alignment horizontal="center" vertical="center"/>
    </xf>
    <xf numFmtId="3" fontId="26" fillId="19" borderId="31" xfId="0" applyNumberFormat="1" applyFont="1" applyFill="1" applyBorder="1" applyAlignment="1">
      <alignment horizontal="center" vertical="center"/>
    </xf>
    <xf numFmtId="3" fontId="26" fillId="20" borderId="14" xfId="0" applyNumberFormat="1" applyFont="1" applyFill="1" applyBorder="1" applyAlignment="1">
      <alignment horizontal="center" vertical="center"/>
    </xf>
    <xf numFmtId="3" fontId="27" fillId="0" borderId="46" xfId="0" applyNumberFormat="1" applyFont="1" applyBorder="1" applyAlignment="1">
      <alignment horizontal="center"/>
    </xf>
    <xf numFmtId="0" fontId="24" fillId="3" borderId="1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 wrapText="1"/>
    </xf>
    <xf numFmtId="0" fontId="24" fillId="3" borderId="23" xfId="2" applyFont="1" applyFill="1" applyBorder="1" applyAlignment="1">
      <alignment horizontal="center" vertical="center"/>
    </xf>
    <xf numFmtId="0" fontId="28" fillId="3" borderId="24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/>
    </xf>
    <xf numFmtId="3" fontId="28" fillId="3" borderId="2" xfId="2" applyNumberFormat="1" applyFont="1" applyFill="1" applyBorder="1" applyAlignment="1">
      <alignment horizontal="center" vertical="center"/>
    </xf>
    <xf numFmtId="0" fontId="28" fillId="3" borderId="61" xfId="2" applyFont="1" applyFill="1" applyBorder="1" applyAlignment="1">
      <alignment horizontal="center" vertical="center" wrapText="1"/>
    </xf>
    <xf numFmtId="0" fontId="28" fillId="3" borderId="24" xfId="2" applyFont="1" applyFill="1" applyBorder="1" applyAlignment="1">
      <alignment horizontal="center" vertical="center"/>
    </xf>
    <xf numFmtId="3" fontId="28" fillId="3" borderId="24" xfId="2" applyNumberFormat="1" applyFont="1" applyFill="1" applyBorder="1" applyAlignment="1">
      <alignment horizontal="center" vertical="center"/>
    </xf>
    <xf numFmtId="0" fontId="28" fillId="3" borderId="62" xfId="2" applyFont="1" applyFill="1" applyBorder="1" applyAlignment="1">
      <alignment horizontal="center" vertical="center" wrapText="1"/>
    </xf>
    <xf numFmtId="0" fontId="29" fillId="3" borderId="62" xfId="2" applyFont="1" applyFill="1" applyBorder="1" applyAlignment="1">
      <alignment horizontal="center" vertical="center" wrapText="1"/>
    </xf>
    <xf numFmtId="0" fontId="24" fillId="9" borderId="23" xfId="2" applyFont="1" applyFill="1" applyBorder="1" applyAlignment="1">
      <alignment horizontal="center" vertical="center"/>
    </xf>
    <xf numFmtId="0" fontId="28" fillId="9" borderId="24" xfId="2" applyFont="1" applyFill="1" applyBorder="1" applyAlignment="1">
      <alignment horizontal="center" vertical="center" wrapText="1"/>
    </xf>
    <xf numFmtId="0" fontId="28" fillId="9" borderId="24" xfId="2" applyFont="1" applyFill="1" applyBorder="1" applyAlignment="1">
      <alignment horizontal="center" vertical="center"/>
    </xf>
    <xf numFmtId="3" fontId="28" fillId="9" borderId="24" xfId="2" applyNumberFormat="1" applyFont="1" applyFill="1" applyBorder="1" applyAlignment="1">
      <alignment horizontal="center" vertical="center"/>
    </xf>
    <xf numFmtId="0" fontId="28" fillId="9" borderId="62" xfId="2" applyFont="1" applyFill="1" applyBorder="1" applyAlignment="1">
      <alignment horizontal="center" vertical="center" wrapText="1"/>
    </xf>
    <xf numFmtId="0" fontId="24" fillId="9" borderId="24" xfId="2" applyFont="1" applyFill="1" applyBorder="1" applyAlignment="1">
      <alignment horizontal="center" vertical="center" wrapText="1"/>
    </xf>
    <xf numFmtId="0" fontId="29" fillId="9" borderId="62" xfId="2" applyFont="1" applyFill="1" applyBorder="1" applyAlignment="1">
      <alignment horizontal="center" vertical="center" wrapText="1"/>
    </xf>
    <xf numFmtId="0" fontId="24" fillId="18" borderId="23" xfId="2" applyFont="1" applyFill="1" applyBorder="1" applyAlignment="1">
      <alignment horizontal="center" vertical="center"/>
    </xf>
    <xf numFmtId="0" fontId="28" fillId="18" borderId="24" xfId="2" applyFont="1" applyFill="1" applyBorder="1" applyAlignment="1">
      <alignment horizontal="center" vertical="center" wrapText="1"/>
    </xf>
    <xf numFmtId="0" fontId="28" fillId="18" borderId="24" xfId="2" applyFont="1" applyFill="1" applyBorder="1" applyAlignment="1">
      <alignment horizontal="center" vertical="center"/>
    </xf>
    <xf numFmtId="3" fontId="28" fillId="18" borderId="24" xfId="2" applyNumberFormat="1" applyFont="1" applyFill="1" applyBorder="1" applyAlignment="1">
      <alignment horizontal="center" vertical="center"/>
    </xf>
    <xf numFmtId="0" fontId="30" fillId="3" borderId="24" xfId="2" applyFont="1" applyFill="1" applyBorder="1" applyAlignment="1">
      <alignment horizontal="center" vertical="center" wrapText="1"/>
    </xf>
    <xf numFmtId="0" fontId="24" fillId="16" borderId="23" xfId="2" applyFont="1" applyFill="1" applyBorder="1" applyAlignment="1">
      <alignment horizontal="center" vertical="center"/>
    </xf>
    <xf numFmtId="0" fontId="28" fillId="16" borderId="24" xfId="2" applyFont="1" applyFill="1" applyBorder="1" applyAlignment="1">
      <alignment horizontal="center" vertical="center" wrapText="1"/>
    </xf>
    <xf numFmtId="0" fontId="28" fillId="16" borderId="24" xfId="2" applyFont="1" applyFill="1" applyBorder="1" applyAlignment="1">
      <alignment horizontal="center" vertical="center"/>
    </xf>
    <xf numFmtId="3" fontId="28" fillId="16" borderId="24" xfId="2" applyNumberFormat="1" applyFont="1" applyFill="1" applyBorder="1" applyAlignment="1">
      <alignment horizontal="center" vertical="center"/>
    </xf>
    <xf numFmtId="0" fontId="28" fillId="16" borderId="62" xfId="2" applyFont="1" applyFill="1" applyBorder="1" applyAlignment="1">
      <alignment horizontal="center" vertical="center" wrapText="1"/>
    </xf>
    <xf numFmtId="0" fontId="24" fillId="10" borderId="23" xfId="2" applyFont="1" applyFill="1" applyBorder="1" applyAlignment="1">
      <alignment horizontal="center" vertical="center"/>
    </xf>
    <xf numFmtId="0" fontId="28" fillId="10" borderId="24" xfId="2" applyFont="1" applyFill="1" applyBorder="1" applyAlignment="1">
      <alignment horizontal="center" vertical="center" wrapText="1"/>
    </xf>
    <xf numFmtId="0" fontId="30" fillId="10" borderId="24" xfId="2" applyFont="1" applyFill="1" applyBorder="1" applyAlignment="1">
      <alignment horizontal="center" vertical="center" wrapText="1"/>
    </xf>
    <xf numFmtId="0" fontId="28" fillId="10" borderId="24" xfId="2" applyFont="1" applyFill="1" applyBorder="1" applyAlignment="1">
      <alignment horizontal="center" vertical="center"/>
    </xf>
    <xf numFmtId="3" fontId="28" fillId="10" borderId="24" xfId="2" applyNumberFormat="1" applyFont="1" applyFill="1" applyBorder="1" applyAlignment="1">
      <alignment horizontal="center" vertical="center"/>
    </xf>
    <xf numFmtId="0" fontId="28" fillId="10" borderId="62" xfId="2" applyFont="1" applyFill="1" applyBorder="1" applyAlignment="1">
      <alignment horizontal="center" vertical="center" wrapText="1"/>
    </xf>
    <xf numFmtId="0" fontId="28" fillId="18" borderId="62" xfId="2" applyFont="1" applyFill="1" applyBorder="1" applyAlignment="1">
      <alignment horizontal="center" vertical="center" wrapText="1"/>
    </xf>
    <xf numFmtId="0" fontId="24" fillId="19" borderId="23" xfId="2" applyFont="1" applyFill="1" applyBorder="1" applyAlignment="1">
      <alignment horizontal="center" vertical="center"/>
    </xf>
    <xf numFmtId="0" fontId="28" fillId="19" borderId="24" xfId="2" applyFont="1" applyFill="1" applyBorder="1" applyAlignment="1">
      <alignment horizontal="center" vertical="center" wrapText="1"/>
    </xf>
    <xf numFmtId="0" fontId="28" fillId="19" borderId="24" xfId="2" applyFont="1" applyFill="1" applyBorder="1" applyAlignment="1">
      <alignment horizontal="center" vertical="center"/>
    </xf>
    <xf numFmtId="3" fontId="28" fillId="19" borderId="24" xfId="2" applyNumberFormat="1" applyFont="1" applyFill="1" applyBorder="1" applyAlignment="1">
      <alignment horizontal="center" vertical="center"/>
    </xf>
    <xf numFmtId="0" fontId="28" fillId="19" borderId="62" xfId="2" applyFont="1" applyFill="1" applyBorder="1" applyAlignment="1">
      <alignment horizontal="center" vertical="center" wrapText="1"/>
    </xf>
    <xf numFmtId="0" fontId="24" fillId="15" borderId="23" xfId="2" applyFont="1" applyFill="1" applyBorder="1" applyAlignment="1">
      <alignment horizontal="center" vertical="center"/>
    </xf>
    <xf numFmtId="0" fontId="28" fillId="15" borderId="24" xfId="2" applyFont="1" applyFill="1" applyBorder="1" applyAlignment="1">
      <alignment horizontal="center" vertical="center" wrapText="1"/>
    </xf>
    <xf numFmtId="0" fontId="28" fillId="15" borderId="24" xfId="2" applyFont="1" applyFill="1" applyBorder="1" applyAlignment="1">
      <alignment horizontal="center" vertical="center"/>
    </xf>
    <xf numFmtId="3" fontId="28" fillId="15" borderId="24" xfId="2" applyNumberFormat="1" applyFont="1" applyFill="1" applyBorder="1" applyAlignment="1">
      <alignment horizontal="center" vertical="center"/>
    </xf>
    <xf numFmtId="0" fontId="28" fillId="15" borderId="62" xfId="2" applyFont="1" applyFill="1" applyBorder="1" applyAlignment="1">
      <alignment horizontal="center" vertical="center" wrapText="1"/>
    </xf>
    <xf numFmtId="0" fontId="24" fillId="20" borderId="4" xfId="2" applyFont="1" applyFill="1" applyBorder="1" applyAlignment="1">
      <alignment horizontal="center" vertical="center"/>
    </xf>
    <xf numFmtId="0" fontId="28" fillId="20" borderId="5" xfId="2" applyFont="1" applyFill="1" applyBorder="1" applyAlignment="1">
      <alignment horizontal="center" vertical="center" wrapText="1"/>
    </xf>
    <xf numFmtId="0" fontId="28" fillId="20" borderId="5" xfId="2" applyFont="1" applyFill="1" applyBorder="1" applyAlignment="1">
      <alignment horizontal="center" vertical="center"/>
    </xf>
    <xf numFmtId="3" fontId="28" fillId="20" borderId="5" xfId="2" applyNumberFormat="1" applyFont="1" applyFill="1" applyBorder="1" applyAlignment="1">
      <alignment horizontal="center" vertical="center"/>
    </xf>
    <xf numFmtId="0" fontId="28" fillId="20" borderId="34" xfId="2" applyFont="1" applyFill="1" applyBorder="1" applyAlignment="1">
      <alignment horizontal="center" vertical="center" wrapText="1"/>
    </xf>
    <xf numFmtId="0" fontId="24" fillId="21" borderId="23" xfId="2" applyFont="1" applyFill="1" applyBorder="1" applyAlignment="1">
      <alignment horizontal="center" vertical="center"/>
    </xf>
    <xf numFmtId="0" fontId="28" fillId="21" borderId="24" xfId="2" applyFont="1" applyFill="1" applyBorder="1" applyAlignment="1">
      <alignment horizontal="center" vertical="center" wrapText="1"/>
    </xf>
    <xf numFmtId="0" fontId="28" fillId="21" borderId="24" xfId="2" applyFont="1" applyFill="1" applyBorder="1" applyAlignment="1">
      <alignment horizontal="center" vertical="center"/>
    </xf>
    <xf numFmtId="3" fontId="28" fillId="21" borderId="24" xfId="2" applyNumberFormat="1" applyFont="1" applyFill="1" applyBorder="1" applyAlignment="1">
      <alignment horizontal="center" vertical="center"/>
    </xf>
    <xf numFmtId="0" fontId="28" fillId="21" borderId="62" xfId="2" applyFont="1" applyFill="1" applyBorder="1" applyAlignment="1">
      <alignment horizontal="center" vertical="center" wrapText="1"/>
    </xf>
    <xf numFmtId="3" fontId="26" fillId="21" borderId="31" xfId="0" applyNumberFormat="1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 wrapText="1"/>
    </xf>
    <xf numFmtId="0" fontId="0" fillId="0" borderId="24" xfId="0" applyBorder="1"/>
    <xf numFmtId="3" fontId="0" fillId="9" borderId="24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14" borderId="58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/>
    </xf>
    <xf numFmtId="0" fontId="33" fillId="12" borderId="24" xfId="0" applyFont="1" applyFill="1" applyBorder="1" applyAlignment="1">
      <alignment horizontal="center" vertical="center" wrapText="1"/>
    </xf>
    <xf numFmtId="0" fontId="33" fillId="12" borderId="24" xfId="0" applyFont="1" applyFill="1" applyBorder="1" applyAlignment="1">
      <alignment horizontal="center" vertical="center"/>
    </xf>
    <xf numFmtId="3" fontId="33" fillId="12" borderId="24" xfId="0" applyNumberFormat="1" applyFont="1" applyFill="1" applyBorder="1" applyAlignment="1">
      <alignment horizontal="center" vertical="center"/>
    </xf>
    <xf numFmtId="0" fontId="33" fillId="12" borderId="25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/>
    </xf>
    <xf numFmtId="0" fontId="33" fillId="8" borderId="24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/>
    </xf>
    <xf numFmtId="3" fontId="33" fillId="8" borderId="24" xfId="0" applyNumberFormat="1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/>
    </xf>
    <xf numFmtId="0" fontId="33" fillId="11" borderId="24" xfId="0" applyFont="1" applyFill="1" applyBorder="1" applyAlignment="1">
      <alignment horizontal="center" vertical="center" wrapText="1"/>
    </xf>
    <xf numFmtId="0" fontId="33" fillId="11" borderId="24" xfId="0" applyFont="1" applyFill="1" applyBorder="1" applyAlignment="1">
      <alignment horizontal="center" vertical="center"/>
    </xf>
    <xf numFmtId="3" fontId="33" fillId="11" borderId="24" xfId="0" applyNumberFormat="1" applyFont="1" applyFill="1" applyBorder="1" applyAlignment="1">
      <alignment horizontal="center" vertical="center"/>
    </xf>
    <xf numFmtId="0" fontId="33" fillId="11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34" fillId="16" borderId="24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/>
    </xf>
    <xf numFmtId="0" fontId="34" fillId="16" borderId="24" xfId="0" applyFont="1" applyFill="1" applyBorder="1" applyAlignment="1">
      <alignment horizontal="center" vertical="center"/>
    </xf>
    <xf numFmtId="3" fontId="34" fillId="16" borderId="24" xfId="0" applyNumberFormat="1" applyFont="1" applyFill="1" applyBorder="1" applyAlignment="1">
      <alignment horizontal="center" vertical="center"/>
    </xf>
    <xf numFmtId="0" fontId="34" fillId="16" borderId="25" xfId="0" applyFont="1" applyFill="1" applyBorder="1" applyAlignment="1">
      <alignment horizontal="center" vertical="center" wrapText="1"/>
    </xf>
    <xf numFmtId="0" fontId="34" fillId="0" borderId="0" xfId="0" applyFont="1"/>
    <xf numFmtId="0" fontId="7" fillId="0" borderId="0" xfId="0" applyFont="1" applyAlignment="1">
      <alignment horizontal="center" vertical="center"/>
    </xf>
    <xf numFmtId="0" fontId="34" fillId="16" borderId="17" xfId="0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 wrapText="1"/>
    </xf>
    <xf numFmtId="0" fontId="34" fillId="16" borderId="18" xfId="0" applyFont="1" applyFill="1" applyBorder="1" applyAlignment="1">
      <alignment horizontal="center" vertical="center"/>
    </xf>
    <xf numFmtId="3" fontId="34" fillId="16" borderId="18" xfId="0" applyNumberFormat="1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 wrapText="1"/>
    </xf>
    <xf numFmtId="0" fontId="14" fillId="22" borderId="24" xfId="0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/>
    </xf>
    <xf numFmtId="3" fontId="14" fillId="22" borderId="24" xfId="0" applyNumberFormat="1" applyFont="1" applyFill="1" applyBorder="1" applyAlignment="1">
      <alignment horizontal="center" vertical="center" wrapText="1"/>
    </xf>
    <xf numFmtId="3" fontId="36" fillId="9" borderId="31" xfId="0" applyNumberFormat="1" applyFont="1" applyFill="1" applyBorder="1" applyAlignment="1">
      <alignment horizontal="center" vertical="center"/>
    </xf>
    <xf numFmtId="3" fontId="36" fillId="3" borderId="31" xfId="0" applyNumberFormat="1" applyFont="1" applyFill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3" fontId="33" fillId="3" borderId="2" xfId="0" applyNumberFormat="1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 wrapText="1"/>
    </xf>
    <xf numFmtId="3" fontId="33" fillId="3" borderId="24" xfId="0" applyNumberFormat="1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 wrapText="1"/>
    </xf>
    <xf numFmtId="0" fontId="38" fillId="0" borderId="24" xfId="2" applyFont="1" applyBorder="1" applyAlignment="1">
      <alignment horizontal="center" vertical="center"/>
    </xf>
    <xf numFmtId="3" fontId="38" fillId="0" borderId="24" xfId="2" applyNumberFormat="1" applyFont="1" applyBorder="1" applyAlignment="1">
      <alignment horizontal="center" vertical="center"/>
    </xf>
    <xf numFmtId="0" fontId="38" fillId="0" borderId="62" xfId="2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39" fillId="11" borderId="23" xfId="0" applyFont="1" applyFill="1" applyBorder="1" applyAlignment="1">
      <alignment horizontal="center" vertical="center"/>
    </xf>
    <xf numFmtId="0" fontId="39" fillId="11" borderId="24" xfId="0" applyFont="1" applyFill="1" applyBorder="1" applyAlignment="1">
      <alignment horizontal="center" vertical="center" wrapText="1"/>
    </xf>
    <xf numFmtId="0" fontId="39" fillId="11" borderId="24" xfId="0" applyFont="1" applyFill="1" applyBorder="1" applyAlignment="1">
      <alignment horizontal="center" vertical="center"/>
    </xf>
    <xf numFmtId="3" fontId="39" fillId="11" borderId="24" xfId="0" applyNumberFormat="1" applyFont="1" applyFill="1" applyBorder="1" applyAlignment="1">
      <alignment horizontal="center" vertical="center"/>
    </xf>
    <xf numFmtId="0" fontId="39" fillId="11" borderId="25" xfId="0" applyFont="1" applyFill="1" applyBorder="1" applyAlignment="1">
      <alignment horizontal="center" vertical="center" wrapText="1"/>
    </xf>
    <xf numFmtId="0" fontId="39" fillId="0" borderId="0" xfId="0" applyFont="1"/>
    <xf numFmtId="0" fontId="33" fillId="6" borderId="23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/>
    </xf>
    <xf numFmtId="3" fontId="33" fillId="6" borderId="24" xfId="0" applyNumberFormat="1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 wrapText="1"/>
    </xf>
    <xf numFmtId="0" fontId="33" fillId="17" borderId="46" xfId="0" applyFont="1" applyFill="1" applyBorder="1" applyAlignment="1">
      <alignment horizontal="center" vertical="center"/>
    </xf>
    <xf numFmtId="0" fontId="33" fillId="11" borderId="13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/>
    </xf>
    <xf numFmtId="3" fontId="33" fillId="11" borderId="2" xfId="0" applyNumberFormat="1" applyFont="1" applyFill="1" applyBorder="1" applyAlignment="1">
      <alignment horizontal="center" vertical="center"/>
    </xf>
    <xf numFmtId="3" fontId="33" fillId="11" borderId="3" xfId="0" applyNumberFormat="1" applyFont="1" applyFill="1" applyBorder="1" applyAlignment="1">
      <alignment horizontal="center" vertical="center"/>
    </xf>
    <xf numFmtId="0" fontId="33" fillId="11" borderId="13" xfId="0" applyFont="1" applyFill="1" applyBorder="1" applyAlignment="1">
      <alignment horizontal="center" vertical="center" wrapText="1"/>
    </xf>
    <xf numFmtId="0" fontId="33" fillId="11" borderId="44" xfId="0" applyFont="1" applyFill="1" applyBorder="1" applyAlignment="1">
      <alignment horizontal="center" vertical="center" wrapText="1"/>
    </xf>
    <xf numFmtId="0" fontId="33" fillId="11" borderId="44" xfId="0" applyFont="1" applyFill="1" applyBorder="1" applyAlignment="1">
      <alignment horizontal="center" vertical="center"/>
    </xf>
    <xf numFmtId="0" fontId="33" fillId="11" borderId="3" xfId="0" applyFont="1" applyFill="1" applyBorder="1" applyAlignment="1">
      <alignment horizontal="center" vertical="center"/>
    </xf>
    <xf numFmtId="0" fontId="40" fillId="11" borderId="13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/>
    </xf>
    <xf numFmtId="3" fontId="14" fillId="11" borderId="24" xfId="0" applyNumberFormat="1" applyFont="1" applyFill="1" applyBorder="1" applyAlignment="1">
      <alignment horizontal="center" vertical="center"/>
    </xf>
    <xf numFmtId="0" fontId="14" fillId="11" borderId="2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J5" sqref="J5"/>
    </sheetView>
  </sheetViews>
  <sheetFormatPr defaultRowHeight="14.5" x14ac:dyDescent="0.35"/>
  <sheetData>
    <row r="1" spans="1:1" ht="21" x14ac:dyDescent="0.5">
      <c r="A1" s="16" t="s">
        <v>0</v>
      </c>
    </row>
    <row r="2" spans="1:1" ht="21" x14ac:dyDescent="0.5">
      <c r="A2" s="16"/>
    </row>
    <row r="3" spans="1:1" x14ac:dyDescent="0.35">
      <c r="A3" s="17" t="s">
        <v>1</v>
      </c>
    </row>
    <row r="4" spans="1:1" x14ac:dyDescent="0.35">
      <c r="A4" s="14" t="s">
        <v>2</v>
      </c>
    </row>
    <row r="5" spans="1:1" x14ac:dyDescent="0.35">
      <c r="A5" s="14" t="s">
        <v>3</v>
      </c>
    </row>
    <row r="6" spans="1:1" x14ac:dyDescent="0.35">
      <c r="A6" s="14"/>
    </row>
    <row r="7" spans="1:1" x14ac:dyDescent="0.35">
      <c r="A7" s="14"/>
    </row>
    <row r="8" spans="1:1" ht="130.75" customHeight="1" x14ac:dyDescent="0.35">
      <c r="A8" s="3"/>
    </row>
    <row r="9" spans="1:1" ht="38.25" customHeight="1" x14ac:dyDescent="0.35">
      <c r="A9" s="3"/>
    </row>
    <row r="10" spans="1:1" x14ac:dyDescent="0.35">
      <c r="A10" s="15" t="s">
        <v>4</v>
      </c>
    </row>
    <row r="11" spans="1:1" x14ac:dyDescent="0.35">
      <c r="A11" t="s">
        <v>5</v>
      </c>
    </row>
    <row r="12" spans="1:1" x14ac:dyDescent="0.35">
      <c r="A12" t="s">
        <v>6</v>
      </c>
    </row>
    <row r="14" spans="1:1" x14ac:dyDescent="0.35">
      <c r="A14" s="15" t="s">
        <v>7</v>
      </c>
    </row>
    <row r="15" spans="1:1" x14ac:dyDescent="0.35">
      <c r="A15" t="s">
        <v>8</v>
      </c>
    </row>
    <row r="17" spans="1:1" x14ac:dyDescent="0.35">
      <c r="A17" s="17" t="s">
        <v>9</v>
      </c>
    </row>
    <row r="18" spans="1:1" x14ac:dyDescent="0.35">
      <c r="A18" s="14" t="s">
        <v>10</v>
      </c>
    </row>
    <row r="19" spans="1:1" x14ac:dyDescent="0.35">
      <c r="A19" s="18" t="s">
        <v>58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125"/>
  <sheetViews>
    <sheetView zoomScale="59" zoomScaleNormal="59" workbookViewId="0">
      <pane xSplit="13" ySplit="7" topLeftCell="N124" activePane="bottomRight" state="frozen"/>
      <selection pane="topRight" activeCell="N1" sqref="N1"/>
      <selection pane="bottomLeft" activeCell="A8" sqref="A8"/>
      <selection pane="bottomRight" activeCell="C128" sqref="C128"/>
    </sheetView>
  </sheetViews>
  <sheetFormatPr defaultRowHeight="14.5" x14ac:dyDescent="0.35"/>
  <cols>
    <col min="2" max="2" width="23.453125" customWidth="1"/>
    <col min="3" max="3" width="14.54296875" customWidth="1"/>
    <col min="4" max="4" width="11.54296875" customWidth="1"/>
    <col min="5" max="5" width="14.1796875" customWidth="1"/>
    <col min="6" max="6" width="13" customWidth="1"/>
    <col min="7" max="7" width="26" customWidth="1"/>
    <col min="8" max="8" width="12.54296875" customWidth="1"/>
    <col min="9" max="10" width="11.81640625" customWidth="1"/>
    <col min="11" max="11" width="26.1796875" customWidth="1"/>
    <col min="12" max="12" width="12.453125" customWidth="1"/>
    <col min="13" max="13" width="14.26953125" customWidth="1"/>
    <col min="20" max="20" width="13.54296875" customWidth="1"/>
    <col min="25" max="25" width="17.26953125" customWidth="1"/>
    <col min="26" max="26" width="13.453125" customWidth="1"/>
  </cols>
  <sheetData>
    <row r="1" spans="1:26" ht="19" thickBot="1" x14ac:dyDescent="0.5">
      <c r="A1" s="445" t="s">
        <v>223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7"/>
    </row>
    <row r="2" spans="1:26" ht="25.5" customHeight="1" thickBot="1" x14ac:dyDescent="0.4">
      <c r="A2" s="448" t="s">
        <v>11</v>
      </c>
      <c r="B2" s="451" t="s">
        <v>12</v>
      </c>
      <c r="C2" s="452"/>
      <c r="D2" s="452"/>
      <c r="E2" s="452"/>
      <c r="F2" s="453"/>
      <c r="G2" s="454" t="s">
        <v>13</v>
      </c>
      <c r="H2" s="457" t="s">
        <v>34</v>
      </c>
      <c r="I2" s="460" t="s">
        <v>57</v>
      </c>
      <c r="J2" s="462" t="s">
        <v>15</v>
      </c>
      <c r="K2" s="465" t="s">
        <v>16</v>
      </c>
      <c r="L2" s="468" t="s">
        <v>35</v>
      </c>
      <c r="M2" s="469"/>
      <c r="N2" s="470" t="s">
        <v>18</v>
      </c>
      <c r="O2" s="471"/>
      <c r="P2" s="472" t="s">
        <v>36</v>
      </c>
      <c r="Q2" s="473"/>
      <c r="R2" s="473"/>
      <c r="S2" s="473"/>
      <c r="T2" s="473"/>
      <c r="U2" s="473"/>
      <c r="V2" s="473"/>
      <c r="W2" s="474"/>
      <c r="X2" s="474"/>
      <c r="Y2" s="475" t="s">
        <v>20</v>
      </c>
      <c r="Z2" s="476"/>
    </row>
    <row r="3" spans="1:26" x14ac:dyDescent="0.35">
      <c r="A3" s="449"/>
      <c r="B3" s="477" t="s">
        <v>21</v>
      </c>
      <c r="C3" s="479" t="s">
        <v>22</v>
      </c>
      <c r="D3" s="479" t="s">
        <v>23</v>
      </c>
      <c r="E3" s="479" t="s">
        <v>24</v>
      </c>
      <c r="F3" s="481" t="s">
        <v>25</v>
      </c>
      <c r="G3" s="455"/>
      <c r="H3" s="458"/>
      <c r="I3" s="461"/>
      <c r="J3" s="463"/>
      <c r="K3" s="466"/>
      <c r="L3" s="483" t="s">
        <v>26</v>
      </c>
      <c r="M3" s="485" t="s">
        <v>37</v>
      </c>
      <c r="N3" s="487" t="s">
        <v>28</v>
      </c>
      <c r="O3" s="492" t="s">
        <v>29</v>
      </c>
      <c r="P3" s="493" t="s">
        <v>38</v>
      </c>
      <c r="Q3" s="494"/>
      <c r="R3" s="494"/>
      <c r="S3" s="465"/>
      <c r="T3" s="495" t="s">
        <v>39</v>
      </c>
      <c r="U3" s="497" t="s">
        <v>60</v>
      </c>
      <c r="V3" s="497" t="s">
        <v>61</v>
      </c>
      <c r="W3" s="495" t="s">
        <v>40</v>
      </c>
      <c r="X3" s="488" t="s">
        <v>59</v>
      </c>
      <c r="Y3" s="484" t="s">
        <v>32</v>
      </c>
      <c r="Z3" s="486" t="s">
        <v>33</v>
      </c>
    </row>
    <row r="4" spans="1:26" ht="98.25" customHeight="1" thickBot="1" x14ac:dyDescent="0.4">
      <c r="A4" s="450"/>
      <c r="B4" s="478"/>
      <c r="C4" s="480"/>
      <c r="D4" s="480"/>
      <c r="E4" s="480"/>
      <c r="F4" s="482"/>
      <c r="G4" s="456"/>
      <c r="H4" s="459"/>
      <c r="I4" s="461"/>
      <c r="J4" s="464"/>
      <c r="K4" s="467"/>
      <c r="L4" s="484"/>
      <c r="M4" s="486"/>
      <c r="N4" s="484"/>
      <c r="O4" s="486"/>
      <c r="P4" s="221" t="s">
        <v>55</v>
      </c>
      <c r="Q4" s="222" t="s">
        <v>41</v>
      </c>
      <c r="R4" s="222" t="s">
        <v>42</v>
      </c>
      <c r="S4" s="223" t="s">
        <v>43</v>
      </c>
      <c r="T4" s="496"/>
      <c r="U4" s="498"/>
      <c r="V4" s="498"/>
      <c r="W4" s="496"/>
      <c r="X4" s="489"/>
      <c r="Y4" s="490"/>
      <c r="Z4" s="491"/>
    </row>
    <row r="5" spans="1:26" ht="59.25" customHeight="1" x14ac:dyDescent="0.35">
      <c r="A5" s="168">
        <v>1</v>
      </c>
      <c r="B5" s="402" t="s">
        <v>94</v>
      </c>
      <c r="C5" s="403" t="s">
        <v>68</v>
      </c>
      <c r="D5" s="402" t="s">
        <v>95</v>
      </c>
      <c r="E5" s="404">
        <v>600066436</v>
      </c>
      <c r="F5" s="404">
        <v>600066436</v>
      </c>
      <c r="G5" s="403" t="s">
        <v>96</v>
      </c>
      <c r="H5" s="402" t="s">
        <v>97</v>
      </c>
      <c r="I5" s="403" t="s">
        <v>66</v>
      </c>
      <c r="J5" s="403" t="s">
        <v>66</v>
      </c>
      <c r="K5" s="403" t="s">
        <v>367</v>
      </c>
      <c r="L5" s="404">
        <v>2417762</v>
      </c>
      <c r="M5" s="404">
        <f>L5*85%</f>
        <v>2055097.7</v>
      </c>
      <c r="N5" s="402">
        <v>2021</v>
      </c>
      <c r="O5" s="402">
        <v>2027</v>
      </c>
      <c r="P5" s="402"/>
      <c r="Q5" s="402" t="s">
        <v>386</v>
      </c>
      <c r="R5" s="402" t="s">
        <v>386</v>
      </c>
      <c r="S5" s="402" t="s">
        <v>386</v>
      </c>
      <c r="T5" s="402" t="s">
        <v>225</v>
      </c>
      <c r="U5" s="402"/>
      <c r="V5" s="402"/>
      <c r="W5" s="402"/>
      <c r="X5" s="402" t="s">
        <v>386</v>
      </c>
      <c r="Y5" s="403" t="s">
        <v>368</v>
      </c>
      <c r="Z5" s="405" t="s">
        <v>228</v>
      </c>
    </row>
    <row r="6" spans="1:26" ht="43.5" x14ac:dyDescent="0.35">
      <c r="A6" s="50">
        <v>2</v>
      </c>
      <c r="B6" s="52" t="s">
        <v>94</v>
      </c>
      <c r="C6" s="51" t="s">
        <v>68</v>
      </c>
      <c r="D6" s="52" t="s">
        <v>95</v>
      </c>
      <c r="E6" s="53">
        <v>600066436</v>
      </c>
      <c r="F6" s="53">
        <v>600066436</v>
      </c>
      <c r="G6" s="51" t="s">
        <v>398</v>
      </c>
      <c r="H6" s="52" t="s">
        <v>97</v>
      </c>
      <c r="I6" s="51" t="s">
        <v>66</v>
      </c>
      <c r="J6" s="51" t="s">
        <v>66</v>
      </c>
      <c r="K6" s="51" t="s">
        <v>398</v>
      </c>
      <c r="L6" s="53">
        <v>35000000</v>
      </c>
      <c r="M6" s="53">
        <f t="shared" ref="M6:M10" si="0">L6*85%</f>
        <v>29750000</v>
      </c>
      <c r="N6" s="52">
        <v>2022</v>
      </c>
      <c r="O6" s="52">
        <v>2027</v>
      </c>
      <c r="P6" s="52"/>
      <c r="Q6" s="52"/>
      <c r="R6" s="52"/>
      <c r="S6" s="52"/>
      <c r="T6" s="52" t="s">
        <v>225</v>
      </c>
      <c r="U6" s="52" t="s">
        <v>386</v>
      </c>
      <c r="V6" s="52" t="s">
        <v>386</v>
      </c>
      <c r="W6" s="52" t="s">
        <v>386</v>
      </c>
      <c r="X6" s="52" t="s">
        <v>386</v>
      </c>
      <c r="Y6" s="51" t="s">
        <v>226</v>
      </c>
      <c r="Z6" s="406" t="s">
        <v>198</v>
      </c>
    </row>
    <row r="7" spans="1:26" ht="50.25" customHeight="1" x14ac:dyDescent="0.35">
      <c r="A7" s="407">
        <v>3</v>
      </c>
      <c r="B7" s="408" t="s">
        <v>94</v>
      </c>
      <c r="C7" s="409" t="s">
        <v>68</v>
      </c>
      <c r="D7" s="408" t="s">
        <v>95</v>
      </c>
      <c r="E7" s="410">
        <v>600066436</v>
      </c>
      <c r="F7" s="410">
        <v>600066436</v>
      </c>
      <c r="G7" s="409" t="s">
        <v>98</v>
      </c>
      <c r="H7" s="408" t="s">
        <v>97</v>
      </c>
      <c r="I7" s="409" t="s">
        <v>66</v>
      </c>
      <c r="J7" s="409" t="s">
        <v>66</v>
      </c>
      <c r="K7" s="409" t="s">
        <v>98</v>
      </c>
      <c r="L7" s="410">
        <v>3000000</v>
      </c>
      <c r="M7" s="410">
        <f t="shared" si="0"/>
        <v>2550000</v>
      </c>
      <c r="N7" s="408">
        <v>2022</v>
      </c>
      <c r="O7" s="408">
        <v>2027</v>
      </c>
      <c r="P7" s="408"/>
      <c r="Q7" s="408"/>
      <c r="R7" s="408"/>
      <c r="S7" s="408"/>
      <c r="T7" s="408" t="s">
        <v>225</v>
      </c>
      <c r="U7" s="408"/>
      <c r="V7" s="408" t="s">
        <v>386</v>
      </c>
      <c r="W7" s="408"/>
      <c r="X7" s="408"/>
      <c r="Y7" s="409" t="s">
        <v>399</v>
      </c>
      <c r="Z7" s="411" t="s">
        <v>225</v>
      </c>
    </row>
    <row r="8" spans="1:26" ht="48" customHeight="1" x14ac:dyDescent="0.35">
      <c r="A8" s="407">
        <v>4</v>
      </c>
      <c r="B8" s="408" t="s">
        <v>94</v>
      </c>
      <c r="C8" s="409" t="s">
        <v>68</v>
      </c>
      <c r="D8" s="408" t="s">
        <v>95</v>
      </c>
      <c r="E8" s="410">
        <v>600066436</v>
      </c>
      <c r="F8" s="410">
        <v>600066436</v>
      </c>
      <c r="G8" s="409" t="s">
        <v>175</v>
      </c>
      <c r="H8" s="408" t="s">
        <v>97</v>
      </c>
      <c r="I8" s="409" t="s">
        <v>66</v>
      </c>
      <c r="J8" s="409" t="s">
        <v>66</v>
      </c>
      <c r="K8" s="409" t="s">
        <v>175</v>
      </c>
      <c r="L8" s="410">
        <v>14498984</v>
      </c>
      <c r="M8" s="410">
        <f t="shared" si="0"/>
        <v>12324136.4</v>
      </c>
      <c r="N8" s="408">
        <v>2019</v>
      </c>
      <c r="O8" s="408">
        <v>2020</v>
      </c>
      <c r="P8" s="408"/>
      <c r="Q8" s="408"/>
      <c r="R8" s="408" t="s">
        <v>386</v>
      </c>
      <c r="S8" s="408" t="s">
        <v>386</v>
      </c>
      <c r="T8" s="408" t="s">
        <v>225</v>
      </c>
      <c r="U8" s="408"/>
      <c r="V8" s="408" t="s">
        <v>386</v>
      </c>
      <c r="W8" s="408"/>
      <c r="X8" s="408" t="s">
        <v>386</v>
      </c>
      <c r="Y8" s="409" t="s">
        <v>227</v>
      </c>
      <c r="Z8" s="411" t="s">
        <v>228</v>
      </c>
    </row>
    <row r="9" spans="1:26" ht="61.5" customHeight="1" x14ac:dyDescent="0.35">
      <c r="A9" s="50">
        <v>5</v>
      </c>
      <c r="B9" s="52" t="s">
        <v>94</v>
      </c>
      <c r="C9" s="51" t="s">
        <v>68</v>
      </c>
      <c r="D9" s="52" t="s">
        <v>95</v>
      </c>
      <c r="E9" s="53">
        <v>600066436</v>
      </c>
      <c r="F9" s="53">
        <v>600066436</v>
      </c>
      <c r="G9" s="51" t="s">
        <v>71</v>
      </c>
      <c r="H9" s="52" t="s">
        <v>97</v>
      </c>
      <c r="I9" s="51" t="s">
        <v>66</v>
      </c>
      <c r="J9" s="51" t="s">
        <v>66</v>
      </c>
      <c r="K9" s="51" t="s">
        <v>71</v>
      </c>
      <c r="L9" s="53">
        <v>6000000</v>
      </c>
      <c r="M9" s="53">
        <f t="shared" si="0"/>
        <v>5100000</v>
      </c>
      <c r="N9" s="52">
        <v>2023</v>
      </c>
      <c r="O9" s="52">
        <v>2027</v>
      </c>
      <c r="P9" s="52"/>
      <c r="Q9" s="52"/>
      <c r="R9" s="52"/>
      <c r="S9" s="52"/>
      <c r="T9" s="52" t="s">
        <v>225</v>
      </c>
      <c r="U9" s="52"/>
      <c r="V9" s="52"/>
      <c r="W9" s="52"/>
      <c r="X9" s="52" t="s">
        <v>386</v>
      </c>
      <c r="Y9" s="51" t="s">
        <v>224</v>
      </c>
      <c r="Z9" s="406" t="s">
        <v>225</v>
      </c>
    </row>
    <row r="10" spans="1:26" ht="58.5" customHeight="1" x14ac:dyDescent="0.35">
      <c r="A10" s="407">
        <v>6</v>
      </c>
      <c r="B10" s="408" t="s">
        <v>94</v>
      </c>
      <c r="C10" s="409" t="s">
        <v>68</v>
      </c>
      <c r="D10" s="408" t="s">
        <v>95</v>
      </c>
      <c r="E10" s="410">
        <v>600066436</v>
      </c>
      <c r="F10" s="410">
        <v>600066436</v>
      </c>
      <c r="G10" s="409" t="s">
        <v>363</v>
      </c>
      <c r="H10" s="408" t="s">
        <v>97</v>
      </c>
      <c r="I10" s="409" t="s">
        <v>66</v>
      </c>
      <c r="J10" s="409" t="s">
        <v>66</v>
      </c>
      <c r="K10" s="409" t="s">
        <v>363</v>
      </c>
      <c r="L10" s="410">
        <v>1200000</v>
      </c>
      <c r="M10" s="410">
        <f t="shared" si="0"/>
        <v>1020000</v>
      </c>
      <c r="N10" s="408">
        <v>2020</v>
      </c>
      <c r="O10" s="408">
        <v>2027</v>
      </c>
      <c r="P10" s="408"/>
      <c r="Q10" s="408" t="s">
        <v>386</v>
      </c>
      <c r="R10" s="408"/>
      <c r="S10" s="408" t="s">
        <v>386</v>
      </c>
      <c r="T10" s="408" t="s">
        <v>225</v>
      </c>
      <c r="U10" s="408"/>
      <c r="V10" s="408" t="s">
        <v>386</v>
      </c>
      <c r="W10" s="408"/>
      <c r="X10" s="408" t="s">
        <v>386</v>
      </c>
      <c r="Y10" s="409" t="s">
        <v>400</v>
      </c>
      <c r="Z10" s="411" t="s">
        <v>200</v>
      </c>
    </row>
    <row r="11" spans="1:26" ht="64.5" customHeight="1" x14ac:dyDescent="0.35">
      <c r="A11" s="407">
        <v>7</v>
      </c>
      <c r="B11" s="408" t="s">
        <v>94</v>
      </c>
      <c r="C11" s="409" t="s">
        <v>68</v>
      </c>
      <c r="D11" s="408" t="s">
        <v>95</v>
      </c>
      <c r="E11" s="410">
        <v>600066436</v>
      </c>
      <c r="F11" s="410">
        <v>600066436</v>
      </c>
      <c r="G11" s="409" t="s">
        <v>364</v>
      </c>
      <c r="H11" s="408" t="s">
        <v>97</v>
      </c>
      <c r="I11" s="409" t="s">
        <v>66</v>
      </c>
      <c r="J11" s="409" t="s">
        <v>66</v>
      </c>
      <c r="K11" s="409" t="s">
        <v>364</v>
      </c>
      <c r="L11" s="410">
        <v>1200000</v>
      </c>
      <c r="M11" s="410">
        <f t="shared" ref="M11:M25" si="1">L11*85%</f>
        <v>1020000</v>
      </c>
      <c r="N11" s="408">
        <v>2020</v>
      </c>
      <c r="O11" s="408">
        <v>2027</v>
      </c>
      <c r="P11" s="408"/>
      <c r="Q11" s="408" t="s">
        <v>386</v>
      </c>
      <c r="R11" s="408" t="s">
        <v>386</v>
      </c>
      <c r="S11" s="408" t="s">
        <v>386</v>
      </c>
      <c r="T11" s="408" t="s">
        <v>225</v>
      </c>
      <c r="U11" s="408"/>
      <c r="V11" s="408" t="s">
        <v>386</v>
      </c>
      <c r="W11" s="408"/>
      <c r="X11" s="408" t="s">
        <v>386</v>
      </c>
      <c r="Y11" s="409" t="s">
        <v>399</v>
      </c>
      <c r="Z11" s="411" t="s">
        <v>200</v>
      </c>
    </row>
    <row r="12" spans="1:26" ht="48" customHeight="1" x14ac:dyDescent="0.35">
      <c r="A12" s="50">
        <v>8</v>
      </c>
      <c r="B12" s="52" t="s">
        <v>94</v>
      </c>
      <c r="C12" s="51" t="s">
        <v>68</v>
      </c>
      <c r="D12" s="52" t="s">
        <v>95</v>
      </c>
      <c r="E12" s="53">
        <v>600066436</v>
      </c>
      <c r="F12" s="53">
        <v>600066436</v>
      </c>
      <c r="G12" s="51" t="s">
        <v>365</v>
      </c>
      <c r="H12" s="52" t="s">
        <v>97</v>
      </c>
      <c r="I12" s="51" t="s">
        <v>66</v>
      </c>
      <c r="J12" s="51" t="s">
        <v>66</v>
      </c>
      <c r="K12" s="51" t="s">
        <v>365</v>
      </c>
      <c r="L12" s="53">
        <v>8000000</v>
      </c>
      <c r="M12" s="53">
        <f t="shared" si="1"/>
        <v>6800000</v>
      </c>
      <c r="N12" s="52">
        <v>2020</v>
      </c>
      <c r="O12" s="52">
        <v>2027</v>
      </c>
      <c r="P12" s="52" t="s">
        <v>386</v>
      </c>
      <c r="Q12" s="52" t="s">
        <v>386</v>
      </c>
      <c r="R12" s="52"/>
      <c r="S12" s="52" t="s">
        <v>386</v>
      </c>
      <c r="T12" s="52" t="s">
        <v>225</v>
      </c>
      <c r="U12" s="52" t="s">
        <v>386</v>
      </c>
      <c r="V12" s="52" t="s">
        <v>386</v>
      </c>
      <c r="W12" s="52"/>
      <c r="X12" s="52" t="s">
        <v>386</v>
      </c>
      <c r="Y12" s="51" t="s">
        <v>224</v>
      </c>
      <c r="Z12" s="406" t="s">
        <v>200</v>
      </c>
    </row>
    <row r="13" spans="1:26" ht="66" customHeight="1" x14ac:dyDescent="0.35">
      <c r="A13" s="50">
        <v>9</v>
      </c>
      <c r="B13" s="52" t="s">
        <v>94</v>
      </c>
      <c r="C13" s="51" t="s">
        <v>68</v>
      </c>
      <c r="D13" s="52" t="s">
        <v>95</v>
      </c>
      <c r="E13" s="53">
        <v>600066436</v>
      </c>
      <c r="F13" s="53">
        <v>600066436</v>
      </c>
      <c r="G13" s="51" t="s">
        <v>379</v>
      </c>
      <c r="H13" s="52" t="s">
        <v>97</v>
      </c>
      <c r="I13" s="51" t="s">
        <v>66</v>
      </c>
      <c r="J13" s="51" t="s">
        <v>66</v>
      </c>
      <c r="K13" s="51" t="s">
        <v>370</v>
      </c>
      <c r="L13" s="53">
        <v>6000000</v>
      </c>
      <c r="M13" s="53">
        <f t="shared" si="1"/>
        <v>5100000</v>
      </c>
      <c r="N13" s="52">
        <v>2021</v>
      </c>
      <c r="O13" s="52">
        <v>2027</v>
      </c>
      <c r="P13" s="52"/>
      <c r="Q13" s="52"/>
      <c r="R13" s="52" t="s">
        <v>386</v>
      </c>
      <c r="S13" s="52" t="s">
        <v>386</v>
      </c>
      <c r="T13" s="52" t="s">
        <v>225</v>
      </c>
      <c r="U13" s="52"/>
      <c r="V13" s="52" t="s">
        <v>386</v>
      </c>
      <c r="W13" s="52"/>
      <c r="X13" s="52" t="s">
        <v>386</v>
      </c>
      <c r="Y13" s="51" t="s">
        <v>224</v>
      </c>
      <c r="Z13" s="406" t="s">
        <v>200</v>
      </c>
    </row>
    <row r="14" spans="1:26" ht="59.25" customHeight="1" x14ac:dyDescent="0.35">
      <c r="A14" s="50">
        <v>10</v>
      </c>
      <c r="B14" s="52" t="s">
        <v>94</v>
      </c>
      <c r="C14" s="51" t="s">
        <v>68</v>
      </c>
      <c r="D14" s="52" t="s">
        <v>95</v>
      </c>
      <c r="E14" s="53">
        <v>600066436</v>
      </c>
      <c r="F14" s="53">
        <v>600066436</v>
      </c>
      <c r="G14" s="51" t="s">
        <v>366</v>
      </c>
      <c r="H14" s="52" t="s">
        <v>97</v>
      </c>
      <c r="I14" s="51" t="s">
        <v>66</v>
      </c>
      <c r="J14" s="51" t="s">
        <v>66</v>
      </c>
      <c r="K14" s="51" t="s">
        <v>366</v>
      </c>
      <c r="L14" s="53">
        <v>4000000</v>
      </c>
      <c r="M14" s="53">
        <f t="shared" si="1"/>
        <v>3400000</v>
      </c>
      <c r="N14" s="52">
        <v>2020</v>
      </c>
      <c r="O14" s="52">
        <v>2027</v>
      </c>
      <c r="P14" s="52"/>
      <c r="Q14" s="52" t="s">
        <v>386</v>
      </c>
      <c r="R14" s="52"/>
      <c r="S14" s="52" t="s">
        <v>386</v>
      </c>
      <c r="T14" s="52" t="s">
        <v>225</v>
      </c>
      <c r="U14" s="52"/>
      <c r="V14" s="52" t="s">
        <v>386</v>
      </c>
      <c r="W14" s="52"/>
      <c r="X14" s="52" t="s">
        <v>386</v>
      </c>
      <c r="Y14" s="51" t="s">
        <v>224</v>
      </c>
      <c r="Z14" s="406" t="s">
        <v>200</v>
      </c>
    </row>
    <row r="15" spans="1:26" ht="48" customHeight="1" x14ac:dyDescent="0.35">
      <c r="A15" s="50">
        <v>11</v>
      </c>
      <c r="B15" s="52" t="s">
        <v>94</v>
      </c>
      <c r="C15" s="51" t="s">
        <v>68</v>
      </c>
      <c r="D15" s="52" t="s">
        <v>95</v>
      </c>
      <c r="E15" s="53">
        <v>600066436</v>
      </c>
      <c r="F15" s="53">
        <v>600066436</v>
      </c>
      <c r="G15" s="51" t="s">
        <v>369</v>
      </c>
      <c r="H15" s="52" t="s">
        <v>97</v>
      </c>
      <c r="I15" s="51" t="s">
        <v>66</v>
      </c>
      <c r="J15" s="51" t="s">
        <v>66</v>
      </c>
      <c r="K15" s="51" t="s">
        <v>369</v>
      </c>
      <c r="L15" s="53">
        <v>4000000</v>
      </c>
      <c r="M15" s="53">
        <f t="shared" si="1"/>
        <v>3400000</v>
      </c>
      <c r="N15" s="52">
        <v>2021</v>
      </c>
      <c r="O15" s="52">
        <v>2027</v>
      </c>
      <c r="P15" s="52" t="s">
        <v>386</v>
      </c>
      <c r="Q15" s="52"/>
      <c r="R15" s="52"/>
      <c r="S15" s="52" t="s">
        <v>386</v>
      </c>
      <c r="T15" s="52" t="s">
        <v>225</v>
      </c>
      <c r="U15" s="52"/>
      <c r="V15" s="52"/>
      <c r="W15" s="52"/>
      <c r="X15" s="52" t="s">
        <v>386</v>
      </c>
      <c r="Y15" s="51" t="s">
        <v>224</v>
      </c>
      <c r="Z15" s="406" t="s">
        <v>200</v>
      </c>
    </row>
    <row r="16" spans="1:26" ht="48" customHeight="1" x14ac:dyDescent="0.35">
      <c r="A16" s="50">
        <v>12</v>
      </c>
      <c r="B16" s="52" t="s">
        <v>94</v>
      </c>
      <c r="C16" s="51" t="s">
        <v>68</v>
      </c>
      <c r="D16" s="52" t="s">
        <v>95</v>
      </c>
      <c r="E16" s="53">
        <v>600066436</v>
      </c>
      <c r="F16" s="53">
        <v>600066436</v>
      </c>
      <c r="G16" s="51" t="s">
        <v>372</v>
      </c>
      <c r="H16" s="52" t="s">
        <v>97</v>
      </c>
      <c r="I16" s="51" t="s">
        <v>66</v>
      </c>
      <c r="J16" s="51" t="s">
        <v>66</v>
      </c>
      <c r="K16" s="51" t="s">
        <v>372</v>
      </c>
      <c r="L16" s="53">
        <v>4000000</v>
      </c>
      <c r="M16" s="53">
        <f t="shared" si="1"/>
        <v>3400000</v>
      </c>
      <c r="N16" s="52">
        <v>2022</v>
      </c>
      <c r="O16" s="52">
        <v>2027</v>
      </c>
      <c r="P16" s="52" t="s">
        <v>386</v>
      </c>
      <c r="Q16" s="52"/>
      <c r="R16" s="52"/>
      <c r="S16" s="52" t="s">
        <v>386</v>
      </c>
      <c r="T16" s="52" t="s">
        <v>225</v>
      </c>
      <c r="U16" s="52"/>
      <c r="V16" s="52"/>
      <c r="W16" s="52"/>
      <c r="X16" s="52" t="s">
        <v>386</v>
      </c>
      <c r="Y16" s="51" t="s">
        <v>224</v>
      </c>
      <c r="Z16" s="406" t="s">
        <v>200</v>
      </c>
    </row>
    <row r="17" spans="1:26" ht="48" customHeight="1" x14ac:dyDescent="0.35">
      <c r="A17" s="50">
        <v>13</v>
      </c>
      <c r="B17" s="52" t="s">
        <v>94</v>
      </c>
      <c r="C17" s="51" t="s">
        <v>68</v>
      </c>
      <c r="D17" s="52" t="s">
        <v>95</v>
      </c>
      <c r="E17" s="53">
        <v>600066436</v>
      </c>
      <c r="F17" s="53">
        <v>600066436</v>
      </c>
      <c r="G17" s="51" t="s">
        <v>373</v>
      </c>
      <c r="H17" s="52" t="s">
        <v>97</v>
      </c>
      <c r="I17" s="51" t="s">
        <v>66</v>
      </c>
      <c r="J17" s="51" t="s">
        <v>66</v>
      </c>
      <c r="K17" s="51" t="s">
        <v>373</v>
      </c>
      <c r="L17" s="53">
        <v>2500000</v>
      </c>
      <c r="M17" s="53">
        <f t="shared" si="1"/>
        <v>2125000</v>
      </c>
      <c r="N17" s="52">
        <v>2022</v>
      </c>
      <c r="O17" s="52">
        <v>2027</v>
      </c>
      <c r="P17" s="52"/>
      <c r="Q17" s="52" t="s">
        <v>386</v>
      </c>
      <c r="R17" s="52"/>
      <c r="S17" s="52" t="s">
        <v>386</v>
      </c>
      <c r="T17" s="52" t="s">
        <v>225</v>
      </c>
      <c r="U17" s="52"/>
      <c r="V17" s="52"/>
      <c r="W17" s="52"/>
      <c r="X17" s="52" t="s">
        <v>386</v>
      </c>
      <c r="Y17" s="51" t="s">
        <v>224</v>
      </c>
      <c r="Z17" s="406" t="s">
        <v>200</v>
      </c>
    </row>
    <row r="18" spans="1:26" ht="48" customHeight="1" x14ac:dyDescent="0.35">
      <c r="A18" s="50">
        <v>14</v>
      </c>
      <c r="B18" s="52" t="s">
        <v>94</v>
      </c>
      <c r="C18" s="51" t="s">
        <v>68</v>
      </c>
      <c r="D18" s="52" t="s">
        <v>95</v>
      </c>
      <c r="E18" s="53">
        <v>600066436</v>
      </c>
      <c r="F18" s="53">
        <v>600066436</v>
      </c>
      <c r="G18" s="51" t="s">
        <v>382</v>
      </c>
      <c r="H18" s="52" t="s">
        <v>97</v>
      </c>
      <c r="I18" s="51" t="s">
        <v>66</v>
      </c>
      <c r="J18" s="51" t="s">
        <v>66</v>
      </c>
      <c r="K18" s="51" t="s">
        <v>382</v>
      </c>
      <c r="L18" s="53">
        <v>2000000</v>
      </c>
      <c r="M18" s="53">
        <f t="shared" si="1"/>
        <v>1700000</v>
      </c>
      <c r="N18" s="52">
        <v>2022</v>
      </c>
      <c r="O18" s="52">
        <v>2027</v>
      </c>
      <c r="P18" s="52"/>
      <c r="Q18" s="52"/>
      <c r="R18" s="52"/>
      <c r="S18" s="52" t="s">
        <v>386</v>
      </c>
      <c r="T18" s="52" t="s">
        <v>225</v>
      </c>
      <c r="U18" s="52" t="s">
        <v>386</v>
      </c>
      <c r="V18" s="52" t="s">
        <v>386</v>
      </c>
      <c r="W18" s="52"/>
      <c r="X18" s="52" t="s">
        <v>386</v>
      </c>
      <c r="Y18" s="51" t="s">
        <v>224</v>
      </c>
      <c r="Z18" s="406" t="s">
        <v>200</v>
      </c>
    </row>
    <row r="19" spans="1:26" ht="48" customHeight="1" x14ac:dyDescent="0.35">
      <c r="A19" s="50">
        <v>15</v>
      </c>
      <c r="B19" s="52" t="s">
        <v>94</v>
      </c>
      <c r="C19" s="51" t="s">
        <v>68</v>
      </c>
      <c r="D19" s="52" t="s">
        <v>95</v>
      </c>
      <c r="E19" s="53">
        <v>600066436</v>
      </c>
      <c r="F19" s="53">
        <v>600066436</v>
      </c>
      <c r="G19" s="51" t="s">
        <v>380</v>
      </c>
      <c r="H19" s="52" t="s">
        <v>97</v>
      </c>
      <c r="I19" s="51" t="s">
        <v>66</v>
      </c>
      <c r="J19" s="51" t="s">
        <v>66</v>
      </c>
      <c r="K19" s="51" t="s">
        <v>380</v>
      </c>
      <c r="L19" s="53">
        <v>3000000</v>
      </c>
      <c r="M19" s="53">
        <f t="shared" ref="M19:M23" si="2">L19*85%</f>
        <v>2550000</v>
      </c>
      <c r="N19" s="52">
        <v>2022</v>
      </c>
      <c r="O19" s="52">
        <v>2027</v>
      </c>
      <c r="P19" s="52"/>
      <c r="Q19" s="52"/>
      <c r="R19" s="52"/>
      <c r="S19" s="52" t="s">
        <v>386</v>
      </c>
      <c r="T19" s="52" t="s">
        <v>225</v>
      </c>
      <c r="U19" s="52"/>
      <c r="V19" s="52" t="s">
        <v>386</v>
      </c>
      <c r="W19" s="52" t="s">
        <v>386</v>
      </c>
      <c r="X19" s="52" t="s">
        <v>386</v>
      </c>
      <c r="Y19" s="51" t="s">
        <v>224</v>
      </c>
      <c r="Z19" s="406" t="s">
        <v>200</v>
      </c>
    </row>
    <row r="20" spans="1:26" ht="48" customHeight="1" x14ac:dyDescent="0.35">
      <c r="A20" s="50">
        <v>16</v>
      </c>
      <c r="B20" s="52" t="s">
        <v>94</v>
      </c>
      <c r="C20" s="51" t="s">
        <v>68</v>
      </c>
      <c r="D20" s="52" t="s">
        <v>95</v>
      </c>
      <c r="E20" s="53">
        <v>600066436</v>
      </c>
      <c r="F20" s="53">
        <v>600066436</v>
      </c>
      <c r="G20" s="51" t="s">
        <v>381</v>
      </c>
      <c r="H20" s="52" t="s">
        <v>97</v>
      </c>
      <c r="I20" s="51" t="s">
        <v>66</v>
      </c>
      <c r="J20" s="51" t="s">
        <v>66</v>
      </c>
      <c r="K20" s="51" t="s">
        <v>381</v>
      </c>
      <c r="L20" s="53">
        <v>3200000</v>
      </c>
      <c r="M20" s="53">
        <f t="shared" si="2"/>
        <v>2720000</v>
      </c>
      <c r="N20" s="52">
        <v>2022</v>
      </c>
      <c r="O20" s="52">
        <v>2027</v>
      </c>
      <c r="P20" s="52"/>
      <c r="Q20" s="52"/>
      <c r="R20" s="52"/>
      <c r="S20" s="52" t="s">
        <v>386</v>
      </c>
      <c r="T20" s="52" t="s">
        <v>225</v>
      </c>
      <c r="U20" s="52"/>
      <c r="V20" s="52" t="s">
        <v>386</v>
      </c>
      <c r="W20" s="52"/>
      <c r="X20" s="52" t="s">
        <v>386</v>
      </c>
      <c r="Y20" s="51" t="s">
        <v>224</v>
      </c>
      <c r="Z20" s="406" t="s">
        <v>200</v>
      </c>
    </row>
    <row r="21" spans="1:26" ht="48" customHeight="1" x14ac:dyDescent="0.35">
      <c r="A21" s="50">
        <v>17</v>
      </c>
      <c r="B21" s="52" t="s">
        <v>94</v>
      </c>
      <c r="C21" s="51" t="s">
        <v>68</v>
      </c>
      <c r="D21" s="52" t="s">
        <v>95</v>
      </c>
      <c r="E21" s="53">
        <v>600066436</v>
      </c>
      <c r="F21" s="53">
        <v>600066436</v>
      </c>
      <c r="G21" s="51" t="s">
        <v>383</v>
      </c>
      <c r="H21" s="52" t="s">
        <v>97</v>
      </c>
      <c r="I21" s="51" t="s">
        <v>66</v>
      </c>
      <c r="J21" s="51" t="s">
        <v>66</v>
      </c>
      <c r="K21" s="51" t="s">
        <v>383</v>
      </c>
      <c r="L21" s="53">
        <v>2500000</v>
      </c>
      <c r="M21" s="53">
        <f t="shared" si="2"/>
        <v>2125000</v>
      </c>
      <c r="N21" s="52">
        <v>2022</v>
      </c>
      <c r="O21" s="52">
        <v>2027</v>
      </c>
      <c r="P21" s="52"/>
      <c r="Q21" s="52"/>
      <c r="R21" s="52"/>
      <c r="S21" s="52"/>
      <c r="T21" s="52" t="s">
        <v>225</v>
      </c>
      <c r="U21" s="52"/>
      <c r="V21" s="52"/>
      <c r="W21" s="52"/>
      <c r="X21" s="52"/>
      <c r="Y21" s="51" t="s">
        <v>224</v>
      </c>
      <c r="Z21" s="406" t="s">
        <v>200</v>
      </c>
    </row>
    <row r="22" spans="1:26" ht="48" customHeight="1" x14ac:dyDescent="0.35">
      <c r="A22" s="50">
        <v>18</v>
      </c>
      <c r="B22" s="52" t="s">
        <v>94</v>
      </c>
      <c r="C22" s="51" t="s">
        <v>68</v>
      </c>
      <c r="D22" s="52" t="s">
        <v>95</v>
      </c>
      <c r="E22" s="53">
        <v>600066436</v>
      </c>
      <c r="F22" s="53">
        <v>600066436</v>
      </c>
      <c r="G22" s="51" t="s">
        <v>384</v>
      </c>
      <c r="H22" s="52" t="s">
        <v>97</v>
      </c>
      <c r="I22" s="51" t="s">
        <v>66</v>
      </c>
      <c r="J22" s="51" t="s">
        <v>66</v>
      </c>
      <c r="K22" s="51" t="s">
        <v>384</v>
      </c>
      <c r="L22" s="53">
        <v>3000000</v>
      </c>
      <c r="M22" s="53">
        <f t="shared" si="2"/>
        <v>2550000</v>
      </c>
      <c r="N22" s="52">
        <v>2022</v>
      </c>
      <c r="O22" s="52">
        <v>2027</v>
      </c>
      <c r="P22" s="52"/>
      <c r="Q22" s="52"/>
      <c r="R22" s="52"/>
      <c r="S22" s="52"/>
      <c r="T22" s="52" t="s">
        <v>225</v>
      </c>
      <c r="U22" s="52"/>
      <c r="V22" s="52" t="s">
        <v>386</v>
      </c>
      <c r="W22" s="52" t="s">
        <v>386</v>
      </c>
      <c r="X22" s="52"/>
      <c r="Y22" s="51" t="s">
        <v>224</v>
      </c>
      <c r="Z22" s="406" t="s">
        <v>200</v>
      </c>
    </row>
    <row r="23" spans="1:26" ht="58.5" customHeight="1" x14ac:dyDescent="0.35">
      <c r="A23" s="50">
        <v>19</v>
      </c>
      <c r="B23" s="52" t="s">
        <v>94</v>
      </c>
      <c r="C23" s="51" t="s">
        <v>68</v>
      </c>
      <c r="D23" s="52" t="s">
        <v>95</v>
      </c>
      <c r="E23" s="53">
        <v>600066436</v>
      </c>
      <c r="F23" s="53">
        <v>600066436</v>
      </c>
      <c r="G23" s="51" t="s">
        <v>385</v>
      </c>
      <c r="H23" s="52" t="s">
        <v>97</v>
      </c>
      <c r="I23" s="51" t="s">
        <v>66</v>
      </c>
      <c r="J23" s="51" t="s">
        <v>66</v>
      </c>
      <c r="K23" s="51" t="s">
        <v>385</v>
      </c>
      <c r="L23" s="53">
        <v>4500000</v>
      </c>
      <c r="M23" s="53">
        <f t="shared" si="2"/>
        <v>3825000</v>
      </c>
      <c r="N23" s="52">
        <v>2022</v>
      </c>
      <c r="O23" s="52">
        <v>2027</v>
      </c>
      <c r="P23" s="52"/>
      <c r="Q23" s="52"/>
      <c r="R23" s="52"/>
      <c r="S23" s="52"/>
      <c r="T23" s="52" t="s">
        <v>225</v>
      </c>
      <c r="U23" s="52"/>
      <c r="V23" s="52" t="s">
        <v>386</v>
      </c>
      <c r="W23" s="52"/>
      <c r="X23" s="52"/>
      <c r="Y23" s="51" t="s">
        <v>224</v>
      </c>
      <c r="Z23" s="406" t="s">
        <v>200</v>
      </c>
    </row>
    <row r="24" spans="1:26" ht="48" customHeight="1" x14ac:dyDescent="0.35">
      <c r="A24" s="50">
        <v>20</v>
      </c>
      <c r="B24" s="52" t="s">
        <v>94</v>
      </c>
      <c r="C24" s="51" t="s">
        <v>68</v>
      </c>
      <c r="D24" s="52" t="s">
        <v>95</v>
      </c>
      <c r="E24" s="53">
        <v>600066436</v>
      </c>
      <c r="F24" s="53">
        <v>600066436</v>
      </c>
      <c r="G24" s="51" t="s">
        <v>371</v>
      </c>
      <c r="H24" s="52" t="s">
        <v>97</v>
      </c>
      <c r="I24" s="51" t="s">
        <v>66</v>
      </c>
      <c r="J24" s="51" t="s">
        <v>66</v>
      </c>
      <c r="K24" s="51" t="s">
        <v>371</v>
      </c>
      <c r="L24" s="53">
        <v>4000000</v>
      </c>
      <c r="M24" s="53">
        <f t="shared" si="1"/>
        <v>3400000</v>
      </c>
      <c r="N24" s="52">
        <v>2022</v>
      </c>
      <c r="O24" s="52">
        <v>2027</v>
      </c>
      <c r="P24" s="52"/>
      <c r="Q24" s="52"/>
      <c r="R24" s="52"/>
      <c r="S24" s="52" t="s">
        <v>386</v>
      </c>
      <c r="T24" s="52" t="s">
        <v>225</v>
      </c>
      <c r="U24" s="52" t="s">
        <v>386</v>
      </c>
      <c r="V24" s="52" t="s">
        <v>386</v>
      </c>
      <c r="W24" s="52"/>
      <c r="X24" s="52" t="s">
        <v>386</v>
      </c>
      <c r="Y24" s="51" t="s">
        <v>224</v>
      </c>
      <c r="Z24" s="406" t="s">
        <v>200</v>
      </c>
    </row>
    <row r="25" spans="1:26" ht="48" customHeight="1" x14ac:dyDescent="0.35">
      <c r="A25" s="50">
        <v>21</v>
      </c>
      <c r="B25" s="52" t="s">
        <v>94</v>
      </c>
      <c r="C25" s="51" t="s">
        <v>68</v>
      </c>
      <c r="D25" s="52" t="s">
        <v>95</v>
      </c>
      <c r="E25" s="53">
        <v>600066436</v>
      </c>
      <c r="F25" s="53">
        <v>600066436</v>
      </c>
      <c r="G25" s="51" t="s">
        <v>401</v>
      </c>
      <c r="H25" s="52" t="s">
        <v>97</v>
      </c>
      <c r="I25" s="51" t="s">
        <v>66</v>
      </c>
      <c r="J25" s="51" t="s">
        <v>66</v>
      </c>
      <c r="K25" s="51" t="s">
        <v>401</v>
      </c>
      <c r="L25" s="53">
        <v>7500000</v>
      </c>
      <c r="M25" s="53">
        <f t="shared" si="1"/>
        <v>6375000</v>
      </c>
      <c r="N25" s="52">
        <v>2022</v>
      </c>
      <c r="O25" s="52">
        <v>2027</v>
      </c>
      <c r="P25" s="52" t="s">
        <v>386</v>
      </c>
      <c r="Q25" s="52" t="s">
        <v>386</v>
      </c>
      <c r="R25" s="52"/>
      <c r="S25" s="52" t="s">
        <v>386</v>
      </c>
      <c r="T25" s="52" t="s">
        <v>225</v>
      </c>
      <c r="U25" s="52"/>
      <c r="V25" s="52" t="s">
        <v>386</v>
      </c>
      <c r="W25" s="52"/>
      <c r="X25" s="52" t="s">
        <v>386</v>
      </c>
      <c r="Y25" s="51" t="s">
        <v>263</v>
      </c>
      <c r="Z25" s="406" t="s">
        <v>200</v>
      </c>
    </row>
    <row r="26" spans="1:26" ht="69.75" customHeight="1" x14ac:dyDescent="0.35">
      <c r="A26" s="49">
        <v>22</v>
      </c>
      <c r="B26" s="47" t="s">
        <v>99</v>
      </c>
      <c r="C26" s="46" t="s">
        <v>68</v>
      </c>
      <c r="D26" s="47" t="s">
        <v>100</v>
      </c>
      <c r="E26" s="48">
        <v>600066428</v>
      </c>
      <c r="F26" s="48">
        <v>600066428</v>
      </c>
      <c r="G26" s="46" t="s">
        <v>71</v>
      </c>
      <c r="H26" s="47" t="s">
        <v>97</v>
      </c>
      <c r="I26" s="46" t="s">
        <v>66</v>
      </c>
      <c r="J26" s="46" t="s">
        <v>66</v>
      </c>
      <c r="K26" s="46" t="s">
        <v>71</v>
      </c>
      <c r="L26" s="48">
        <v>3000000</v>
      </c>
      <c r="M26" s="48">
        <f>L26*85%</f>
        <v>2550000</v>
      </c>
      <c r="N26" s="47">
        <v>2021</v>
      </c>
      <c r="O26" s="47">
        <v>2027</v>
      </c>
      <c r="P26" s="47"/>
      <c r="Q26" s="47"/>
      <c r="R26" s="47"/>
      <c r="S26" s="47"/>
      <c r="T26" s="47" t="s">
        <v>225</v>
      </c>
      <c r="U26" s="47"/>
      <c r="V26" s="47"/>
      <c r="W26" s="47"/>
      <c r="X26" s="47"/>
      <c r="Y26" s="46" t="s">
        <v>224</v>
      </c>
      <c r="Z26" s="249" t="s">
        <v>225</v>
      </c>
    </row>
    <row r="27" spans="1:26" ht="70.5" customHeight="1" x14ac:dyDescent="0.35">
      <c r="A27" s="49">
        <v>23</v>
      </c>
      <c r="B27" s="47" t="s">
        <v>99</v>
      </c>
      <c r="C27" s="46" t="s">
        <v>68</v>
      </c>
      <c r="D27" s="47" t="s">
        <v>100</v>
      </c>
      <c r="E27" s="48">
        <v>600066428</v>
      </c>
      <c r="F27" s="48">
        <v>600066428</v>
      </c>
      <c r="G27" s="46" t="s">
        <v>229</v>
      </c>
      <c r="H27" s="47" t="s">
        <v>97</v>
      </c>
      <c r="I27" s="46" t="s">
        <v>66</v>
      </c>
      <c r="J27" s="46" t="s">
        <v>66</v>
      </c>
      <c r="K27" s="46" t="s">
        <v>230</v>
      </c>
      <c r="L27" s="48">
        <v>20000000</v>
      </c>
      <c r="M27" s="48">
        <f t="shared" ref="M27:M35" si="3">L27*85%</f>
        <v>17000000</v>
      </c>
      <c r="N27" s="47">
        <v>2022</v>
      </c>
      <c r="O27" s="47">
        <v>2027</v>
      </c>
      <c r="P27" s="47" t="s">
        <v>386</v>
      </c>
      <c r="Q27" s="47" t="s">
        <v>386</v>
      </c>
      <c r="R27" s="47" t="s">
        <v>386</v>
      </c>
      <c r="S27" s="47" t="s">
        <v>386</v>
      </c>
      <c r="T27" s="47" t="s">
        <v>225</v>
      </c>
      <c r="U27" s="47" t="s">
        <v>386</v>
      </c>
      <c r="V27" s="47" t="s">
        <v>386</v>
      </c>
      <c r="W27" s="47" t="s">
        <v>386</v>
      </c>
      <c r="X27" s="47"/>
      <c r="Y27" s="46" t="s">
        <v>224</v>
      </c>
      <c r="Z27" s="249" t="s">
        <v>200</v>
      </c>
    </row>
    <row r="28" spans="1:26" ht="63.75" customHeight="1" x14ac:dyDescent="0.35">
      <c r="A28" s="379">
        <v>24</v>
      </c>
      <c r="B28" s="380" t="s">
        <v>99</v>
      </c>
      <c r="C28" s="381" t="s">
        <v>68</v>
      </c>
      <c r="D28" s="380" t="s">
        <v>100</v>
      </c>
      <c r="E28" s="382">
        <v>600066428</v>
      </c>
      <c r="F28" s="382">
        <v>600066428</v>
      </c>
      <c r="G28" s="381" t="s">
        <v>101</v>
      </c>
      <c r="H28" s="380" t="s">
        <v>97</v>
      </c>
      <c r="I28" s="381" t="s">
        <v>66</v>
      </c>
      <c r="J28" s="381" t="s">
        <v>66</v>
      </c>
      <c r="K28" s="381" t="s">
        <v>101</v>
      </c>
      <c r="L28" s="382">
        <v>500000</v>
      </c>
      <c r="M28" s="382">
        <f t="shared" si="3"/>
        <v>425000</v>
      </c>
      <c r="N28" s="380">
        <v>2021</v>
      </c>
      <c r="O28" s="380">
        <v>2027</v>
      </c>
      <c r="P28" s="380"/>
      <c r="Q28" s="380"/>
      <c r="R28" s="380"/>
      <c r="S28" s="380"/>
      <c r="T28" s="380" t="s">
        <v>225</v>
      </c>
      <c r="U28" s="380"/>
      <c r="V28" s="380"/>
      <c r="W28" s="380"/>
      <c r="X28" s="380"/>
      <c r="Y28" s="381" t="s">
        <v>224</v>
      </c>
      <c r="Z28" s="383" t="s">
        <v>225</v>
      </c>
    </row>
    <row r="29" spans="1:26" ht="76.5" customHeight="1" x14ac:dyDescent="0.35">
      <c r="A29" s="49">
        <v>25</v>
      </c>
      <c r="B29" s="47" t="s">
        <v>99</v>
      </c>
      <c r="C29" s="46" t="s">
        <v>68</v>
      </c>
      <c r="D29" s="47" t="s">
        <v>100</v>
      </c>
      <c r="E29" s="48">
        <v>600066428</v>
      </c>
      <c r="F29" s="48">
        <v>600066428</v>
      </c>
      <c r="G29" s="46" t="s">
        <v>102</v>
      </c>
      <c r="H29" s="47" t="s">
        <v>97</v>
      </c>
      <c r="I29" s="46" t="s">
        <v>66</v>
      </c>
      <c r="J29" s="46" t="s">
        <v>66</v>
      </c>
      <c r="K29" s="46" t="s">
        <v>231</v>
      </c>
      <c r="L29" s="48">
        <v>5000000</v>
      </c>
      <c r="M29" s="48">
        <f t="shared" si="3"/>
        <v>4250000</v>
      </c>
      <c r="N29" s="47">
        <v>2022</v>
      </c>
      <c r="O29" s="47">
        <v>2027</v>
      </c>
      <c r="P29" s="47"/>
      <c r="Q29" s="47"/>
      <c r="R29" s="47"/>
      <c r="S29" s="47"/>
      <c r="T29" s="47" t="s">
        <v>225</v>
      </c>
      <c r="U29" s="47"/>
      <c r="V29" s="47" t="s">
        <v>386</v>
      </c>
      <c r="W29" s="47"/>
      <c r="X29" s="47" t="s">
        <v>386</v>
      </c>
      <c r="Y29" s="46" t="s">
        <v>224</v>
      </c>
      <c r="Z29" s="249" t="s">
        <v>200</v>
      </c>
    </row>
    <row r="30" spans="1:26" ht="47.25" customHeight="1" x14ac:dyDescent="0.35">
      <c r="A30" s="49">
        <v>26</v>
      </c>
      <c r="B30" s="47" t="s">
        <v>99</v>
      </c>
      <c r="C30" s="46" t="s">
        <v>68</v>
      </c>
      <c r="D30" s="47" t="s">
        <v>103</v>
      </c>
      <c r="E30" s="48">
        <v>600066428</v>
      </c>
      <c r="F30" s="48">
        <v>600066428</v>
      </c>
      <c r="G30" s="46" t="s">
        <v>104</v>
      </c>
      <c r="H30" s="47" t="s">
        <v>97</v>
      </c>
      <c r="I30" s="46" t="s">
        <v>66</v>
      </c>
      <c r="J30" s="46" t="s">
        <v>66</v>
      </c>
      <c r="K30" s="46" t="s">
        <v>232</v>
      </c>
      <c r="L30" s="48">
        <v>4000000</v>
      </c>
      <c r="M30" s="48">
        <f t="shared" si="3"/>
        <v>3400000</v>
      </c>
      <c r="N30" s="47">
        <v>2022</v>
      </c>
      <c r="O30" s="47">
        <v>2027</v>
      </c>
      <c r="P30" s="47"/>
      <c r="Q30" s="47"/>
      <c r="R30" s="47"/>
      <c r="S30" s="47"/>
      <c r="T30" s="47" t="s">
        <v>225</v>
      </c>
      <c r="U30" s="47"/>
      <c r="V30" s="47" t="s">
        <v>386</v>
      </c>
      <c r="W30" s="47" t="s">
        <v>386</v>
      </c>
      <c r="X30" s="47"/>
      <c r="Y30" s="46" t="s">
        <v>233</v>
      </c>
      <c r="Z30" s="249" t="s">
        <v>225</v>
      </c>
    </row>
    <row r="31" spans="1:26" ht="66" customHeight="1" x14ac:dyDescent="0.35">
      <c r="A31" s="49">
        <v>27</v>
      </c>
      <c r="B31" s="47" t="s">
        <v>99</v>
      </c>
      <c r="C31" s="46" t="s">
        <v>68</v>
      </c>
      <c r="D31" s="47" t="s">
        <v>100</v>
      </c>
      <c r="E31" s="48">
        <v>600066428</v>
      </c>
      <c r="F31" s="48">
        <v>600066428</v>
      </c>
      <c r="G31" s="46" t="s">
        <v>105</v>
      </c>
      <c r="H31" s="47" t="s">
        <v>97</v>
      </c>
      <c r="I31" s="46" t="s">
        <v>66</v>
      </c>
      <c r="J31" s="46" t="s">
        <v>66</v>
      </c>
      <c r="K31" s="46" t="s">
        <v>234</v>
      </c>
      <c r="L31" s="48">
        <v>20000000</v>
      </c>
      <c r="M31" s="48">
        <f t="shared" si="3"/>
        <v>17000000</v>
      </c>
      <c r="N31" s="47">
        <v>2023</v>
      </c>
      <c r="O31" s="47">
        <v>2027</v>
      </c>
      <c r="P31" s="47" t="s">
        <v>386</v>
      </c>
      <c r="Q31" s="47" t="s">
        <v>386</v>
      </c>
      <c r="R31" s="47" t="s">
        <v>386</v>
      </c>
      <c r="S31" s="47" t="s">
        <v>386</v>
      </c>
      <c r="T31" s="47" t="s">
        <v>225</v>
      </c>
      <c r="U31" s="47" t="s">
        <v>386</v>
      </c>
      <c r="V31" s="47" t="s">
        <v>386</v>
      </c>
      <c r="W31" s="47" t="s">
        <v>386</v>
      </c>
      <c r="X31" s="47" t="s">
        <v>386</v>
      </c>
      <c r="Y31" s="46" t="s">
        <v>224</v>
      </c>
      <c r="Z31" s="249" t="s">
        <v>200</v>
      </c>
    </row>
    <row r="32" spans="1:26" ht="47.25" customHeight="1" x14ac:dyDescent="0.35">
      <c r="A32" s="49">
        <v>28</v>
      </c>
      <c r="B32" s="47" t="s">
        <v>99</v>
      </c>
      <c r="C32" s="46" t="s">
        <v>68</v>
      </c>
      <c r="D32" s="47" t="s">
        <v>100</v>
      </c>
      <c r="E32" s="48">
        <v>600066428</v>
      </c>
      <c r="F32" s="48">
        <v>600066428</v>
      </c>
      <c r="G32" s="46" t="s">
        <v>106</v>
      </c>
      <c r="H32" s="47" t="s">
        <v>97</v>
      </c>
      <c r="I32" s="46" t="s">
        <v>66</v>
      </c>
      <c r="J32" s="46" t="s">
        <v>66</v>
      </c>
      <c r="K32" s="46" t="s">
        <v>235</v>
      </c>
      <c r="L32" s="48">
        <v>700000</v>
      </c>
      <c r="M32" s="48">
        <f t="shared" si="3"/>
        <v>595000</v>
      </c>
      <c r="N32" s="47">
        <v>2023</v>
      </c>
      <c r="O32" s="47">
        <v>2027</v>
      </c>
      <c r="P32" s="47" t="s">
        <v>386</v>
      </c>
      <c r="Q32" s="47" t="s">
        <v>386</v>
      </c>
      <c r="R32" s="47" t="s">
        <v>386</v>
      </c>
      <c r="S32" s="47" t="s">
        <v>386</v>
      </c>
      <c r="T32" s="47" t="s">
        <v>225</v>
      </c>
      <c r="U32" s="47"/>
      <c r="V32" s="47"/>
      <c r="W32" s="47" t="s">
        <v>386</v>
      </c>
      <c r="X32" s="47"/>
      <c r="Y32" s="46" t="s">
        <v>224</v>
      </c>
      <c r="Z32" s="249" t="s">
        <v>225</v>
      </c>
    </row>
    <row r="33" spans="1:31" ht="58.5" customHeight="1" x14ac:dyDescent="0.35">
      <c r="A33" s="49">
        <v>29</v>
      </c>
      <c r="B33" s="47" t="s">
        <v>99</v>
      </c>
      <c r="C33" s="46" t="s">
        <v>68</v>
      </c>
      <c r="D33" s="47" t="s">
        <v>100</v>
      </c>
      <c r="E33" s="48">
        <v>600066428</v>
      </c>
      <c r="F33" s="48">
        <v>600066428</v>
      </c>
      <c r="G33" s="46" t="s">
        <v>107</v>
      </c>
      <c r="H33" s="47" t="s">
        <v>97</v>
      </c>
      <c r="I33" s="46" t="s">
        <v>66</v>
      </c>
      <c r="J33" s="46" t="s">
        <v>66</v>
      </c>
      <c r="K33" s="46" t="s">
        <v>236</v>
      </c>
      <c r="L33" s="48">
        <v>10000000</v>
      </c>
      <c r="M33" s="48">
        <f t="shared" si="3"/>
        <v>8500000</v>
      </c>
      <c r="N33" s="47">
        <v>2020</v>
      </c>
      <c r="O33" s="47">
        <v>2027</v>
      </c>
      <c r="P33" s="47" t="s">
        <v>386</v>
      </c>
      <c r="Q33" s="47" t="s">
        <v>386</v>
      </c>
      <c r="R33" s="47" t="s">
        <v>386</v>
      </c>
      <c r="S33" s="47" t="s">
        <v>386</v>
      </c>
      <c r="T33" s="47" t="s">
        <v>225</v>
      </c>
      <c r="U33" s="47" t="s">
        <v>386</v>
      </c>
      <c r="V33" s="47" t="s">
        <v>386</v>
      </c>
      <c r="W33" s="47" t="s">
        <v>386</v>
      </c>
      <c r="X33" s="47" t="s">
        <v>386</v>
      </c>
      <c r="Y33" s="46" t="s">
        <v>233</v>
      </c>
      <c r="Z33" s="249" t="s">
        <v>225</v>
      </c>
    </row>
    <row r="34" spans="1:31" s="358" customFormat="1" ht="58.5" customHeight="1" x14ac:dyDescent="0.35">
      <c r="A34" s="49">
        <v>30</v>
      </c>
      <c r="B34" s="47" t="s">
        <v>99</v>
      </c>
      <c r="C34" s="46" t="s">
        <v>68</v>
      </c>
      <c r="D34" s="47" t="s">
        <v>100</v>
      </c>
      <c r="E34" s="48">
        <v>600066428</v>
      </c>
      <c r="F34" s="48">
        <v>600066428</v>
      </c>
      <c r="G34" s="46" t="s">
        <v>391</v>
      </c>
      <c r="H34" s="47" t="s">
        <v>97</v>
      </c>
      <c r="I34" s="46" t="s">
        <v>66</v>
      </c>
      <c r="J34" s="46" t="s">
        <v>66</v>
      </c>
      <c r="K34" s="46" t="s">
        <v>392</v>
      </c>
      <c r="L34" s="48">
        <v>5000000</v>
      </c>
      <c r="M34" s="48">
        <f t="shared" si="3"/>
        <v>4250000</v>
      </c>
      <c r="N34" s="47">
        <v>2022</v>
      </c>
      <c r="O34" s="47">
        <v>2027</v>
      </c>
      <c r="P34" s="47"/>
      <c r="Q34" s="47" t="s">
        <v>386</v>
      </c>
      <c r="R34" s="47" t="s">
        <v>386</v>
      </c>
      <c r="S34" s="47" t="s">
        <v>386</v>
      </c>
      <c r="T34" s="47" t="s">
        <v>225</v>
      </c>
      <c r="U34" s="47"/>
      <c r="V34" s="47" t="s">
        <v>386</v>
      </c>
      <c r="W34" s="47"/>
      <c r="X34" s="47" t="s">
        <v>386</v>
      </c>
      <c r="Y34" s="46" t="s">
        <v>224</v>
      </c>
      <c r="Z34" s="249" t="s">
        <v>225</v>
      </c>
      <c r="AA34"/>
      <c r="AB34"/>
      <c r="AC34"/>
      <c r="AD34"/>
      <c r="AE34"/>
    </row>
    <row r="35" spans="1:31" s="358" customFormat="1" ht="58.5" customHeight="1" x14ac:dyDescent="0.35">
      <c r="A35" s="49">
        <v>31</v>
      </c>
      <c r="B35" s="380" t="s">
        <v>99</v>
      </c>
      <c r="C35" s="381" t="s">
        <v>68</v>
      </c>
      <c r="D35" s="380" t="s">
        <v>100</v>
      </c>
      <c r="E35" s="382">
        <v>600066428</v>
      </c>
      <c r="F35" s="382">
        <v>600066428</v>
      </c>
      <c r="G35" s="381" t="s">
        <v>361</v>
      </c>
      <c r="H35" s="380" t="s">
        <v>97</v>
      </c>
      <c r="I35" s="381" t="s">
        <v>66</v>
      </c>
      <c r="J35" s="381" t="s">
        <v>66</v>
      </c>
      <c r="K35" s="381" t="s">
        <v>361</v>
      </c>
      <c r="L35" s="382">
        <v>3000000</v>
      </c>
      <c r="M35" s="382">
        <f t="shared" si="3"/>
        <v>2550000</v>
      </c>
      <c r="N35" s="380">
        <v>2022</v>
      </c>
      <c r="O35" s="380">
        <v>2027</v>
      </c>
      <c r="P35" s="380"/>
      <c r="Q35" s="380" t="s">
        <v>386</v>
      </c>
      <c r="R35" s="380" t="s">
        <v>386</v>
      </c>
      <c r="S35" s="380" t="s">
        <v>386</v>
      </c>
      <c r="T35" s="380" t="s">
        <v>225</v>
      </c>
      <c r="U35" s="380"/>
      <c r="V35" s="380" t="s">
        <v>386</v>
      </c>
      <c r="W35" s="380"/>
      <c r="X35" s="380" t="s">
        <v>386</v>
      </c>
      <c r="Y35" s="381" t="s">
        <v>224</v>
      </c>
      <c r="Z35" s="383" t="s">
        <v>225</v>
      </c>
      <c r="AA35"/>
      <c r="AB35"/>
      <c r="AC35"/>
      <c r="AD35"/>
      <c r="AE35"/>
    </row>
    <row r="36" spans="1:31" s="358" customFormat="1" ht="58.5" customHeight="1" x14ac:dyDescent="0.35">
      <c r="A36" s="49">
        <v>32</v>
      </c>
      <c r="B36" s="47" t="s">
        <v>99</v>
      </c>
      <c r="C36" s="46" t="s">
        <v>68</v>
      </c>
      <c r="D36" s="47" t="s">
        <v>100</v>
      </c>
      <c r="E36" s="48">
        <v>600066428</v>
      </c>
      <c r="F36" s="48">
        <v>600066428</v>
      </c>
      <c r="G36" s="46" t="s">
        <v>393</v>
      </c>
      <c r="H36" s="47" t="s">
        <v>97</v>
      </c>
      <c r="I36" s="46" t="s">
        <v>66</v>
      </c>
      <c r="J36" s="46" t="s">
        <v>66</v>
      </c>
      <c r="K36" s="46" t="s">
        <v>394</v>
      </c>
      <c r="L36" s="48">
        <v>8000000</v>
      </c>
      <c r="M36" s="48">
        <v>6800000</v>
      </c>
      <c r="N36" s="47">
        <v>2023</v>
      </c>
      <c r="O36" s="47">
        <v>2027</v>
      </c>
      <c r="P36" s="47" t="s">
        <v>386</v>
      </c>
      <c r="Q36" s="47"/>
      <c r="R36" s="47"/>
      <c r="S36" s="47" t="s">
        <v>386</v>
      </c>
      <c r="T36" s="47" t="s">
        <v>225</v>
      </c>
      <c r="U36" s="47"/>
      <c r="V36" s="47" t="s">
        <v>386</v>
      </c>
      <c r="W36" s="47" t="s">
        <v>386</v>
      </c>
      <c r="X36" s="47" t="s">
        <v>386</v>
      </c>
      <c r="Y36" s="46" t="s">
        <v>224</v>
      </c>
      <c r="Z36" s="249" t="s">
        <v>225</v>
      </c>
      <c r="AA36"/>
      <c r="AB36"/>
      <c r="AC36"/>
      <c r="AD36"/>
      <c r="AE36"/>
    </row>
    <row r="37" spans="1:31" s="358" customFormat="1" ht="58.5" customHeight="1" x14ac:dyDescent="0.35">
      <c r="A37" s="49">
        <v>33</v>
      </c>
      <c r="B37" s="47" t="s">
        <v>99</v>
      </c>
      <c r="C37" s="46" t="s">
        <v>68</v>
      </c>
      <c r="D37" s="47" t="s">
        <v>100</v>
      </c>
      <c r="E37" s="48">
        <v>600066428</v>
      </c>
      <c r="F37" s="48">
        <v>600066428</v>
      </c>
      <c r="G37" s="46" t="s">
        <v>374</v>
      </c>
      <c r="H37" s="47" t="s">
        <v>97</v>
      </c>
      <c r="I37" s="46" t="s">
        <v>66</v>
      </c>
      <c r="J37" s="46" t="s">
        <v>66</v>
      </c>
      <c r="K37" s="46" t="s">
        <v>375</v>
      </c>
      <c r="L37" s="48">
        <v>7000000</v>
      </c>
      <c r="M37" s="48">
        <v>5950000</v>
      </c>
      <c r="N37" s="47">
        <v>2023</v>
      </c>
      <c r="O37" s="47">
        <v>2027</v>
      </c>
      <c r="P37" s="47"/>
      <c r="Q37" s="47" t="s">
        <v>386</v>
      </c>
      <c r="R37" s="47" t="s">
        <v>386</v>
      </c>
      <c r="S37" s="47" t="s">
        <v>386</v>
      </c>
      <c r="T37" s="47" t="s">
        <v>225</v>
      </c>
      <c r="U37" s="47"/>
      <c r="V37" s="47" t="s">
        <v>386</v>
      </c>
      <c r="W37" s="47" t="s">
        <v>386</v>
      </c>
      <c r="X37" s="47" t="s">
        <v>386</v>
      </c>
      <c r="Y37" s="46" t="s">
        <v>224</v>
      </c>
      <c r="Z37" s="249" t="s">
        <v>225</v>
      </c>
      <c r="AA37"/>
      <c r="AB37"/>
      <c r="AC37"/>
      <c r="AD37"/>
      <c r="AE37"/>
    </row>
    <row r="38" spans="1:31" ht="58.5" customHeight="1" x14ac:dyDescent="0.35">
      <c r="A38" s="49">
        <v>34</v>
      </c>
      <c r="B38" s="47" t="s">
        <v>99</v>
      </c>
      <c r="C38" s="46" t="s">
        <v>68</v>
      </c>
      <c r="D38" s="47" t="s">
        <v>100</v>
      </c>
      <c r="E38" s="48">
        <v>600066428</v>
      </c>
      <c r="F38" s="48">
        <v>600066428</v>
      </c>
      <c r="G38" s="46" t="s">
        <v>376</v>
      </c>
      <c r="H38" s="47" t="s">
        <v>97</v>
      </c>
      <c r="I38" s="46" t="s">
        <v>66</v>
      </c>
      <c r="J38" s="46" t="s">
        <v>66</v>
      </c>
      <c r="K38" s="46" t="s">
        <v>376</v>
      </c>
      <c r="L38" s="48">
        <v>3000000</v>
      </c>
      <c r="M38" s="48">
        <v>2550000</v>
      </c>
      <c r="N38" s="47">
        <v>2023</v>
      </c>
      <c r="O38" s="47">
        <v>2027</v>
      </c>
      <c r="P38" s="47"/>
      <c r="Q38" s="47"/>
      <c r="R38" s="47" t="s">
        <v>386</v>
      </c>
      <c r="S38" s="47" t="s">
        <v>386</v>
      </c>
      <c r="T38" s="47" t="s">
        <v>225</v>
      </c>
      <c r="U38" s="47"/>
      <c r="V38" s="47" t="s">
        <v>386</v>
      </c>
      <c r="W38" s="47" t="s">
        <v>386</v>
      </c>
      <c r="X38" s="47" t="s">
        <v>386</v>
      </c>
      <c r="Y38" s="46" t="s">
        <v>224</v>
      </c>
      <c r="Z38" s="249" t="s">
        <v>225</v>
      </c>
    </row>
    <row r="39" spans="1:31" ht="67.5" customHeight="1" x14ac:dyDescent="0.35">
      <c r="A39" s="242">
        <v>35</v>
      </c>
      <c r="B39" s="225" t="s">
        <v>108</v>
      </c>
      <c r="C39" s="225" t="s">
        <v>68</v>
      </c>
      <c r="D39" s="224" t="s">
        <v>109</v>
      </c>
      <c r="E39" s="226">
        <v>600066606</v>
      </c>
      <c r="F39" s="226">
        <v>600066606</v>
      </c>
      <c r="G39" s="225" t="s">
        <v>71</v>
      </c>
      <c r="H39" s="224" t="s">
        <v>97</v>
      </c>
      <c r="I39" s="225" t="s">
        <v>66</v>
      </c>
      <c r="J39" s="225" t="s">
        <v>66</v>
      </c>
      <c r="K39" s="225" t="s">
        <v>237</v>
      </c>
      <c r="L39" s="226">
        <v>2000000</v>
      </c>
      <c r="M39" s="226">
        <f>L39*85%</f>
        <v>1700000</v>
      </c>
      <c r="N39" s="224">
        <v>2021</v>
      </c>
      <c r="O39" s="224">
        <v>2027</v>
      </c>
      <c r="P39" s="224" t="s">
        <v>386</v>
      </c>
      <c r="Q39" s="224" t="s">
        <v>386</v>
      </c>
      <c r="R39" s="224" t="s">
        <v>386</v>
      </c>
      <c r="S39" s="224" t="s">
        <v>386</v>
      </c>
      <c r="T39" s="224" t="s">
        <v>225</v>
      </c>
      <c r="U39" s="224" t="s">
        <v>386</v>
      </c>
      <c r="V39" s="224" t="s">
        <v>386</v>
      </c>
      <c r="W39" s="224" t="s">
        <v>386</v>
      </c>
      <c r="X39" s="224"/>
      <c r="Y39" s="225" t="s">
        <v>224</v>
      </c>
      <c r="Z39" s="250" t="s">
        <v>225</v>
      </c>
    </row>
    <row r="40" spans="1:31" ht="57" customHeight="1" x14ac:dyDescent="0.35">
      <c r="A40" s="242">
        <v>36</v>
      </c>
      <c r="B40" s="225" t="s">
        <v>108</v>
      </c>
      <c r="C40" s="225" t="s">
        <v>68</v>
      </c>
      <c r="D40" s="224" t="s">
        <v>109</v>
      </c>
      <c r="E40" s="226">
        <v>600066606</v>
      </c>
      <c r="F40" s="226">
        <v>600066606</v>
      </c>
      <c r="G40" s="225" t="s">
        <v>110</v>
      </c>
      <c r="H40" s="224" t="s">
        <v>97</v>
      </c>
      <c r="I40" s="225" t="s">
        <v>66</v>
      </c>
      <c r="J40" s="225" t="s">
        <v>66</v>
      </c>
      <c r="K40" s="225" t="s">
        <v>238</v>
      </c>
      <c r="L40" s="226">
        <v>1000000</v>
      </c>
      <c r="M40" s="226">
        <f t="shared" ref="M40:M42" si="4">L40*85%</f>
        <v>850000</v>
      </c>
      <c r="N40" s="224">
        <v>2022</v>
      </c>
      <c r="O40" s="224">
        <v>2027</v>
      </c>
      <c r="P40" s="224" t="s">
        <v>386</v>
      </c>
      <c r="Q40" s="224" t="s">
        <v>386</v>
      </c>
      <c r="R40" s="224" t="s">
        <v>386</v>
      </c>
      <c r="S40" s="224" t="s">
        <v>386</v>
      </c>
      <c r="T40" s="224" t="s">
        <v>225</v>
      </c>
      <c r="U40" s="224"/>
      <c r="V40" s="224" t="s">
        <v>386</v>
      </c>
      <c r="W40" s="224" t="s">
        <v>386</v>
      </c>
      <c r="X40" s="224" t="s">
        <v>386</v>
      </c>
      <c r="Y40" s="225" t="s">
        <v>224</v>
      </c>
      <c r="Z40" s="250" t="s">
        <v>225</v>
      </c>
    </row>
    <row r="41" spans="1:31" ht="51.75" customHeight="1" x14ac:dyDescent="0.35">
      <c r="A41" s="423">
        <v>37</v>
      </c>
      <c r="B41" s="424" t="s">
        <v>108</v>
      </c>
      <c r="C41" s="424" t="s">
        <v>68</v>
      </c>
      <c r="D41" s="425" t="s">
        <v>109</v>
      </c>
      <c r="E41" s="426">
        <v>600066606</v>
      </c>
      <c r="F41" s="426">
        <v>600066606</v>
      </c>
      <c r="G41" s="424" t="s">
        <v>111</v>
      </c>
      <c r="H41" s="425" t="s">
        <v>97</v>
      </c>
      <c r="I41" s="424" t="s">
        <v>66</v>
      </c>
      <c r="J41" s="424" t="s">
        <v>66</v>
      </c>
      <c r="K41" s="424" t="s">
        <v>111</v>
      </c>
      <c r="L41" s="426">
        <v>2000000</v>
      </c>
      <c r="M41" s="426">
        <f t="shared" si="4"/>
        <v>1700000</v>
      </c>
      <c r="N41" s="425">
        <v>2022</v>
      </c>
      <c r="O41" s="425">
        <v>2027</v>
      </c>
      <c r="P41" s="425" t="s">
        <v>386</v>
      </c>
      <c r="Q41" s="425" t="s">
        <v>386</v>
      </c>
      <c r="R41" s="425" t="s">
        <v>386</v>
      </c>
      <c r="S41" s="425" t="s">
        <v>386</v>
      </c>
      <c r="T41" s="425" t="s">
        <v>225</v>
      </c>
      <c r="U41" s="425" t="s">
        <v>386</v>
      </c>
      <c r="V41" s="425" t="s">
        <v>386</v>
      </c>
      <c r="W41" s="425" t="s">
        <v>386</v>
      </c>
      <c r="X41" s="425" t="s">
        <v>386</v>
      </c>
      <c r="Y41" s="424" t="s">
        <v>406</v>
      </c>
      <c r="Z41" s="427" t="s">
        <v>228</v>
      </c>
    </row>
    <row r="42" spans="1:31" ht="43.5" x14ac:dyDescent="0.35">
      <c r="A42" s="242">
        <v>38</v>
      </c>
      <c r="B42" s="225" t="s">
        <v>108</v>
      </c>
      <c r="C42" s="225" t="s">
        <v>68</v>
      </c>
      <c r="D42" s="224" t="s">
        <v>109</v>
      </c>
      <c r="E42" s="226">
        <v>600066606</v>
      </c>
      <c r="F42" s="226">
        <v>600066606</v>
      </c>
      <c r="G42" s="225" t="s">
        <v>405</v>
      </c>
      <c r="H42" s="224" t="s">
        <v>97</v>
      </c>
      <c r="I42" s="225" t="s">
        <v>66</v>
      </c>
      <c r="J42" s="225" t="s">
        <v>66</v>
      </c>
      <c r="K42" s="225" t="s">
        <v>405</v>
      </c>
      <c r="L42" s="226">
        <v>9000000</v>
      </c>
      <c r="M42" s="226">
        <f t="shared" si="4"/>
        <v>7650000</v>
      </c>
      <c r="N42" s="224">
        <v>2022</v>
      </c>
      <c r="O42" s="224">
        <v>2027</v>
      </c>
      <c r="P42" s="224"/>
      <c r="Q42" s="224" t="s">
        <v>386</v>
      </c>
      <c r="R42" s="224" t="s">
        <v>386</v>
      </c>
      <c r="S42" s="224" t="s">
        <v>386</v>
      </c>
      <c r="T42" s="224" t="s">
        <v>225</v>
      </c>
      <c r="U42" s="224" t="s">
        <v>386</v>
      </c>
      <c r="V42" s="224" t="s">
        <v>386</v>
      </c>
      <c r="W42" s="224" t="s">
        <v>386</v>
      </c>
      <c r="X42" s="224" t="s">
        <v>386</v>
      </c>
      <c r="Y42" s="225" t="s">
        <v>240</v>
      </c>
      <c r="Z42" s="250" t="s">
        <v>200</v>
      </c>
    </row>
    <row r="43" spans="1:31" ht="44.25" customHeight="1" x14ac:dyDescent="0.35">
      <c r="A43" s="242">
        <v>39</v>
      </c>
      <c r="B43" s="225" t="s">
        <v>108</v>
      </c>
      <c r="C43" s="225" t="s">
        <v>68</v>
      </c>
      <c r="D43" s="224" t="s">
        <v>109</v>
      </c>
      <c r="E43" s="226">
        <v>600066606</v>
      </c>
      <c r="F43" s="226">
        <v>600066606</v>
      </c>
      <c r="G43" s="225" t="s">
        <v>362</v>
      </c>
      <c r="H43" s="224" t="s">
        <v>97</v>
      </c>
      <c r="I43" s="225" t="s">
        <v>66</v>
      </c>
      <c r="J43" s="225" t="s">
        <v>66</v>
      </c>
      <c r="K43" s="225" t="s">
        <v>362</v>
      </c>
      <c r="L43" s="226">
        <v>400000</v>
      </c>
      <c r="M43" s="226">
        <f t="shared" ref="M43:M46" si="5">L43*85%</f>
        <v>340000</v>
      </c>
      <c r="N43" s="224">
        <v>2022</v>
      </c>
      <c r="O43" s="224">
        <v>2027</v>
      </c>
      <c r="P43" s="224"/>
      <c r="Q43" s="224" t="s">
        <v>386</v>
      </c>
      <c r="R43" s="224" t="s">
        <v>386</v>
      </c>
      <c r="S43" s="224" t="s">
        <v>386</v>
      </c>
      <c r="T43" s="224" t="s">
        <v>225</v>
      </c>
      <c r="U43" s="224" t="s">
        <v>386</v>
      </c>
      <c r="V43" s="224" t="s">
        <v>386</v>
      </c>
      <c r="W43" s="224" t="s">
        <v>386</v>
      </c>
      <c r="X43" s="224" t="s">
        <v>386</v>
      </c>
      <c r="Y43" s="225" t="s">
        <v>240</v>
      </c>
      <c r="Z43" s="250" t="s">
        <v>200</v>
      </c>
    </row>
    <row r="44" spans="1:31" ht="41.25" customHeight="1" x14ac:dyDescent="0.35">
      <c r="A44" s="242">
        <v>40</v>
      </c>
      <c r="B44" s="225" t="s">
        <v>108</v>
      </c>
      <c r="C44" s="225" t="s">
        <v>68</v>
      </c>
      <c r="D44" s="224" t="s">
        <v>109</v>
      </c>
      <c r="E44" s="226">
        <v>600066606</v>
      </c>
      <c r="F44" s="226">
        <v>600066606</v>
      </c>
      <c r="G44" s="225" t="s">
        <v>418</v>
      </c>
      <c r="H44" s="224" t="s">
        <v>97</v>
      </c>
      <c r="I44" s="225" t="s">
        <v>66</v>
      </c>
      <c r="J44" s="225" t="s">
        <v>66</v>
      </c>
      <c r="K44" s="225" t="s">
        <v>418</v>
      </c>
      <c r="L44" s="226">
        <v>10000000</v>
      </c>
      <c r="M44" s="226">
        <f t="shared" si="5"/>
        <v>8500000</v>
      </c>
      <c r="N44" s="224">
        <v>2023</v>
      </c>
      <c r="O44" s="224">
        <v>2027</v>
      </c>
      <c r="P44" s="224" t="s">
        <v>386</v>
      </c>
      <c r="Q44" s="224" t="s">
        <v>386</v>
      </c>
      <c r="R44" s="224" t="s">
        <v>386</v>
      </c>
      <c r="S44" s="224" t="s">
        <v>386</v>
      </c>
      <c r="T44" s="224" t="s">
        <v>225</v>
      </c>
      <c r="U44" s="224" t="s">
        <v>386</v>
      </c>
      <c r="V44" s="224" t="s">
        <v>386</v>
      </c>
      <c r="W44" s="224" t="s">
        <v>386</v>
      </c>
      <c r="X44" s="224" t="s">
        <v>386</v>
      </c>
      <c r="Y44" s="225" t="s">
        <v>419</v>
      </c>
      <c r="Z44" s="250" t="s">
        <v>225</v>
      </c>
    </row>
    <row r="45" spans="1:31" ht="42.75" customHeight="1" x14ac:dyDescent="0.35">
      <c r="A45" s="242">
        <v>41</v>
      </c>
      <c r="B45" s="225" t="s">
        <v>108</v>
      </c>
      <c r="C45" s="225" t="s">
        <v>68</v>
      </c>
      <c r="D45" s="224" t="s">
        <v>109</v>
      </c>
      <c r="E45" s="226">
        <v>600066606</v>
      </c>
      <c r="F45" s="226">
        <v>600066606</v>
      </c>
      <c r="G45" s="225" t="s">
        <v>420</v>
      </c>
      <c r="H45" s="224" t="s">
        <v>97</v>
      </c>
      <c r="I45" s="225" t="s">
        <v>66</v>
      </c>
      <c r="J45" s="225" t="s">
        <v>66</v>
      </c>
      <c r="K45" s="225" t="s">
        <v>420</v>
      </c>
      <c r="L45" s="226">
        <v>13000000</v>
      </c>
      <c r="M45" s="226">
        <f t="shared" si="5"/>
        <v>11050000</v>
      </c>
      <c r="N45" s="224">
        <v>2023</v>
      </c>
      <c r="O45" s="224">
        <v>2027</v>
      </c>
      <c r="P45" s="224"/>
      <c r="Q45" s="224"/>
      <c r="R45" s="224"/>
      <c r="S45" s="224"/>
      <c r="T45" s="224" t="s">
        <v>225</v>
      </c>
      <c r="U45" s="224" t="s">
        <v>386</v>
      </c>
      <c r="V45" s="224" t="s">
        <v>386</v>
      </c>
      <c r="W45" s="224" t="s">
        <v>386</v>
      </c>
      <c r="X45" s="224" t="s">
        <v>386</v>
      </c>
      <c r="Y45" s="225" t="s">
        <v>263</v>
      </c>
      <c r="Z45" s="250" t="s">
        <v>200</v>
      </c>
    </row>
    <row r="46" spans="1:31" ht="58.5" customHeight="1" x14ac:dyDescent="0.35">
      <c r="A46" s="242">
        <v>42</v>
      </c>
      <c r="B46" s="225" t="s">
        <v>108</v>
      </c>
      <c r="C46" s="225" t="s">
        <v>68</v>
      </c>
      <c r="D46" s="224" t="s">
        <v>109</v>
      </c>
      <c r="E46" s="226">
        <v>600066606</v>
      </c>
      <c r="F46" s="226">
        <v>600066606</v>
      </c>
      <c r="G46" s="225" t="s">
        <v>421</v>
      </c>
      <c r="H46" s="224" t="s">
        <v>97</v>
      </c>
      <c r="I46" s="225" t="s">
        <v>66</v>
      </c>
      <c r="J46" s="225" t="s">
        <v>66</v>
      </c>
      <c r="K46" s="225" t="s">
        <v>421</v>
      </c>
      <c r="L46" s="226">
        <v>21000000</v>
      </c>
      <c r="M46" s="226">
        <f t="shared" si="5"/>
        <v>17850000</v>
      </c>
      <c r="N46" s="224">
        <v>2023</v>
      </c>
      <c r="O46" s="224">
        <v>2027</v>
      </c>
      <c r="P46" s="224" t="s">
        <v>386</v>
      </c>
      <c r="Q46" s="224" t="s">
        <v>386</v>
      </c>
      <c r="R46" s="224" t="s">
        <v>386</v>
      </c>
      <c r="S46" s="224" t="s">
        <v>386</v>
      </c>
      <c r="T46" s="224" t="s">
        <v>225</v>
      </c>
      <c r="U46" s="224" t="s">
        <v>386</v>
      </c>
      <c r="V46" s="224" t="s">
        <v>386</v>
      </c>
      <c r="W46" s="224" t="s">
        <v>386</v>
      </c>
      <c r="X46" s="224" t="s">
        <v>386</v>
      </c>
      <c r="Y46" s="225" t="s">
        <v>263</v>
      </c>
      <c r="Z46" s="250" t="s">
        <v>200</v>
      </c>
    </row>
    <row r="47" spans="1:31" ht="55.5" customHeight="1" x14ac:dyDescent="0.35">
      <c r="A47" s="246">
        <v>40</v>
      </c>
      <c r="B47" s="228" t="s">
        <v>121</v>
      </c>
      <c r="C47" s="228" t="s">
        <v>122</v>
      </c>
      <c r="D47" s="227" t="s">
        <v>123</v>
      </c>
      <c r="E47" s="229">
        <v>600066401</v>
      </c>
      <c r="F47" s="229">
        <v>600066401</v>
      </c>
      <c r="G47" s="228" t="s">
        <v>239</v>
      </c>
      <c r="H47" s="227" t="s">
        <v>97</v>
      </c>
      <c r="I47" s="228" t="s">
        <v>66</v>
      </c>
      <c r="J47" s="228" t="s">
        <v>124</v>
      </c>
      <c r="K47" s="228" t="s">
        <v>241</v>
      </c>
      <c r="L47" s="229">
        <v>3000000</v>
      </c>
      <c r="M47" s="229">
        <f>L47*85%</f>
        <v>2550000</v>
      </c>
      <c r="N47" s="227">
        <v>2021</v>
      </c>
      <c r="O47" s="227">
        <v>2027</v>
      </c>
      <c r="P47" s="227"/>
      <c r="Q47" s="227"/>
      <c r="R47" s="227"/>
      <c r="S47" s="227"/>
      <c r="T47" s="227" t="s">
        <v>225</v>
      </c>
      <c r="U47" s="227"/>
      <c r="V47" s="227"/>
      <c r="W47" s="227"/>
      <c r="X47" s="227"/>
      <c r="Y47" s="228" t="s">
        <v>224</v>
      </c>
      <c r="Z47" s="251" t="s">
        <v>200</v>
      </c>
    </row>
    <row r="48" spans="1:31" ht="49.5" customHeight="1" x14ac:dyDescent="0.35">
      <c r="A48" s="369">
        <v>41</v>
      </c>
      <c r="B48" s="370" t="s">
        <v>121</v>
      </c>
      <c r="C48" s="370" t="s">
        <v>122</v>
      </c>
      <c r="D48" s="371" t="s">
        <v>123</v>
      </c>
      <c r="E48" s="372">
        <v>600066401</v>
      </c>
      <c r="F48" s="372">
        <v>600066401</v>
      </c>
      <c r="G48" s="370" t="s">
        <v>125</v>
      </c>
      <c r="H48" s="371" t="s">
        <v>97</v>
      </c>
      <c r="I48" s="370" t="s">
        <v>66</v>
      </c>
      <c r="J48" s="370" t="s">
        <v>124</v>
      </c>
      <c r="K48" s="370" t="s">
        <v>242</v>
      </c>
      <c r="L48" s="372">
        <v>9000000</v>
      </c>
      <c r="M48" s="372">
        <f t="shared" ref="M48:M55" si="6">L48*85%</f>
        <v>7650000</v>
      </c>
      <c r="N48" s="371">
        <v>2021</v>
      </c>
      <c r="O48" s="371">
        <v>2027</v>
      </c>
      <c r="P48" s="371" t="s">
        <v>386</v>
      </c>
      <c r="Q48" s="371" t="s">
        <v>386</v>
      </c>
      <c r="R48" s="371" t="s">
        <v>386</v>
      </c>
      <c r="S48" s="371"/>
      <c r="T48" s="371" t="s">
        <v>225</v>
      </c>
      <c r="U48" s="371"/>
      <c r="V48" s="371"/>
      <c r="W48" s="371"/>
      <c r="X48" s="371"/>
      <c r="Y48" s="370" t="s">
        <v>378</v>
      </c>
      <c r="Z48" s="373" t="s">
        <v>225</v>
      </c>
    </row>
    <row r="49" spans="1:26" ht="50.25" customHeight="1" x14ac:dyDescent="0.35">
      <c r="A49" s="246">
        <v>42</v>
      </c>
      <c r="B49" s="228" t="s">
        <v>121</v>
      </c>
      <c r="C49" s="228" t="s">
        <v>122</v>
      </c>
      <c r="D49" s="227" t="s">
        <v>243</v>
      </c>
      <c r="E49" s="229">
        <v>600066401</v>
      </c>
      <c r="F49" s="229">
        <v>600066401</v>
      </c>
      <c r="G49" s="228" t="s">
        <v>244</v>
      </c>
      <c r="H49" s="227" t="s">
        <v>97</v>
      </c>
      <c r="I49" s="228" t="s">
        <v>66</v>
      </c>
      <c r="J49" s="228" t="s">
        <v>124</v>
      </c>
      <c r="K49" s="228" t="s">
        <v>245</v>
      </c>
      <c r="L49" s="229">
        <v>2000000</v>
      </c>
      <c r="M49" s="229">
        <f t="shared" si="6"/>
        <v>1700000</v>
      </c>
      <c r="N49" s="227">
        <v>2021</v>
      </c>
      <c r="O49" s="227">
        <v>2027</v>
      </c>
      <c r="P49" s="227" t="s">
        <v>386</v>
      </c>
      <c r="Q49" s="227" t="s">
        <v>386</v>
      </c>
      <c r="R49" s="227" t="s">
        <v>386</v>
      </c>
      <c r="S49" s="227" t="s">
        <v>386</v>
      </c>
      <c r="T49" s="227" t="s">
        <v>225</v>
      </c>
      <c r="U49" s="227"/>
      <c r="V49" s="227"/>
      <c r="W49" s="227"/>
      <c r="X49" s="227"/>
      <c r="Y49" s="228" t="s">
        <v>410</v>
      </c>
      <c r="Z49" s="251" t="s">
        <v>198</v>
      </c>
    </row>
    <row r="50" spans="1:26" ht="54" customHeight="1" x14ac:dyDescent="0.35">
      <c r="A50" s="369">
        <v>43</v>
      </c>
      <c r="B50" s="370" t="s">
        <v>121</v>
      </c>
      <c r="C50" s="370" t="s">
        <v>122</v>
      </c>
      <c r="D50" s="371" t="s">
        <v>246</v>
      </c>
      <c r="E50" s="372">
        <v>600066401</v>
      </c>
      <c r="F50" s="372">
        <v>600066401</v>
      </c>
      <c r="G50" s="370" t="s">
        <v>247</v>
      </c>
      <c r="H50" s="371" t="s">
        <v>97</v>
      </c>
      <c r="I50" s="370" t="s">
        <v>66</v>
      </c>
      <c r="J50" s="370" t="s">
        <v>124</v>
      </c>
      <c r="K50" s="370" t="s">
        <v>248</v>
      </c>
      <c r="L50" s="372">
        <v>3000000</v>
      </c>
      <c r="M50" s="372">
        <f t="shared" si="6"/>
        <v>2550000</v>
      </c>
      <c r="N50" s="371">
        <v>2021</v>
      </c>
      <c r="O50" s="371">
        <v>2027</v>
      </c>
      <c r="P50" s="371" t="s">
        <v>386</v>
      </c>
      <c r="Q50" s="371" t="s">
        <v>386</v>
      </c>
      <c r="R50" s="371" t="s">
        <v>386</v>
      </c>
      <c r="S50" s="371" t="s">
        <v>386</v>
      </c>
      <c r="T50" s="371" t="s">
        <v>225</v>
      </c>
      <c r="U50" s="371"/>
      <c r="V50" s="371"/>
      <c r="W50" s="371" t="s">
        <v>386</v>
      </c>
      <c r="X50" s="371"/>
      <c r="Y50" s="370" t="s">
        <v>411</v>
      </c>
      <c r="Z50" s="373" t="s">
        <v>228</v>
      </c>
    </row>
    <row r="51" spans="1:26" ht="54" customHeight="1" x14ac:dyDescent="0.35">
      <c r="A51" s="369">
        <v>44</v>
      </c>
      <c r="B51" s="370" t="s">
        <v>121</v>
      </c>
      <c r="C51" s="370" t="s">
        <v>122</v>
      </c>
      <c r="D51" s="371" t="s">
        <v>123</v>
      </c>
      <c r="E51" s="372">
        <v>600066401</v>
      </c>
      <c r="F51" s="372">
        <v>600066401</v>
      </c>
      <c r="G51" s="370" t="s">
        <v>249</v>
      </c>
      <c r="H51" s="371" t="s">
        <v>97</v>
      </c>
      <c r="I51" s="370" t="s">
        <v>66</v>
      </c>
      <c r="J51" s="370" t="s">
        <v>124</v>
      </c>
      <c r="K51" s="370" t="s">
        <v>250</v>
      </c>
      <c r="L51" s="372">
        <v>5000000</v>
      </c>
      <c r="M51" s="372">
        <f t="shared" si="6"/>
        <v>4250000</v>
      </c>
      <c r="N51" s="371">
        <v>2021</v>
      </c>
      <c r="O51" s="371">
        <v>2027</v>
      </c>
      <c r="P51" s="371" t="s">
        <v>386</v>
      </c>
      <c r="Q51" s="371" t="s">
        <v>386</v>
      </c>
      <c r="R51" s="371" t="s">
        <v>386</v>
      </c>
      <c r="S51" s="371" t="s">
        <v>386</v>
      </c>
      <c r="T51" s="371" t="s">
        <v>225</v>
      </c>
      <c r="U51" s="371"/>
      <c r="V51" s="371"/>
      <c r="W51" s="371"/>
      <c r="X51" s="371"/>
      <c r="Y51" s="370" t="s">
        <v>399</v>
      </c>
      <c r="Z51" s="373" t="s">
        <v>228</v>
      </c>
    </row>
    <row r="52" spans="1:26" ht="57" customHeight="1" x14ac:dyDescent="0.35">
      <c r="A52" s="246">
        <v>45</v>
      </c>
      <c r="B52" s="228" t="s">
        <v>121</v>
      </c>
      <c r="C52" s="228" t="s">
        <v>122</v>
      </c>
      <c r="D52" s="227" t="s">
        <v>123</v>
      </c>
      <c r="E52" s="229">
        <v>600066401</v>
      </c>
      <c r="F52" s="229">
        <v>600066401</v>
      </c>
      <c r="G52" s="228" t="s">
        <v>251</v>
      </c>
      <c r="H52" s="227" t="s">
        <v>97</v>
      </c>
      <c r="I52" s="228" t="s">
        <v>66</v>
      </c>
      <c r="J52" s="228" t="s">
        <v>124</v>
      </c>
      <c r="K52" s="228" t="s">
        <v>252</v>
      </c>
      <c r="L52" s="229">
        <v>2000000</v>
      </c>
      <c r="M52" s="229">
        <f t="shared" si="6"/>
        <v>1700000</v>
      </c>
      <c r="N52" s="227">
        <v>2022</v>
      </c>
      <c r="O52" s="227">
        <v>2027</v>
      </c>
      <c r="P52" s="227" t="s">
        <v>386</v>
      </c>
      <c r="Q52" s="227" t="s">
        <v>386</v>
      </c>
      <c r="R52" s="227" t="s">
        <v>386</v>
      </c>
      <c r="S52" s="227" t="s">
        <v>386</v>
      </c>
      <c r="T52" s="227" t="s">
        <v>225</v>
      </c>
      <c r="U52" s="227"/>
      <c r="V52" s="227" t="s">
        <v>386</v>
      </c>
      <c r="W52" s="227" t="s">
        <v>386</v>
      </c>
      <c r="X52" s="227" t="s">
        <v>386</v>
      </c>
      <c r="Y52" s="228" t="s">
        <v>260</v>
      </c>
      <c r="Z52" s="251" t="s">
        <v>200</v>
      </c>
    </row>
    <row r="53" spans="1:26" ht="69" customHeight="1" x14ac:dyDescent="0.35">
      <c r="A53" s="246">
        <v>46</v>
      </c>
      <c r="B53" s="370" t="s">
        <v>121</v>
      </c>
      <c r="C53" s="370" t="s">
        <v>122</v>
      </c>
      <c r="D53" s="371" t="s">
        <v>253</v>
      </c>
      <c r="E53" s="372">
        <v>600066401</v>
      </c>
      <c r="F53" s="372">
        <v>600066401</v>
      </c>
      <c r="G53" s="370" t="s">
        <v>254</v>
      </c>
      <c r="H53" s="371" t="s">
        <v>97</v>
      </c>
      <c r="I53" s="370" t="s">
        <v>66</v>
      </c>
      <c r="J53" s="370" t="s">
        <v>124</v>
      </c>
      <c r="K53" s="370" t="s">
        <v>255</v>
      </c>
      <c r="L53" s="372">
        <v>2000000</v>
      </c>
      <c r="M53" s="372">
        <f t="shared" si="6"/>
        <v>1700000</v>
      </c>
      <c r="N53" s="371">
        <v>2022</v>
      </c>
      <c r="O53" s="371">
        <v>2027</v>
      </c>
      <c r="P53" s="371" t="s">
        <v>386</v>
      </c>
      <c r="Q53" s="371" t="s">
        <v>386</v>
      </c>
      <c r="R53" s="371" t="s">
        <v>386</v>
      </c>
      <c r="S53" s="371" t="s">
        <v>386</v>
      </c>
      <c r="T53" s="371" t="s">
        <v>225</v>
      </c>
      <c r="U53" s="371" t="s">
        <v>386</v>
      </c>
      <c r="V53" s="371" t="s">
        <v>386</v>
      </c>
      <c r="W53" s="371" t="s">
        <v>386</v>
      </c>
      <c r="X53" s="371" t="s">
        <v>386</v>
      </c>
      <c r="Y53" s="370" t="s">
        <v>399</v>
      </c>
      <c r="Z53" s="373" t="s">
        <v>225</v>
      </c>
    </row>
    <row r="54" spans="1:26" ht="51.75" customHeight="1" x14ac:dyDescent="0.35">
      <c r="A54" s="246">
        <v>47</v>
      </c>
      <c r="B54" s="228" t="s">
        <v>121</v>
      </c>
      <c r="C54" s="228" t="s">
        <v>122</v>
      </c>
      <c r="D54" s="227" t="s">
        <v>123</v>
      </c>
      <c r="E54" s="229">
        <v>600066401</v>
      </c>
      <c r="F54" s="229">
        <v>600066401</v>
      </c>
      <c r="G54" s="228" t="s">
        <v>256</v>
      </c>
      <c r="H54" s="227" t="s">
        <v>97</v>
      </c>
      <c r="I54" s="228" t="s">
        <v>66</v>
      </c>
      <c r="J54" s="228" t="s">
        <v>124</v>
      </c>
      <c r="K54" s="228" t="s">
        <v>261</v>
      </c>
      <c r="L54" s="229">
        <v>10000000</v>
      </c>
      <c r="M54" s="229">
        <f t="shared" si="6"/>
        <v>8500000</v>
      </c>
      <c r="N54" s="227">
        <v>2023</v>
      </c>
      <c r="O54" s="227">
        <v>2027</v>
      </c>
      <c r="P54" s="227" t="s">
        <v>386</v>
      </c>
      <c r="Q54" s="227" t="s">
        <v>386</v>
      </c>
      <c r="R54" s="227" t="s">
        <v>386</v>
      </c>
      <c r="S54" s="227" t="s">
        <v>386</v>
      </c>
      <c r="T54" s="227" t="s">
        <v>225</v>
      </c>
      <c r="U54" s="227" t="s">
        <v>386</v>
      </c>
      <c r="V54" s="227" t="s">
        <v>386</v>
      </c>
      <c r="W54" s="227" t="s">
        <v>386</v>
      </c>
      <c r="X54" s="227" t="s">
        <v>386</v>
      </c>
      <c r="Y54" s="228" t="s">
        <v>262</v>
      </c>
      <c r="Z54" s="251" t="s">
        <v>198</v>
      </c>
    </row>
    <row r="55" spans="1:26" ht="36" customHeight="1" x14ac:dyDescent="0.35">
      <c r="A55" s="246">
        <v>48</v>
      </c>
      <c r="B55" s="228" t="s">
        <v>121</v>
      </c>
      <c r="C55" s="228" t="s">
        <v>122</v>
      </c>
      <c r="D55" s="227" t="s">
        <v>123</v>
      </c>
      <c r="E55" s="229">
        <v>600066401</v>
      </c>
      <c r="F55" s="229">
        <v>600066401</v>
      </c>
      <c r="G55" s="228" t="s">
        <v>126</v>
      </c>
      <c r="H55" s="227" t="s">
        <v>97</v>
      </c>
      <c r="I55" s="228" t="s">
        <v>66</v>
      </c>
      <c r="J55" s="228" t="s">
        <v>124</v>
      </c>
      <c r="K55" s="228" t="s">
        <v>257</v>
      </c>
      <c r="L55" s="229">
        <v>2000000</v>
      </c>
      <c r="M55" s="229">
        <f t="shared" si="6"/>
        <v>1700000</v>
      </c>
      <c r="N55" s="227">
        <v>2023</v>
      </c>
      <c r="O55" s="227">
        <v>2027</v>
      </c>
      <c r="P55" s="227" t="s">
        <v>386</v>
      </c>
      <c r="Q55" s="227" t="s">
        <v>386</v>
      </c>
      <c r="R55" s="227" t="s">
        <v>386</v>
      </c>
      <c r="S55" s="227" t="s">
        <v>386</v>
      </c>
      <c r="T55" s="227" t="s">
        <v>225</v>
      </c>
      <c r="U55" s="227"/>
      <c r="V55" s="227"/>
      <c r="W55" s="227"/>
      <c r="X55" s="227"/>
      <c r="Y55" s="228" t="s">
        <v>262</v>
      </c>
      <c r="Z55" s="251" t="s">
        <v>198</v>
      </c>
    </row>
    <row r="56" spans="1:26" ht="71.25" customHeight="1" x14ac:dyDescent="0.35">
      <c r="A56" s="246">
        <v>49</v>
      </c>
      <c r="B56" s="228" t="s">
        <v>121</v>
      </c>
      <c r="C56" s="228" t="s">
        <v>122</v>
      </c>
      <c r="D56" s="227" t="s">
        <v>123</v>
      </c>
      <c r="E56" s="229">
        <v>600066401</v>
      </c>
      <c r="F56" s="229">
        <v>600066401</v>
      </c>
      <c r="G56" s="228" t="s">
        <v>258</v>
      </c>
      <c r="H56" s="227" t="s">
        <v>97</v>
      </c>
      <c r="I56" s="228" t="s">
        <v>66</v>
      </c>
      <c r="J56" s="228" t="s">
        <v>124</v>
      </c>
      <c r="K56" s="228" t="s">
        <v>259</v>
      </c>
      <c r="L56" s="229">
        <v>6000000</v>
      </c>
      <c r="M56" s="229">
        <f t="shared" ref="M56:M63" si="7">L56*85%</f>
        <v>5100000</v>
      </c>
      <c r="N56" s="227">
        <v>2023</v>
      </c>
      <c r="O56" s="227">
        <v>2027</v>
      </c>
      <c r="P56" s="227" t="s">
        <v>386</v>
      </c>
      <c r="Q56" s="227" t="s">
        <v>386</v>
      </c>
      <c r="R56" s="227" t="s">
        <v>386</v>
      </c>
      <c r="S56" s="227" t="s">
        <v>386</v>
      </c>
      <c r="T56" s="227" t="s">
        <v>225</v>
      </c>
      <c r="U56" s="227" t="s">
        <v>386</v>
      </c>
      <c r="V56" s="227" t="s">
        <v>386</v>
      </c>
      <c r="W56" s="227" t="s">
        <v>386</v>
      </c>
      <c r="X56" s="227" t="s">
        <v>386</v>
      </c>
      <c r="Y56" s="228" t="s">
        <v>260</v>
      </c>
      <c r="Z56" s="251" t="s">
        <v>200</v>
      </c>
    </row>
    <row r="57" spans="1:26" ht="71.25" customHeight="1" x14ac:dyDescent="0.35">
      <c r="A57" s="246">
        <v>50</v>
      </c>
      <c r="B57" s="228" t="s">
        <v>121</v>
      </c>
      <c r="C57" s="228" t="s">
        <v>122</v>
      </c>
      <c r="D57" s="227" t="s">
        <v>123</v>
      </c>
      <c r="E57" s="229">
        <v>600066401</v>
      </c>
      <c r="F57" s="229">
        <v>600066401</v>
      </c>
      <c r="G57" s="228" t="s">
        <v>107</v>
      </c>
      <c r="H57" s="227" t="s">
        <v>97</v>
      </c>
      <c r="I57" s="228" t="s">
        <v>66</v>
      </c>
      <c r="J57" s="228" t="s">
        <v>124</v>
      </c>
      <c r="K57" s="228" t="s">
        <v>107</v>
      </c>
      <c r="L57" s="229">
        <v>6000000</v>
      </c>
      <c r="M57" s="229">
        <f t="shared" si="7"/>
        <v>5100000</v>
      </c>
      <c r="N57" s="227">
        <v>2023</v>
      </c>
      <c r="O57" s="227">
        <v>2027</v>
      </c>
      <c r="P57" s="227" t="s">
        <v>386</v>
      </c>
      <c r="Q57" s="227" t="s">
        <v>386</v>
      </c>
      <c r="R57" s="227" t="s">
        <v>386</v>
      </c>
      <c r="S57" s="227" t="s">
        <v>386</v>
      </c>
      <c r="T57" s="227" t="s">
        <v>225</v>
      </c>
      <c r="U57" s="227" t="s">
        <v>386</v>
      </c>
      <c r="V57" s="227" t="s">
        <v>386</v>
      </c>
      <c r="W57" s="227" t="s">
        <v>386</v>
      </c>
      <c r="X57" s="227" t="s">
        <v>386</v>
      </c>
      <c r="Y57" s="228" t="s">
        <v>260</v>
      </c>
      <c r="Z57" s="251" t="s">
        <v>200</v>
      </c>
    </row>
    <row r="58" spans="1:26" ht="71.25" customHeight="1" x14ac:dyDescent="0.35">
      <c r="A58" s="246">
        <v>51</v>
      </c>
      <c r="B58" s="228" t="s">
        <v>121</v>
      </c>
      <c r="C58" s="228" t="s">
        <v>122</v>
      </c>
      <c r="D58" s="227" t="s">
        <v>123</v>
      </c>
      <c r="E58" s="229">
        <v>600066401</v>
      </c>
      <c r="F58" s="229">
        <v>600066401</v>
      </c>
      <c r="G58" s="228" t="s">
        <v>412</v>
      </c>
      <c r="H58" s="227" t="s">
        <v>97</v>
      </c>
      <c r="I58" s="228" t="s">
        <v>66</v>
      </c>
      <c r="J58" s="228" t="s">
        <v>124</v>
      </c>
      <c r="K58" s="228" t="s">
        <v>412</v>
      </c>
      <c r="L58" s="229">
        <v>2000000</v>
      </c>
      <c r="M58" s="229">
        <f t="shared" si="7"/>
        <v>1700000</v>
      </c>
      <c r="N58" s="227">
        <v>2023</v>
      </c>
      <c r="O58" s="227">
        <v>2027</v>
      </c>
      <c r="P58" s="227" t="s">
        <v>386</v>
      </c>
      <c r="Q58" s="227" t="s">
        <v>386</v>
      </c>
      <c r="R58" s="227" t="s">
        <v>386</v>
      </c>
      <c r="S58" s="227" t="s">
        <v>386</v>
      </c>
      <c r="T58" s="227" t="s">
        <v>225</v>
      </c>
      <c r="U58" s="227" t="s">
        <v>386</v>
      </c>
      <c r="V58" s="227" t="s">
        <v>386</v>
      </c>
      <c r="W58" s="227" t="s">
        <v>386</v>
      </c>
      <c r="X58" s="227" t="s">
        <v>386</v>
      </c>
      <c r="Y58" s="228" t="s">
        <v>260</v>
      </c>
      <c r="Z58" s="251" t="s">
        <v>200</v>
      </c>
    </row>
    <row r="59" spans="1:26" ht="71.25" customHeight="1" x14ac:dyDescent="0.35">
      <c r="A59" s="246">
        <v>52</v>
      </c>
      <c r="B59" s="228" t="s">
        <v>121</v>
      </c>
      <c r="C59" s="228" t="s">
        <v>122</v>
      </c>
      <c r="D59" s="227" t="s">
        <v>123</v>
      </c>
      <c r="E59" s="229">
        <v>600066401</v>
      </c>
      <c r="F59" s="229">
        <v>600066401</v>
      </c>
      <c r="G59" s="228" t="s">
        <v>413</v>
      </c>
      <c r="H59" s="227" t="s">
        <v>97</v>
      </c>
      <c r="I59" s="228" t="s">
        <v>66</v>
      </c>
      <c r="J59" s="228" t="s">
        <v>124</v>
      </c>
      <c r="K59" s="228" t="s">
        <v>413</v>
      </c>
      <c r="L59" s="229">
        <v>700000</v>
      </c>
      <c r="M59" s="229">
        <f t="shared" si="7"/>
        <v>595000</v>
      </c>
      <c r="N59" s="227">
        <v>2023</v>
      </c>
      <c r="O59" s="227">
        <v>2027</v>
      </c>
      <c r="P59" s="227"/>
      <c r="Q59" s="227" t="s">
        <v>386</v>
      </c>
      <c r="R59" s="227" t="s">
        <v>386</v>
      </c>
      <c r="S59" s="227"/>
      <c r="T59" s="227" t="s">
        <v>225</v>
      </c>
      <c r="U59" s="227"/>
      <c r="V59" s="227"/>
      <c r="W59" s="227"/>
      <c r="X59" s="227"/>
      <c r="Y59" s="228" t="s">
        <v>263</v>
      </c>
      <c r="Z59" s="251"/>
    </row>
    <row r="60" spans="1:26" ht="71.25" customHeight="1" x14ac:dyDescent="0.35">
      <c r="A60" s="246">
        <v>53</v>
      </c>
      <c r="B60" s="228" t="s">
        <v>121</v>
      </c>
      <c r="C60" s="228" t="s">
        <v>122</v>
      </c>
      <c r="D60" s="227" t="s">
        <v>123</v>
      </c>
      <c r="E60" s="229">
        <v>600066401</v>
      </c>
      <c r="F60" s="229">
        <v>600066401</v>
      </c>
      <c r="G60" s="228" t="s">
        <v>414</v>
      </c>
      <c r="H60" s="227" t="s">
        <v>97</v>
      </c>
      <c r="I60" s="228" t="s">
        <v>66</v>
      </c>
      <c r="J60" s="228" t="s">
        <v>124</v>
      </c>
      <c r="K60" s="228" t="s">
        <v>415</v>
      </c>
      <c r="L60" s="229">
        <v>1000000</v>
      </c>
      <c r="M60" s="229">
        <f t="shared" si="7"/>
        <v>850000</v>
      </c>
      <c r="N60" s="227">
        <v>2023</v>
      </c>
      <c r="O60" s="227">
        <v>2027</v>
      </c>
      <c r="P60" s="227"/>
      <c r="Q60" s="227"/>
      <c r="R60" s="227"/>
      <c r="S60" s="227" t="s">
        <v>386</v>
      </c>
      <c r="T60" s="227" t="s">
        <v>225</v>
      </c>
      <c r="U60" s="227"/>
      <c r="V60" s="227" t="s">
        <v>386</v>
      </c>
      <c r="W60" s="227" t="s">
        <v>386</v>
      </c>
      <c r="X60" s="227" t="s">
        <v>386</v>
      </c>
      <c r="Y60" s="228" t="s">
        <v>263</v>
      </c>
      <c r="Z60" s="251"/>
    </row>
    <row r="61" spans="1:26" ht="71.25" customHeight="1" x14ac:dyDescent="0.35">
      <c r="A61" s="246">
        <v>54</v>
      </c>
      <c r="B61" s="228" t="s">
        <v>121</v>
      </c>
      <c r="C61" s="228" t="s">
        <v>122</v>
      </c>
      <c r="D61" s="227" t="s">
        <v>123</v>
      </c>
      <c r="E61" s="229">
        <v>600066401</v>
      </c>
      <c r="F61" s="229">
        <v>600066401</v>
      </c>
      <c r="G61" s="228" t="s">
        <v>422</v>
      </c>
      <c r="H61" s="227" t="s">
        <v>97</v>
      </c>
      <c r="I61" s="228" t="s">
        <v>66</v>
      </c>
      <c r="J61" s="228" t="s">
        <v>124</v>
      </c>
      <c r="K61" s="228" t="s">
        <v>422</v>
      </c>
      <c r="L61" s="229">
        <v>500000</v>
      </c>
      <c r="M61" s="229">
        <f t="shared" si="7"/>
        <v>425000</v>
      </c>
      <c r="N61" s="227">
        <v>2023</v>
      </c>
      <c r="O61" s="227">
        <v>2027</v>
      </c>
      <c r="P61" s="227"/>
      <c r="Q61" s="227" t="s">
        <v>386</v>
      </c>
      <c r="R61" s="227" t="s">
        <v>386</v>
      </c>
      <c r="S61" s="227"/>
      <c r="T61" s="227" t="s">
        <v>225</v>
      </c>
      <c r="U61" s="227"/>
      <c r="V61" s="227"/>
      <c r="W61" s="227"/>
      <c r="X61" s="227"/>
      <c r="Y61" s="228" t="s">
        <v>263</v>
      </c>
      <c r="Z61" s="251"/>
    </row>
    <row r="62" spans="1:26" ht="71.25" customHeight="1" x14ac:dyDescent="0.35">
      <c r="A62" s="246">
        <v>55</v>
      </c>
      <c r="B62" s="228" t="s">
        <v>121</v>
      </c>
      <c r="C62" s="228" t="s">
        <v>122</v>
      </c>
      <c r="D62" s="227" t="s">
        <v>123</v>
      </c>
      <c r="E62" s="229">
        <v>600066401</v>
      </c>
      <c r="F62" s="229">
        <v>600066401</v>
      </c>
      <c r="G62" s="228" t="s">
        <v>416</v>
      </c>
      <c r="H62" s="227" t="s">
        <v>97</v>
      </c>
      <c r="I62" s="228" t="s">
        <v>66</v>
      </c>
      <c r="J62" s="228" t="s">
        <v>124</v>
      </c>
      <c r="K62" s="228" t="s">
        <v>416</v>
      </c>
      <c r="L62" s="229">
        <v>600000</v>
      </c>
      <c r="M62" s="229">
        <f t="shared" si="7"/>
        <v>510000</v>
      </c>
      <c r="N62" s="227">
        <v>2023</v>
      </c>
      <c r="O62" s="227">
        <v>2027</v>
      </c>
      <c r="P62" s="227" t="s">
        <v>386</v>
      </c>
      <c r="Q62" s="227"/>
      <c r="R62" s="227"/>
      <c r="S62" s="227" t="s">
        <v>386</v>
      </c>
      <c r="T62" s="227" t="s">
        <v>225</v>
      </c>
      <c r="U62" s="227"/>
      <c r="V62" s="227" t="s">
        <v>386</v>
      </c>
      <c r="W62" s="227" t="s">
        <v>386</v>
      </c>
      <c r="X62" s="227" t="s">
        <v>386</v>
      </c>
      <c r="Y62" s="228" t="s">
        <v>263</v>
      </c>
      <c r="Z62" s="251"/>
    </row>
    <row r="63" spans="1:26" ht="71.25" customHeight="1" x14ac:dyDescent="0.35">
      <c r="A63" s="246">
        <v>56</v>
      </c>
      <c r="B63" s="228" t="s">
        <v>121</v>
      </c>
      <c r="C63" s="228" t="s">
        <v>122</v>
      </c>
      <c r="D63" s="227" t="s">
        <v>123</v>
      </c>
      <c r="E63" s="229">
        <v>600066401</v>
      </c>
      <c r="F63" s="229">
        <v>600066401</v>
      </c>
      <c r="G63" s="228" t="s">
        <v>417</v>
      </c>
      <c r="H63" s="227" t="s">
        <v>97</v>
      </c>
      <c r="I63" s="228" t="s">
        <v>66</v>
      </c>
      <c r="J63" s="228" t="s">
        <v>124</v>
      </c>
      <c r="K63" s="228" t="s">
        <v>417</v>
      </c>
      <c r="L63" s="229">
        <v>600000</v>
      </c>
      <c r="M63" s="229">
        <f t="shared" si="7"/>
        <v>510000</v>
      </c>
      <c r="N63" s="227">
        <v>2023</v>
      </c>
      <c r="O63" s="227">
        <v>2027</v>
      </c>
      <c r="P63" s="227" t="s">
        <v>386</v>
      </c>
      <c r="Q63" s="227"/>
      <c r="R63" s="227"/>
      <c r="S63" s="227" t="s">
        <v>386</v>
      </c>
      <c r="T63" s="227" t="s">
        <v>225</v>
      </c>
      <c r="U63" s="227" t="s">
        <v>386</v>
      </c>
      <c r="V63" s="227" t="s">
        <v>386</v>
      </c>
      <c r="W63" s="227" t="s">
        <v>386</v>
      </c>
      <c r="X63" s="227" t="s">
        <v>386</v>
      </c>
      <c r="Y63" s="228" t="s">
        <v>263</v>
      </c>
      <c r="Z63" s="251"/>
    </row>
    <row r="64" spans="1:26" ht="94.5" customHeight="1" x14ac:dyDescent="0.35">
      <c r="A64" s="34">
        <v>50</v>
      </c>
      <c r="B64" s="375" t="s">
        <v>127</v>
      </c>
      <c r="C64" s="375" t="s">
        <v>128</v>
      </c>
      <c r="D64" s="376" t="s">
        <v>129</v>
      </c>
      <c r="E64" s="377">
        <v>600066266</v>
      </c>
      <c r="F64" s="377">
        <v>600066266</v>
      </c>
      <c r="G64" s="375" t="s">
        <v>130</v>
      </c>
      <c r="H64" s="376" t="s">
        <v>97</v>
      </c>
      <c r="I64" s="375" t="s">
        <v>66</v>
      </c>
      <c r="J64" s="375" t="s">
        <v>131</v>
      </c>
      <c r="K64" s="375" t="str">
        <f>G64</f>
        <v>Oprava a modernizace interiéru, dovybavení herny a oddychová zona, internetové připojení</v>
      </c>
      <c r="L64" s="377">
        <v>3500000</v>
      </c>
      <c r="M64" s="377">
        <f>L64*85%</f>
        <v>2975000</v>
      </c>
      <c r="N64" s="376">
        <v>2022</v>
      </c>
      <c r="O64" s="376">
        <v>2027</v>
      </c>
      <c r="P64" s="376" t="s">
        <v>386</v>
      </c>
      <c r="Q64" s="376" t="s">
        <v>386</v>
      </c>
      <c r="R64" s="376" t="s">
        <v>386</v>
      </c>
      <c r="S64" s="376" t="s">
        <v>386</v>
      </c>
      <c r="T64" s="376" t="s">
        <v>225</v>
      </c>
      <c r="U64" s="376" t="s">
        <v>386</v>
      </c>
      <c r="V64" s="376" t="s">
        <v>386</v>
      </c>
      <c r="W64" s="376" t="s">
        <v>386</v>
      </c>
      <c r="X64" s="376" t="s">
        <v>386</v>
      </c>
      <c r="Y64" s="375" t="s">
        <v>399</v>
      </c>
      <c r="Z64" s="378" t="s">
        <v>228</v>
      </c>
    </row>
    <row r="65" spans="1:26" ht="110.25" customHeight="1" x14ac:dyDescent="0.35">
      <c r="A65" s="34">
        <v>51</v>
      </c>
      <c r="B65" s="35" t="s">
        <v>127</v>
      </c>
      <c r="C65" s="35" t="s">
        <v>128</v>
      </c>
      <c r="D65" s="36" t="s">
        <v>129</v>
      </c>
      <c r="E65" s="37">
        <v>600066266</v>
      </c>
      <c r="F65" s="37">
        <v>600066266</v>
      </c>
      <c r="G65" s="35" t="s">
        <v>269</v>
      </c>
      <c r="H65" s="36" t="s">
        <v>97</v>
      </c>
      <c r="I65" s="35" t="s">
        <v>66</v>
      </c>
      <c r="J65" s="35" t="s">
        <v>131</v>
      </c>
      <c r="K65" s="35" t="str">
        <f t="shared" ref="K65:K83" si="8">G65</f>
        <v>Výstavba tělocvičny ZŠ a MŠ Drmoul a zpřístupnění okolí (parkování, zeleň, dětské hřiště, byt správce, technické zázemí pro tělocvičnu)</v>
      </c>
      <c r="L65" s="37">
        <v>35000000</v>
      </c>
      <c r="M65" s="37">
        <f t="shared" ref="M65:M83" si="9">L65*85%</f>
        <v>29750000</v>
      </c>
      <c r="N65" s="36">
        <v>2022</v>
      </c>
      <c r="O65" s="36">
        <v>2027</v>
      </c>
      <c r="P65" s="36"/>
      <c r="Q65" s="36" t="s">
        <v>386</v>
      </c>
      <c r="R65" s="36" t="s">
        <v>386</v>
      </c>
      <c r="S65" s="36" t="s">
        <v>386</v>
      </c>
      <c r="T65" s="36" t="s">
        <v>225</v>
      </c>
      <c r="U65" s="36"/>
      <c r="V65" s="36" t="s">
        <v>386</v>
      </c>
      <c r="W65" s="36" t="s">
        <v>386</v>
      </c>
      <c r="X65" s="36" t="s">
        <v>386</v>
      </c>
      <c r="Y65" s="36" t="s">
        <v>264</v>
      </c>
      <c r="Z65" s="252" t="s">
        <v>200</v>
      </c>
    </row>
    <row r="66" spans="1:26" ht="72" customHeight="1" x14ac:dyDescent="0.35">
      <c r="A66" s="34">
        <v>52</v>
      </c>
      <c r="B66" s="35" t="s">
        <v>127</v>
      </c>
      <c r="C66" s="35" t="s">
        <v>128</v>
      </c>
      <c r="D66" s="36" t="s">
        <v>129</v>
      </c>
      <c r="E66" s="37">
        <v>600066266</v>
      </c>
      <c r="F66" s="37">
        <v>600066266</v>
      </c>
      <c r="G66" s="35" t="s">
        <v>132</v>
      </c>
      <c r="H66" s="36" t="s">
        <v>97</v>
      </c>
      <c r="I66" s="35" t="s">
        <v>66</v>
      </c>
      <c r="J66" s="35" t="s">
        <v>131</v>
      </c>
      <c r="K66" s="35" t="str">
        <f t="shared" si="8"/>
        <v>Výstavba bytu správce ZŠ a MŠ Drmoul, tělocvičny a okolí, "lepší školník"</v>
      </c>
      <c r="L66" s="37">
        <v>2500000</v>
      </c>
      <c r="M66" s="37">
        <f t="shared" si="9"/>
        <v>2125000</v>
      </c>
      <c r="N66" s="36">
        <v>2022</v>
      </c>
      <c r="O66" s="36">
        <v>2027</v>
      </c>
      <c r="P66" s="36"/>
      <c r="Q66" s="36"/>
      <c r="R66" s="36"/>
      <c r="S66" s="36"/>
      <c r="T66" s="36" t="s">
        <v>225</v>
      </c>
      <c r="U66" s="36"/>
      <c r="V66" s="36"/>
      <c r="W66" s="36"/>
      <c r="X66" s="36"/>
      <c r="Y66" s="36" t="s">
        <v>264</v>
      </c>
      <c r="Z66" s="252" t="s">
        <v>200</v>
      </c>
    </row>
    <row r="67" spans="1:26" ht="46.5" customHeight="1" x14ac:dyDescent="0.35">
      <c r="A67" s="34">
        <v>53</v>
      </c>
      <c r="B67" s="35" t="s">
        <v>127</v>
      </c>
      <c r="C67" s="35" t="s">
        <v>128</v>
      </c>
      <c r="D67" s="36" t="s">
        <v>129</v>
      </c>
      <c r="E67" s="37">
        <v>600066266</v>
      </c>
      <c r="F67" s="37">
        <v>600066266</v>
      </c>
      <c r="G67" s="35" t="s">
        <v>133</v>
      </c>
      <c r="H67" s="36" t="s">
        <v>97</v>
      </c>
      <c r="I67" s="35" t="s">
        <v>66</v>
      </c>
      <c r="J67" s="35" t="s">
        <v>131</v>
      </c>
      <c r="K67" s="35" t="str">
        <f t="shared" si="8"/>
        <v>Rozšíření školního hřiště, otevření potoka</v>
      </c>
      <c r="L67" s="37">
        <v>4200000</v>
      </c>
      <c r="M67" s="37">
        <f t="shared" si="9"/>
        <v>3570000</v>
      </c>
      <c r="N67" s="36">
        <v>2022</v>
      </c>
      <c r="O67" s="36">
        <v>2027</v>
      </c>
      <c r="P67" s="36"/>
      <c r="Q67" s="36" t="s">
        <v>386</v>
      </c>
      <c r="R67" s="36" t="s">
        <v>386</v>
      </c>
      <c r="S67" s="36" t="s">
        <v>386</v>
      </c>
      <c r="T67" s="36" t="s">
        <v>225</v>
      </c>
      <c r="U67" s="36"/>
      <c r="V67" s="36" t="s">
        <v>386</v>
      </c>
      <c r="W67" s="36" t="s">
        <v>386</v>
      </c>
      <c r="X67" s="36" t="s">
        <v>386</v>
      </c>
      <c r="Y67" s="36" t="s">
        <v>263</v>
      </c>
      <c r="Z67" s="252" t="s">
        <v>200</v>
      </c>
    </row>
    <row r="68" spans="1:26" s="422" customFormat="1" ht="51" customHeight="1" x14ac:dyDescent="0.35">
      <c r="A68" s="417">
        <v>54</v>
      </c>
      <c r="B68" s="418" t="s">
        <v>127</v>
      </c>
      <c r="C68" s="418" t="s">
        <v>128</v>
      </c>
      <c r="D68" s="419" t="s">
        <v>129</v>
      </c>
      <c r="E68" s="420">
        <v>600066266</v>
      </c>
      <c r="F68" s="420">
        <v>600066266</v>
      </c>
      <c r="G68" s="418" t="s">
        <v>134</v>
      </c>
      <c r="H68" s="419" t="s">
        <v>97</v>
      </c>
      <c r="I68" s="418" t="s">
        <v>66</v>
      </c>
      <c r="J68" s="418" t="s">
        <v>131</v>
      </c>
      <c r="K68" s="418" t="str">
        <f t="shared" si="8"/>
        <v>Výkup pozemků a rozšíření ekohřiště u MŠ</v>
      </c>
      <c r="L68" s="420">
        <v>1800000</v>
      </c>
      <c r="M68" s="420">
        <f t="shared" si="9"/>
        <v>1530000</v>
      </c>
      <c r="N68" s="419">
        <v>2022</v>
      </c>
      <c r="O68" s="419">
        <v>2027</v>
      </c>
      <c r="P68" s="419"/>
      <c r="Q68" s="419" t="s">
        <v>386</v>
      </c>
      <c r="R68" s="419" t="s">
        <v>386</v>
      </c>
      <c r="S68" s="419" t="s">
        <v>386</v>
      </c>
      <c r="T68" s="419" t="s">
        <v>225</v>
      </c>
      <c r="U68" s="419" t="s">
        <v>386</v>
      </c>
      <c r="V68" s="419" t="s">
        <v>386</v>
      </c>
      <c r="W68" s="419" t="s">
        <v>386</v>
      </c>
      <c r="X68" s="419" t="s">
        <v>386</v>
      </c>
      <c r="Y68" s="418" t="s">
        <v>228</v>
      </c>
      <c r="Z68" s="421" t="s">
        <v>200</v>
      </c>
    </row>
    <row r="69" spans="1:26" ht="51.75" customHeight="1" x14ac:dyDescent="0.35">
      <c r="A69" s="374">
        <v>55</v>
      </c>
      <c r="B69" s="375" t="s">
        <v>127</v>
      </c>
      <c r="C69" s="375" t="s">
        <v>128</v>
      </c>
      <c r="D69" s="376" t="s">
        <v>129</v>
      </c>
      <c r="E69" s="377">
        <v>600066266</v>
      </c>
      <c r="F69" s="377">
        <v>600066266</v>
      </c>
      <c r="G69" s="375" t="s">
        <v>197</v>
      </c>
      <c r="H69" s="376" t="s">
        <v>97</v>
      </c>
      <c r="I69" s="375" t="s">
        <v>66</v>
      </c>
      <c r="J69" s="375" t="s">
        <v>131</v>
      </c>
      <c r="K69" s="375" t="str">
        <f t="shared" si="8"/>
        <v>Přístavba budovy základní školy</v>
      </c>
      <c r="L69" s="377">
        <v>7000000</v>
      </c>
      <c r="M69" s="377">
        <f t="shared" si="9"/>
        <v>5950000</v>
      </c>
      <c r="N69" s="376">
        <v>2018</v>
      </c>
      <c r="O69" s="376">
        <v>2020</v>
      </c>
      <c r="P69" s="376" t="s">
        <v>386</v>
      </c>
      <c r="Q69" s="376" t="s">
        <v>386</v>
      </c>
      <c r="R69" s="376" t="s">
        <v>386</v>
      </c>
      <c r="S69" s="376" t="s">
        <v>386</v>
      </c>
      <c r="T69" s="376" t="s">
        <v>225</v>
      </c>
      <c r="U69" s="376" t="s">
        <v>386</v>
      </c>
      <c r="V69" s="376" t="s">
        <v>386</v>
      </c>
      <c r="W69" s="376" t="s">
        <v>386</v>
      </c>
      <c r="X69" s="376" t="s">
        <v>386</v>
      </c>
      <c r="Y69" s="375" t="s">
        <v>270</v>
      </c>
      <c r="Z69" s="378" t="s">
        <v>200</v>
      </c>
    </row>
    <row r="70" spans="1:26" ht="114" customHeight="1" x14ac:dyDescent="0.35">
      <c r="A70" s="34">
        <v>56</v>
      </c>
      <c r="B70" s="35" t="s">
        <v>127</v>
      </c>
      <c r="C70" s="35" t="s">
        <v>128</v>
      </c>
      <c r="D70" s="36" t="s">
        <v>129</v>
      </c>
      <c r="E70" s="37">
        <v>600066266</v>
      </c>
      <c r="F70" s="37">
        <v>600066266</v>
      </c>
      <c r="G70" s="35" t="s">
        <v>135</v>
      </c>
      <c r="H70" s="36" t="s">
        <v>97</v>
      </c>
      <c r="I70" s="35" t="s">
        <v>66</v>
      </c>
      <c r="J70" s="35" t="s">
        <v>131</v>
      </c>
      <c r="K70" s="35" t="str">
        <f t="shared" si="8"/>
        <v>Zvýšení bezpečnosti prostřednictvím výstavby nových zastávek (po dokončení obchvatu I/21) a parkování pro potřeby školy</v>
      </c>
      <c r="L70" s="37">
        <v>8400000</v>
      </c>
      <c r="M70" s="37">
        <f t="shared" si="9"/>
        <v>7140000</v>
      </c>
      <c r="N70" s="36">
        <v>2022</v>
      </c>
      <c r="O70" s="36">
        <v>2027</v>
      </c>
      <c r="P70" s="36"/>
      <c r="Q70" s="36"/>
      <c r="R70" s="36"/>
      <c r="S70" s="36"/>
      <c r="T70" s="36" t="s">
        <v>225</v>
      </c>
      <c r="U70" s="36"/>
      <c r="V70" s="36"/>
      <c r="W70" s="36"/>
      <c r="X70" s="36"/>
      <c r="Y70" s="36" t="s">
        <v>263</v>
      </c>
      <c r="Z70" s="252" t="s">
        <v>200</v>
      </c>
    </row>
    <row r="71" spans="1:26" ht="51.75" customHeight="1" x14ac:dyDescent="0.35">
      <c r="A71" s="374">
        <v>57</v>
      </c>
      <c r="B71" s="375" t="s">
        <v>127</v>
      </c>
      <c r="C71" s="375" t="s">
        <v>128</v>
      </c>
      <c r="D71" s="376" t="s">
        <v>129</v>
      </c>
      <c r="E71" s="377">
        <v>600066266</v>
      </c>
      <c r="F71" s="377">
        <v>600066266</v>
      </c>
      <c r="G71" s="375" t="s">
        <v>265</v>
      </c>
      <c r="H71" s="376" t="s">
        <v>97</v>
      </c>
      <c r="I71" s="375" t="s">
        <v>66</v>
      </c>
      <c r="J71" s="375" t="s">
        <v>131</v>
      </c>
      <c r="K71" s="375" t="str">
        <f t="shared" si="8"/>
        <v>Integrace a dálkové řízení topné soustavy v budově ZŠ a MŠ</v>
      </c>
      <c r="L71" s="377">
        <v>800000</v>
      </c>
      <c r="M71" s="377">
        <f t="shared" si="9"/>
        <v>680000</v>
      </c>
      <c r="N71" s="376">
        <v>2022</v>
      </c>
      <c r="O71" s="376">
        <v>2027</v>
      </c>
      <c r="P71" s="376" t="s">
        <v>386</v>
      </c>
      <c r="Q71" s="376" t="s">
        <v>386</v>
      </c>
      <c r="R71" s="376" t="s">
        <v>386</v>
      </c>
      <c r="S71" s="376" t="s">
        <v>386</v>
      </c>
      <c r="T71" s="376" t="s">
        <v>225</v>
      </c>
      <c r="U71" s="376" t="s">
        <v>386</v>
      </c>
      <c r="V71" s="376" t="s">
        <v>386</v>
      </c>
      <c r="W71" s="376" t="s">
        <v>386</v>
      </c>
      <c r="X71" s="376" t="s">
        <v>386</v>
      </c>
      <c r="Y71" s="376" t="s">
        <v>263</v>
      </c>
      <c r="Z71" s="378" t="s">
        <v>200</v>
      </c>
    </row>
    <row r="72" spans="1:26" ht="79.5" customHeight="1" x14ac:dyDescent="0.35">
      <c r="A72" s="374">
        <v>58</v>
      </c>
      <c r="B72" s="375" t="s">
        <v>127</v>
      </c>
      <c r="C72" s="375" t="s">
        <v>128</v>
      </c>
      <c r="D72" s="376" t="s">
        <v>129</v>
      </c>
      <c r="E72" s="377">
        <v>600066266</v>
      </c>
      <c r="F72" s="377">
        <v>600066266</v>
      </c>
      <c r="G72" s="375" t="s">
        <v>136</v>
      </c>
      <c r="H72" s="376" t="s">
        <v>97</v>
      </c>
      <c r="I72" s="375" t="s">
        <v>66</v>
      </c>
      <c r="J72" s="375" t="s">
        <v>131</v>
      </c>
      <c r="K72" s="375" t="str">
        <f t="shared" si="8"/>
        <v>Vybavení výpočetní technikou - obnova stávajících PC, notebooků, popř. tablety v budově ZŠ</v>
      </c>
      <c r="L72" s="377">
        <v>450000</v>
      </c>
      <c r="M72" s="377">
        <f t="shared" si="9"/>
        <v>382500</v>
      </c>
      <c r="N72" s="376">
        <v>2022</v>
      </c>
      <c r="O72" s="376">
        <v>2027</v>
      </c>
      <c r="P72" s="376" t="s">
        <v>386</v>
      </c>
      <c r="Q72" s="376" t="s">
        <v>386</v>
      </c>
      <c r="R72" s="376" t="s">
        <v>386</v>
      </c>
      <c r="S72" s="376" t="s">
        <v>386</v>
      </c>
      <c r="T72" s="376" t="s">
        <v>225</v>
      </c>
      <c r="U72" s="376"/>
      <c r="V72" s="376" t="s">
        <v>386</v>
      </c>
      <c r="W72" s="376"/>
      <c r="X72" s="376" t="s">
        <v>386</v>
      </c>
      <c r="Y72" s="375" t="s">
        <v>399</v>
      </c>
      <c r="Z72" s="378" t="s">
        <v>228</v>
      </c>
    </row>
    <row r="73" spans="1:26" ht="78.75" customHeight="1" x14ac:dyDescent="0.35">
      <c r="A73" s="374">
        <v>59</v>
      </c>
      <c r="B73" s="375" t="s">
        <v>127</v>
      </c>
      <c r="C73" s="375" t="s">
        <v>128</v>
      </c>
      <c r="D73" s="376" t="s">
        <v>129</v>
      </c>
      <c r="E73" s="377">
        <v>600066266</v>
      </c>
      <c r="F73" s="377">
        <v>600066266</v>
      </c>
      <c r="G73" s="375" t="s">
        <v>137</v>
      </c>
      <c r="H73" s="376" t="s">
        <v>97</v>
      </c>
      <c r="I73" s="375" t="s">
        <v>66</v>
      </c>
      <c r="J73" s="375" t="s">
        <v>131</v>
      </c>
      <c r="K73" s="375" t="str">
        <f t="shared" si="8"/>
        <v>Výměna a doplnění interaktivních tabulí, postupná výměna a dovybavní nábytkem v budově ZŠ</v>
      </c>
      <c r="L73" s="377">
        <v>250000</v>
      </c>
      <c r="M73" s="377">
        <f t="shared" si="9"/>
        <v>212500</v>
      </c>
      <c r="N73" s="376">
        <v>2022</v>
      </c>
      <c r="O73" s="376">
        <v>2027</v>
      </c>
      <c r="P73" s="376" t="s">
        <v>386</v>
      </c>
      <c r="Q73" s="376" t="s">
        <v>386</v>
      </c>
      <c r="R73" s="376" t="s">
        <v>386</v>
      </c>
      <c r="S73" s="376" t="s">
        <v>386</v>
      </c>
      <c r="T73" s="376" t="s">
        <v>225</v>
      </c>
      <c r="U73" s="376"/>
      <c r="V73" s="376" t="s">
        <v>386</v>
      </c>
      <c r="W73" s="376" t="s">
        <v>386</v>
      </c>
      <c r="X73" s="376" t="s">
        <v>386</v>
      </c>
      <c r="Y73" s="375" t="s">
        <v>399</v>
      </c>
      <c r="Z73" s="378" t="s">
        <v>228</v>
      </c>
    </row>
    <row r="74" spans="1:26" ht="62.25" customHeight="1" x14ac:dyDescent="0.35">
      <c r="A74" s="34">
        <v>60</v>
      </c>
      <c r="B74" s="35" t="s">
        <v>127</v>
      </c>
      <c r="C74" s="35" t="s">
        <v>128</v>
      </c>
      <c r="D74" s="36" t="s">
        <v>129</v>
      </c>
      <c r="E74" s="37">
        <v>600066266</v>
      </c>
      <c r="F74" s="37">
        <v>600066266</v>
      </c>
      <c r="G74" s="35" t="s">
        <v>138</v>
      </c>
      <c r="H74" s="36" t="s">
        <v>97</v>
      </c>
      <c r="I74" s="35" t="s">
        <v>66</v>
      </c>
      <c r="J74" s="35" t="s">
        <v>131</v>
      </c>
      <c r="K74" s="35" t="str">
        <f t="shared" si="8"/>
        <v>Snížení stropů a tím snížní energetické náročnosti tříd v budově MŠ</v>
      </c>
      <c r="L74" s="37">
        <v>350000</v>
      </c>
      <c r="M74" s="37">
        <f t="shared" si="9"/>
        <v>297500</v>
      </c>
      <c r="N74" s="36">
        <v>2022</v>
      </c>
      <c r="O74" s="36">
        <v>2027</v>
      </c>
      <c r="P74" s="36"/>
      <c r="Q74" s="36" t="s">
        <v>386</v>
      </c>
      <c r="R74" s="36" t="s">
        <v>386</v>
      </c>
      <c r="S74" s="36" t="s">
        <v>386</v>
      </c>
      <c r="T74" s="36" t="s">
        <v>225</v>
      </c>
      <c r="U74" s="36" t="s">
        <v>386</v>
      </c>
      <c r="V74" s="36" t="s">
        <v>386</v>
      </c>
      <c r="W74" s="36" t="s">
        <v>386</v>
      </c>
      <c r="X74" s="36" t="s">
        <v>386</v>
      </c>
      <c r="Y74" s="36" t="s">
        <v>263</v>
      </c>
      <c r="Z74" s="252" t="s">
        <v>200</v>
      </c>
    </row>
    <row r="75" spans="1:26" ht="74.25" customHeight="1" x14ac:dyDescent="0.35">
      <c r="A75" s="34">
        <v>60</v>
      </c>
      <c r="B75" s="35" t="s">
        <v>127</v>
      </c>
      <c r="C75" s="35" t="s">
        <v>128</v>
      </c>
      <c r="D75" s="36" t="s">
        <v>129</v>
      </c>
      <c r="E75" s="37">
        <v>600066266</v>
      </c>
      <c r="F75" s="37">
        <v>600066266</v>
      </c>
      <c r="G75" s="35" t="s">
        <v>266</v>
      </c>
      <c r="H75" s="36" t="s">
        <v>97</v>
      </c>
      <c r="I75" s="35" t="s">
        <v>66</v>
      </c>
      <c r="J75" s="35" t="s">
        <v>131</v>
      </c>
      <c r="K75" s="35" t="str">
        <f t="shared" si="8"/>
        <v>Modernizace vybavení dvou tříd MŠ (nábytek, lůžkoviny, apod.) v budově MŠ</v>
      </c>
      <c r="L75" s="37">
        <v>350000</v>
      </c>
      <c r="M75" s="37">
        <f t="shared" si="9"/>
        <v>297500</v>
      </c>
      <c r="N75" s="36">
        <v>2022</v>
      </c>
      <c r="O75" s="36">
        <v>2027</v>
      </c>
      <c r="P75" s="36"/>
      <c r="Q75" s="36" t="s">
        <v>386</v>
      </c>
      <c r="R75" s="36"/>
      <c r="S75" s="36"/>
      <c r="T75" s="36" t="s">
        <v>225</v>
      </c>
      <c r="U75" s="36"/>
      <c r="V75" s="36"/>
      <c r="W75" s="36"/>
      <c r="X75" s="36"/>
      <c r="Y75" s="36" t="s">
        <v>263</v>
      </c>
      <c r="Z75" s="252" t="s">
        <v>200</v>
      </c>
    </row>
    <row r="76" spans="1:26" ht="68.25" customHeight="1" x14ac:dyDescent="0.35">
      <c r="A76" s="34">
        <v>61</v>
      </c>
      <c r="B76" s="35" t="s">
        <v>127</v>
      </c>
      <c r="C76" s="35" t="s">
        <v>128</v>
      </c>
      <c r="D76" s="36" t="s">
        <v>129</v>
      </c>
      <c r="E76" s="37">
        <v>600066266</v>
      </c>
      <c r="F76" s="37">
        <v>600066266</v>
      </c>
      <c r="G76" s="35" t="s">
        <v>139</v>
      </c>
      <c r="H76" s="36" t="s">
        <v>97</v>
      </c>
      <c r="I76" s="35" t="s">
        <v>66</v>
      </c>
      <c r="J76" s="35" t="s">
        <v>131</v>
      </c>
      <c r="K76" s="35" t="str">
        <f t="shared" si="8"/>
        <v>Obnova podlahových krytin v budově MŠ</v>
      </c>
      <c r="L76" s="37">
        <v>250000</v>
      </c>
      <c r="M76" s="37">
        <f t="shared" si="9"/>
        <v>212500</v>
      </c>
      <c r="N76" s="36">
        <v>2022</v>
      </c>
      <c r="O76" s="36">
        <v>2027</v>
      </c>
      <c r="P76" s="36"/>
      <c r="Q76" s="36" t="s">
        <v>386</v>
      </c>
      <c r="R76" s="36" t="s">
        <v>386</v>
      </c>
      <c r="S76" s="36" t="s">
        <v>386</v>
      </c>
      <c r="T76" s="36" t="s">
        <v>225</v>
      </c>
      <c r="U76" s="36"/>
      <c r="V76" s="36"/>
      <c r="W76" s="36"/>
      <c r="X76" s="36"/>
      <c r="Y76" s="36" t="s">
        <v>263</v>
      </c>
      <c r="Z76" s="252" t="s">
        <v>200</v>
      </c>
    </row>
    <row r="77" spans="1:26" ht="57.75" customHeight="1" x14ac:dyDescent="0.35">
      <c r="A77" s="34">
        <v>62</v>
      </c>
      <c r="B77" s="35" t="s">
        <v>127</v>
      </c>
      <c r="C77" s="35" t="s">
        <v>128</v>
      </c>
      <c r="D77" s="36" t="s">
        <v>140</v>
      </c>
      <c r="E77" s="37">
        <v>600066266</v>
      </c>
      <c r="F77" s="37">
        <v>600066266</v>
      </c>
      <c r="G77" s="35" t="s">
        <v>141</v>
      </c>
      <c r="H77" s="36" t="s">
        <v>97</v>
      </c>
      <c r="I77" s="35" t="s">
        <v>66</v>
      </c>
      <c r="J77" s="35" t="s">
        <v>131</v>
      </c>
      <c r="K77" s="35" t="str">
        <f t="shared" si="8"/>
        <v>Vybavení nábytkem ve školní jídelně</v>
      </c>
      <c r="L77" s="37">
        <v>250000</v>
      </c>
      <c r="M77" s="37">
        <f t="shared" si="9"/>
        <v>212500</v>
      </c>
      <c r="N77" s="36">
        <v>2022</v>
      </c>
      <c r="O77" s="36">
        <v>2027</v>
      </c>
      <c r="P77" s="36"/>
      <c r="Q77" s="36"/>
      <c r="R77" s="36"/>
      <c r="S77" s="36"/>
      <c r="T77" s="36" t="s">
        <v>225</v>
      </c>
      <c r="U77" s="36"/>
      <c r="V77" s="36" t="s">
        <v>386</v>
      </c>
      <c r="W77" s="36" t="s">
        <v>386</v>
      </c>
      <c r="X77" s="36" t="s">
        <v>386</v>
      </c>
      <c r="Y77" s="36" t="s">
        <v>263</v>
      </c>
      <c r="Z77" s="252" t="s">
        <v>200</v>
      </c>
    </row>
    <row r="78" spans="1:26" ht="74.25" customHeight="1" x14ac:dyDescent="0.35">
      <c r="A78" s="374">
        <v>63</v>
      </c>
      <c r="B78" s="375" t="s">
        <v>127</v>
      </c>
      <c r="C78" s="375" t="s">
        <v>128</v>
      </c>
      <c r="D78" s="376" t="s">
        <v>142</v>
      </c>
      <c r="E78" s="377">
        <v>600066266</v>
      </c>
      <c r="F78" s="377">
        <v>600066266</v>
      </c>
      <c r="G78" s="375" t="s">
        <v>267</v>
      </c>
      <c r="H78" s="376" t="s">
        <v>97</v>
      </c>
      <c r="I78" s="375" t="s">
        <v>66</v>
      </c>
      <c r="J78" s="375" t="s">
        <v>131</v>
      </c>
      <c r="K78" s="375" t="str">
        <f t="shared" si="8"/>
        <v>Snížení stropu a zlepšení akustiky (v součastné době jako na nádraží) ve školní jídelně</v>
      </c>
      <c r="L78" s="377">
        <v>450000</v>
      </c>
      <c r="M78" s="377">
        <f t="shared" si="9"/>
        <v>382500</v>
      </c>
      <c r="N78" s="376">
        <v>2022</v>
      </c>
      <c r="O78" s="376">
        <v>2027</v>
      </c>
      <c r="P78" s="376"/>
      <c r="Q78" s="376"/>
      <c r="R78" s="376"/>
      <c r="S78" s="376"/>
      <c r="T78" s="376" t="s">
        <v>225</v>
      </c>
      <c r="U78" s="376"/>
      <c r="V78" s="376" t="s">
        <v>386</v>
      </c>
      <c r="W78" s="376" t="s">
        <v>386</v>
      </c>
      <c r="X78" s="376" t="s">
        <v>386</v>
      </c>
      <c r="Y78" s="375" t="s">
        <v>228</v>
      </c>
      <c r="Z78" s="378" t="s">
        <v>228</v>
      </c>
    </row>
    <row r="79" spans="1:26" ht="80.25" customHeight="1" x14ac:dyDescent="0.35">
      <c r="A79" s="34">
        <v>64</v>
      </c>
      <c r="B79" s="35" t="s">
        <v>127</v>
      </c>
      <c r="C79" s="35" t="s">
        <v>128</v>
      </c>
      <c r="D79" s="36" t="s">
        <v>142</v>
      </c>
      <c r="E79" s="37">
        <v>600066266</v>
      </c>
      <c r="F79" s="37">
        <v>600066266</v>
      </c>
      <c r="G79" s="35" t="s">
        <v>143</v>
      </c>
      <c r="H79" s="36" t="s">
        <v>97</v>
      </c>
      <c r="I79" s="35" t="s">
        <v>66</v>
      </c>
      <c r="J79" s="35" t="s">
        <v>131</v>
      </c>
      <c r="K79" s="35" t="str">
        <f t="shared" si="8"/>
        <v>Obnova vybavení kuchyně v závisloti na stáří a opotřebení spotřebičů ve školní jídelně</v>
      </c>
      <c r="L79" s="37">
        <v>2500000</v>
      </c>
      <c r="M79" s="37">
        <f t="shared" si="9"/>
        <v>2125000</v>
      </c>
      <c r="N79" s="36">
        <v>2022</v>
      </c>
      <c r="O79" s="36">
        <v>2027</v>
      </c>
      <c r="P79" s="36"/>
      <c r="Q79" s="36"/>
      <c r="R79" s="36"/>
      <c r="S79" s="36"/>
      <c r="T79" s="36" t="s">
        <v>225</v>
      </c>
      <c r="U79" s="36"/>
      <c r="V79" s="36"/>
      <c r="W79" s="36"/>
      <c r="X79" s="36"/>
      <c r="Y79" s="36" t="s">
        <v>263</v>
      </c>
      <c r="Z79" s="252" t="s">
        <v>200</v>
      </c>
    </row>
    <row r="80" spans="1:26" ht="68.25" customHeight="1" x14ac:dyDescent="0.35">
      <c r="A80" s="34">
        <v>65</v>
      </c>
      <c r="B80" s="35" t="s">
        <v>127</v>
      </c>
      <c r="C80" s="35" t="s">
        <v>128</v>
      </c>
      <c r="D80" s="36" t="s">
        <v>142</v>
      </c>
      <c r="E80" s="37">
        <v>600066266</v>
      </c>
      <c r="F80" s="37">
        <v>600066266</v>
      </c>
      <c r="G80" s="35" t="s">
        <v>144</v>
      </c>
      <c r="H80" s="36" t="s">
        <v>97</v>
      </c>
      <c r="I80" s="35" t="s">
        <v>66</v>
      </c>
      <c r="J80" s="35" t="s">
        <v>131</v>
      </c>
      <c r="K80" s="35" t="str">
        <f t="shared" si="8"/>
        <v>Klimatizace budov a využití obnovitelných zdrojů energie, včetně využití dešťové vody</v>
      </c>
      <c r="L80" s="37">
        <v>3500000</v>
      </c>
      <c r="M80" s="37">
        <f t="shared" si="9"/>
        <v>2975000</v>
      </c>
      <c r="N80" s="36">
        <v>2022</v>
      </c>
      <c r="O80" s="36">
        <v>2027</v>
      </c>
      <c r="P80" s="36" t="s">
        <v>386</v>
      </c>
      <c r="Q80" s="36" t="s">
        <v>386</v>
      </c>
      <c r="R80" s="36" t="s">
        <v>386</v>
      </c>
      <c r="S80" s="36" t="s">
        <v>386</v>
      </c>
      <c r="T80" s="36" t="s">
        <v>225</v>
      </c>
      <c r="U80" s="36" t="s">
        <v>386</v>
      </c>
      <c r="V80" s="36" t="s">
        <v>386</v>
      </c>
      <c r="W80" s="36" t="s">
        <v>386</v>
      </c>
      <c r="X80" s="36" t="s">
        <v>386</v>
      </c>
      <c r="Y80" s="36" t="s">
        <v>263</v>
      </c>
      <c r="Z80" s="252" t="s">
        <v>200</v>
      </c>
    </row>
    <row r="81" spans="1:26" ht="47.25" customHeight="1" x14ac:dyDescent="0.35">
      <c r="A81" s="34">
        <v>66</v>
      </c>
      <c r="B81" s="35" t="s">
        <v>127</v>
      </c>
      <c r="C81" s="35" t="s">
        <v>128</v>
      </c>
      <c r="D81" s="36" t="s">
        <v>142</v>
      </c>
      <c r="E81" s="37">
        <v>600066266</v>
      </c>
      <c r="F81" s="37">
        <v>600066266</v>
      </c>
      <c r="G81" s="35" t="s">
        <v>145</v>
      </c>
      <c r="H81" s="36" t="s">
        <v>97</v>
      </c>
      <c r="I81" s="35" t="s">
        <v>66</v>
      </c>
      <c r="J81" s="35" t="s">
        <v>131</v>
      </c>
      <c r="K81" s="35" t="str">
        <f t="shared" si="8"/>
        <v>Doplnění venkovního osvětlení</v>
      </c>
      <c r="L81" s="37">
        <v>250000</v>
      </c>
      <c r="M81" s="37">
        <f t="shared" si="9"/>
        <v>212500</v>
      </c>
      <c r="N81" s="36">
        <v>2022</v>
      </c>
      <c r="O81" s="36">
        <v>2027</v>
      </c>
      <c r="P81" s="36"/>
      <c r="Q81" s="36" t="s">
        <v>386</v>
      </c>
      <c r="R81" s="36"/>
      <c r="S81" s="36" t="s">
        <v>386</v>
      </c>
      <c r="T81" s="36" t="s">
        <v>225</v>
      </c>
      <c r="U81" s="36"/>
      <c r="V81" s="36" t="s">
        <v>386</v>
      </c>
      <c r="W81" s="36"/>
      <c r="X81" s="36"/>
      <c r="Y81" s="36" t="s">
        <v>263</v>
      </c>
      <c r="Z81" s="252" t="s">
        <v>200</v>
      </c>
    </row>
    <row r="82" spans="1:26" ht="55.5" customHeight="1" x14ac:dyDescent="0.35">
      <c r="A82" s="34">
        <v>67</v>
      </c>
      <c r="B82" s="35" t="s">
        <v>127</v>
      </c>
      <c r="C82" s="35" t="s">
        <v>128</v>
      </c>
      <c r="D82" s="36" t="s">
        <v>142</v>
      </c>
      <c r="E82" s="37">
        <v>600066266</v>
      </c>
      <c r="F82" s="37">
        <v>600066266</v>
      </c>
      <c r="G82" s="35" t="s">
        <v>146</v>
      </c>
      <c r="H82" s="36" t="s">
        <v>97</v>
      </c>
      <c r="I82" s="35" t="s">
        <v>66</v>
      </c>
      <c r="J82" s="35" t="s">
        <v>131</v>
      </c>
      <c r="K82" s="35" t="str">
        <f t="shared" si="8"/>
        <v>Vybudování dílen pro praktickou výuku a mimoškolní činnost</v>
      </c>
      <c r="L82" s="37">
        <v>2500000</v>
      </c>
      <c r="M82" s="37">
        <f t="shared" si="9"/>
        <v>2125000</v>
      </c>
      <c r="N82" s="36">
        <v>2022</v>
      </c>
      <c r="O82" s="36">
        <v>2027</v>
      </c>
      <c r="P82" s="36"/>
      <c r="Q82" s="36" t="s">
        <v>386</v>
      </c>
      <c r="R82" s="36" t="s">
        <v>386</v>
      </c>
      <c r="S82" s="36" t="s">
        <v>386</v>
      </c>
      <c r="T82" s="36" t="s">
        <v>225</v>
      </c>
      <c r="U82" s="36"/>
      <c r="V82" s="36" t="s">
        <v>386</v>
      </c>
      <c r="W82" s="36" t="s">
        <v>386</v>
      </c>
      <c r="X82" s="36" t="s">
        <v>386</v>
      </c>
      <c r="Y82" s="36" t="s">
        <v>263</v>
      </c>
      <c r="Z82" s="252" t="s">
        <v>200</v>
      </c>
    </row>
    <row r="83" spans="1:26" ht="48.75" customHeight="1" x14ac:dyDescent="0.35">
      <c r="A83" s="374">
        <v>68</v>
      </c>
      <c r="B83" s="375" t="s">
        <v>127</v>
      </c>
      <c r="C83" s="375" t="s">
        <v>128</v>
      </c>
      <c r="D83" s="376" t="s">
        <v>142</v>
      </c>
      <c r="E83" s="377">
        <v>600066266</v>
      </c>
      <c r="F83" s="377">
        <v>600066266</v>
      </c>
      <c r="G83" s="375" t="s">
        <v>268</v>
      </c>
      <c r="H83" s="376" t="s">
        <v>97</v>
      </c>
      <c r="I83" s="375" t="s">
        <v>66</v>
      </c>
      <c r="J83" s="375" t="s">
        <v>131</v>
      </c>
      <c r="K83" s="375" t="str">
        <f t="shared" si="8"/>
        <v>Vybudování akustiky v hudební a jazykové třídě</v>
      </c>
      <c r="L83" s="377">
        <v>1200000</v>
      </c>
      <c r="M83" s="377">
        <f t="shared" si="9"/>
        <v>1020000</v>
      </c>
      <c r="N83" s="376">
        <v>2022</v>
      </c>
      <c r="O83" s="376">
        <v>2027</v>
      </c>
      <c r="P83" s="376" t="s">
        <v>386</v>
      </c>
      <c r="Q83" s="376" t="s">
        <v>386</v>
      </c>
      <c r="R83" s="376"/>
      <c r="S83" s="376" t="s">
        <v>386</v>
      </c>
      <c r="T83" s="376" t="s">
        <v>225</v>
      </c>
      <c r="U83" s="376" t="s">
        <v>386</v>
      </c>
      <c r="V83" s="376" t="s">
        <v>386</v>
      </c>
      <c r="W83" s="376" t="s">
        <v>386</v>
      </c>
      <c r="X83" s="376" t="s">
        <v>386</v>
      </c>
      <c r="Y83" s="376" t="s">
        <v>399</v>
      </c>
      <c r="Z83" s="378" t="s">
        <v>228</v>
      </c>
    </row>
    <row r="84" spans="1:26" ht="64.5" customHeight="1" x14ac:dyDescent="0.35">
      <c r="A84" s="374">
        <v>69</v>
      </c>
      <c r="B84" s="375" t="s">
        <v>127</v>
      </c>
      <c r="C84" s="375" t="s">
        <v>128</v>
      </c>
      <c r="D84" s="376" t="s">
        <v>147</v>
      </c>
      <c r="E84" s="377">
        <v>600066266</v>
      </c>
      <c r="F84" s="377">
        <v>600066266</v>
      </c>
      <c r="G84" s="375" t="s">
        <v>148</v>
      </c>
      <c r="H84" s="376" t="s">
        <v>97</v>
      </c>
      <c r="I84" s="375" t="s">
        <v>66</v>
      </c>
      <c r="J84" s="375" t="s">
        <v>131</v>
      </c>
      <c r="K84" s="375" t="s">
        <v>148</v>
      </c>
      <c r="L84" s="377">
        <v>1200000</v>
      </c>
      <c r="M84" s="377">
        <v>1020000</v>
      </c>
      <c r="N84" s="376">
        <v>2022</v>
      </c>
      <c r="O84" s="376">
        <v>2027</v>
      </c>
      <c r="P84" s="376" t="s">
        <v>386</v>
      </c>
      <c r="Q84" s="376" t="s">
        <v>386</v>
      </c>
      <c r="R84" s="376" t="s">
        <v>386</v>
      </c>
      <c r="S84" s="376" t="s">
        <v>386</v>
      </c>
      <c r="T84" s="376" t="s">
        <v>225</v>
      </c>
      <c r="U84" s="376" t="s">
        <v>386</v>
      </c>
      <c r="V84" s="376" t="s">
        <v>386</v>
      </c>
      <c r="W84" s="376" t="s">
        <v>386</v>
      </c>
      <c r="X84" s="376" t="s">
        <v>386</v>
      </c>
      <c r="Y84" s="375" t="s">
        <v>399</v>
      </c>
      <c r="Z84" s="378" t="s">
        <v>228</v>
      </c>
    </row>
    <row r="85" spans="1:26" ht="64.5" customHeight="1" x14ac:dyDescent="0.35">
      <c r="A85" s="440">
        <v>70</v>
      </c>
      <c r="B85" s="441" t="s">
        <v>127</v>
      </c>
      <c r="C85" s="441" t="s">
        <v>128</v>
      </c>
      <c r="D85" s="442" t="s">
        <v>147</v>
      </c>
      <c r="E85" s="443">
        <v>600066266</v>
      </c>
      <c r="F85" s="443">
        <v>600066266</v>
      </c>
      <c r="G85" s="441" t="s">
        <v>435</v>
      </c>
      <c r="H85" s="442" t="s">
        <v>97</v>
      </c>
      <c r="I85" s="441" t="s">
        <v>66</v>
      </c>
      <c r="J85" s="441" t="s">
        <v>131</v>
      </c>
      <c r="K85" s="441" t="s">
        <v>436</v>
      </c>
      <c r="L85" s="443">
        <v>25000000</v>
      </c>
      <c r="M85" s="443">
        <v>21250000</v>
      </c>
      <c r="N85" s="442">
        <v>2024</v>
      </c>
      <c r="O85" s="442">
        <v>2027</v>
      </c>
      <c r="P85" s="376"/>
      <c r="Q85" s="376"/>
      <c r="R85" s="376"/>
      <c r="S85" s="376"/>
      <c r="T85" s="376"/>
      <c r="U85" s="442"/>
      <c r="V85" s="442" t="s">
        <v>386</v>
      </c>
      <c r="W85" s="442" t="s">
        <v>386</v>
      </c>
      <c r="X85" s="442" t="s">
        <v>386</v>
      </c>
      <c r="Y85" s="441" t="s">
        <v>263</v>
      </c>
      <c r="Z85" s="444" t="s">
        <v>200</v>
      </c>
    </row>
    <row r="86" spans="1:26" ht="46.5" customHeight="1" x14ac:dyDescent="0.35">
      <c r="A86" s="247">
        <v>70</v>
      </c>
      <c r="B86" s="231" t="s">
        <v>149</v>
      </c>
      <c r="C86" s="231" t="s">
        <v>150</v>
      </c>
      <c r="D86" s="230" t="s">
        <v>151</v>
      </c>
      <c r="E86" s="232">
        <v>600066487</v>
      </c>
      <c r="F86" s="232">
        <v>600066487</v>
      </c>
      <c r="G86" s="231" t="s">
        <v>152</v>
      </c>
      <c r="H86" s="230" t="s">
        <v>97</v>
      </c>
      <c r="I86" s="231" t="s">
        <v>66</v>
      </c>
      <c r="J86" s="231" t="s">
        <v>153</v>
      </c>
      <c r="K86" s="231" t="s">
        <v>152</v>
      </c>
      <c r="L86" s="232">
        <v>500000</v>
      </c>
      <c r="M86" s="232">
        <f>L86*85%</f>
        <v>425000</v>
      </c>
      <c r="N86" s="230">
        <v>2020</v>
      </c>
      <c r="O86" s="230">
        <v>2027</v>
      </c>
      <c r="P86" s="230" t="s">
        <v>386</v>
      </c>
      <c r="Q86" s="230" t="s">
        <v>386</v>
      </c>
      <c r="R86" s="230" t="s">
        <v>386</v>
      </c>
      <c r="S86" s="230" t="s">
        <v>386</v>
      </c>
      <c r="T86" s="230" t="s">
        <v>225</v>
      </c>
      <c r="U86" s="230"/>
      <c r="V86" s="230" t="s">
        <v>386</v>
      </c>
      <c r="W86" s="230" t="s">
        <v>386</v>
      </c>
      <c r="X86" s="230" t="s">
        <v>386</v>
      </c>
      <c r="Y86" s="231" t="s">
        <v>263</v>
      </c>
      <c r="Z86" s="253" t="s">
        <v>225</v>
      </c>
    </row>
    <row r="87" spans="1:26" ht="54" customHeight="1" x14ac:dyDescent="0.35">
      <c r="A87" s="247">
        <v>71</v>
      </c>
      <c r="B87" s="231" t="s">
        <v>149</v>
      </c>
      <c r="C87" s="231" t="s">
        <v>150</v>
      </c>
      <c r="D87" s="230" t="s">
        <v>151</v>
      </c>
      <c r="E87" s="232">
        <v>600066487</v>
      </c>
      <c r="F87" s="232">
        <v>600066487</v>
      </c>
      <c r="G87" s="231" t="s">
        <v>154</v>
      </c>
      <c r="H87" s="230" t="s">
        <v>97</v>
      </c>
      <c r="I87" s="231" t="s">
        <v>66</v>
      </c>
      <c r="J87" s="231" t="s">
        <v>153</v>
      </c>
      <c r="K87" s="231" t="s">
        <v>154</v>
      </c>
      <c r="L87" s="232">
        <v>800000</v>
      </c>
      <c r="M87" s="232">
        <f t="shared" ref="M87:M89" si="10">L87*85%</f>
        <v>680000</v>
      </c>
      <c r="N87" s="230">
        <v>2021</v>
      </c>
      <c r="O87" s="230">
        <v>2027</v>
      </c>
      <c r="P87" s="230" t="s">
        <v>386</v>
      </c>
      <c r="Q87" s="230" t="s">
        <v>386</v>
      </c>
      <c r="R87" s="230" t="s">
        <v>386</v>
      </c>
      <c r="S87" s="230" t="s">
        <v>386</v>
      </c>
      <c r="T87" s="230" t="s">
        <v>225</v>
      </c>
      <c r="U87" s="230"/>
      <c r="V87" s="230" t="s">
        <v>386</v>
      </c>
      <c r="W87" s="230" t="s">
        <v>386</v>
      </c>
      <c r="X87" s="230" t="s">
        <v>386</v>
      </c>
      <c r="Y87" s="231" t="s">
        <v>263</v>
      </c>
      <c r="Z87" s="253" t="s">
        <v>225</v>
      </c>
    </row>
    <row r="88" spans="1:26" ht="66" customHeight="1" x14ac:dyDescent="0.35">
      <c r="A88" s="247">
        <v>72</v>
      </c>
      <c r="B88" s="231" t="s">
        <v>149</v>
      </c>
      <c r="C88" s="231" t="s">
        <v>150</v>
      </c>
      <c r="D88" s="230" t="s">
        <v>155</v>
      </c>
      <c r="E88" s="232">
        <v>600066487</v>
      </c>
      <c r="F88" s="232">
        <v>600066487</v>
      </c>
      <c r="G88" s="231" t="s">
        <v>71</v>
      </c>
      <c r="H88" s="230" t="s">
        <v>97</v>
      </c>
      <c r="I88" s="231" t="s">
        <v>66</v>
      </c>
      <c r="J88" s="231" t="s">
        <v>153</v>
      </c>
      <c r="K88" s="231" t="s">
        <v>71</v>
      </c>
      <c r="L88" s="232">
        <v>2000000</v>
      </c>
      <c r="M88" s="232">
        <f t="shared" si="10"/>
        <v>1700000</v>
      </c>
      <c r="N88" s="230">
        <v>2022</v>
      </c>
      <c r="O88" s="230">
        <v>2027</v>
      </c>
      <c r="P88" s="230" t="s">
        <v>386</v>
      </c>
      <c r="Q88" s="230" t="s">
        <v>386</v>
      </c>
      <c r="R88" s="230" t="s">
        <v>386</v>
      </c>
      <c r="S88" s="230" t="s">
        <v>386</v>
      </c>
      <c r="T88" s="230" t="s">
        <v>225</v>
      </c>
      <c r="U88" s="230"/>
      <c r="V88" s="230" t="s">
        <v>386</v>
      </c>
      <c r="W88" s="230" t="s">
        <v>386</v>
      </c>
      <c r="X88" s="230" t="s">
        <v>386</v>
      </c>
      <c r="Y88" s="231" t="s">
        <v>271</v>
      </c>
      <c r="Z88" s="253" t="s">
        <v>225</v>
      </c>
    </row>
    <row r="89" spans="1:26" ht="49.5" customHeight="1" x14ac:dyDescent="0.35">
      <c r="A89" s="247">
        <v>73</v>
      </c>
      <c r="B89" s="231" t="s">
        <v>149</v>
      </c>
      <c r="C89" s="231" t="s">
        <v>150</v>
      </c>
      <c r="D89" s="230" t="s">
        <v>156</v>
      </c>
      <c r="E89" s="232">
        <v>600066487</v>
      </c>
      <c r="F89" s="232">
        <v>600066487</v>
      </c>
      <c r="G89" s="231" t="s">
        <v>157</v>
      </c>
      <c r="H89" s="230" t="s">
        <v>97</v>
      </c>
      <c r="I89" s="231" t="s">
        <v>66</v>
      </c>
      <c r="J89" s="231" t="s">
        <v>153</v>
      </c>
      <c r="K89" s="231" t="s">
        <v>157</v>
      </c>
      <c r="L89" s="232">
        <v>2000000</v>
      </c>
      <c r="M89" s="232">
        <f t="shared" si="10"/>
        <v>1700000</v>
      </c>
      <c r="N89" s="230">
        <v>2023</v>
      </c>
      <c r="O89" s="230">
        <v>2027</v>
      </c>
      <c r="P89" s="230" t="s">
        <v>386</v>
      </c>
      <c r="Q89" s="230" t="s">
        <v>386</v>
      </c>
      <c r="R89" s="230" t="s">
        <v>386</v>
      </c>
      <c r="S89" s="230" t="s">
        <v>386</v>
      </c>
      <c r="T89" s="230" t="s">
        <v>225</v>
      </c>
      <c r="U89" s="230"/>
      <c r="V89" s="230" t="s">
        <v>386</v>
      </c>
      <c r="W89" s="230" t="s">
        <v>386</v>
      </c>
      <c r="X89" s="230" t="s">
        <v>386</v>
      </c>
      <c r="Y89" s="231" t="s">
        <v>224</v>
      </c>
      <c r="Z89" s="253" t="s">
        <v>225</v>
      </c>
    </row>
    <row r="90" spans="1:26" ht="54.75" customHeight="1" x14ac:dyDescent="0.35">
      <c r="A90" s="27">
        <v>74</v>
      </c>
      <c r="B90" s="28" t="s">
        <v>158</v>
      </c>
      <c r="C90" s="28" t="s">
        <v>159</v>
      </c>
      <c r="D90" s="29" t="s">
        <v>160</v>
      </c>
      <c r="E90" s="30">
        <v>650015371</v>
      </c>
      <c r="F90" s="30">
        <v>650015371</v>
      </c>
      <c r="G90" s="28" t="s">
        <v>152</v>
      </c>
      <c r="H90" s="29" t="s">
        <v>97</v>
      </c>
      <c r="I90" s="28" t="s">
        <v>66</v>
      </c>
      <c r="J90" s="28" t="s">
        <v>161</v>
      </c>
      <c r="K90" s="28" t="s">
        <v>275</v>
      </c>
      <c r="L90" s="30">
        <v>500000</v>
      </c>
      <c r="M90" s="30">
        <f>L90*85%</f>
        <v>425000</v>
      </c>
      <c r="N90" s="29">
        <v>2021</v>
      </c>
      <c r="O90" s="29">
        <v>2027</v>
      </c>
      <c r="P90" s="29" t="s">
        <v>386</v>
      </c>
      <c r="Q90" s="29" t="s">
        <v>386</v>
      </c>
      <c r="R90" s="29" t="s">
        <v>386</v>
      </c>
      <c r="S90" s="29" t="s">
        <v>386</v>
      </c>
      <c r="T90" s="29" t="s">
        <v>386</v>
      </c>
      <c r="U90" s="29"/>
      <c r="V90" s="29" t="s">
        <v>386</v>
      </c>
      <c r="W90" s="29" t="s">
        <v>386</v>
      </c>
      <c r="X90" s="29" t="s">
        <v>386</v>
      </c>
      <c r="Y90" s="29" t="s">
        <v>225</v>
      </c>
      <c r="Z90" s="254" t="s">
        <v>200</v>
      </c>
    </row>
    <row r="91" spans="1:26" ht="58.5" customHeight="1" x14ac:dyDescent="0.35">
      <c r="A91" s="27">
        <v>75</v>
      </c>
      <c r="B91" s="28" t="s">
        <v>158</v>
      </c>
      <c r="C91" s="28" t="s">
        <v>159</v>
      </c>
      <c r="D91" s="29" t="s">
        <v>160</v>
      </c>
      <c r="E91" s="30">
        <v>650015371</v>
      </c>
      <c r="F91" s="30">
        <v>650015371</v>
      </c>
      <c r="G91" s="28" t="s">
        <v>272</v>
      </c>
      <c r="H91" s="29" t="s">
        <v>97</v>
      </c>
      <c r="I91" s="28" t="s">
        <v>66</v>
      </c>
      <c r="J91" s="28" t="s">
        <v>161</v>
      </c>
      <c r="K91" s="28" t="s">
        <v>276</v>
      </c>
      <c r="L91" s="30">
        <v>300000</v>
      </c>
      <c r="M91" s="30">
        <f t="shared" ref="M91:M99" si="11">L91*85%</f>
        <v>255000</v>
      </c>
      <c r="N91" s="29">
        <v>2022</v>
      </c>
      <c r="O91" s="29">
        <v>2027</v>
      </c>
      <c r="P91" s="29"/>
      <c r="Q91" s="29" t="s">
        <v>386</v>
      </c>
      <c r="R91" s="29"/>
      <c r="S91" s="29" t="s">
        <v>386</v>
      </c>
      <c r="T91" s="29" t="s">
        <v>386</v>
      </c>
      <c r="U91" s="29"/>
      <c r="V91" s="29" t="s">
        <v>386</v>
      </c>
      <c r="W91" s="29" t="s">
        <v>386</v>
      </c>
      <c r="X91" s="29" t="s">
        <v>386</v>
      </c>
      <c r="Y91" s="29" t="s">
        <v>224</v>
      </c>
      <c r="Z91" s="254" t="s">
        <v>200</v>
      </c>
    </row>
    <row r="92" spans="1:26" ht="47.25" customHeight="1" x14ac:dyDescent="0.35">
      <c r="A92" s="364">
        <v>76</v>
      </c>
      <c r="B92" s="365" t="s">
        <v>158</v>
      </c>
      <c r="C92" s="365" t="s">
        <v>159</v>
      </c>
      <c r="D92" s="366" t="s">
        <v>160</v>
      </c>
      <c r="E92" s="367">
        <v>650015371</v>
      </c>
      <c r="F92" s="367">
        <v>650015371</v>
      </c>
      <c r="G92" s="365" t="s">
        <v>273</v>
      </c>
      <c r="H92" s="366" t="s">
        <v>97</v>
      </c>
      <c r="I92" s="365" t="s">
        <v>66</v>
      </c>
      <c r="J92" s="365" t="s">
        <v>161</v>
      </c>
      <c r="K92" s="365" t="s">
        <v>273</v>
      </c>
      <c r="L92" s="367">
        <v>1000000</v>
      </c>
      <c r="M92" s="367">
        <f t="shared" si="11"/>
        <v>850000</v>
      </c>
      <c r="N92" s="366">
        <v>2021</v>
      </c>
      <c r="O92" s="366">
        <v>2027</v>
      </c>
      <c r="P92" s="366" t="s">
        <v>386</v>
      </c>
      <c r="Q92" s="366" t="s">
        <v>386</v>
      </c>
      <c r="R92" s="366" t="s">
        <v>386</v>
      </c>
      <c r="S92" s="366" t="s">
        <v>386</v>
      </c>
      <c r="T92" s="366" t="s">
        <v>386</v>
      </c>
      <c r="U92" s="366" t="s">
        <v>386</v>
      </c>
      <c r="V92" s="366" t="s">
        <v>386</v>
      </c>
      <c r="W92" s="366" t="s">
        <v>386</v>
      </c>
      <c r="X92" s="366" t="s">
        <v>386</v>
      </c>
      <c r="Y92" s="365" t="s">
        <v>377</v>
      </c>
      <c r="Z92" s="368" t="s">
        <v>200</v>
      </c>
    </row>
    <row r="93" spans="1:26" ht="50.25" customHeight="1" x14ac:dyDescent="0.35">
      <c r="A93" s="27">
        <v>77</v>
      </c>
      <c r="B93" s="28" t="s">
        <v>158</v>
      </c>
      <c r="C93" s="28" t="s">
        <v>159</v>
      </c>
      <c r="D93" s="29" t="s">
        <v>160</v>
      </c>
      <c r="E93" s="30">
        <v>650015371</v>
      </c>
      <c r="F93" s="30">
        <v>650015371</v>
      </c>
      <c r="G93" s="28" t="s">
        <v>274</v>
      </c>
      <c r="H93" s="29" t="s">
        <v>97</v>
      </c>
      <c r="I93" s="28" t="s">
        <v>66</v>
      </c>
      <c r="J93" s="28" t="s">
        <v>161</v>
      </c>
      <c r="K93" s="28" t="s">
        <v>274</v>
      </c>
      <c r="L93" s="30">
        <v>400000</v>
      </c>
      <c r="M93" s="30">
        <f t="shared" si="11"/>
        <v>340000</v>
      </c>
      <c r="N93" s="29">
        <v>2021</v>
      </c>
      <c r="O93" s="29">
        <v>2027</v>
      </c>
      <c r="P93" s="29"/>
      <c r="Q93" s="29" t="s">
        <v>386</v>
      </c>
      <c r="R93" s="29" t="s">
        <v>386</v>
      </c>
      <c r="S93" s="29" t="s">
        <v>386</v>
      </c>
      <c r="T93" s="29" t="s">
        <v>386</v>
      </c>
      <c r="U93" s="29"/>
      <c r="V93" s="29" t="s">
        <v>386</v>
      </c>
      <c r="W93" s="29" t="s">
        <v>386</v>
      </c>
      <c r="X93" s="29" t="s">
        <v>386</v>
      </c>
      <c r="Y93" s="29" t="s">
        <v>224</v>
      </c>
      <c r="Z93" s="254" t="s">
        <v>200</v>
      </c>
    </row>
    <row r="94" spans="1:26" ht="57" customHeight="1" x14ac:dyDescent="0.35">
      <c r="A94" s="27">
        <v>78</v>
      </c>
      <c r="B94" s="28" t="s">
        <v>158</v>
      </c>
      <c r="C94" s="28" t="s">
        <v>159</v>
      </c>
      <c r="D94" s="29" t="s">
        <v>160</v>
      </c>
      <c r="E94" s="30">
        <v>650015371</v>
      </c>
      <c r="F94" s="30">
        <v>650015371</v>
      </c>
      <c r="G94" s="28" t="s">
        <v>162</v>
      </c>
      <c r="H94" s="29" t="s">
        <v>97</v>
      </c>
      <c r="I94" s="28" t="s">
        <v>66</v>
      </c>
      <c r="J94" s="28" t="s">
        <v>161</v>
      </c>
      <c r="K94" s="28" t="s">
        <v>277</v>
      </c>
      <c r="L94" s="30">
        <v>5000000</v>
      </c>
      <c r="M94" s="30">
        <f t="shared" si="11"/>
        <v>4250000</v>
      </c>
      <c r="N94" s="29">
        <v>2022</v>
      </c>
      <c r="O94" s="29">
        <v>2027</v>
      </c>
      <c r="P94" s="29" t="s">
        <v>386</v>
      </c>
      <c r="Q94" s="29" t="s">
        <v>386</v>
      </c>
      <c r="R94" s="29" t="s">
        <v>386</v>
      </c>
      <c r="S94" s="29" t="s">
        <v>386</v>
      </c>
      <c r="T94" s="29" t="s">
        <v>386</v>
      </c>
      <c r="U94" s="29" t="s">
        <v>386</v>
      </c>
      <c r="V94" s="29" t="s">
        <v>386</v>
      </c>
      <c r="W94" s="29" t="s">
        <v>386</v>
      </c>
      <c r="X94" s="29" t="s">
        <v>386</v>
      </c>
      <c r="Y94" s="29" t="s">
        <v>263</v>
      </c>
      <c r="Z94" s="254" t="s">
        <v>200</v>
      </c>
    </row>
    <row r="95" spans="1:26" ht="57" customHeight="1" x14ac:dyDescent="0.35">
      <c r="A95" s="27">
        <v>79</v>
      </c>
      <c r="B95" s="28" t="s">
        <v>158</v>
      </c>
      <c r="C95" s="28" t="s">
        <v>159</v>
      </c>
      <c r="D95" s="29" t="s">
        <v>160</v>
      </c>
      <c r="E95" s="30">
        <v>650015371</v>
      </c>
      <c r="F95" s="30">
        <v>650015371</v>
      </c>
      <c r="G95" s="28" t="s">
        <v>354</v>
      </c>
      <c r="H95" s="29" t="s">
        <v>97</v>
      </c>
      <c r="I95" s="28" t="s">
        <v>66</v>
      </c>
      <c r="J95" s="28" t="s">
        <v>161</v>
      </c>
      <c r="K95" s="28" t="s">
        <v>355</v>
      </c>
      <c r="L95" s="30">
        <v>600000</v>
      </c>
      <c r="M95" s="30">
        <f t="shared" si="11"/>
        <v>510000</v>
      </c>
      <c r="N95" s="29">
        <v>2022</v>
      </c>
      <c r="O95" s="29">
        <v>2027</v>
      </c>
      <c r="P95" s="29"/>
      <c r="Q95" s="29"/>
      <c r="R95" s="29"/>
      <c r="S95" s="29"/>
      <c r="T95" s="29" t="s">
        <v>386</v>
      </c>
      <c r="U95" s="29"/>
      <c r="V95" s="29"/>
      <c r="W95" s="29" t="s">
        <v>386</v>
      </c>
      <c r="X95" s="29"/>
      <c r="Y95" s="29" t="s">
        <v>224</v>
      </c>
      <c r="Z95" s="254" t="s">
        <v>225</v>
      </c>
    </row>
    <row r="96" spans="1:26" ht="57" customHeight="1" x14ac:dyDescent="0.35">
      <c r="A96" s="27">
        <v>80</v>
      </c>
      <c r="B96" s="28" t="s">
        <v>158</v>
      </c>
      <c r="C96" s="28" t="s">
        <v>159</v>
      </c>
      <c r="D96" s="29" t="s">
        <v>160</v>
      </c>
      <c r="E96" s="30">
        <v>650015371</v>
      </c>
      <c r="F96" s="30">
        <v>650015371</v>
      </c>
      <c r="G96" s="28" t="s">
        <v>356</v>
      </c>
      <c r="H96" s="29" t="s">
        <v>97</v>
      </c>
      <c r="I96" s="28" t="s">
        <v>66</v>
      </c>
      <c r="J96" s="28" t="s">
        <v>161</v>
      </c>
      <c r="K96" s="28" t="s">
        <v>358</v>
      </c>
      <c r="L96" s="30">
        <v>1500000</v>
      </c>
      <c r="M96" s="30">
        <f t="shared" si="11"/>
        <v>1275000</v>
      </c>
      <c r="N96" s="29">
        <v>2022</v>
      </c>
      <c r="O96" s="29">
        <v>2027</v>
      </c>
      <c r="P96" s="29" t="s">
        <v>386</v>
      </c>
      <c r="Q96" s="29" t="s">
        <v>386</v>
      </c>
      <c r="R96" s="29" t="s">
        <v>386</v>
      </c>
      <c r="S96" s="29" t="s">
        <v>386</v>
      </c>
      <c r="T96" s="29" t="s">
        <v>386</v>
      </c>
      <c r="U96" s="29" t="s">
        <v>386</v>
      </c>
      <c r="V96" s="29"/>
      <c r="W96" s="29" t="s">
        <v>386</v>
      </c>
      <c r="X96" s="29"/>
      <c r="Y96" s="29" t="s">
        <v>224</v>
      </c>
      <c r="Z96" s="254" t="s">
        <v>225</v>
      </c>
    </row>
    <row r="97" spans="1:26" ht="57" customHeight="1" x14ac:dyDescent="0.35">
      <c r="A97" s="27">
        <v>81</v>
      </c>
      <c r="B97" s="28" t="s">
        <v>158</v>
      </c>
      <c r="C97" s="28" t="s">
        <v>159</v>
      </c>
      <c r="D97" s="29" t="s">
        <v>160</v>
      </c>
      <c r="E97" s="30">
        <v>650015371</v>
      </c>
      <c r="F97" s="30">
        <v>650015371</v>
      </c>
      <c r="G97" s="28" t="s">
        <v>357</v>
      </c>
      <c r="H97" s="29" t="s">
        <v>97</v>
      </c>
      <c r="I97" s="28" t="s">
        <v>66</v>
      </c>
      <c r="J97" s="28" t="s">
        <v>161</v>
      </c>
      <c r="K97" s="28" t="s">
        <v>403</v>
      </c>
      <c r="L97" s="30">
        <v>1300000</v>
      </c>
      <c r="M97" s="30">
        <f t="shared" ref="M97" si="12">L97*85%</f>
        <v>1105000</v>
      </c>
      <c r="N97" s="29">
        <v>2022</v>
      </c>
      <c r="O97" s="29">
        <v>2027</v>
      </c>
      <c r="P97" s="29"/>
      <c r="Q97" s="29"/>
      <c r="R97" s="29"/>
      <c r="S97" s="29"/>
      <c r="T97" s="29" t="s">
        <v>386</v>
      </c>
      <c r="U97" s="29"/>
      <c r="V97" s="29"/>
      <c r="W97" s="29"/>
      <c r="X97" s="29"/>
      <c r="Y97" s="29" t="s">
        <v>263</v>
      </c>
      <c r="Z97" s="254" t="s">
        <v>225</v>
      </c>
    </row>
    <row r="98" spans="1:26" ht="57" customHeight="1" x14ac:dyDescent="0.35">
      <c r="A98" s="27">
        <v>82</v>
      </c>
      <c r="B98" s="28" t="s">
        <v>158</v>
      </c>
      <c r="C98" s="28" t="s">
        <v>159</v>
      </c>
      <c r="D98" s="29" t="s">
        <v>160</v>
      </c>
      <c r="E98" s="30">
        <v>650015371</v>
      </c>
      <c r="F98" s="30">
        <v>650015371</v>
      </c>
      <c r="G98" s="28" t="s">
        <v>402</v>
      </c>
      <c r="H98" s="29" t="s">
        <v>97</v>
      </c>
      <c r="I98" s="28" t="s">
        <v>66</v>
      </c>
      <c r="J98" s="28" t="s">
        <v>161</v>
      </c>
      <c r="K98" s="28" t="s">
        <v>402</v>
      </c>
      <c r="L98" s="30">
        <v>4000000</v>
      </c>
      <c r="M98" s="30">
        <f t="shared" si="11"/>
        <v>3400000</v>
      </c>
      <c r="N98" s="29">
        <v>2023</v>
      </c>
      <c r="O98" s="29">
        <v>2027</v>
      </c>
      <c r="P98" s="29" t="s">
        <v>386</v>
      </c>
      <c r="Q98" s="29"/>
      <c r="R98" s="29"/>
      <c r="S98" s="29"/>
      <c r="T98" s="29" t="s">
        <v>386</v>
      </c>
      <c r="U98" s="29"/>
      <c r="V98" s="29" t="s">
        <v>386</v>
      </c>
      <c r="W98" s="29"/>
      <c r="X98" s="29" t="s">
        <v>386</v>
      </c>
      <c r="Y98" s="29" t="s">
        <v>263</v>
      </c>
      <c r="Z98" s="254" t="s">
        <v>225</v>
      </c>
    </row>
    <row r="99" spans="1:26" ht="57" customHeight="1" x14ac:dyDescent="0.35">
      <c r="A99" s="27">
        <v>83</v>
      </c>
      <c r="B99" s="28" t="s">
        <v>158</v>
      </c>
      <c r="C99" s="28" t="s">
        <v>159</v>
      </c>
      <c r="D99" s="29" t="s">
        <v>160</v>
      </c>
      <c r="E99" s="30">
        <v>650015371</v>
      </c>
      <c r="F99" s="30">
        <v>650015371</v>
      </c>
      <c r="G99" s="28" t="s">
        <v>423</v>
      </c>
      <c r="H99" s="29" t="s">
        <v>97</v>
      </c>
      <c r="I99" s="28" t="s">
        <v>66</v>
      </c>
      <c r="J99" s="28" t="s">
        <v>161</v>
      </c>
      <c r="K99" s="28" t="s">
        <v>423</v>
      </c>
      <c r="L99" s="30">
        <v>35000000</v>
      </c>
      <c r="M99" s="30">
        <f t="shared" si="11"/>
        <v>29750000</v>
      </c>
      <c r="N99" s="29">
        <v>2024</v>
      </c>
      <c r="O99" s="29">
        <v>2027</v>
      </c>
      <c r="P99" s="29"/>
      <c r="Q99" s="29"/>
      <c r="R99" s="29"/>
      <c r="S99" s="29"/>
      <c r="T99" s="29"/>
      <c r="U99" s="29"/>
      <c r="V99" s="29" t="s">
        <v>386</v>
      </c>
      <c r="W99" s="29"/>
      <c r="X99" s="29"/>
      <c r="Y99" s="29" t="s">
        <v>263</v>
      </c>
      <c r="Z99" s="254" t="s">
        <v>200</v>
      </c>
    </row>
    <row r="100" spans="1:26" ht="55.5" customHeight="1" x14ac:dyDescent="0.35">
      <c r="A100" s="248">
        <v>82</v>
      </c>
      <c r="B100" s="234" t="s">
        <v>169</v>
      </c>
      <c r="C100" s="234" t="s">
        <v>170</v>
      </c>
      <c r="D100" s="233" t="s">
        <v>171</v>
      </c>
      <c r="E100" s="235">
        <v>600066479</v>
      </c>
      <c r="F100" s="235">
        <v>600066479</v>
      </c>
      <c r="G100" s="234" t="s">
        <v>172</v>
      </c>
      <c r="H100" s="233" t="s">
        <v>97</v>
      </c>
      <c r="I100" s="234" t="s">
        <v>66</v>
      </c>
      <c r="J100" s="234" t="s">
        <v>173</v>
      </c>
      <c r="K100" s="234" t="s">
        <v>278</v>
      </c>
      <c r="L100" s="235">
        <v>50000000</v>
      </c>
      <c r="M100" s="235">
        <f>L100*85%</f>
        <v>42500000</v>
      </c>
      <c r="N100" s="233">
        <v>2024</v>
      </c>
      <c r="O100" s="233">
        <v>2027</v>
      </c>
      <c r="P100" s="233" t="s">
        <v>386</v>
      </c>
      <c r="Q100" s="233" t="s">
        <v>386</v>
      </c>
      <c r="R100" s="233" t="s">
        <v>386</v>
      </c>
      <c r="S100" s="233" t="s">
        <v>386</v>
      </c>
      <c r="T100" s="233" t="s">
        <v>225</v>
      </c>
      <c r="U100" s="233" t="s">
        <v>386</v>
      </c>
      <c r="V100" s="233" t="s">
        <v>386</v>
      </c>
      <c r="W100" s="233" t="s">
        <v>386</v>
      </c>
      <c r="X100" s="233" t="s">
        <v>386</v>
      </c>
      <c r="Y100" s="234" t="s">
        <v>240</v>
      </c>
      <c r="Z100" s="255" t="s">
        <v>198</v>
      </c>
    </row>
    <row r="101" spans="1:26" ht="57" customHeight="1" x14ac:dyDescent="0.35">
      <c r="A101" s="248">
        <v>83</v>
      </c>
      <c r="B101" s="234" t="s">
        <v>169</v>
      </c>
      <c r="C101" s="234" t="s">
        <v>170</v>
      </c>
      <c r="D101" s="233" t="s">
        <v>171</v>
      </c>
      <c r="E101" s="235">
        <v>600066479</v>
      </c>
      <c r="F101" s="235">
        <v>600066479</v>
      </c>
      <c r="G101" s="234" t="s">
        <v>431</v>
      </c>
      <c r="H101" s="233" t="s">
        <v>97</v>
      </c>
      <c r="I101" s="234" t="s">
        <v>66</v>
      </c>
      <c r="J101" s="234" t="s">
        <v>173</v>
      </c>
      <c r="K101" s="234" t="s">
        <v>431</v>
      </c>
      <c r="L101" s="235">
        <v>7000000</v>
      </c>
      <c r="M101" s="235">
        <f t="shared" ref="M101:M104" si="13">L101*85%</f>
        <v>5950000</v>
      </c>
      <c r="N101" s="233">
        <v>2024</v>
      </c>
      <c r="O101" s="233">
        <v>2027</v>
      </c>
      <c r="P101" s="233" t="s">
        <v>386</v>
      </c>
      <c r="Q101" s="233" t="s">
        <v>386</v>
      </c>
      <c r="R101" s="233" t="s">
        <v>386</v>
      </c>
      <c r="S101" s="233" t="s">
        <v>386</v>
      </c>
      <c r="T101" s="233" t="s">
        <v>225</v>
      </c>
      <c r="U101" s="233" t="s">
        <v>386</v>
      </c>
      <c r="V101" s="233" t="s">
        <v>386</v>
      </c>
      <c r="W101" s="233" t="s">
        <v>386</v>
      </c>
      <c r="X101" s="233" t="s">
        <v>386</v>
      </c>
      <c r="Y101" s="234" t="s">
        <v>224</v>
      </c>
      <c r="Z101" s="255" t="s">
        <v>225</v>
      </c>
    </row>
    <row r="102" spans="1:26" ht="56.25" customHeight="1" x14ac:dyDescent="0.35">
      <c r="A102" s="248">
        <v>84</v>
      </c>
      <c r="B102" s="234" t="s">
        <v>169</v>
      </c>
      <c r="C102" s="234" t="s">
        <v>170</v>
      </c>
      <c r="D102" s="233" t="s">
        <v>171</v>
      </c>
      <c r="E102" s="235">
        <v>600066479</v>
      </c>
      <c r="F102" s="235">
        <v>600066479</v>
      </c>
      <c r="G102" s="234" t="s">
        <v>174</v>
      </c>
      <c r="H102" s="233" t="s">
        <v>97</v>
      </c>
      <c r="I102" s="234" t="s">
        <v>66</v>
      </c>
      <c r="J102" s="234" t="s">
        <v>173</v>
      </c>
      <c r="K102" s="234" t="s">
        <v>174</v>
      </c>
      <c r="L102" s="235">
        <v>4000000</v>
      </c>
      <c r="M102" s="235">
        <f t="shared" si="13"/>
        <v>3400000</v>
      </c>
      <c r="N102" s="233">
        <v>2021</v>
      </c>
      <c r="O102" s="233">
        <v>2027</v>
      </c>
      <c r="P102" s="233" t="s">
        <v>386</v>
      </c>
      <c r="Q102" s="233" t="s">
        <v>386</v>
      </c>
      <c r="R102" s="233" t="s">
        <v>386</v>
      </c>
      <c r="S102" s="233" t="s">
        <v>386</v>
      </c>
      <c r="T102" s="233" t="s">
        <v>225</v>
      </c>
      <c r="U102" s="233"/>
      <c r="V102" s="233" t="s">
        <v>386</v>
      </c>
      <c r="W102" s="233" t="s">
        <v>386</v>
      </c>
      <c r="X102" s="233" t="s">
        <v>386</v>
      </c>
      <c r="Y102" s="234" t="s">
        <v>240</v>
      </c>
      <c r="Z102" s="255" t="s">
        <v>225</v>
      </c>
    </row>
    <row r="103" spans="1:26" ht="48" customHeight="1" x14ac:dyDescent="0.35">
      <c r="A103" s="248">
        <v>85</v>
      </c>
      <c r="B103" s="234" t="s">
        <v>169</v>
      </c>
      <c r="C103" s="234" t="s">
        <v>170</v>
      </c>
      <c r="D103" s="233" t="s">
        <v>171</v>
      </c>
      <c r="E103" s="235">
        <v>600066479</v>
      </c>
      <c r="F103" s="235">
        <v>600066479</v>
      </c>
      <c r="G103" s="234" t="s">
        <v>175</v>
      </c>
      <c r="H103" s="233" t="s">
        <v>97</v>
      </c>
      <c r="I103" s="234" t="s">
        <v>66</v>
      </c>
      <c r="J103" s="234" t="s">
        <v>173</v>
      </c>
      <c r="K103" s="234" t="s">
        <v>175</v>
      </c>
      <c r="L103" s="235">
        <v>3000000</v>
      </c>
      <c r="M103" s="235">
        <f t="shared" si="13"/>
        <v>2550000</v>
      </c>
      <c r="N103" s="233">
        <v>2021</v>
      </c>
      <c r="O103" s="233">
        <v>2027</v>
      </c>
      <c r="P103" s="233"/>
      <c r="Q103" s="233" t="s">
        <v>386</v>
      </c>
      <c r="R103" s="233" t="s">
        <v>386</v>
      </c>
      <c r="S103" s="233" t="s">
        <v>386</v>
      </c>
      <c r="T103" s="233" t="s">
        <v>225</v>
      </c>
      <c r="U103" s="233"/>
      <c r="V103" s="233" t="s">
        <v>386</v>
      </c>
      <c r="W103" s="233" t="s">
        <v>386</v>
      </c>
      <c r="X103" s="233" t="s">
        <v>386</v>
      </c>
      <c r="Y103" s="234" t="s">
        <v>263</v>
      </c>
      <c r="Z103" s="255" t="s">
        <v>200</v>
      </c>
    </row>
    <row r="104" spans="1:26" ht="52.5" customHeight="1" x14ac:dyDescent="0.35">
      <c r="A104" s="248">
        <v>86</v>
      </c>
      <c r="B104" s="234" t="s">
        <v>169</v>
      </c>
      <c r="C104" s="234" t="s">
        <v>170</v>
      </c>
      <c r="D104" s="233" t="s">
        <v>171</v>
      </c>
      <c r="E104" s="235">
        <v>600066479</v>
      </c>
      <c r="F104" s="235">
        <v>600066479</v>
      </c>
      <c r="G104" s="234" t="s">
        <v>432</v>
      </c>
      <c r="H104" s="233" t="s">
        <v>97</v>
      </c>
      <c r="I104" s="234" t="s">
        <v>66</v>
      </c>
      <c r="J104" s="234" t="s">
        <v>173</v>
      </c>
      <c r="K104" s="234" t="s">
        <v>432</v>
      </c>
      <c r="L104" s="235">
        <v>4000000</v>
      </c>
      <c r="M104" s="235">
        <f t="shared" si="13"/>
        <v>3400000</v>
      </c>
      <c r="N104" s="233">
        <v>2022</v>
      </c>
      <c r="O104" s="233">
        <v>2027</v>
      </c>
      <c r="P104" s="233" t="s">
        <v>386</v>
      </c>
      <c r="Q104" s="233" t="s">
        <v>386</v>
      </c>
      <c r="R104" s="233" t="s">
        <v>386</v>
      </c>
      <c r="S104" s="233" t="s">
        <v>386</v>
      </c>
      <c r="T104" s="233" t="s">
        <v>225</v>
      </c>
      <c r="U104" s="233"/>
      <c r="V104" s="233" t="s">
        <v>386</v>
      </c>
      <c r="W104" s="233" t="s">
        <v>386</v>
      </c>
      <c r="X104" s="233" t="s">
        <v>386</v>
      </c>
      <c r="Y104" s="234" t="s">
        <v>240</v>
      </c>
      <c r="Z104" s="255" t="s">
        <v>198</v>
      </c>
    </row>
    <row r="105" spans="1:26" ht="51.75" customHeight="1" x14ac:dyDescent="0.35">
      <c r="A105" s="243">
        <v>87</v>
      </c>
      <c r="B105" s="237" t="s">
        <v>181</v>
      </c>
      <c r="C105" s="237" t="s">
        <v>279</v>
      </c>
      <c r="D105" s="236" t="s">
        <v>182</v>
      </c>
      <c r="E105" s="238">
        <v>691005001</v>
      </c>
      <c r="F105" s="238">
        <v>691005001</v>
      </c>
      <c r="G105" s="237" t="s">
        <v>152</v>
      </c>
      <c r="H105" s="236" t="s">
        <v>97</v>
      </c>
      <c r="I105" s="237" t="s">
        <v>66</v>
      </c>
      <c r="J105" s="237" t="s">
        <v>66</v>
      </c>
      <c r="K105" s="237" t="s">
        <v>280</v>
      </c>
      <c r="L105" s="238">
        <v>500000</v>
      </c>
      <c r="M105" s="238">
        <f>L105*85%</f>
        <v>425000</v>
      </c>
      <c r="N105" s="236">
        <v>2021</v>
      </c>
      <c r="O105" s="236">
        <v>2027</v>
      </c>
      <c r="P105" s="236" t="s">
        <v>386</v>
      </c>
      <c r="Q105" s="236" t="s">
        <v>386</v>
      </c>
      <c r="R105" s="236" t="s">
        <v>386</v>
      </c>
      <c r="S105" s="236" t="s">
        <v>386</v>
      </c>
      <c r="T105" s="236" t="s">
        <v>225</v>
      </c>
      <c r="U105" s="236" t="s">
        <v>386</v>
      </c>
      <c r="V105" s="236" t="s">
        <v>386</v>
      </c>
      <c r="W105" s="236" t="s">
        <v>386</v>
      </c>
      <c r="X105" s="236" t="s">
        <v>386</v>
      </c>
      <c r="Y105" s="237" t="s">
        <v>359</v>
      </c>
      <c r="Z105" s="256" t="s">
        <v>225</v>
      </c>
    </row>
    <row r="106" spans="1:26" ht="63" customHeight="1" x14ac:dyDescent="0.35">
      <c r="A106" s="243">
        <v>88</v>
      </c>
      <c r="B106" s="237" t="s">
        <v>181</v>
      </c>
      <c r="C106" s="237" t="s">
        <v>279</v>
      </c>
      <c r="D106" s="236" t="s">
        <v>182</v>
      </c>
      <c r="E106" s="238">
        <v>691005001</v>
      </c>
      <c r="F106" s="238">
        <v>691005001</v>
      </c>
      <c r="G106" s="237" t="s">
        <v>183</v>
      </c>
      <c r="H106" s="236" t="s">
        <v>97</v>
      </c>
      <c r="I106" s="237" t="s">
        <v>66</v>
      </c>
      <c r="J106" s="237" t="s">
        <v>66</v>
      </c>
      <c r="K106" s="237" t="s">
        <v>281</v>
      </c>
      <c r="L106" s="238">
        <v>1800000</v>
      </c>
      <c r="M106" s="238">
        <f t="shared" ref="M106:M107" si="14">L106*85%</f>
        <v>1530000</v>
      </c>
      <c r="N106" s="236">
        <v>2022</v>
      </c>
      <c r="O106" s="236">
        <v>2027</v>
      </c>
      <c r="P106" s="236" t="s">
        <v>386</v>
      </c>
      <c r="Q106" s="236" t="s">
        <v>386</v>
      </c>
      <c r="R106" s="236" t="s">
        <v>386</v>
      </c>
      <c r="S106" s="236" t="s">
        <v>386</v>
      </c>
      <c r="T106" s="236" t="s">
        <v>225</v>
      </c>
      <c r="U106" s="236"/>
      <c r="V106" s="236" t="s">
        <v>386</v>
      </c>
      <c r="W106" s="236" t="s">
        <v>386</v>
      </c>
      <c r="X106" s="236" t="s">
        <v>386</v>
      </c>
      <c r="Y106" s="357" t="s">
        <v>360</v>
      </c>
      <c r="Z106" s="256" t="s">
        <v>225</v>
      </c>
    </row>
    <row r="107" spans="1:26" ht="29" x14ac:dyDescent="0.35">
      <c r="A107" s="243">
        <v>89</v>
      </c>
      <c r="B107" s="237" t="s">
        <v>181</v>
      </c>
      <c r="C107" s="237" t="s">
        <v>279</v>
      </c>
      <c r="D107" s="236" t="s">
        <v>182</v>
      </c>
      <c r="E107" s="238">
        <v>691005001</v>
      </c>
      <c r="F107" s="238">
        <v>691005001</v>
      </c>
      <c r="G107" s="237" t="s">
        <v>184</v>
      </c>
      <c r="H107" s="236" t="s">
        <v>97</v>
      </c>
      <c r="I107" s="237" t="s">
        <v>66</v>
      </c>
      <c r="J107" s="237" t="s">
        <v>66</v>
      </c>
      <c r="K107" s="237" t="s">
        <v>184</v>
      </c>
      <c r="L107" s="238">
        <v>2000000</v>
      </c>
      <c r="M107" s="238">
        <f t="shared" si="14"/>
        <v>1700000</v>
      </c>
      <c r="N107" s="236">
        <v>2023</v>
      </c>
      <c r="O107" s="236">
        <v>2027</v>
      </c>
      <c r="P107" s="236" t="s">
        <v>386</v>
      </c>
      <c r="Q107" s="236" t="s">
        <v>386</v>
      </c>
      <c r="R107" s="236" t="s">
        <v>386</v>
      </c>
      <c r="S107" s="236" t="s">
        <v>386</v>
      </c>
      <c r="T107" s="236" t="s">
        <v>225</v>
      </c>
      <c r="U107" s="236"/>
      <c r="V107" s="236" t="s">
        <v>386</v>
      </c>
      <c r="W107" s="236" t="s">
        <v>386</v>
      </c>
      <c r="X107" s="236" t="s">
        <v>386</v>
      </c>
      <c r="Y107" s="237" t="s">
        <v>263</v>
      </c>
      <c r="Z107" s="256" t="s">
        <v>225</v>
      </c>
    </row>
    <row r="108" spans="1:26" ht="57.75" customHeight="1" x14ac:dyDescent="0.35">
      <c r="A108" s="244">
        <v>90</v>
      </c>
      <c r="B108" s="219" t="s">
        <v>185</v>
      </c>
      <c r="C108" s="219" t="s">
        <v>186</v>
      </c>
      <c r="D108" s="218" t="s">
        <v>187</v>
      </c>
      <c r="E108" s="220">
        <v>600066517</v>
      </c>
      <c r="F108" s="220">
        <v>600066517</v>
      </c>
      <c r="G108" s="219" t="s">
        <v>188</v>
      </c>
      <c r="H108" s="218" t="s">
        <v>97</v>
      </c>
      <c r="I108" s="219" t="s">
        <v>66</v>
      </c>
      <c r="J108" s="219" t="s">
        <v>189</v>
      </c>
      <c r="K108" s="219" t="s">
        <v>288</v>
      </c>
      <c r="L108" s="220">
        <v>1500000</v>
      </c>
      <c r="M108" s="220">
        <f>L108*85%</f>
        <v>1275000</v>
      </c>
      <c r="N108" s="218">
        <v>2020</v>
      </c>
      <c r="O108" s="218">
        <v>2027</v>
      </c>
      <c r="P108" s="218" t="s">
        <v>386</v>
      </c>
      <c r="Q108" s="218" t="s">
        <v>386</v>
      </c>
      <c r="R108" s="218" t="s">
        <v>386</v>
      </c>
      <c r="S108" s="218"/>
      <c r="T108" s="218" t="s">
        <v>225</v>
      </c>
      <c r="U108" s="218"/>
      <c r="V108" s="218" t="s">
        <v>386</v>
      </c>
      <c r="W108" s="218" t="s">
        <v>386</v>
      </c>
      <c r="X108" s="218"/>
      <c r="Y108" s="218" t="s">
        <v>263</v>
      </c>
      <c r="Z108" s="257" t="s">
        <v>225</v>
      </c>
    </row>
    <row r="109" spans="1:26" s="14" customFormat="1" ht="60.75" customHeight="1" x14ac:dyDescent="0.35">
      <c r="A109" s="245">
        <v>91</v>
      </c>
      <c r="B109" s="239" t="s">
        <v>185</v>
      </c>
      <c r="C109" s="239" t="s">
        <v>186</v>
      </c>
      <c r="D109" s="240" t="s">
        <v>187</v>
      </c>
      <c r="E109" s="241">
        <v>600066517</v>
      </c>
      <c r="F109" s="241">
        <v>600066517</v>
      </c>
      <c r="G109" s="239" t="s">
        <v>190</v>
      </c>
      <c r="H109" s="240" t="s">
        <v>97</v>
      </c>
      <c r="I109" s="239" t="s">
        <v>66</v>
      </c>
      <c r="J109" s="239" t="s">
        <v>189</v>
      </c>
      <c r="K109" s="239" t="s">
        <v>289</v>
      </c>
      <c r="L109" s="241">
        <v>1000000</v>
      </c>
      <c r="M109" s="241">
        <f t="shared" ref="M109:M122" si="15">L109*85%</f>
        <v>850000</v>
      </c>
      <c r="N109" s="240">
        <v>2020</v>
      </c>
      <c r="O109" s="240">
        <v>2027</v>
      </c>
      <c r="P109" s="240" t="s">
        <v>386</v>
      </c>
      <c r="Q109" s="240" t="s">
        <v>386</v>
      </c>
      <c r="R109" s="240" t="s">
        <v>386</v>
      </c>
      <c r="S109" s="240" t="s">
        <v>386</v>
      </c>
      <c r="T109" s="240" t="s">
        <v>225</v>
      </c>
      <c r="U109" s="240"/>
      <c r="V109" s="240" t="s">
        <v>386</v>
      </c>
      <c r="W109" s="240" t="s">
        <v>386</v>
      </c>
      <c r="X109" s="240" t="s">
        <v>386</v>
      </c>
      <c r="Y109" s="240" t="s">
        <v>224</v>
      </c>
      <c r="Z109" s="258" t="s">
        <v>225</v>
      </c>
    </row>
    <row r="110" spans="1:26" ht="29" x14ac:dyDescent="0.35">
      <c r="A110" s="244">
        <v>92</v>
      </c>
      <c r="B110" s="219" t="s">
        <v>185</v>
      </c>
      <c r="C110" s="219" t="s">
        <v>186</v>
      </c>
      <c r="D110" s="218" t="s">
        <v>187</v>
      </c>
      <c r="E110" s="220">
        <v>600066517</v>
      </c>
      <c r="F110" s="220">
        <v>600066517</v>
      </c>
      <c r="G110" s="219" t="s">
        <v>90</v>
      </c>
      <c r="H110" s="218" t="s">
        <v>97</v>
      </c>
      <c r="I110" s="219" t="s">
        <v>66</v>
      </c>
      <c r="J110" s="219" t="s">
        <v>189</v>
      </c>
      <c r="K110" s="219" t="s">
        <v>290</v>
      </c>
      <c r="L110" s="220">
        <v>150000</v>
      </c>
      <c r="M110" s="220">
        <f t="shared" si="15"/>
        <v>127500</v>
      </c>
      <c r="N110" s="218">
        <v>2020</v>
      </c>
      <c r="O110" s="218">
        <v>2027</v>
      </c>
      <c r="P110" s="218"/>
      <c r="Q110" s="218"/>
      <c r="R110" s="218"/>
      <c r="S110" s="218"/>
      <c r="T110" s="218" t="s">
        <v>225</v>
      </c>
      <c r="U110" s="218"/>
      <c r="V110" s="218"/>
      <c r="W110" s="218"/>
      <c r="X110" s="218" t="s">
        <v>386</v>
      </c>
      <c r="Y110" s="218" t="s">
        <v>224</v>
      </c>
      <c r="Z110" s="257" t="s">
        <v>225</v>
      </c>
    </row>
    <row r="111" spans="1:26" ht="65.25" customHeight="1" x14ac:dyDescent="0.35">
      <c r="A111" s="244">
        <v>93</v>
      </c>
      <c r="B111" s="219" t="s">
        <v>185</v>
      </c>
      <c r="C111" s="219" t="s">
        <v>186</v>
      </c>
      <c r="D111" s="218" t="s">
        <v>187</v>
      </c>
      <c r="E111" s="220">
        <v>600066517</v>
      </c>
      <c r="F111" s="220">
        <v>600066517</v>
      </c>
      <c r="G111" s="239" t="s">
        <v>287</v>
      </c>
      <c r="H111" s="218" t="s">
        <v>97</v>
      </c>
      <c r="I111" s="219" t="s">
        <v>66</v>
      </c>
      <c r="J111" s="219" t="s">
        <v>189</v>
      </c>
      <c r="K111" s="239" t="s">
        <v>291</v>
      </c>
      <c r="L111" s="220">
        <v>2500000</v>
      </c>
      <c r="M111" s="220">
        <f t="shared" si="15"/>
        <v>2125000</v>
      </c>
      <c r="N111" s="218">
        <v>2021</v>
      </c>
      <c r="O111" s="218">
        <v>2027</v>
      </c>
      <c r="P111" s="218" t="s">
        <v>386</v>
      </c>
      <c r="Q111" s="218" t="s">
        <v>386</v>
      </c>
      <c r="R111" s="218" t="s">
        <v>386</v>
      </c>
      <c r="S111" s="218" t="s">
        <v>386</v>
      </c>
      <c r="T111" s="218" t="s">
        <v>225</v>
      </c>
      <c r="U111" s="218" t="s">
        <v>386</v>
      </c>
      <c r="V111" s="218" t="s">
        <v>386</v>
      </c>
      <c r="W111" s="218" t="s">
        <v>386</v>
      </c>
      <c r="X111" s="218" t="s">
        <v>386</v>
      </c>
      <c r="Y111" s="218" t="s">
        <v>233</v>
      </c>
      <c r="Z111" s="257" t="s">
        <v>225</v>
      </c>
    </row>
    <row r="112" spans="1:26" ht="66" customHeight="1" x14ac:dyDescent="0.35">
      <c r="A112" s="244">
        <v>94</v>
      </c>
      <c r="B112" s="219" t="s">
        <v>185</v>
      </c>
      <c r="C112" s="219" t="s">
        <v>186</v>
      </c>
      <c r="D112" s="218" t="s">
        <v>187</v>
      </c>
      <c r="E112" s="220">
        <v>600066517</v>
      </c>
      <c r="F112" s="220">
        <v>600066517</v>
      </c>
      <c r="G112" s="219" t="s">
        <v>191</v>
      </c>
      <c r="H112" s="218" t="s">
        <v>97</v>
      </c>
      <c r="I112" s="219" t="s">
        <v>66</v>
      </c>
      <c r="J112" s="219" t="s">
        <v>189</v>
      </c>
      <c r="K112" s="219" t="s">
        <v>292</v>
      </c>
      <c r="L112" s="220">
        <v>5000000</v>
      </c>
      <c r="M112" s="220">
        <f t="shared" si="15"/>
        <v>4250000</v>
      </c>
      <c r="N112" s="218">
        <v>2021</v>
      </c>
      <c r="O112" s="218">
        <v>2027</v>
      </c>
      <c r="P112" s="218" t="s">
        <v>386</v>
      </c>
      <c r="Q112" s="218" t="s">
        <v>386</v>
      </c>
      <c r="R112" s="218" t="s">
        <v>386</v>
      </c>
      <c r="S112" s="218" t="s">
        <v>386</v>
      </c>
      <c r="T112" s="218" t="s">
        <v>225</v>
      </c>
      <c r="U112" s="218" t="s">
        <v>386</v>
      </c>
      <c r="V112" s="218" t="s">
        <v>386</v>
      </c>
      <c r="W112" s="218" t="s">
        <v>386</v>
      </c>
      <c r="X112" s="218"/>
      <c r="Y112" s="218" t="s">
        <v>263</v>
      </c>
      <c r="Z112" s="257" t="s">
        <v>200</v>
      </c>
    </row>
    <row r="113" spans="1:26" ht="51" customHeight="1" x14ac:dyDescent="0.35">
      <c r="A113" s="244">
        <v>95</v>
      </c>
      <c r="B113" s="219" t="s">
        <v>185</v>
      </c>
      <c r="C113" s="219" t="s">
        <v>186</v>
      </c>
      <c r="D113" s="218" t="s">
        <v>187</v>
      </c>
      <c r="E113" s="220">
        <v>600066517</v>
      </c>
      <c r="F113" s="220">
        <v>600066517</v>
      </c>
      <c r="G113" s="219" t="s">
        <v>192</v>
      </c>
      <c r="H113" s="218" t="s">
        <v>97</v>
      </c>
      <c r="I113" s="219" t="s">
        <v>66</v>
      </c>
      <c r="J113" s="219" t="s">
        <v>189</v>
      </c>
      <c r="K113" s="219" t="s">
        <v>293</v>
      </c>
      <c r="L113" s="220">
        <v>20000000</v>
      </c>
      <c r="M113" s="220">
        <f t="shared" si="15"/>
        <v>17000000</v>
      </c>
      <c r="N113" s="218">
        <v>2021</v>
      </c>
      <c r="O113" s="218">
        <v>2027</v>
      </c>
      <c r="P113" s="218"/>
      <c r="Q113" s="218"/>
      <c r="R113" s="218"/>
      <c r="S113" s="218"/>
      <c r="T113" s="218" t="s">
        <v>225</v>
      </c>
      <c r="U113" s="218"/>
      <c r="V113" s="218"/>
      <c r="W113" s="218"/>
      <c r="X113" s="218"/>
      <c r="Y113" s="218" t="s">
        <v>263</v>
      </c>
      <c r="Z113" s="257" t="s">
        <v>200</v>
      </c>
    </row>
    <row r="114" spans="1:26" ht="48.75" customHeight="1" x14ac:dyDescent="0.35">
      <c r="A114" s="244">
        <v>96</v>
      </c>
      <c r="B114" s="219" t="s">
        <v>185</v>
      </c>
      <c r="C114" s="219" t="s">
        <v>186</v>
      </c>
      <c r="D114" s="218" t="s">
        <v>187</v>
      </c>
      <c r="E114" s="220">
        <v>600066517</v>
      </c>
      <c r="F114" s="220">
        <v>600066517</v>
      </c>
      <c r="G114" s="219" t="s">
        <v>193</v>
      </c>
      <c r="H114" s="218" t="s">
        <v>97</v>
      </c>
      <c r="I114" s="219" t="s">
        <v>66</v>
      </c>
      <c r="J114" s="219" t="s">
        <v>189</v>
      </c>
      <c r="K114" s="219" t="s">
        <v>294</v>
      </c>
      <c r="L114" s="220">
        <v>3000000</v>
      </c>
      <c r="M114" s="220">
        <f t="shared" si="15"/>
        <v>2550000</v>
      </c>
      <c r="N114" s="218">
        <v>2022</v>
      </c>
      <c r="O114" s="218">
        <v>2027</v>
      </c>
      <c r="P114" s="218"/>
      <c r="Q114" s="218"/>
      <c r="R114" s="218"/>
      <c r="S114" s="218"/>
      <c r="T114" s="218" t="s">
        <v>225</v>
      </c>
      <c r="U114" s="218"/>
      <c r="V114" s="218" t="s">
        <v>386</v>
      </c>
      <c r="W114" s="218" t="s">
        <v>386</v>
      </c>
      <c r="X114" s="218" t="s">
        <v>386</v>
      </c>
      <c r="Y114" s="218" t="s">
        <v>263</v>
      </c>
      <c r="Z114" s="257" t="s">
        <v>200</v>
      </c>
    </row>
    <row r="115" spans="1:26" ht="59.25" customHeight="1" x14ac:dyDescent="0.35">
      <c r="A115" s="244">
        <v>97</v>
      </c>
      <c r="B115" s="219" t="s">
        <v>185</v>
      </c>
      <c r="C115" s="219" t="s">
        <v>186</v>
      </c>
      <c r="D115" s="218" t="s">
        <v>187</v>
      </c>
      <c r="E115" s="220">
        <v>600066517</v>
      </c>
      <c r="F115" s="220">
        <v>600066517</v>
      </c>
      <c r="G115" s="219" t="s">
        <v>194</v>
      </c>
      <c r="H115" s="218" t="s">
        <v>97</v>
      </c>
      <c r="I115" s="219" t="s">
        <v>66</v>
      </c>
      <c r="J115" s="219" t="s">
        <v>189</v>
      </c>
      <c r="K115" s="219" t="s">
        <v>295</v>
      </c>
      <c r="L115" s="220">
        <v>2000000</v>
      </c>
      <c r="M115" s="220">
        <f t="shared" si="15"/>
        <v>1700000</v>
      </c>
      <c r="N115" s="218">
        <v>2022</v>
      </c>
      <c r="O115" s="218">
        <v>2027</v>
      </c>
      <c r="P115" s="218" t="s">
        <v>386</v>
      </c>
      <c r="Q115" s="218" t="s">
        <v>386</v>
      </c>
      <c r="R115" s="218" t="s">
        <v>386</v>
      </c>
      <c r="S115" s="218" t="s">
        <v>386</v>
      </c>
      <c r="T115" s="218" t="s">
        <v>225</v>
      </c>
      <c r="U115" s="218" t="s">
        <v>386</v>
      </c>
      <c r="V115" s="218" t="s">
        <v>386</v>
      </c>
      <c r="W115" s="218" t="s">
        <v>386</v>
      </c>
      <c r="X115" s="218" t="s">
        <v>386</v>
      </c>
      <c r="Y115" s="218" t="s">
        <v>263</v>
      </c>
      <c r="Z115" s="257" t="s">
        <v>200</v>
      </c>
    </row>
    <row r="116" spans="1:26" s="389" customFormat="1" ht="51" customHeight="1" x14ac:dyDescent="0.35">
      <c r="A116" s="385">
        <v>98</v>
      </c>
      <c r="B116" s="384" t="s">
        <v>185</v>
      </c>
      <c r="C116" s="384" t="s">
        <v>186</v>
      </c>
      <c r="D116" s="386" t="s">
        <v>187</v>
      </c>
      <c r="E116" s="387">
        <v>600066517</v>
      </c>
      <c r="F116" s="387">
        <v>600066517</v>
      </c>
      <c r="G116" s="384" t="s">
        <v>175</v>
      </c>
      <c r="H116" s="386" t="s">
        <v>97</v>
      </c>
      <c r="I116" s="384" t="s">
        <v>66</v>
      </c>
      <c r="J116" s="384" t="s">
        <v>189</v>
      </c>
      <c r="K116" s="384" t="s">
        <v>296</v>
      </c>
      <c r="L116" s="387">
        <v>4000000</v>
      </c>
      <c r="M116" s="387">
        <f t="shared" si="15"/>
        <v>3400000</v>
      </c>
      <c r="N116" s="386">
        <v>2022</v>
      </c>
      <c r="O116" s="386">
        <v>2027</v>
      </c>
      <c r="P116" s="386" t="s">
        <v>386</v>
      </c>
      <c r="Q116" s="386" t="s">
        <v>386</v>
      </c>
      <c r="R116" s="386" t="s">
        <v>386</v>
      </c>
      <c r="S116" s="386" t="s">
        <v>386</v>
      </c>
      <c r="T116" s="386" t="s">
        <v>225</v>
      </c>
      <c r="U116" s="386" t="s">
        <v>386</v>
      </c>
      <c r="V116" s="386" t="s">
        <v>386</v>
      </c>
      <c r="W116" s="386" t="s">
        <v>386</v>
      </c>
      <c r="X116" s="386" t="s">
        <v>386</v>
      </c>
      <c r="Y116" s="386" t="s">
        <v>263</v>
      </c>
      <c r="Z116" s="388" t="s">
        <v>200</v>
      </c>
    </row>
    <row r="117" spans="1:26" ht="61.5" customHeight="1" x14ac:dyDescent="0.35">
      <c r="A117" s="244">
        <v>99</v>
      </c>
      <c r="B117" s="219" t="s">
        <v>185</v>
      </c>
      <c r="C117" s="219" t="s">
        <v>186</v>
      </c>
      <c r="D117" s="218" t="s">
        <v>187</v>
      </c>
      <c r="E117" s="220">
        <v>600066517</v>
      </c>
      <c r="F117" s="220">
        <v>600066517</v>
      </c>
      <c r="G117" s="219" t="s">
        <v>195</v>
      </c>
      <c r="H117" s="218" t="s">
        <v>97</v>
      </c>
      <c r="I117" s="219" t="s">
        <v>66</v>
      </c>
      <c r="J117" s="219" t="s">
        <v>189</v>
      </c>
      <c r="K117" s="219" t="s">
        <v>297</v>
      </c>
      <c r="L117" s="241">
        <v>500000</v>
      </c>
      <c r="M117" s="220">
        <f t="shared" si="15"/>
        <v>425000</v>
      </c>
      <c r="N117" s="218">
        <v>2022</v>
      </c>
      <c r="O117" s="218">
        <v>2027</v>
      </c>
      <c r="P117" s="218" t="s">
        <v>386</v>
      </c>
      <c r="Q117" s="218" t="s">
        <v>386</v>
      </c>
      <c r="R117" s="218" t="s">
        <v>386</v>
      </c>
      <c r="S117" s="218" t="s">
        <v>386</v>
      </c>
      <c r="T117" s="218" t="s">
        <v>225</v>
      </c>
      <c r="U117" s="218" t="s">
        <v>386</v>
      </c>
      <c r="V117" s="218" t="s">
        <v>386</v>
      </c>
      <c r="W117" s="218" t="s">
        <v>386</v>
      </c>
      <c r="X117" s="218" t="s">
        <v>386</v>
      </c>
      <c r="Y117" s="218" t="s">
        <v>263</v>
      </c>
      <c r="Z117" s="257" t="s">
        <v>200</v>
      </c>
    </row>
    <row r="118" spans="1:26" ht="58.5" customHeight="1" x14ac:dyDescent="0.35">
      <c r="A118" s="244">
        <v>100</v>
      </c>
      <c r="B118" s="219" t="s">
        <v>185</v>
      </c>
      <c r="C118" s="219" t="s">
        <v>186</v>
      </c>
      <c r="D118" s="218" t="s">
        <v>187</v>
      </c>
      <c r="E118" s="220">
        <v>600066517</v>
      </c>
      <c r="F118" s="220">
        <v>600066517</v>
      </c>
      <c r="G118" s="219" t="s">
        <v>196</v>
      </c>
      <c r="H118" s="218" t="s">
        <v>97</v>
      </c>
      <c r="I118" s="219" t="s">
        <v>66</v>
      </c>
      <c r="J118" s="219" t="s">
        <v>189</v>
      </c>
      <c r="K118" s="219" t="s">
        <v>298</v>
      </c>
      <c r="L118" s="220">
        <v>2500000</v>
      </c>
      <c r="M118" s="220">
        <f t="shared" si="15"/>
        <v>2125000</v>
      </c>
      <c r="N118" s="218">
        <v>2021</v>
      </c>
      <c r="O118" s="218">
        <v>2027</v>
      </c>
      <c r="P118" s="218" t="s">
        <v>386</v>
      </c>
      <c r="Q118" s="218" t="s">
        <v>386</v>
      </c>
      <c r="R118" s="218" t="s">
        <v>386</v>
      </c>
      <c r="S118" s="218" t="s">
        <v>386</v>
      </c>
      <c r="T118" s="218" t="s">
        <v>225</v>
      </c>
      <c r="U118" s="218" t="s">
        <v>386</v>
      </c>
      <c r="V118" s="218" t="s">
        <v>386</v>
      </c>
      <c r="W118" s="218" t="s">
        <v>386</v>
      </c>
      <c r="X118" s="218" t="s">
        <v>386</v>
      </c>
      <c r="Y118" s="218" t="s">
        <v>224</v>
      </c>
      <c r="Z118" s="257" t="s">
        <v>200</v>
      </c>
    </row>
    <row r="119" spans="1:26" s="389" customFormat="1" ht="57" customHeight="1" x14ac:dyDescent="0.35">
      <c r="A119" s="385">
        <v>101</v>
      </c>
      <c r="B119" s="384" t="s">
        <v>282</v>
      </c>
      <c r="C119" s="384" t="s">
        <v>283</v>
      </c>
      <c r="D119" s="386" t="s">
        <v>187</v>
      </c>
      <c r="E119" s="387">
        <v>600066517</v>
      </c>
      <c r="F119" s="387">
        <v>600066517</v>
      </c>
      <c r="G119" s="384" t="s">
        <v>284</v>
      </c>
      <c r="H119" s="386" t="s">
        <v>97</v>
      </c>
      <c r="I119" s="384" t="s">
        <v>66</v>
      </c>
      <c r="J119" s="384" t="s">
        <v>189</v>
      </c>
      <c r="K119" s="384" t="s">
        <v>284</v>
      </c>
      <c r="L119" s="387">
        <v>4000000</v>
      </c>
      <c r="M119" s="387">
        <f t="shared" si="15"/>
        <v>3400000</v>
      </c>
      <c r="N119" s="386">
        <v>2022</v>
      </c>
      <c r="O119" s="386">
        <v>2027</v>
      </c>
      <c r="P119" s="386" t="s">
        <v>386</v>
      </c>
      <c r="Q119" s="386" t="s">
        <v>386</v>
      </c>
      <c r="R119" s="386" t="s">
        <v>386</v>
      </c>
      <c r="S119" s="386" t="s">
        <v>386</v>
      </c>
      <c r="T119" s="386" t="s">
        <v>225</v>
      </c>
      <c r="U119" s="386" t="s">
        <v>386</v>
      </c>
      <c r="V119" s="386" t="s">
        <v>386</v>
      </c>
      <c r="W119" s="386" t="s">
        <v>386</v>
      </c>
      <c r="X119" s="386" t="s">
        <v>386</v>
      </c>
      <c r="Y119" s="386" t="s">
        <v>224</v>
      </c>
      <c r="Z119" s="388" t="s">
        <v>200</v>
      </c>
    </row>
    <row r="120" spans="1:26" s="389" customFormat="1" ht="29" x14ac:dyDescent="0.35">
      <c r="A120" s="385">
        <v>102</v>
      </c>
      <c r="B120" s="384" t="s">
        <v>282</v>
      </c>
      <c r="C120" s="384" t="s">
        <v>283</v>
      </c>
      <c r="D120" s="386" t="s">
        <v>187</v>
      </c>
      <c r="E120" s="387">
        <v>600066517</v>
      </c>
      <c r="F120" s="387">
        <v>600066517</v>
      </c>
      <c r="G120" s="384" t="s">
        <v>285</v>
      </c>
      <c r="H120" s="386" t="s">
        <v>97</v>
      </c>
      <c r="I120" s="384" t="s">
        <v>66</v>
      </c>
      <c r="J120" s="384" t="s">
        <v>189</v>
      </c>
      <c r="K120" s="384" t="s">
        <v>285</v>
      </c>
      <c r="L120" s="387">
        <v>4500000</v>
      </c>
      <c r="M120" s="387">
        <f t="shared" si="15"/>
        <v>3825000</v>
      </c>
      <c r="N120" s="386">
        <v>2022</v>
      </c>
      <c r="O120" s="386">
        <v>2027</v>
      </c>
      <c r="P120" s="386" t="s">
        <v>386</v>
      </c>
      <c r="Q120" s="386" t="s">
        <v>386</v>
      </c>
      <c r="R120" s="386" t="s">
        <v>386</v>
      </c>
      <c r="S120" s="386" t="s">
        <v>386</v>
      </c>
      <c r="T120" s="386" t="s">
        <v>225</v>
      </c>
      <c r="U120" s="386" t="s">
        <v>386</v>
      </c>
      <c r="V120" s="386" t="s">
        <v>386</v>
      </c>
      <c r="W120" s="386" t="s">
        <v>386</v>
      </c>
      <c r="X120" s="386" t="s">
        <v>386</v>
      </c>
      <c r="Y120" s="386" t="s">
        <v>263</v>
      </c>
      <c r="Z120" s="388" t="s">
        <v>200</v>
      </c>
    </row>
    <row r="121" spans="1:26" s="389" customFormat="1" ht="78.75" customHeight="1" x14ac:dyDescent="0.35">
      <c r="A121" s="391">
        <v>103</v>
      </c>
      <c r="B121" s="392" t="s">
        <v>282</v>
      </c>
      <c r="C121" s="392" t="s">
        <v>283</v>
      </c>
      <c r="D121" s="393" t="s">
        <v>187</v>
      </c>
      <c r="E121" s="394">
        <v>600066517</v>
      </c>
      <c r="F121" s="394">
        <v>600066517</v>
      </c>
      <c r="G121" s="392" t="s">
        <v>286</v>
      </c>
      <c r="H121" s="393" t="s">
        <v>97</v>
      </c>
      <c r="I121" s="392" t="s">
        <v>66</v>
      </c>
      <c r="J121" s="392" t="s">
        <v>189</v>
      </c>
      <c r="K121" s="392" t="s">
        <v>286</v>
      </c>
      <c r="L121" s="394">
        <v>4000000</v>
      </c>
      <c r="M121" s="394">
        <f t="shared" si="15"/>
        <v>3400000</v>
      </c>
      <c r="N121" s="393">
        <v>2022</v>
      </c>
      <c r="O121" s="393">
        <v>2027</v>
      </c>
      <c r="P121" s="393"/>
      <c r="Q121" s="393"/>
      <c r="R121" s="393"/>
      <c r="S121" s="393"/>
      <c r="T121" s="393" t="s">
        <v>225</v>
      </c>
      <c r="U121" s="393"/>
      <c r="V121" s="393" t="s">
        <v>386</v>
      </c>
      <c r="W121" s="393" t="s">
        <v>386</v>
      </c>
      <c r="X121" s="393" t="s">
        <v>386</v>
      </c>
      <c r="Y121" s="393" t="s">
        <v>263</v>
      </c>
      <c r="Z121" s="395" t="s">
        <v>200</v>
      </c>
    </row>
    <row r="122" spans="1:26" s="390" customFormat="1" ht="111" customHeight="1" x14ac:dyDescent="0.35">
      <c r="A122" s="396">
        <v>104</v>
      </c>
      <c r="B122" s="239" t="s">
        <v>282</v>
      </c>
      <c r="C122" s="239" t="s">
        <v>283</v>
      </c>
      <c r="D122" s="240" t="s">
        <v>387</v>
      </c>
      <c r="E122" s="241">
        <v>600066517</v>
      </c>
      <c r="F122" s="397">
        <v>600066517</v>
      </c>
      <c r="G122" s="398" t="s">
        <v>389</v>
      </c>
      <c r="H122" s="240" t="s">
        <v>97</v>
      </c>
      <c r="I122" s="239" t="s">
        <v>66</v>
      </c>
      <c r="J122" s="239" t="s">
        <v>189</v>
      </c>
      <c r="K122" s="398" t="s">
        <v>390</v>
      </c>
      <c r="L122" s="397">
        <v>32000000</v>
      </c>
      <c r="M122" s="397">
        <f t="shared" si="15"/>
        <v>27200000</v>
      </c>
      <c r="N122" s="240">
        <v>2022</v>
      </c>
      <c r="O122" s="240">
        <v>2026</v>
      </c>
      <c r="P122" s="397" t="s">
        <v>386</v>
      </c>
      <c r="Q122" s="397" t="s">
        <v>386</v>
      </c>
      <c r="R122" s="397" t="s">
        <v>386</v>
      </c>
      <c r="S122" s="397" t="s">
        <v>386</v>
      </c>
      <c r="T122" s="397" t="s">
        <v>225</v>
      </c>
      <c r="U122" s="397" t="s">
        <v>386</v>
      </c>
      <c r="V122" s="397" t="s">
        <v>386</v>
      </c>
      <c r="W122" s="397" t="s">
        <v>386</v>
      </c>
      <c r="X122" s="397" t="s">
        <v>386</v>
      </c>
      <c r="Y122" s="397" t="s">
        <v>388</v>
      </c>
      <c r="Z122" s="397" t="s">
        <v>200</v>
      </c>
    </row>
    <row r="123" spans="1:26" s="390" customFormat="1" ht="111" customHeight="1" x14ac:dyDescent="0.35">
      <c r="A123" s="396">
        <v>105</v>
      </c>
      <c r="B123" s="239" t="s">
        <v>282</v>
      </c>
      <c r="C123" s="239" t="s">
        <v>283</v>
      </c>
      <c r="D123" s="240" t="s">
        <v>387</v>
      </c>
      <c r="E123" s="241">
        <v>600066517</v>
      </c>
      <c r="F123" s="397">
        <v>600066517</v>
      </c>
      <c r="G123" s="398" t="s">
        <v>402</v>
      </c>
      <c r="H123" s="240" t="s">
        <v>97</v>
      </c>
      <c r="I123" s="239" t="s">
        <v>66</v>
      </c>
      <c r="J123" s="239" t="s">
        <v>189</v>
      </c>
      <c r="K123" s="398" t="s">
        <v>390</v>
      </c>
      <c r="L123" s="397">
        <v>6000000</v>
      </c>
      <c r="M123" s="397">
        <f t="shared" ref="M123" si="16">L123*85%</f>
        <v>5100000</v>
      </c>
      <c r="N123" s="240">
        <v>2023</v>
      </c>
      <c r="O123" s="240">
        <v>2026</v>
      </c>
      <c r="P123" s="397" t="s">
        <v>386</v>
      </c>
      <c r="Q123" s="397" t="s">
        <v>386</v>
      </c>
      <c r="R123" s="397" t="s">
        <v>386</v>
      </c>
      <c r="S123" s="397" t="s">
        <v>386</v>
      </c>
      <c r="T123" s="397" t="s">
        <v>225</v>
      </c>
      <c r="U123" s="397" t="s">
        <v>386</v>
      </c>
      <c r="V123" s="397" t="s">
        <v>386</v>
      </c>
      <c r="W123" s="397" t="s">
        <v>386</v>
      </c>
      <c r="X123" s="397" t="s">
        <v>386</v>
      </c>
      <c r="Y123" s="397" t="s">
        <v>388</v>
      </c>
      <c r="Z123" s="397" t="s">
        <v>200</v>
      </c>
    </row>
    <row r="124" spans="1:26" x14ac:dyDescent="0.35">
      <c r="A124" t="s">
        <v>437</v>
      </c>
    </row>
    <row r="125" spans="1:26" x14ac:dyDescent="0.35">
      <c r="B125" t="s">
        <v>438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35" type="noConversion"/>
  <pageMargins left="0.11811023622047245" right="0.19685039370078741" top="0.19685039370078741" bottom="0.19685039370078741" header="0" footer="0"/>
  <pageSetup paperSize="8" scale="4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S32"/>
  <sheetViews>
    <sheetView zoomScale="86" zoomScaleNormal="86" workbookViewId="0">
      <pane xSplit="9" ySplit="5" topLeftCell="J30" activePane="bottomRight" state="frozen"/>
      <selection pane="topRight" activeCell="J1" sqref="J1"/>
      <selection pane="bottomLeft" activeCell="A6" sqref="A6"/>
      <selection pane="bottomRight" activeCell="C35" sqref="C35"/>
    </sheetView>
  </sheetViews>
  <sheetFormatPr defaultRowHeight="14.5" x14ac:dyDescent="0.35"/>
  <cols>
    <col min="2" max="2" width="23.54296875" customWidth="1"/>
    <col min="3" max="3" width="13.7265625" customWidth="1"/>
    <col min="4" max="4" width="12.453125" customWidth="1"/>
    <col min="5" max="5" width="12.26953125" customWidth="1"/>
    <col min="6" max="6" width="13" customWidth="1"/>
    <col min="7" max="7" width="22.81640625" customWidth="1"/>
    <col min="8" max="8" width="12.1796875" customWidth="1"/>
    <col min="9" max="9" width="12.81640625" customWidth="1"/>
    <col min="10" max="10" width="13.1796875" customWidth="1"/>
    <col min="11" max="11" width="21.453125" customWidth="1"/>
    <col min="12" max="12" width="12" customWidth="1"/>
    <col min="13" max="13" width="12.7265625" customWidth="1"/>
    <col min="17" max="17" width="10.7265625" customWidth="1"/>
    <col min="18" max="18" width="14.7265625" customWidth="1"/>
    <col min="19" max="19" width="14.453125" customWidth="1"/>
  </cols>
  <sheetData>
    <row r="1" spans="1:19" ht="19" thickBot="1" x14ac:dyDescent="0.5">
      <c r="A1" s="501" t="s">
        <v>222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3"/>
    </row>
    <row r="2" spans="1:19" x14ac:dyDescent="0.35">
      <c r="A2" s="504" t="s">
        <v>11</v>
      </c>
      <c r="B2" s="506" t="s">
        <v>12</v>
      </c>
      <c r="C2" s="507"/>
      <c r="D2" s="507"/>
      <c r="E2" s="507"/>
      <c r="F2" s="508"/>
      <c r="G2" s="504" t="s">
        <v>13</v>
      </c>
      <c r="H2" s="509" t="s">
        <v>14</v>
      </c>
      <c r="I2" s="511" t="s">
        <v>57</v>
      </c>
      <c r="J2" s="513" t="s">
        <v>15</v>
      </c>
      <c r="K2" s="504" t="s">
        <v>16</v>
      </c>
      <c r="L2" s="515" t="s">
        <v>17</v>
      </c>
      <c r="M2" s="516"/>
      <c r="N2" s="475" t="s">
        <v>18</v>
      </c>
      <c r="O2" s="476"/>
      <c r="P2" s="499" t="s">
        <v>19</v>
      </c>
      <c r="Q2" s="500"/>
      <c r="R2" s="475" t="s">
        <v>20</v>
      </c>
      <c r="S2" s="476"/>
    </row>
    <row r="3" spans="1:19" ht="87.75" customHeight="1" thickBot="1" x14ac:dyDescent="0.4">
      <c r="A3" s="505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505"/>
      <c r="H3" s="510"/>
      <c r="I3" s="512"/>
      <c r="J3" s="514"/>
      <c r="K3" s="505"/>
      <c r="L3" s="11" t="s">
        <v>26</v>
      </c>
      <c r="M3" s="12" t="s">
        <v>27</v>
      </c>
      <c r="N3" s="41" t="s">
        <v>28</v>
      </c>
      <c r="O3" s="42" t="s">
        <v>29</v>
      </c>
      <c r="P3" s="4" t="s">
        <v>30</v>
      </c>
      <c r="Q3" s="9" t="s">
        <v>31</v>
      </c>
      <c r="R3" s="13" t="s">
        <v>32</v>
      </c>
      <c r="S3" s="42" t="s">
        <v>33</v>
      </c>
    </row>
    <row r="4" spans="1:19" ht="53.25" customHeight="1" x14ac:dyDescent="0.35">
      <c r="A4" s="31">
        <v>1</v>
      </c>
      <c r="B4" s="57" t="s">
        <v>62</v>
      </c>
      <c r="C4" s="58" t="s">
        <v>70</v>
      </c>
      <c r="D4" s="59" t="s">
        <v>63</v>
      </c>
      <c r="E4" s="60">
        <v>600000532</v>
      </c>
      <c r="F4" s="61">
        <v>600000532</v>
      </c>
      <c r="G4" s="62" t="s">
        <v>64</v>
      </c>
      <c r="H4" s="31" t="s">
        <v>65</v>
      </c>
      <c r="I4" s="62" t="s">
        <v>66</v>
      </c>
      <c r="J4" s="76" t="s">
        <v>66</v>
      </c>
      <c r="K4" s="58" t="s">
        <v>221</v>
      </c>
      <c r="L4" s="60">
        <v>1000000</v>
      </c>
      <c r="M4" s="60">
        <f>L4*85%</f>
        <v>850000</v>
      </c>
      <c r="N4" s="69">
        <v>2021</v>
      </c>
      <c r="O4" s="63">
        <v>2027</v>
      </c>
      <c r="P4" s="57"/>
      <c r="Q4" s="63"/>
      <c r="R4" s="31"/>
      <c r="S4" s="31"/>
    </row>
    <row r="5" spans="1:19" ht="51" customHeight="1" thickBot="1" x14ac:dyDescent="0.4">
      <c r="A5" s="77">
        <v>2</v>
      </c>
      <c r="B5" s="78" t="s">
        <v>62</v>
      </c>
      <c r="C5" s="79" t="s">
        <v>70</v>
      </c>
      <c r="D5" s="80" t="s">
        <v>63</v>
      </c>
      <c r="E5" s="81">
        <v>600000532</v>
      </c>
      <c r="F5" s="82">
        <v>600000532</v>
      </c>
      <c r="G5" s="83" t="s">
        <v>89</v>
      </c>
      <c r="H5" s="77" t="s">
        <v>65</v>
      </c>
      <c r="I5" s="83" t="s">
        <v>66</v>
      </c>
      <c r="J5" s="84" t="s">
        <v>66</v>
      </c>
      <c r="K5" s="85" t="s">
        <v>208</v>
      </c>
      <c r="L5" s="86">
        <v>1350000</v>
      </c>
      <c r="M5" s="86">
        <f t="shared" ref="M5:M29" si="0">L5*85%</f>
        <v>1147500</v>
      </c>
      <c r="N5" s="87">
        <v>2020</v>
      </c>
      <c r="O5" s="88">
        <v>2027</v>
      </c>
      <c r="P5" s="78"/>
      <c r="Q5" s="88"/>
      <c r="R5" s="77"/>
      <c r="S5" s="77"/>
    </row>
    <row r="6" spans="1:19" ht="54.75" customHeight="1" x14ac:dyDescent="0.35">
      <c r="A6" s="89">
        <v>3</v>
      </c>
      <c r="B6" s="90" t="s">
        <v>67</v>
      </c>
      <c r="C6" s="91" t="s">
        <v>68</v>
      </c>
      <c r="D6" s="92" t="s">
        <v>69</v>
      </c>
      <c r="E6" s="93">
        <v>600066126</v>
      </c>
      <c r="F6" s="66">
        <v>600066126</v>
      </c>
      <c r="G6" s="94" t="s">
        <v>71</v>
      </c>
      <c r="H6" s="89" t="s">
        <v>65</v>
      </c>
      <c r="I6" s="94" t="s">
        <v>66</v>
      </c>
      <c r="J6" s="95" t="s">
        <v>66</v>
      </c>
      <c r="K6" s="91" t="s">
        <v>199</v>
      </c>
      <c r="L6" s="93">
        <v>4000000</v>
      </c>
      <c r="M6" s="93">
        <f t="shared" si="0"/>
        <v>3400000</v>
      </c>
      <c r="N6" s="96">
        <v>2023</v>
      </c>
      <c r="O6" s="97">
        <v>2027</v>
      </c>
      <c r="P6" s="90"/>
      <c r="Q6" s="97"/>
      <c r="R6" s="89"/>
      <c r="S6" s="89"/>
    </row>
    <row r="7" spans="1:19" ht="56.25" customHeight="1" x14ac:dyDescent="0.35">
      <c r="A7" s="22">
        <v>4</v>
      </c>
      <c r="B7" s="21" t="s">
        <v>67</v>
      </c>
      <c r="C7" s="25" t="s">
        <v>68</v>
      </c>
      <c r="D7" s="26" t="s">
        <v>69</v>
      </c>
      <c r="E7" s="23">
        <v>600066126</v>
      </c>
      <c r="F7" s="24">
        <v>600066126</v>
      </c>
      <c r="G7" s="19" t="s">
        <v>72</v>
      </c>
      <c r="H7" s="22" t="s">
        <v>65</v>
      </c>
      <c r="I7" s="19" t="s">
        <v>66</v>
      </c>
      <c r="J7" s="73" t="s">
        <v>66</v>
      </c>
      <c r="K7" s="25" t="s">
        <v>204</v>
      </c>
      <c r="L7" s="23">
        <v>8000000</v>
      </c>
      <c r="M7" s="23">
        <f t="shared" si="0"/>
        <v>6800000</v>
      </c>
      <c r="N7" s="70">
        <v>2023</v>
      </c>
      <c r="O7" s="20">
        <v>2027</v>
      </c>
      <c r="P7" s="21" t="s">
        <v>386</v>
      </c>
      <c r="Q7" s="20" t="s">
        <v>386</v>
      </c>
      <c r="R7" s="22"/>
      <c r="S7" s="22"/>
    </row>
    <row r="8" spans="1:19" ht="42.75" customHeight="1" x14ac:dyDescent="0.35">
      <c r="A8" s="22">
        <v>5</v>
      </c>
      <c r="B8" s="21" t="s">
        <v>67</v>
      </c>
      <c r="C8" s="25" t="s">
        <v>68</v>
      </c>
      <c r="D8" s="26" t="s">
        <v>69</v>
      </c>
      <c r="E8" s="23">
        <v>600066126</v>
      </c>
      <c r="F8" s="24">
        <v>600066126</v>
      </c>
      <c r="G8" s="22" t="s">
        <v>73</v>
      </c>
      <c r="H8" s="22" t="s">
        <v>65</v>
      </c>
      <c r="I8" s="19" t="s">
        <v>66</v>
      </c>
      <c r="J8" s="73" t="s">
        <v>66</v>
      </c>
      <c r="K8" s="25" t="s">
        <v>201</v>
      </c>
      <c r="L8" s="23">
        <v>2000000</v>
      </c>
      <c r="M8" s="23">
        <f t="shared" si="0"/>
        <v>1700000</v>
      </c>
      <c r="N8" s="70">
        <v>2023</v>
      </c>
      <c r="O8" s="20">
        <v>2027</v>
      </c>
      <c r="P8" s="21"/>
      <c r="Q8" s="20"/>
      <c r="R8" s="22"/>
      <c r="S8" s="22"/>
    </row>
    <row r="9" spans="1:19" ht="42" customHeight="1" x14ac:dyDescent="0.35">
      <c r="A9" s="22">
        <v>6</v>
      </c>
      <c r="B9" s="21" t="s">
        <v>67</v>
      </c>
      <c r="C9" s="25" t="s">
        <v>68</v>
      </c>
      <c r="D9" s="26" t="s">
        <v>69</v>
      </c>
      <c r="E9" s="23">
        <v>600066126</v>
      </c>
      <c r="F9" s="24">
        <v>600066126</v>
      </c>
      <c r="G9" s="19" t="s">
        <v>74</v>
      </c>
      <c r="H9" s="22" t="s">
        <v>65</v>
      </c>
      <c r="I9" s="19" t="s">
        <v>66</v>
      </c>
      <c r="J9" s="73" t="s">
        <v>66</v>
      </c>
      <c r="K9" s="25" t="s">
        <v>202</v>
      </c>
      <c r="L9" s="23">
        <v>1000000</v>
      </c>
      <c r="M9" s="23">
        <f t="shared" si="0"/>
        <v>850000</v>
      </c>
      <c r="N9" s="70">
        <v>2023</v>
      </c>
      <c r="O9" s="20">
        <v>2027</v>
      </c>
      <c r="P9" s="21"/>
      <c r="Q9" s="20"/>
      <c r="R9" s="22" t="s">
        <v>386</v>
      </c>
      <c r="S9" s="22"/>
    </row>
    <row r="10" spans="1:19" ht="44.25" customHeight="1" thickBot="1" x14ac:dyDescent="0.4">
      <c r="A10" s="98">
        <v>7</v>
      </c>
      <c r="B10" s="99" t="s">
        <v>67</v>
      </c>
      <c r="C10" s="100" t="s">
        <v>68</v>
      </c>
      <c r="D10" s="101" t="s">
        <v>75</v>
      </c>
      <c r="E10" s="102">
        <v>600066126</v>
      </c>
      <c r="F10" s="103">
        <v>600066126</v>
      </c>
      <c r="G10" s="104" t="s">
        <v>76</v>
      </c>
      <c r="H10" s="98" t="s">
        <v>65</v>
      </c>
      <c r="I10" s="104" t="s">
        <v>66</v>
      </c>
      <c r="J10" s="105" t="s">
        <v>66</v>
      </c>
      <c r="K10" s="100" t="s">
        <v>203</v>
      </c>
      <c r="L10" s="102">
        <v>4000000</v>
      </c>
      <c r="M10" s="102">
        <f t="shared" si="0"/>
        <v>3400000</v>
      </c>
      <c r="N10" s="106">
        <v>2022</v>
      </c>
      <c r="O10" s="107">
        <v>2027</v>
      </c>
      <c r="P10" s="99" t="s">
        <v>386</v>
      </c>
      <c r="Q10" s="107"/>
      <c r="R10" s="98"/>
      <c r="S10" s="98"/>
    </row>
    <row r="11" spans="1:19" ht="62.25" customHeight="1" x14ac:dyDescent="0.35">
      <c r="A11" s="108">
        <v>8</v>
      </c>
      <c r="B11" s="109" t="s">
        <v>77</v>
      </c>
      <c r="C11" s="110" t="s">
        <v>68</v>
      </c>
      <c r="D11" s="111" t="s">
        <v>78</v>
      </c>
      <c r="E11" s="112">
        <v>600065961</v>
      </c>
      <c r="F11" s="64">
        <v>600065961</v>
      </c>
      <c r="G11" s="113" t="s">
        <v>79</v>
      </c>
      <c r="H11" s="108" t="s">
        <v>65</v>
      </c>
      <c r="I11" s="113" t="s">
        <v>66</v>
      </c>
      <c r="J11" s="114" t="s">
        <v>66</v>
      </c>
      <c r="K11" s="110" t="s">
        <v>209</v>
      </c>
      <c r="L11" s="112">
        <v>1200000</v>
      </c>
      <c r="M11" s="112">
        <f t="shared" si="0"/>
        <v>1020000</v>
      </c>
      <c r="N11" s="115">
        <v>2021</v>
      </c>
      <c r="O11" s="116">
        <v>2027</v>
      </c>
      <c r="P11" s="109"/>
      <c r="Q11" s="116"/>
      <c r="R11" s="108"/>
      <c r="S11" s="108"/>
    </row>
    <row r="12" spans="1:19" ht="90" customHeight="1" thickBot="1" x14ac:dyDescent="0.4">
      <c r="A12" s="117">
        <v>9</v>
      </c>
      <c r="B12" s="118" t="s">
        <v>77</v>
      </c>
      <c r="C12" s="119" t="s">
        <v>68</v>
      </c>
      <c r="D12" s="120" t="s">
        <v>80</v>
      </c>
      <c r="E12" s="121">
        <v>600065961</v>
      </c>
      <c r="F12" s="122">
        <v>600065961</v>
      </c>
      <c r="G12" s="123" t="s">
        <v>81</v>
      </c>
      <c r="H12" s="117" t="s">
        <v>65</v>
      </c>
      <c r="I12" s="123" t="s">
        <v>66</v>
      </c>
      <c r="J12" s="124" t="s">
        <v>66</v>
      </c>
      <c r="K12" s="119" t="s">
        <v>210</v>
      </c>
      <c r="L12" s="121">
        <v>600000</v>
      </c>
      <c r="M12" s="121">
        <f t="shared" si="0"/>
        <v>510000</v>
      </c>
      <c r="N12" s="125">
        <v>2022</v>
      </c>
      <c r="O12" s="126">
        <v>2027</v>
      </c>
      <c r="P12" s="118"/>
      <c r="Q12" s="126"/>
      <c r="R12" s="117"/>
      <c r="S12" s="117"/>
    </row>
    <row r="13" spans="1:19" ht="66" customHeight="1" x14ac:dyDescent="0.35">
      <c r="A13" s="429">
        <v>10</v>
      </c>
      <c r="B13" s="430" t="s">
        <v>82</v>
      </c>
      <c r="C13" s="431" t="s">
        <v>68</v>
      </c>
      <c r="D13" s="432" t="s">
        <v>83</v>
      </c>
      <c r="E13" s="433">
        <v>600065944</v>
      </c>
      <c r="F13" s="434">
        <v>600065944</v>
      </c>
      <c r="G13" s="435" t="s">
        <v>84</v>
      </c>
      <c r="H13" s="429" t="s">
        <v>65</v>
      </c>
      <c r="I13" s="435" t="s">
        <v>66</v>
      </c>
      <c r="J13" s="436" t="s">
        <v>66</v>
      </c>
      <c r="K13" s="431" t="s">
        <v>205</v>
      </c>
      <c r="L13" s="433">
        <v>1600000</v>
      </c>
      <c r="M13" s="433">
        <f t="shared" si="0"/>
        <v>1360000</v>
      </c>
      <c r="N13" s="437">
        <v>2022</v>
      </c>
      <c r="O13" s="438">
        <v>2027</v>
      </c>
      <c r="P13" s="430"/>
      <c r="Q13" s="438"/>
      <c r="R13" s="439" t="s">
        <v>404</v>
      </c>
      <c r="S13" s="429" t="s">
        <v>433</v>
      </c>
    </row>
    <row r="14" spans="1:19" ht="71.25" customHeight="1" x14ac:dyDescent="0.35">
      <c r="A14" s="32">
        <v>11</v>
      </c>
      <c r="B14" s="34" t="s">
        <v>82</v>
      </c>
      <c r="C14" s="35" t="s">
        <v>68</v>
      </c>
      <c r="D14" s="36" t="s">
        <v>83</v>
      </c>
      <c r="E14" s="37">
        <v>600065944</v>
      </c>
      <c r="F14" s="38">
        <v>600065944</v>
      </c>
      <c r="G14" s="39" t="s">
        <v>71</v>
      </c>
      <c r="H14" s="32" t="s">
        <v>65</v>
      </c>
      <c r="I14" s="39" t="s">
        <v>66</v>
      </c>
      <c r="J14" s="74" t="s">
        <v>66</v>
      </c>
      <c r="K14" s="35" t="s">
        <v>434</v>
      </c>
      <c r="L14" s="37">
        <v>2500000</v>
      </c>
      <c r="M14" s="37">
        <f t="shared" si="0"/>
        <v>2125000</v>
      </c>
      <c r="N14" s="71">
        <v>2022</v>
      </c>
      <c r="O14" s="40">
        <v>2027</v>
      </c>
      <c r="P14" s="34"/>
      <c r="Q14" s="40"/>
      <c r="R14" s="32"/>
      <c r="S14" s="32"/>
    </row>
    <row r="15" spans="1:19" ht="45" customHeight="1" x14ac:dyDescent="0.35">
      <c r="A15" s="32">
        <v>12</v>
      </c>
      <c r="B15" s="34" t="s">
        <v>82</v>
      </c>
      <c r="C15" s="35" t="s">
        <v>68</v>
      </c>
      <c r="D15" s="36" t="s">
        <v>83</v>
      </c>
      <c r="E15" s="37">
        <v>600065944</v>
      </c>
      <c r="F15" s="38">
        <v>600065944</v>
      </c>
      <c r="G15" s="39" t="s">
        <v>85</v>
      </c>
      <c r="H15" s="32" t="s">
        <v>65</v>
      </c>
      <c r="I15" s="39" t="s">
        <v>66</v>
      </c>
      <c r="J15" s="74" t="s">
        <v>66</v>
      </c>
      <c r="K15" s="35" t="s">
        <v>206</v>
      </c>
      <c r="L15" s="37">
        <v>2500000</v>
      </c>
      <c r="M15" s="37">
        <f t="shared" si="0"/>
        <v>2125000</v>
      </c>
      <c r="N15" s="71">
        <v>2022</v>
      </c>
      <c r="O15" s="40">
        <v>2027</v>
      </c>
      <c r="P15" s="34"/>
      <c r="Q15" s="40"/>
      <c r="R15" s="32"/>
      <c r="S15" s="32"/>
    </row>
    <row r="16" spans="1:19" ht="53.25" customHeight="1" thickBot="1" x14ac:dyDescent="0.4">
      <c r="A16" s="127">
        <v>13</v>
      </c>
      <c r="B16" s="128" t="s">
        <v>82</v>
      </c>
      <c r="C16" s="129" t="s">
        <v>68</v>
      </c>
      <c r="D16" s="130" t="s">
        <v>83</v>
      </c>
      <c r="E16" s="131">
        <v>600065944</v>
      </c>
      <c r="F16" s="132">
        <v>600065944</v>
      </c>
      <c r="G16" s="133" t="s">
        <v>86</v>
      </c>
      <c r="H16" s="127" t="s">
        <v>65</v>
      </c>
      <c r="I16" s="133" t="s">
        <v>66</v>
      </c>
      <c r="J16" s="134" t="s">
        <v>66</v>
      </c>
      <c r="K16" s="129" t="s">
        <v>207</v>
      </c>
      <c r="L16" s="131">
        <v>2000000</v>
      </c>
      <c r="M16" s="131">
        <f t="shared" ref="M16" si="1">L16*85%</f>
        <v>1700000</v>
      </c>
      <c r="N16" s="135">
        <v>2022</v>
      </c>
      <c r="O16" s="136">
        <v>2027</v>
      </c>
      <c r="P16" s="128"/>
      <c r="Q16" s="136"/>
      <c r="R16" s="127"/>
      <c r="S16" s="127"/>
    </row>
    <row r="17" spans="1:19" ht="53.25" customHeight="1" thickBot="1" x14ac:dyDescent="0.4">
      <c r="A17" s="127">
        <v>14</v>
      </c>
      <c r="B17" s="128" t="s">
        <v>82</v>
      </c>
      <c r="C17" s="129" t="s">
        <v>68</v>
      </c>
      <c r="D17" s="130" t="s">
        <v>83</v>
      </c>
      <c r="E17" s="131">
        <v>600065944</v>
      </c>
      <c r="F17" s="132">
        <v>600065944</v>
      </c>
      <c r="G17" s="133" t="s">
        <v>407</v>
      </c>
      <c r="H17" s="127" t="s">
        <v>65</v>
      </c>
      <c r="I17" s="133" t="s">
        <v>66</v>
      </c>
      <c r="J17" s="134" t="s">
        <v>66</v>
      </c>
      <c r="K17" s="133" t="s">
        <v>407</v>
      </c>
      <c r="L17" s="131">
        <v>2000000</v>
      </c>
      <c r="M17" s="131">
        <f t="shared" si="0"/>
        <v>1700000</v>
      </c>
      <c r="N17" s="135">
        <v>2023</v>
      </c>
      <c r="O17" s="136">
        <v>2027</v>
      </c>
      <c r="P17" s="128"/>
      <c r="Q17" s="136"/>
      <c r="R17" s="127" t="s">
        <v>263</v>
      </c>
      <c r="S17" s="127"/>
    </row>
    <row r="18" spans="1:19" ht="59.25" customHeight="1" x14ac:dyDescent="0.35">
      <c r="A18" s="137">
        <v>14</v>
      </c>
      <c r="B18" s="138" t="s">
        <v>87</v>
      </c>
      <c r="C18" s="139" t="s">
        <v>68</v>
      </c>
      <c r="D18" s="140" t="s">
        <v>88</v>
      </c>
      <c r="E18" s="141">
        <v>600066215</v>
      </c>
      <c r="F18" s="65">
        <v>600066215</v>
      </c>
      <c r="G18" s="142" t="s">
        <v>408</v>
      </c>
      <c r="H18" s="137" t="s">
        <v>65</v>
      </c>
      <c r="I18" s="142" t="s">
        <v>66</v>
      </c>
      <c r="J18" s="143" t="s">
        <v>66</v>
      </c>
      <c r="K18" s="139" t="s">
        <v>409</v>
      </c>
      <c r="L18" s="141">
        <v>1600000</v>
      </c>
      <c r="M18" s="141">
        <f t="shared" si="0"/>
        <v>1360000</v>
      </c>
      <c r="N18" s="144">
        <v>2023</v>
      </c>
      <c r="O18" s="145">
        <v>2027</v>
      </c>
      <c r="P18" s="138"/>
      <c r="Q18" s="145"/>
      <c r="R18" s="137"/>
      <c r="S18" s="137"/>
    </row>
    <row r="19" spans="1:19" ht="53.25" customHeight="1" thickBot="1" x14ac:dyDescent="0.4">
      <c r="A19" s="146">
        <v>15</v>
      </c>
      <c r="B19" s="147" t="s">
        <v>87</v>
      </c>
      <c r="C19" s="148" t="s">
        <v>68</v>
      </c>
      <c r="D19" s="149" t="s">
        <v>88</v>
      </c>
      <c r="E19" s="150">
        <v>600066215</v>
      </c>
      <c r="F19" s="151">
        <v>600066215</v>
      </c>
      <c r="G19" s="152" t="s">
        <v>90</v>
      </c>
      <c r="H19" s="146" t="s">
        <v>65</v>
      </c>
      <c r="I19" s="152" t="s">
        <v>66</v>
      </c>
      <c r="J19" s="153" t="s">
        <v>66</v>
      </c>
      <c r="K19" s="148" t="s">
        <v>211</v>
      </c>
      <c r="L19" s="150">
        <v>200000</v>
      </c>
      <c r="M19" s="150">
        <f t="shared" si="0"/>
        <v>170000</v>
      </c>
      <c r="N19" s="154">
        <v>2022</v>
      </c>
      <c r="O19" s="155">
        <v>2027</v>
      </c>
      <c r="P19" s="147"/>
      <c r="Q19" s="155"/>
      <c r="R19" s="146"/>
      <c r="S19" s="146"/>
    </row>
    <row r="20" spans="1:19" ht="57" customHeight="1" thickBot="1" x14ac:dyDescent="0.4">
      <c r="A20" s="156">
        <v>16</v>
      </c>
      <c r="B20" s="157" t="s">
        <v>91</v>
      </c>
      <c r="C20" s="158" t="s">
        <v>68</v>
      </c>
      <c r="D20" s="159" t="s">
        <v>92</v>
      </c>
      <c r="E20" s="160">
        <v>600065979</v>
      </c>
      <c r="F20" s="161">
        <v>600065979</v>
      </c>
      <c r="G20" s="162" t="s">
        <v>93</v>
      </c>
      <c r="H20" s="156" t="s">
        <v>65</v>
      </c>
      <c r="I20" s="162" t="s">
        <v>66</v>
      </c>
      <c r="J20" s="163" t="s">
        <v>66</v>
      </c>
      <c r="K20" s="158" t="s">
        <v>212</v>
      </c>
      <c r="L20" s="160">
        <v>1600000</v>
      </c>
      <c r="M20" s="160">
        <f t="shared" si="0"/>
        <v>1360000</v>
      </c>
      <c r="N20" s="164">
        <v>2022</v>
      </c>
      <c r="O20" s="165">
        <v>2027</v>
      </c>
      <c r="P20" s="166"/>
      <c r="Q20" s="165"/>
      <c r="R20" s="156"/>
      <c r="S20" s="156"/>
    </row>
    <row r="21" spans="1:19" ht="58.5" customHeight="1" x14ac:dyDescent="0.35">
      <c r="A21" s="167">
        <v>17</v>
      </c>
      <c r="B21" s="168" t="s">
        <v>163</v>
      </c>
      <c r="C21" s="169" t="s">
        <v>164</v>
      </c>
      <c r="D21" s="170" t="s">
        <v>165</v>
      </c>
      <c r="E21" s="171">
        <v>600066088</v>
      </c>
      <c r="F21" s="67">
        <v>600066088</v>
      </c>
      <c r="G21" s="172" t="s">
        <v>166</v>
      </c>
      <c r="H21" s="167" t="s">
        <v>65</v>
      </c>
      <c r="I21" s="172" t="s">
        <v>66</v>
      </c>
      <c r="J21" s="173" t="s">
        <v>167</v>
      </c>
      <c r="K21" s="169" t="s">
        <v>214</v>
      </c>
      <c r="L21" s="171">
        <v>1000000</v>
      </c>
      <c r="M21" s="171">
        <f t="shared" si="0"/>
        <v>850000</v>
      </c>
      <c r="N21" s="174">
        <v>2021</v>
      </c>
      <c r="O21" s="175">
        <v>2027</v>
      </c>
      <c r="P21" s="168"/>
      <c r="Q21" s="175"/>
      <c r="R21" s="167"/>
      <c r="S21" s="167"/>
    </row>
    <row r="22" spans="1:19" ht="47.25" customHeight="1" x14ac:dyDescent="0.35">
      <c r="A22" s="33">
        <v>18</v>
      </c>
      <c r="B22" s="50" t="s">
        <v>163</v>
      </c>
      <c r="C22" s="51" t="s">
        <v>164</v>
      </c>
      <c r="D22" s="52" t="s">
        <v>165</v>
      </c>
      <c r="E22" s="53">
        <v>600066088</v>
      </c>
      <c r="F22" s="54">
        <v>600066088</v>
      </c>
      <c r="G22" s="55" t="s">
        <v>154</v>
      </c>
      <c r="H22" s="33" t="s">
        <v>65</v>
      </c>
      <c r="I22" s="55" t="s">
        <v>66</v>
      </c>
      <c r="J22" s="75" t="s">
        <v>167</v>
      </c>
      <c r="K22" s="51" t="s">
        <v>215</v>
      </c>
      <c r="L22" s="53">
        <v>850000</v>
      </c>
      <c r="M22" s="53">
        <f t="shared" si="0"/>
        <v>722500</v>
      </c>
      <c r="N22" s="72">
        <v>2022</v>
      </c>
      <c r="O22" s="56">
        <v>2027</v>
      </c>
      <c r="P22" s="50"/>
      <c r="Q22" s="56"/>
      <c r="R22" s="33"/>
      <c r="S22" s="33"/>
    </row>
    <row r="23" spans="1:19" ht="36" customHeight="1" x14ac:dyDescent="0.35">
      <c r="A23" s="33">
        <v>19</v>
      </c>
      <c r="B23" s="50" t="s">
        <v>163</v>
      </c>
      <c r="C23" s="51" t="s">
        <v>164</v>
      </c>
      <c r="D23" s="52" t="s">
        <v>165</v>
      </c>
      <c r="E23" s="53">
        <v>600066088</v>
      </c>
      <c r="F23" s="54">
        <v>600066088</v>
      </c>
      <c r="G23" s="55" t="s">
        <v>152</v>
      </c>
      <c r="H23" s="33" t="s">
        <v>65</v>
      </c>
      <c r="I23" s="55" t="s">
        <v>66</v>
      </c>
      <c r="J23" s="75" t="s">
        <v>167</v>
      </c>
      <c r="K23" s="51" t="s">
        <v>216</v>
      </c>
      <c r="L23" s="53">
        <v>400000</v>
      </c>
      <c r="M23" s="53">
        <f t="shared" si="0"/>
        <v>340000</v>
      </c>
      <c r="N23" s="72">
        <v>2022</v>
      </c>
      <c r="O23" s="56">
        <v>2027</v>
      </c>
      <c r="P23" s="50"/>
      <c r="Q23" s="56"/>
      <c r="R23" s="33"/>
      <c r="S23" s="33"/>
    </row>
    <row r="24" spans="1:19" ht="69.75" customHeight="1" x14ac:dyDescent="0.35">
      <c r="A24" s="33">
        <v>20</v>
      </c>
      <c r="B24" s="50" t="s">
        <v>163</v>
      </c>
      <c r="C24" s="51" t="s">
        <v>164</v>
      </c>
      <c r="D24" s="52" t="s">
        <v>165</v>
      </c>
      <c r="E24" s="53">
        <v>600066088</v>
      </c>
      <c r="F24" s="54">
        <v>600066088</v>
      </c>
      <c r="G24" s="55" t="s">
        <v>213</v>
      </c>
      <c r="H24" s="33" t="s">
        <v>65</v>
      </c>
      <c r="I24" s="55" t="s">
        <v>66</v>
      </c>
      <c r="J24" s="75" t="s">
        <v>167</v>
      </c>
      <c r="K24" s="51" t="s">
        <v>217</v>
      </c>
      <c r="L24" s="53">
        <v>900000</v>
      </c>
      <c r="M24" s="53">
        <f t="shared" si="0"/>
        <v>765000</v>
      </c>
      <c r="N24" s="72">
        <v>2022</v>
      </c>
      <c r="O24" s="56">
        <v>2027</v>
      </c>
      <c r="P24" s="50"/>
      <c r="Q24" s="56" t="s">
        <v>386</v>
      </c>
      <c r="R24" s="33"/>
      <c r="S24" s="33"/>
    </row>
    <row r="25" spans="1:19" ht="69.75" customHeight="1" thickBot="1" x14ac:dyDescent="0.4">
      <c r="A25" s="176">
        <v>21</v>
      </c>
      <c r="B25" s="177" t="s">
        <v>163</v>
      </c>
      <c r="C25" s="178" t="s">
        <v>164</v>
      </c>
      <c r="D25" s="179" t="s">
        <v>165</v>
      </c>
      <c r="E25" s="180">
        <v>600066088</v>
      </c>
      <c r="F25" s="181">
        <v>600066088</v>
      </c>
      <c r="G25" s="182" t="s">
        <v>168</v>
      </c>
      <c r="H25" s="176" t="s">
        <v>65</v>
      </c>
      <c r="I25" s="182" t="s">
        <v>66</v>
      </c>
      <c r="J25" s="183" t="s">
        <v>167</v>
      </c>
      <c r="K25" s="178" t="s">
        <v>168</v>
      </c>
      <c r="L25" s="180">
        <v>900000</v>
      </c>
      <c r="M25" s="180">
        <f t="shared" si="0"/>
        <v>765000</v>
      </c>
      <c r="N25" s="184">
        <v>2022</v>
      </c>
      <c r="O25" s="185">
        <v>2027</v>
      </c>
      <c r="P25" s="177"/>
      <c r="Q25" s="185"/>
      <c r="R25" s="176"/>
      <c r="S25" s="176"/>
    </row>
    <row r="26" spans="1:19" ht="80.25" customHeight="1" x14ac:dyDescent="0.35">
      <c r="A26" s="186">
        <v>22</v>
      </c>
      <c r="B26" s="187" t="s">
        <v>176</v>
      </c>
      <c r="C26" s="188" t="s">
        <v>170</v>
      </c>
      <c r="D26" s="189" t="s">
        <v>177</v>
      </c>
      <c r="E26" s="190">
        <v>600066070</v>
      </c>
      <c r="F26" s="68">
        <v>600066070</v>
      </c>
      <c r="G26" s="191" t="s">
        <v>178</v>
      </c>
      <c r="H26" s="186" t="s">
        <v>65</v>
      </c>
      <c r="I26" s="191" t="s">
        <v>66</v>
      </c>
      <c r="J26" s="192" t="s">
        <v>173</v>
      </c>
      <c r="K26" s="188" t="s">
        <v>218</v>
      </c>
      <c r="L26" s="190">
        <v>1500000</v>
      </c>
      <c r="M26" s="190">
        <f t="shared" si="0"/>
        <v>1275000</v>
      </c>
      <c r="N26" s="193">
        <v>2022</v>
      </c>
      <c r="O26" s="194">
        <v>2027</v>
      </c>
      <c r="P26" s="195"/>
      <c r="Q26" s="194"/>
      <c r="R26" s="186"/>
      <c r="S26" s="186"/>
    </row>
    <row r="27" spans="1:19" ht="54" customHeight="1" thickBot="1" x14ac:dyDescent="0.4">
      <c r="A27" s="196">
        <v>23</v>
      </c>
      <c r="B27" s="197" t="s">
        <v>176</v>
      </c>
      <c r="C27" s="198" t="s">
        <v>170</v>
      </c>
      <c r="D27" s="199" t="s">
        <v>177</v>
      </c>
      <c r="E27" s="200">
        <v>600066070</v>
      </c>
      <c r="F27" s="201">
        <v>600066070</v>
      </c>
      <c r="G27" s="202" t="s">
        <v>220</v>
      </c>
      <c r="H27" s="196" t="s">
        <v>65</v>
      </c>
      <c r="I27" s="202" t="s">
        <v>66</v>
      </c>
      <c r="J27" s="203" t="s">
        <v>173</v>
      </c>
      <c r="K27" s="198" t="s">
        <v>219</v>
      </c>
      <c r="L27" s="200">
        <v>5000000</v>
      </c>
      <c r="M27" s="200">
        <f t="shared" si="0"/>
        <v>4250000</v>
      </c>
      <c r="N27" s="204">
        <v>2023</v>
      </c>
      <c r="O27" s="205">
        <v>2027</v>
      </c>
      <c r="P27" s="206"/>
      <c r="Q27" s="205"/>
      <c r="R27" s="196"/>
      <c r="S27" s="196"/>
    </row>
    <row r="28" spans="1:19" ht="127.5" customHeight="1" thickBot="1" x14ac:dyDescent="0.4">
      <c r="A28" s="207">
        <v>24</v>
      </c>
      <c r="B28" s="208" t="s">
        <v>179</v>
      </c>
      <c r="C28" s="209" t="s">
        <v>170</v>
      </c>
      <c r="D28" s="210" t="s">
        <v>180</v>
      </c>
      <c r="E28" s="211">
        <v>600066061</v>
      </c>
      <c r="F28" s="212">
        <v>600066061</v>
      </c>
      <c r="G28" s="213" t="s">
        <v>428</v>
      </c>
      <c r="H28" s="207" t="s">
        <v>65</v>
      </c>
      <c r="I28" s="213" t="s">
        <v>66</v>
      </c>
      <c r="J28" s="214" t="s">
        <v>173</v>
      </c>
      <c r="K28" s="209" t="s">
        <v>429</v>
      </c>
      <c r="L28" s="211">
        <v>1800000</v>
      </c>
      <c r="M28" s="211">
        <f t="shared" ref="M28" si="2">L28*85%</f>
        <v>1530000</v>
      </c>
      <c r="N28" s="215">
        <v>2022</v>
      </c>
      <c r="O28" s="216">
        <v>2027</v>
      </c>
      <c r="P28" s="217"/>
      <c r="Q28" s="216"/>
      <c r="R28" s="207"/>
      <c r="S28" s="428" t="s">
        <v>430</v>
      </c>
    </row>
    <row r="29" spans="1:19" ht="125.25" customHeight="1" thickBot="1" x14ac:dyDescent="0.4">
      <c r="A29" s="207">
        <v>25</v>
      </c>
      <c r="B29" s="208" t="s">
        <v>179</v>
      </c>
      <c r="C29" s="209" t="s">
        <v>170</v>
      </c>
      <c r="D29" s="210" t="s">
        <v>180</v>
      </c>
      <c r="E29" s="211">
        <v>600066061</v>
      </c>
      <c r="F29" s="212">
        <v>600066061</v>
      </c>
      <c r="G29" s="213" t="s">
        <v>424</v>
      </c>
      <c r="H29" s="207" t="s">
        <v>65</v>
      </c>
      <c r="I29" s="213" t="s">
        <v>66</v>
      </c>
      <c r="J29" s="214" t="s">
        <v>173</v>
      </c>
      <c r="K29" s="209" t="s">
        <v>425</v>
      </c>
      <c r="L29" s="211">
        <v>15000000</v>
      </c>
      <c r="M29" s="211">
        <f t="shared" si="0"/>
        <v>12750000</v>
      </c>
      <c r="N29" s="215">
        <v>2024</v>
      </c>
      <c r="O29" s="216">
        <v>2027</v>
      </c>
      <c r="P29" s="217" t="s">
        <v>386</v>
      </c>
      <c r="Q29" s="216"/>
      <c r="R29" s="213" t="s">
        <v>426</v>
      </c>
      <c r="S29" s="207" t="s">
        <v>427</v>
      </c>
    </row>
    <row r="31" spans="1:19" x14ac:dyDescent="0.35">
      <c r="A31" t="s">
        <v>439</v>
      </c>
    </row>
    <row r="32" spans="1:19" x14ac:dyDescent="0.35">
      <c r="B32" t="s">
        <v>440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11811023622047245" right="0.11811023622047245" top="0.39370078740157483" bottom="0.39370078740157483" header="0" footer="0"/>
  <pageSetup paperSize="8" scale="8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T12"/>
  <sheetViews>
    <sheetView topLeftCell="A7" zoomScale="90" zoomScaleNormal="90" workbookViewId="0">
      <selection activeCell="G15" sqref="G15"/>
    </sheetView>
  </sheetViews>
  <sheetFormatPr defaultRowHeight="14.5" x14ac:dyDescent="0.35"/>
  <cols>
    <col min="1" max="1" width="14.54296875" customWidth="1"/>
    <col min="3" max="3" width="12.7265625" customWidth="1"/>
    <col min="4" max="4" width="10.453125" customWidth="1"/>
    <col min="5" max="5" width="13.1796875" customWidth="1"/>
    <col min="6" max="6" width="17.54296875" customWidth="1"/>
    <col min="7" max="7" width="12.81640625" customWidth="1"/>
    <col min="8" max="8" width="12.54296875" customWidth="1"/>
    <col min="9" max="9" width="11.453125" customWidth="1"/>
    <col min="10" max="10" width="17.26953125" customWidth="1"/>
    <col min="11" max="11" width="11.7265625" customWidth="1"/>
    <col min="12" max="12" width="10.54296875" customWidth="1"/>
    <col min="19" max="19" width="14.1796875" customWidth="1"/>
  </cols>
  <sheetData>
    <row r="1" spans="1:20" ht="19" thickBot="1" x14ac:dyDescent="0.5">
      <c r="A1" s="524" t="s">
        <v>299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28.5" customHeight="1" thickBot="1" x14ac:dyDescent="0.4">
      <c r="A2" s="506" t="s">
        <v>44</v>
      </c>
      <c r="B2" s="504" t="s">
        <v>11</v>
      </c>
      <c r="C2" s="454" t="s">
        <v>45</v>
      </c>
      <c r="D2" s="479"/>
      <c r="E2" s="479"/>
      <c r="F2" s="530" t="s">
        <v>13</v>
      </c>
      <c r="G2" s="533" t="s">
        <v>34</v>
      </c>
      <c r="H2" s="511" t="s">
        <v>57</v>
      </c>
      <c r="I2" s="509" t="s">
        <v>15</v>
      </c>
      <c r="J2" s="530" t="s">
        <v>46</v>
      </c>
      <c r="K2" s="515" t="s">
        <v>47</v>
      </c>
      <c r="L2" s="516"/>
      <c r="M2" s="519" t="s">
        <v>18</v>
      </c>
      <c r="N2" s="520"/>
      <c r="O2" s="521" t="s">
        <v>48</v>
      </c>
      <c r="P2" s="522"/>
      <c r="Q2" s="522"/>
      <c r="R2" s="522"/>
      <c r="S2" s="519" t="s">
        <v>20</v>
      </c>
      <c r="T2" s="520"/>
    </row>
    <row r="3" spans="1:20" ht="15" thickBot="1" x14ac:dyDescent="0.4">
      <c r="A3" s="527"/>
      <c r="B3" s="529"/>
      <c r="C3" s="456" t="s">
        <v>49</v>
      </c>
      <c r="D3" s="480" t="s">
        <v>50</v>
      </c>
      <c r="E3" s="480" t="s">
        <v>51</v>
      </c>
      <c r="F3" s="531"/>
      <c r="G3" s="534"/>
      <c r="H3" s="536"/>
      <c r="I3" s="537"/>
      <c r="J3" s="531"/>
      <c r="K3" s="484" t="s">
        <v>52</v>
      </c>
      <c r="L3" s="484" t="s">
        <v>53</v>
      </c>
      <c r="M3" s="484" t="s">
        <v>28</v>
      </c>
      <c r="N3" s="486" t="s">
        <v>29</v>
      </c>
      <c r="O3" s="540" t="s">
        <v>38</v>
      </c>
      <c r="P3" s="541"/>
      <c r="Q3" s="541"/>
      <c r="R3" s="541"/>
      <c r="S3" s="483" t="s">
        <v>54</v>
      </c>
      <c r="T3" s="485" t="s">
        <v>33</v>
      </c>
    </row>
    <row r="4" spans="1:20" ht="55.5" thickBot="1" x14ac:dyDescent="0.4">
      <c r="A4" s="528"/>
      <c r="B4" s="505"/>
      <c r="C4" s="538"/>
      <c r="D4" s="539"/>
      <c r="E4" s="539"/>
      <c r="F4" s="532"/>
      <c r="G4" s="535"/>
      <c r="H4" s="512"/>
      <c r="I4" s="510"/>
      <c r="J4" s="532"/>
      <c r="K4" s="490"/>
      <c r="L4" s="490"/>
      <c r="M4" s="490"/>
      <c r="N4" s="523"/>
      <c r="O4" s="1" t="s">
        <v>55</v>
      </c>
      <c r="P4" s="2" t="s">
        <v>41</v>
      </c>
      <c r="Q4" s="5" t="s">
        <v>42</v>
      </c>
      <c r="R4" s="10" t="s">
        <v>56</v>
      </c>
      <c r="S4" s="517"/>
      <c r="T4" s="518"/>
    </row>
    <row r="5" spans="1:20" ht="73.5" customHeight="1" x14ac:dyDescent="0.35">
      <c r="A5" s="271">
        <v>1</v>
      </c>
      <c r="B5" s="280">
        <v>1</v>
      </c>
      <c r="C5" s="260" t="s">
        <v>112</v>
      </c>
      <c r="D5" s="261" t="s">
        <v>68</v>
      </c>
      <c r="E5" s="262" t="s">
        <v>113</v>
      </c>
      <c r="F5" s="263" t="s">
        <v>114</v>
      </c>
      <c r="G5" s="259" t="s">
        <v>97</v>
      </c>
      <c r="H5" s="263" t="s">
        <v>66</v>
      </c>
      <c r="I5" s="263" t="s">
        <v>66</v>
      </c>
      <c r="J5" s="360" t="s">
        <v>300</v>
      </c>
      <c r="K5" s="359">
        <v>1500000</v>
      </c>
      <c r="L5" s="359">
        <f>K5*85%</f>
        <v>1275000</v>
      </c>
      <c r="M5" s="272">
        <v>2021</v>
      </c>
      <c r="N5" s="262">
        <v>2027</v>
      </c>
      <c r="O5" s="264" t="s">
        <v>386</v>
      </c>
      <c r="P5" s="265" t="s">
        <v>386</v>
      </c>
      <c r="Q5" s="265" t="s">
        <v>386</v>
      </c>
      <c r="R5" s="262" t="s">
        <v>386</v>
      </c>
      <c r="S5" s="264" t="s">
        <v>263</v>
      </c>
      <c r="T5" s="262" t="s">
        <v>200</v>
      </c>
    </row>
    <row r="6" spans="1:20" ht="63" customHeight="1" x14ac:dyDescent="0.35">
      <c r="A6" s="271">
        <v>2</v>
      </c>
      <c r="B6" s="281">
        <v>2</v>
      </c>
      <c r="C6" s="267" t="s">
        <v>112</v>
      </c>
      <c r="D6" s="268" t="s">
        <v>68</v>
      </c>
      <c r="E6" s="269" t="s">
        <v>113</v>
      </c>
      <c r="F6" s="270" t="s">
        <v>115</v>
      </c>
      <c r="G6" s="266" t="s">
        <v>97</v>
      </c>
      <c r="H6" s="270" t="s">
        <v>66</v>
      </c>
      <c r="I6" s="270" t="s">
        <v>66</v>
      </c>
      <c r="J6" s="361" t="s">
        <v>301</v>
      </c>
      <c r="K6" s="359">
        <v>1000000</v>
      </c>
      <c r="L6" s="359">
        <f t="shared" ref="L6:L7" si="0">K6*85%</f>
        <v>850000</v>
      </c>
      <c r="M6" s="272">
        <v>2022</v>
      </c>
      <c r="N6" s="269">
        <v>2027</v>
      </c>
      <c r="O6" s="271" t="s">
        <v>386</v>
      </c>
      <c r="P6" s="272" t="s">
        <v>386</v>
      </c>
      <c r="Q6" s="272" t="s">
        <v>386</v>
      </c>
      <c r="R6" s="269" t="s">
        <v>386</v>
      </c>
      <c r="S6" s="271" t="s">
        <v>263</v>
      </c>
      <c r="T6" s="269" t="s">
        <v>200</v>
      </c>
    </row>
    <row r="7" spans="1:20" ht="76.5" customHeight="1" x14ac:dyDescent="0.35">
      <c r="A7" s="271">
        <v>3</v>
      </c>
      <c r="B7" s="281">
        <v>3</v>
      </c>
      <c r="C7" s="267" t="s">
        <v>112</v>
      </c>
      <c r="D7" s="268" t="s">
        <v>68</v>
      </c>
      <c r="E7" s="269" t="s">
        <v>113</v>
      </c>
      <c r="F7" s="270" t="s">
        <v>116</v>
      </c>
      <c r="G7" s="266" t="s">
        <v>97</v>
      </c>
      <c r="H7" s="270" t="s">
        <v>66</v>
      </c>
      <c r="I7" s="270" t="s">
        <v>66</v>
      </c>
      <c r="J7" s="361" t="s">
        <v>302</v>
      </c>
      <c r="K7" s="359">
        <v>2000000</v>
      </c>
      <c r="L7" s="359">
        <f t="shared" si="0"/>
        <v>1700000</v>
      </c>
      <c r="M7" s="272">
        <v>2023</v>
      </c>
      <c r="N7" s="269">
        <v>2027</v>
      </c>
      <c r="O7" s="271" t="s">
        <v>386</v>
      </c>
      <c r="P7" s="272" t="s">
        <v>386</v>
      </c>
      <c r="Q7" s="272" t="s">
        <v>386</v>
      </c>
      <c r="R7" s="269" t="s">
        <v>386</v>
      </c>
      <c r="S7" s="271" t="s">
        <v>263</v>
      </c>
      <c r="T7" s="269" t="s">
        <v>200</v>
      </c>
    </row>
    <row r="8" spans="1:20" ht="70.5" customHeight="1" x14ac:dyDescent="0.35">
      <c r="A8" s="43">
        <v>2</v>
      </c>
      <c r="B8" s="282">
        <v>4</v>
      </c>
      <c r="C8" s="274" t="s">
        <v>117</v>
      </c>
      <c r="D8" s="275" t="s">
        <v>68</v>
      </c>
      <c r="E8" s="276" t="s">
        <v>118</v>
      </c>
      <c r="F8" s="277" t="s">
        <v>119</v>
      </c>
      <c r="G8" s="273" t="s">
        <v>97</v>
      </c>
      <c r="H8" s="277" t="s">
        <v>66</v>
      </c>
      <c r="I8" s="277" t="s">
        <v>66</v>
      </c>
      <c r="J8" s="362" t="s">
        <v>119</v>
      </c>
      <c r="K8" s="45">
        <v>600000</v>
      </c>
      <c r="L8" s="45">
        <f>K8*85%</f>
        <v>510000</v>
      </c>
      <c r="M8" s="44">
        <v>2021</v>
      </c>
      <c r="N8" s="276">
        <v>2027</v>
      </c>
      <c r="O8" s="278"/>
      <c r="P8" s="279"/>
      <c r="Q8" s="279"/>
      <c r="R8" s="276" t="s">
        <v>386</v>
      </c>
      <c r="S8" s="278" t="s">
        <v>224</v>
      </c>
      <c r="T8" s="276" t="s">
        <v>200</v>
      </c>
    </row>
    <row r="9" spans="1:20" ht="85.5" customHeight="1" thickBot="1" x14ac:dyDescent="0.4">
      <c r="A9" s="147">
        <v>1</v>
      </c>
      <c r="B9" s="283">
        <v>5</v>
      </c>
      <c r="C9" s="284" t="s">
        <v>117</v>
      </c>
      <c r="D9" s="148" t="s">
        <v>68</v>
      </c>
      <c r="E9" s="155" t="s">
        <v>118</v>
      </c>
      <c r="F9" s="152" t="s">
        <v>120</v>
      </c>
      <c r="G9" s="146" t="s">
        <v>97</v>
      </c>
      <c r="H9" s="152" t="s">
        <v>66</v>
      </c>
      <c r="I9" s="152" t="s">
        <v>66</v>
      </c>
      <c r="J9" s="363" t="s">
        <v>120</v>
      </c>
      <c r="K9" s="45">
        <v>2500000</v>
      </c>
      <c r="L9" s="45">
        <f>K9*85%</f>
        <v>2125000</v>
      </c>
      <c r="M9" s="44">
        <v>2022</v>
      </c>
      <c r="N9" s="155">
        <v>2027</v>
      </c>
      <c r="O9" s="147"/>
      <c r="P9" s="149"/>
      <c r="Q9" s="149"/>
      <c r="R9" s="155" t="s">
        <v>386</v>
      </c>
      <c r="S9" s="147" t="s">
        <v>224</v>
      </c>
      <c r="T9" s="155" t="s">
        <v>225</v>
      </c>
    </row>
    <row r="11" spans="1:20" x14ac:dyDescent="0.35">
      <c r="B11" t="s">
        <v>439</v>
      </c>
    </row>
    <row r="12" spans="1:20" x14ac:dyDescent="0.35">
      <c r="C12" t="s">
        <v>440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11811023622047245" right="0.11811023622047245" top="0.78740157480314965" bottom="0.78740157480314965" header="0.31496062992125984" footer="0.31496062992125984"/>
  <pageSetup paperSize="8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tabSelected="1" workbookViewId="0">
      <selection activeCell="I3" sqref="I3"/>
    </sheetView>
  </sheetViews>
  <sheetFormatPr defaultColWidth="9.1796875" defaultRowHeight="14.5" x14ac:dyDescent="0.35"/>
  <cols>
    <col min="1" max="1" width="9.1796875" style="285"/>
    <col min="2" max="2" width="21.54296875" style="285" customWidth="1"/>
    <col min="3" max="3" width="36" style="285" customWidth="1"/>
    <col min="4" max="4" width="11.453125" style="285" customWidth="1"/>
    <col min="5" max="5" width="14.1796875" style="285" customWidth="1"/>
    <col min="6" max="6" width="17" style="285" customWidth="1"/>
    <col min="7" max="7" width="17.7265625" style="285" customWidth="1"/>
    <col min="8" max="8" width="6" style="285" customWidth="1"/>
    <col min="9" max="16384" width="9.1796875" style="285"/>
  </cols>
  <sheetData>
    <row r="1" spans="1:7" ht="19" thickBot="1" x14ac:dyDescent="0.5">
      <c r="B1" s="286" t="s">
        <v>303</v>
      </c>
      <c r="C1" s="286"/>
    </row>
    <row r="2" spans="1:7" ht="47" thickBot="1" x14ac:dyDescent="0.4">
      <c r="A2" s="287"/>
      <c r="B2" s="288" t="s">
        <v>304</v>
      </c>
      <c r="C2" s="289" t="s">
        <v>305</v>
      </c>
      <c r="D2" s="289" t="s">
        <v>306</v>
      </c>
      <c r="E2" s="288" t="s">
        <v>307</v>
      </c>
      <c r="F2" s="290" t="s">
        <v>308</v>
      </c>
      <c r="G2" s="291" t="s">
        <v>309</v>
      </c>
    </row>
    <row r="3" spans="1:7" ht="51" customHeight="1" x14ac:dyDescent="0.35">
      <c r="A3" s="301">
        <v>1</v>
      </c>
      <c r="B3" s="302" t="s">
        <v>68</v>
      </c>
      <c r="C3" s="302" t="s">
        <v>334</v>
      </c>
      <c r="D3" s="305" t="s">
        <v>69</v>
      </c>
      <c r="E3" s="306">
        <v>600066126</v>
      </c>
      <c r="F3" s="307" t="s">
        <v>310</v>
      </c>
      <c r="G3" s="400">
        <v>19000000</v>
      </c>
    </row>
    <row r="4" spans="1:7" ht="49.5" customHeight="1" x14ac:dyDescent="0.35">
      <c r="A4" s="303">
        <v>2</v>
      </c>
      <c r="B4" s="304" t="s">
        <v>68</v>
      </c>
      <c r="C4" s="304" t="s">
        <v>335</v>
      </c>
      <c r="D4" s="308" t="s">
        <v>78</v>
      </c>
      <c r="E4" s="309">
        <v>600065961</v>
      </c>
      <c r="F4" s="310" t="s">
        <v>311</v>
      </c>
      <c r="G4" s="400">
        <v>1800000</v>
      </c>
    </row>
    <row r="5" spans="1:7" ht="48" customHeight="1" x14ac:dyDescent="0.35">
      <c r="A5" s="303">
        <v>3</v>
      </c>
      <c r="B5" s="304" t="s">
        <v>68</v>
      </c>
      <c r="C5" s="304" t="s">
        <v>336</v>
      </c>
      <c r="D5" s="308" t="s">
        <v>83</v>
      </c>
      <c r="E5" s="309">
        <v>600065944</v>
      </c>
      <c r="F5" s="311" t="s">
        <v>312</v>
      </c>
      <c r="G5" s="400">
        <v>10600000</v>
      </c>
    </row>
    <row r="6" spans="1:7" ht="41.25" customHeight="1" x14ac:dyDescent="0.35">
      <c r="A6" s="303">
        <v>4</v>
      </c>
      <c r="B6" s="304" t="s">
        <v>68</v>
      </c>
      <c r="C6" s="304" t="s">
        <v>337</v>
      </c>
      <c r="D6" s="308" t="s">
        <v>88</v>
      </c>
      <c r="E6" s="309">
        <v>600066215</v>
      </c>
      <c r="F6" s="311" t="s">
        <v>313</v>
      </c>
      <c r="G6" s="400">
        <v>1800000</v>
      </c>
    </row>
    <row r="7" spans="1:7" ht="45" customHeight="1" x14ac:dyDescent="0.35">
      <c r="A7" s="303">
        <v>5</v>
      </c>
      <c r="B7" s="304" t="s">
        <v>68</v>
      </c>
      <c r="C7" s="304" t="s">
        <v>338</v>
      </c>
      <c r="D7" s="308" t="s">
        <v>92</v>
      </c>
      <c r="E7" s="309">
        <v>600065979</v>
      </c>
      <c r="F7" s="310" t="s">
        <v>314</v>
      </c>
      <c r="G7" s="400">
        <v>1600000</v>
      </c>
    </row>
    <row r="8" spans="1:7" ht="41.25" customHeight="1" x14ac:dyDescent="0.35">
      <c r="A8" s="312">
        <v>6</v>
      </c>
      <c r="B8" s="313" t="s">
        <v>315</v>
      </c>
      <c r="C8" s="313" t="s">
        <v>339</v>
      </c>
      <c r="D8" s="314" t="s">
        <v>63</v>
      </c>
      <c r="E8" s="315">
        <v>600000532</v>
      </c>
      <c r="F8" s="316" t="s">
        <v>316</v>
      </c>
      <c r="G8" s="399">
        <v>2350000</v>
      </c>
    </row>
    <row r="9" spans="1:7" ht="47.25" customHeight="1" x14ac:dyDescent="0.35">
      <c r="A9" s="303">
        <v>7</v>
      </c>
      <c r="B9" s="304" t="s">
        <v>68</v>
      </c>
      <c r="C9" s="304" t="s">
        <v>340</v>
      </c>
      <c r="D9" s="308" t="s">
        <v>95</v>
      </c>
      <c r="E9" s="309">
        <v>600066436</v>
      </c>
      <c r="F9" s="311" t="s">
        <v>317</v>
      </c>
      <c r="G9" s="400">
        <v>121516746</v>
      </c>
    </row>
    <row r="10" spans="1:7" ht="47.25" customHeight="1" x14ac:dyDescent="0.35">
      <c r="A10" s="303">
        <v>8</v>
      </c>
      <c r="B10" s="304" t="s">
        <v>68</v>
      </c>
      <c r="C10" s="304" t="s">
        <v>341</v>
      </c>
      <c r="D10" s="308" t="s">
        <v>100</v>
      </c>
      <c r="E10" s="309">
        <v>600066428</v>
      </c>
      <c r="F10" s="311" t="s">
        <v>318</v>
      </c>
      <c r="G10" s="400">
        <v>89200000</v>
      </c>
    </row>
    <row r="11" spans="1:7" ht="44.25" customHeight="1" x14ac:dyDescent="0.35">
      <c r="A11" s="303">
        <v>9</v>
      </c>
      <c r="B11" s="304" t="s">
        <v>68</v>
      </c>
      <c r="C11" s="304" t="s">
        <v>342</v>
      </c>
      <c r="D11" s="308" t="s">
        <v>109</v>
      </c>
      <c r="E11" s="309">
        <v>600066606</v>
      </c>
      <c r="F11" s="311" t="s">
        <v>319</v>
      </c>
      <c r="G11" s="400">
        <v>58400000</v>
      </c>
    </row>
    <row r="12" spans="1:7" ht="41.25" customHeight="1" x14ac:dyDescent="0.35">
      <c r="A12" s="312">
        <v>10</v>
      </c>
      <c r="B12" s="313" t="s">
        <v>279</v>
      </c>
      <c r="C12" s="317" t="s">
        <v>320</v>
      </c>
      <c r="D12" s="314" t="s">
        <v>182</v>
      </c>
      <c r="E12" s="315">
        <v>691005001</v>
      </c>
      <c r="F12" s="318" t="s">
        <v>279</v>
      </c>
      <c r="G12" s="293">
        <v>4300000</v>
      </c>
    </row>
    <row r="13" spans="1:7" ht="51" customHeight="1" x14ac:dyDescent="0.35">
      <c r="A13" s="303">
        <v>11</v>
      </c>
      <c r="B13" s="304" t="s">
        <v>68</v>
      </c>
      <c r="C13" s="323" t="s">
        <v>343</v>
      </c>
      <c r="D13" s="308" t="s">
        <v>113</v>
      </c>
      <c r="E13" s="309">
        <v>600066649</v>
      </c>
      <c r="F13" s="311" t="s">
        <v>321</v>
      </c>
      <c r="G13" s="292">
        <v>4500000</v>
      </c>
    </row>
    <row r="14" spans="1:7" ht="49.5" customHeight="1" x14ac:dyDescent="0.35">
      <c r="A14" s="303">
        <v>12</v>
      </c>
      <c r="B14" s="304" t="s">
        <v>68</v>
      </c>
      <c r="C14" s="323" t="s">
        <v>344</v>
      </c>
      <c r="D14" s="308" t="s">
        <v>118</v>
      </c>
      <c r="E14" s="309">
        <v>600066550</v>
      </c>
      <c r="F14" s="311" t="s">
        <v>322</v>
      </c>
      <c r="G14" s="292">
        <v>3100000</v>
      </c>
    </row>
    <row r="15" spans="1:7" ht="47.25" customHeight="1" x14ac:dyDescent="0.35">
      <c r="A15" s="324">
        <v>13</v>
      </c>
      <c r="B15" s="325" t="s">
        <v>170</v>
      </c>
      <c r="C15" s="325" t="s">
        <v>345</v>
      </c>
      <c r="D15" s="326" t="s">
        <v>171</v>
      </c>
      <c r="E15" s="327">
        <v>600066479</v>
      </c>
      <c r="F15" s="328" t="s">
        <v>323</v>
      </c>
      <c r="G15" s="294">
        <v>68000000</v>
      </c>
    </row>
    <row r="16" spans="1:7" ht="56.25" customHeight="1" x14ac:dyDescent="0.35">
      <c r="A16" s="324">
        <v>14</v>
      </c>
      <c r="B16" s="325" t="s">
        <v>170</v>
      </c>
      <c r="C16" s="325" t="s">
        <v>346</v>
      </c>
      <c r="D16" s="326" t="s">
        <v>177</v>
      </c>
      <c r="E16" s="327">
        <v>600066070</v>
      </c>
      <c r="F16" s="328" t="s">
        <v>324</v>
      </c>
      <c r="G16" s="294">
        <v>6500000</v>
      </c>
    </row>
    <row r="17" spans="1:7" ht="49.5" customHeight="1" x14ac:dyDescent="0.35">
      <c r="A17" s="324">
        <v>15</v>
      </c>
      <c r="B17" s="325" t="s">
        <v>170</v>
      </c>
      <c r="C17" s="325" t="s">
        <v>347</v>
      </c>
      <c r="D17" s="326" t="s">
        <v>180</v>
      </c>
      <c r="E17" s="327">
        <v>600066061</v>
      </c>
      <c r="F17" s="328" t="s">
        <v>325</v>
      </c>
      <c r="G17" s="294">
        <v>16800000</v>
      </c>
    </row>
    <row r="18" spans="1:7" ht="53.25" customHeight="1" x14ac:dyDescent="0.35">
      <c r="A18" s="329">
        <v>16</v>
      </c>
      <c r="B18" s="330" t="s">
        <v>128</v>
      </c>
      <c r="C18" s="331" t="s">
        <v>348</v>
      </c>
      <c r="D18" s="332" t="s">
        <v>129</v>
      </c>
      <c r="E18" s="333">
        <v>600066266</v>
      </c>
      <c r="F18" s="334" t="s">
        <v>326</v>
      </c>
      <c r="G18" s="295">
        <v>94000000</v>
      </c>
    </row>
    <row r="19" spans="1:7" ht="61.5" customHeight="1" x14ac:dyDescent="0.35">
      <c r="A19" s="319">
        <v>17</v>
      </c>
      <c r="B19" s="320" t="s">
        <v>122</v>
      </c>
      <c r="C19" s="320" t="s">
        <v>349</v>
      </c>
      <c r="D19" s="321" t="s">
        <v>123</v>
      </c>
      <c r="E19" s="322">
        <v>600066401</v>
      </c>
      <c r="F19" s="335" t="s">
        <v>396</v>
      </c>
      <c r="G19" s="296">
        <v>55400000</v>
      </c>
    </row>
    <row r="20" spans="1:7" ht="45" customHeight="1" x14ac:dyDescent="0.35">
      <c r="A20" s="401">
        <v>18</v>
      </c>
      <c r="B20" s="412" t="s">
        <v>327</v>
      </c>
      <c r="C20" s="412" t="s">
        <v>397</v>
      </c>
      <c r="D20" s="413" t="s">
        <v>328</v>
      </c>
      <c r="E20" s="414">
        <v>600022790</v>
      </c>
      <c r="F20" s="415" t="s">
        <v>329</v>
      </c>
      <c r="G20" s="416">
        <v>0</v>
      </c>
    </row>
    <row r="21" spans="1:7" ht="59.25" customHeight="1" x14ac:dyDescent="0.35">
      <c r="A21" s="341">
        <v>19</v>
      </c>
      <c r="B21" s="342" t="s">
        <v>150</v>
      </c>
      <c r="C21" s="342" t="s">
        <v>350</v>
      </c>
      <c r="D21" s="343" t="s">
        <v>151</v>
      </c>
      <c r="E21" s="344">
        <v>600066487</v>
      </c>
      <c r="F21" s="345" t="s">
        <v>330</v>
      </c>
      <c r="G21" s="297">
        <v>5300000</v>
      </c>
    </row>
    <row r="22" spans="1:7" ht="48.75" customHeight="1" x14ac:dyDescent="0.35">
      <c r="A22" s="351">
        <v>20</v>
      </c>
      <c r="B22" s="352" t="s">
        <v>159</v>
      </c>
      <c r="C22" s="352" t="s">
        <v>351</v>
      </c>
      <c r="D22" s="353" t="s">
        <v>160</v>
      </c>
      <c r="E22" s="354">
        <v>650015371</v>
      </c>
      <c r="F22" s="355" t="s">
        <v>331</v>
      </c>
      <c r="G22" s="356">
        <v>14600000</v>
      </c>
    </row>
    <row r="23" spans="1:7" ht="41.25" customHeight="1" x14ac:dyDescent="0.35">
      <c r="A23" s="336">
        <v>21</v>
      </c>
      <c r="B23" s="337" t="s">
        <v>332</v>
      </c>
      <c r="C23" s="337" t="s">
        <v>352</v>
      </c>
      <c r="D23" s="338" t="s">
        <v>165</v>
      </c>
      <c r="E23" s="339">
        <v>600066088</v>
      </c>
      <c r="F23" s="340" t="s">
        <v>333</v>
      </c>
      <c r="G23" s="298">
        <v>4050000</v>
      </c>
    </row>
    <row r="24" spans="1:7" ht="51" customHeight="1" thickBot="1" x14ac:dyDescent="0.4">
      <c r="A24" s="346">
        <v>22</v>
      </c>
      <c r="B24" s="347" t="s">
        <v>186</v>
      </c>
      <c r="C24" s="347" t="s">
        <v>353</v>
      </c>
      <c r="D24" s="348" t="s">
        <v>187</v>
      </c>
      <c r="E24" s="349">
        <v>600066517</v>
      </c>
      <c r="F24" s="350" t="s">
        <v>395</v>
      </c>
      <c r="G24" s="299">
        <v>74650000</v>
      </c>
    </row>
    <row r="25" spans="1:7" ht="18.5" thickBot="1" x14ac:dyDescent="0.45">
      <c r="G25" s="300">
        <f>SUM(G3:G24)</f>
        <v>657466746</v>
      </c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ZŠ FINAL</vt:lpstr>
      <vt:lpstr>MŠ FINAL</vt:lpstr>
      <vt:lpstr>ZUŠ_SVČ_FINAL</vt:lpstr>
      <vt:lpstr>sumář investic podle škol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marianskolazensko.cizkova@outlook.cz</cp:lastModifiedBy>
  <cp:revision/>
  <cp:lastPrinted>2023-02-28T11:03:26Z</cp:lastPrinted>
  <dcterms:created xsi:type="dcterms:W3CDTF">2020-07-22T07:46:04Z</dcterms:created>
  <dcterms:modified xsi:type="dcterms:W3CDTF">2023-09-26T13:46:19Z</dcterms:modified>
  <cp:category/>
  <cp:contentStatus/>
</cp:coreProperties>
</file>