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ashradeckyvenkov.sharepoint.com/sites/MAPHV/Shared Documents/General/MAP IV/3. 8 MAP - SR/aktualizace_20250611_var6/"/>
    </mc:Choice>
  </mc:AlternateContent>
  <xr:revisionPtr revIDLastSave="286" documentId="13_ncr:1_{519DF526-1A95-403B-8C7B-3A5907C8D344}" xr6:coauthVersionLast="47" xr6:coauthVersionMax="47" xr10:uidLastSave="{959A97C7-1570-47D9-BCCB-DAFCD8B0FED7}"/>
  <bookViews>
    <workbookView xWindow="-108" yWindow="-108" windowWidth="23256" windowHeight="12456" tabRatio="710" activeTab="3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Z_091F11B8_2C37_4668_8485_0E4719A3AF38_.wvu.Cols" localSheetId="3" hidden="1">'Zájmové, neformální, cel'!$A:$A</definedName>
    <definedName name="Z_0A85AF8D_1C9C_4010_A32E_42EEF0CE274A_.wvu.Cols" localSheetId="3" hidden="1">'Zájmové, neformální, cel'!$A:$A</definedName>
    <definedName name="Z_2945A780_817E_47C3_8DC0_E767EB5368AF_.wvu.Cols" localSheetId="3" hidden="1">'Zájmové, neformální, cel'!$A:$A</definedName>
    <definedName name="Z_50CF6E7F_2951_4340_A256_08D6308CCE2A_.wvu.Cols" localSheetId="3" hidden="1">'Zájmové, neformální, cel'!$A:$A</definedName>
    <definedName name="Z_631F3AFE_DAE2_4D4A_AA75_6E91729AE5B8_.wvu.Cols" localSheetId="3" hidden="1">'Zájmové, neformální, cel'!$A:$A</definedName>
    <definedName name="Z_B271BB5A_1192_4E02_AA6C_B514EC55E25F_.wvu.Cols" localSheetId="3" hidden="1">'Zájmové, neformální, cel'!$A:$A</definedName>
  </definedNames>
  <calcPr calcId="191028"/>
  <customWorkbookViews>
    <customWorkbookView name="Hradecký venkov 1 – osobní zobrazení" guid="{B271BB5A-1192-4E02-AA6C-B514EC55E25F}" mergeInterval="0" personalView="1" maximized="1" xWindow="-9" yWindow="-9" windowWidth="1938" windowHeight="1048" tabRatio="710" activeSheetId="3"/>
    <customWorkbookView name="Jana Plíšková – osobní zobrazení" guid="{0A85AF8D-1C9C-4010-A32E-42EEF0CE274A}" mergeInterval="0" personalView="1" maximized="1" xWindow="-8" yWindow="-8" windowWidth="1936" windowHeight="1056" tabRatio="710" activeSheetId="3"/>
    <customWorkbookView name="admin – osobní zobrazení" guid="{50CF6E7F-2951-4340-A256-08D6308CCE2A}" mergeInterval="0" personalView="1" maximized="1" xWindow="-8" yWindow="-8" windowWidth="1936" windowHeight="1056" tabRatio="710" activeSheetId="2"/>
    <customWorkbookView name="Daniela – osobní zobrazení" guid="{091F11B8-2C37-4668-8485-0E4719A3AF38}" mergeInterval="0" personalView="1" maximized="1" xWindow="-11" yWindow="-11" windowWidth="1942" windowHeight="1042" tabRatio="710" activeSheetId="3"/>
    <customWorkbookView name="Milada Rohlenova – osobní zobrazení" guid="{2945A780-817E-47C3-8DC0-E767EB5368AF}" mergeInterval="0" personalView="1" maximized="1" xWindow="-9" yWindow="-9" windowWidth="1938" windowHeight="1048" tabRatio="710" activeSheetId="3"/>
    <customWorkbookView name="Jana Rejlová – osobní zobrazení" guid="{631F3AFE-DAE2-4D4A-AA75-6E91729AE5B8}" mergeInterval="0" personalView="1" xWindow="51" yWindow="15" windowWidth="1594" windowHeight="998" tabRatio="71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3" l="1"/>
  <c r="M5" i="3" l="1"/>
  <c r="M7" i="3" l="1"/>
  <c r="M4" i="2" l="1"/>
  <c r="M31" i="3" l="1"/>
  <c r="M30" i="3"/>
  <c r="M29" i="3"/>
  <c r="M34" i="3"/>
  <c r="M26" i="3" l="1"/>
  <c r="M27" i="3"/>
  <c r="L18" i="2"/>
  <c r="M11" i="2"/>
  <c r="M24" i="3"/>
  <c r="M12" i="3" l="1"/>
  <c r="M13" i="2"/>
  <c r="M25" i="3"/>
  <c r="M23" i="3" l="1"/>
  <c r="M22" i="3"/>
  <c r="M21" i="3"/>
  <c r="M20" i="3" l="1"/>
  <c r="M19" i="3"/>
  <c r="M18" i="3" l="1"/>
  <c r="M17" i="3"/>
  <c r="M16" i="3"/>
  <c r="M15" i="3"/>
  <c r="M14" i="3"/>
  <c r="M12" i="2" l="1"/>
  <c r="M13" i="3" l="1"/>
  <c r="M10" i="2" l="1"/>
  <c r="M11" i="3" l="1"/>
  <c r="M10" i="3" l="1"/>
  <c r="M9" i="3" l="1"/>
  <c r="M8" i="3"/>
  <c r="M5" i="2" l="1"/>
  <c r="M18" i="2"/>
  <c r="L5" i="4" l="1"/>
</calcChain>
</file>

<file path=xl/sharedStrings.xml><?xml version="1.0" encoding="utf-8"?>
<sst xmlns="http://schemas.openxmlformats.org/spreadsheetml/2006/main" count="758" uniqueCount="347">
  <si>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</si>
  <si>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</si>
  <si>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</si>
  <si>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</si>
  <si>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</si>
  <si>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Typ regionu</t>
  </si>
  <si>
    <t>Podíl EFRR</t>
  </si>
  <si>
    <t>Královéhradecký</t>
  </si>
  <si>
    <t>méně rozvinutý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</si>
  <si>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</si>
  <si>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</si>
  <si>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</si>
  <si>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</si>
  <si>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</si>
  <si>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</si>
  <si>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 - OBEC, ŠKOLA, VZDĚLÁVACÍ ZAŘÍZENÍ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</si>
  <si>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</si>
  <si>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</si>
  <si>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</si>
  <si>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</si>
  <si>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</si>
  <si>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IV ORP Hradec Králové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</si>
  <si>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</si>
  <si>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</si>
  <si>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</si>
  <si>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</si>
  <si>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</si>
  <si>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</si>
  <si>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</si>
  <si>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</si>
  <si>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</si>
  <si>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</si>
  <si>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</si>
  <si>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</si>
  <si>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</si>
  <si>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</si>
  <si>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</si>
  <si>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</si>
  <si>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</si>
  <si>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</si>
  <si>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</si>
  <si>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</si>
  <si>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</si>
  <si>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</si>
  <si>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</si>
  <si>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</si>
  <si>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Podzámčí, Hradec Králové, Svatojánská 680/15</t>
  </si>
  <si>
    <t>Statutární město Hradec Králové, třída ČSA 408/51</t>
  </si>
  <si>
    <t>MŠ Podzámčí II - nová budova (rozšíření kapacity)</t>
  </si>
  <si>
    <t>Hradec Králové</t>
  </si>
  <si>
    <t>Projektem vznikne nová budova, která bude částečně zapuštěna do svahu, bude pasivní s energetickým štítkem „A“, dvoupodlažní s intenzivní zelenou vegetační střechou. MŠ bude mimo jiné obsahovat keramickou dílnu, polytechnickou dílnu a kuchyňku, dále izolační místnost pro děti s lůžky, ošetřovnu se zázemím, byt správce a pozemek bude využit pro ekoklubovnu/ekocentrum s chovem drobných zvířat. Realizací projektu bude navýšena kapacita MŠ o 100 dětí.</t>
  </si>
  <si>
    <t>novostavba MŠ</t>
  </si>
  <si>
    <t>zpracovaná studie</t>
  </si>
  <si>
    <t>ne</t>
  </si>
  <si>
    <t>Mateřská škola Čtyřlístek, Hradec Králové, Švendova 1127</t>
  </si>
  <si>
    <t>Mateřská škola - rozšíření kapacity: MŠ Čtyřlístek (Švendova) - přístavba</t>
  </si>
  <si>
    <t>Projektem vznikne přístavba/novostavba MŠ na pozemku stávající MŠ Čtyřlístek. V nové budově budou umístěny čtyři třídy.
Navrhované architektonické řešení bude odpovídat současným požadavkům a  zároveň citlivě reagovat na stávající objekt budovy MŠ. V návaznosti na umístění bude řešen parter okolí včetně mobiliáře a sadových úprav, dále bude prověřeno i zapojení části Kubištových sadů do plochy zeleně MŠ. Realizací projektu bude navýšena kapacita objektu o 100 dětí.</t>
  </si>
  <si>
    <t>X</t>
  </si>
  <si>
    <t>Ne</t>
  </si>
  <si>
    <t>Ano</t>
  </si>
  <si>
    <t>Mateřská škola, základní škola a střední škola Daneta s.r.o., Hradec Králové</t>
  </si>
  <si>
    <t>Mgr.Kosinová Věra</t>
  </si>
  <si>
    <t>Smyslová zahrada</t>
  </si>
  <si>
    <t>Doplnění vybavení zahrady pro rozvoj smyslů dětí s handicapy.</t>
  </si>
  <si>
    <t>Mateřská šola, Dobřenice</t>
  </si>
  <si>
    <t>Obec Dobřenice</t>
  </si>
  <si>
    <t>Vzdělávání</t>
  </si>
  <si>
    <t xml:space="preserve">Mobilní interaktivní display </t>
  </si>
  <si>
    <t>11/2021</t>
  </si>
  <si>
    <t>12/2021</t>
  </si>
  <si>
    <t>Školní zahrada</t>
  </si>
  <si>
    <t xml:space="preserve">Korýtka na hry s vodou, mlhoviště, houpačky </t>
  </si>
  <si>
    <t>03/2023</t>
  </si>
  <si>
    <t>10/2023</t>
  </si>
  <si>
    <t>Mateřská škola, Dobřenice</t>
  </si>
  <si>
    <t>Stravování</t>
  </si>
  <si>
    <t xml:space="preserve">Elektrický konvektomat </t>
  </si>
  <si>
    <t>01/2025</t>
  </si>
  <si>
    <t>06/2025</t>
  </si>
  <si>
    <t>Mateřská škola ANTONIE s.r.o.</t>
  </si>
  <si>
    <t>Ing. Jiří Bezvoda</t>
  </si>
  <si>
    <t>Nová MŠ Antonie</t>
  </si>
  <si>
    <t>08/2023</t>
  </si>
  <si>
    <t>Příprava PD.</t>
  </si>
  <si>
    <t>Základní škola a mateřská škola Hořiněves</t>
  </si>
  <si>
    <t>Obec Hořiněves</t>
  </si>
  <si>
    <t>709 839 17</t>
  </si>
  <si>
    <t xml:space="preserve">Celková rekontrukce otopné soustavy v MŠ </t>
  </si>
  <si>
    <t>Celková rekontrukce otopného systému MŠ včetně výměny zdroje vytápění (TČ) a ohřevu TUV (FT).</t>
  </si>
  <si>
    <t xml:space="preserve"> 06/2023</t>
  </si>
  <si>
    <t xml:space="preserve"> 12/2023</t>
  </si>
  <si>
    <t>PD</t>
  </si>
  <si>
    <t>není třeba</t>
  </si>
  <si>
    <t>NE</t>
  </si>
  <si>
    <t>Základní škola a mateřská škola Stěžery</t>
  </si>
  <si>
    <t>Obec Stěžery</t>
  </si>
  <si>
    <t>Přístavba MŠ Stěžery pro dětskou skupinu, pč. 608/1, kú.Stěžery</t>
  </si>
  <si>
    <t>Stěžery</t>
  </si>
  <si>
    <t>Rozšíření kapacity</t>
  </si>
  <si>
    <t>PD pro výběr zhotovitele zpracována</t>
  </si>
  <si>
    <t>ano</t>
  </si>
  <si>
    <t>Odstranění stavby čp. 231 pro následnou výstavbu objektu pro dětskou skupinu</t>
  </si>
  <si>
    <t>Na uvolněné ploše bude realizován výše uvedený projekt na přístavbu budovy.</t>
  </si>
  <si>
    <t>ano - v budově je zvýšené množství radonu</t>
  </si>
  <si>
    <t>PD v současné době zpracováváme.</t>
  </si>
  <si>
    <t>Základní škola a mateřská škola Všestary</t>
  </si>
  <si>
    <t>Obec Všestary</t>
  </si>
  <si>
    <t>Novostavba objektu dětské skupiny</t>
  </si>
  <si>
    <t>Výstavba objektu dětské skupiny pro 24 dětí</t>
  </si>
  <si>
    <t>03/2024</t>
  </si>
  <si>
    <t>12/2025</t>
  </si>
  <si>
    <t>novostavba 
dětské skupiny</t>
  </si>
  <si>
    <t>probíhají 
projektové 
práce, 
stavba na 
vlasním 
pozemku</t>
  </si>
  <si>
    <t>07/2025</t>
  </si>
  <si>
    <t>08/2025</t>
  </si>
  <si>
    <t>107581574</t>
  </si>
  <si>
    <t xml:space="preserve">Rekonstrukce objektu na provoz dětské skupiny </t>
  </si>
  <si>
    <t>Hořiněves</t>
  </si>
  <si>
    <t xml:space="preserve"> Rekonstrukce objektu na provoz dětské skupiny pro 6 dětí</t>
  </si>
  <si>
    <t>5/2024</t>
  </si>
  <si>
    <t>6/2025</t>
  </si>
  <si>
    <t>novostavba dětské skupiny</t>
  </si>
  <si>
    <t>*vzorec pro méně rozvinutý region (dotace 85% EFRR)</t>
  </si>
  <si>
    <t>Jana Kuthanová, předsedkyně Řídícího výboru MAP IV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</si>
  <si>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</si>
  <si>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</si>
  <si>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</si>
  <si>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</si>
  <si>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</si>
  <si>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</si>
  <si>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IV ORP Hradec Králové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</si>
  <si>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</si>
  <si>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</si>
  <si>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</si>
  <si>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</si>
  <si>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</si>
  <si>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</si>
  <si>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</si>
  <si>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</si>
  <si>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</si>
  <si>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</si>
  <si>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</si>
  <si>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</si>
  <si>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</si>
  <si>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</si>
  <si>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a Mateřská škola, Hradec Králové - Malšova Lhota, Lhotecká 39</t>
  </si>
  <si>
    <t>Přístavba a modernizace odborných učeben ZŠ Malšova Lhota</t>
  </si>
  <si>
    <t>Projektem vznikne přístavba s odbornými učebnami a celkovou revitalizací areálu s cílem vytvořit kvalitnější prostředí pro výuku odborných předmětů. 
V rámci projektu vzniknou nové polytechnické učebny - IT multimedia, dílny a přírodopis.</t>
  </si>
  <si>
    <t>Základní škola a Mateřská škola, Hradec Králové, Úprkova 1</t>
  </si>
  <si>
    <t>Nástavba a modernizace odborných učeben ZŠ Úprkova</t>
  </si>
  <si>
    <t>Projektem vznikne nástavba a modernizace odborných učeben s variantou zelené střechy. V rámci projektu vzniknou nové odborné učebny chemie, fyziky, přírodopis, PC učebna a enviromentální učebna umístěná na pobytové střeše.</t>
  </si>
  <si>
    <t>Základní škola, Hradec Králové, Habrmanova 130</t>
  </si>
  <si>
    <t>Statutární město Hradec Králové, třída ČSA 408/53</t>
  </si>
  <si>
    <t>ZŠ Habrmanova - odborné učebny a bezbariérovost</t>
  </si>
  <si>
    <t>Studie proveditelnosti stavby</t>
  </si>
  <si>
    <t>ZŠ Sever, Hradec Králové, Lužická 1208</t>
  </si>
  <si>
    <t>062060422</t>
  </si>
  <si>
    <t>Modernizace odborných učeben ZŠ Sever (zeměpis, matematika, cizí jazyk na 1. + 2.stupni)</t>
  </si>
  <si>
    <t>Projekt je zaměřen na zkvalitnění výuky odborných předmětů. V rámci projektu budou vybaveny a zrekonstruovány odborné učebny zeměpisu, matematiky, cizích jazyků.</t>
  </si>
  <si>
    <t>vize</t>
  </si>
  <si>
    <t>Modernizace heren ŠD</t>
  </si>
  <si>
    <t>Projekt je zaměřen na zkvalitnění a rozšíření zájmové činnosti, aktivního odpočinku a rekreace žáků, která kompenzuje zátěž během školního vyučování. Projektem budou zrekonstuováno a vybaveno 5 tříd školní družiny.</t>
  </si>
  <si>
    <t>Základní škola a Mateřská škola, Hradec Králové, Jiráskovo náměstí 1166</t>
  </si>
  <si>
    <t>Nástavba nad ŠJ</t>
  </si>
  <si>
    <t>Projektem vznikne nástavba s odbornými učebnami přírodovědného a technického vzdělávání. V rámci projektu vzniknou nové učebny - IT multimédia, cizí jazyk, dílny a přírodní vědy.</t>
  </si>
  <si>
    <t>Mgr.Věra Kosinová</t>
  </si>
  <si>
    <t>Moderní centrum pro rodiny s dětmi a mládeží se zdravotním postižením</t>
  </si>
  <si>
    <t>Vybudování odborných učeben ve vazbě na práci s digitálními technologiemi a učeben pro zájmové vzdělávání a terapie zdravotně postižených žáků.</t>
  </si>
  <si>
    <t>Obec Předměřice nad Labem</t>
  </si>
  <si>
    <t>Rozšíření ZŠ se zřízením odborných učeben</t>
  </si>
  <si>
    <t>Předměřice nad  Labem</t>
  </si>
  <si>
    <t>Půdní vestavba v ZŠ se zřízením 4 odborných učeben, kabinetů, schodiště a sociálního zařízení</t>
  </si>
  <si>
    <t>06/2023</t>
  </si>
  <si>
    <t>12/2026</t>
  </si>
  <si>
    <t>PD+SP+VŘ</t>
  </si>
  <si>
    <t>75017181</t>
  </si>
  <si>
    <t>102078262</t>
  </si>
  <si>
    <t>Přístavba multifunkční dílny na pozemku 340/9 v areálu ZŠ Všestary</t>
  </si>
  <si>
    <t>Přístavba a vybavení školních dílen</t>
  </si>
  <si>
    <t>9/2022</t>
  </si>
  <si>
    <t>12/2023</t>
  </si>
  <si>
    <t>zpracovaná DSP + soupisy výkonů pro výběr zhotovitele, stavba na vlastním pozemku</t>
  </si>
  <si>
    <t>Biskupství královéhradecké</t>
  </si>
  <si>
    <t xml:space="preserve">Zřízení dílen a odborných učeben pro církevní základní školu, Hradec Králové  </t>
  </si>
  <si>
    <t>úprava prostor pro učebny přírodních věd, jejich vybavení, zřízení kabinetů</t>
  </si>
  <si>
    <t>projektový záměr, výkup</t>
  </si>
  <si>
    <t>PROINTEPO - SŠ, ZŠ a MŠ s.r.o.</t>
  </si>
  <si>
    <t>PhDr. Jarmila Karpašová</t>
  </si>
  <si>
    <t>Rekonstrukce a dostavba centra PROINTEPO</t>
  </si>
  <si>
    <t>Rekonstrukce a dostavba centra, vybudování moderního zázemí v rámci komplexní péče o děti, žáky s postižením a jejich rodiče. Vzniknou 4 propojené pavilony v nichž bude zajištěna komplexní péče o děti, které mají zdravotní postižení. Péče nejenom výchovně vzdělávací, ale i sociální - osobní asistence a zdravotní (fyzioterapie, ergoterapie, psychologie, logopedie a lékařské konzultace).</t>
  </si>
  <si>
    <t>kompletní PD,položkový rozpočet</t>
  </si>
  <si>
    <t xml:space="preserve">Modernizace a obnova vybavení ZŠ </t>
  </si>
  <si>
    <t>Modernizace a obnova vybavení ZŠ - nákup IC techniky, učební pomůcky, nový nábytek, podlahové krytiny, stínící technika na okna.</t>
  </si>
  <si>
    <t>soupisy vybavení, ověření dodavatelé</t>
  </si>
  <si>
    <t>nerelevantní</t>
  </si>
  <si>
    <t xml:space="preserve">Vybudování venkovního sportovního hřiště pro žáky ZŠ </t>
  </si>
  <si>
    <t>Vybudování zcela nového multifunkčního hřiště pro žáky, kde bude probíhat nejen tělesná výchova, ale i další volnočasové aktivity; naše škola nemá bohužel vnitřní prostory pro tělesnou výchovu</t>
  </si>
  <si>
    <t>studie štěrkového podloží</t>
  </si>
  <si>
    <t>Modernizace a rozšíření prostorů školní jídelny</t>
  </si>
  <si>
    <t>Vybudování a rozšíření stávající školní jídelny pro lepší komfort při jídle a tím vytvoření dostatečného prostoru pro imobilní žáky</t>
  </si>
  <si>
    <t>ZŠ a MŠ Františka Škroupa Osice</t>
  </si>
  <si>
    <t>Obec Osice</t>
  </si>
  <si>
    <t>70993254</t>
  </si>
  <si>
    <t>Zkvalitnění vzdělávání v ZŠ a MŠ Františka Škroupa Osice</t>
  </si>
  <si>
    <t>Cílem projektu je vybudování učeben pro družinu včetně zázemí. Dále budou vybudovány odborné učebny zaměřené na přírodní vědy. Učebny budou vybaveny pomůckami a výpočetní technikou. Součástí bude zázemí učeben. Dále bude vytvořeno vnitřní a vnější zázemí pro komunitní aktivity vedoucí k sociální inkluzi. Učebny budou bezbariérově dostupné. Součástí budovy bude bezbariérové WC.</t>
  </si>
  <si>
    <t>01/2023</t>
  </si>
  <si>
    <t>Projektová dokumentace</t>
  </si>
  <si>
    <t>Vybudování venkovní učebny</t>
  </si>
  <si>
    <t>Cílem projektu je vybudování venkovní učebny pro rozvoj přírodních věd a polytechniky včetně vybavení a zázemí</t>
  </si>
  <si>
    <t>studie</t>
  </si>
  <si>
    <t>Základní škola a mateřská škola, Libčany</t>
  </si>
  <si>
    <t>Obec Libčany</t>
  </si>
  <si>
    <t>Workautové hřiště</t>
  </si>
  <si>
    <t>Libčany</t>
  </si>
  <si>
    <t>Workautové hřiště vybudované v areálu školy, které bude sloužit k pohybovým aktivitám žákům i veřejnosti. Jedná se o workautovou sestavu, 3 fitness prvky a vahadlová houpačka.</t>
  </si>
  <si>
    <t>08/2022</t>
  </si>
  <si>
    <t>12/2024</t>
  </si>
  <si>
    <t>zpracovaná studie včetně rozpočtu, podaná žádost o dotaci</t>
  </si>
  <si>
    <t>není potřeba</t>
  </si>
  <si>
    <t xml:space="preserve">Rekonstrukce a modernizace sportovišť </t>
  </si>
  <si>
    <t>V rámci projektu bude provedena výměna povrchu na víceúčelovém hřišti a v tělocvičně, včetně modernizace a rekonstrukce sociálního zařízení (sprchy, WC, šatny).</t>
  </si>
  <si>
    <t>zpracovaná studie včetně rozpočtu</t>
  </si>
  <si>
    <t>Rekonstrukce sociálního zařízení v tělocvičně</t>
  </si>
  <si>
    <t>Rekonstrukce šaten, sociálního zařízení včetně odpadů v budově B v ZŠ a MŠ Libčany, tělocvična</t>
  </si>
  <si>
    <t>05/2024</t>
  </si>
  <si>
    <t>8/2025</t>
  </si>
  <si>
    <t>přípravné práce na PD</t>
  </si>
  <si>
    <t>Venkovní učebna</t>
  </si>
  <si>
    <t>Venkovní učebna s kapacitou do 30 žáků pro výuku přírodních věd, cizích jazyků  a digitálních technologií včetně vybavení. Zázemí pro komunitní aktivity.</t>
  </si>
  <si>
    <t>05/2025</t>
  </si>
  <si>
    <t>studie,PD</t>
  </si>
  <si>
    <t xml:space="preserve">Ne  </t>
  </si>
  <si>
    <t>Základní škola a  Mateřská škola, Nechanice, okres Hradec Králové</t>
  </si>
  <si>
    <t>Město Nechanice</t>
  </si>
  <si>
    <t>62060449</t>
  </si>
  <si>
    <t>062060449</t>
  </si>
  <si>
    <t>600088588  </t>
  </si>
  <si>
    <t>Rekonstrukce školní kuchyně a gastrozařízení</t>
  </si>
  <si>
    <t>Nechanice</t>
  </si>
  <si>
    <t>Kompletní rekonstrukce školní kuchyně včetně výměny rozvodů a elektroinstalace, nová vzduchotechnika a nové gastrozařízení.</t>
  </si>
  <si>
    <t>zpracovaná PD</t>
  </si>
  <si>
    <t> 600088588 </t>
  </si>
  <si>
    <t>Rekonstrukce učebny Chemie</t>
  </si>
  <si>
    <t>Rekonstrukce učebny Chemie a její rozšíření na polytechnickou učebnu včetně nového nábytku a vybavení</t>
  </si>
  <si>
    <t>zpracovaná vizualizace, prostorové uspořádání a cenová nabídka</t>
  </si>
  <si>
    <t>70996067</t>
  </si>
  <si>
    <t>Modernizace školní družiny a odborných kabinetů</t>
  </si>
  <si>
    <t>Modernizace školní družiny a odborných kabinetů (podlahy, topení, elektroinstalace, vybavení apod.)</t>
  </si>
  <si>
    <t>přípravné práce</t>
  </si>
  <si>
    <t>Základní škola a mateřská škola, Praskačka</t>
  </si>
  <si>
    <t>Obec Praskačka</t>
  </si>
  <si>
    <t>750 190 01</t>
  </si>
  <si>
    <t xml:space="preserve">102066612 </t>
  </si>
  <si>
    <t>Modernizace budovy Základní školy Praskačka</t>
  </si>
  <si>
    <t>V rámci projektu bude provedena rekontrukce podah v 5 učebnách a 2 kabinetech včetně montáže podlahového vytápění; rekontrukce sociální zařízení v přízemní a 1. patře.</t>
  </si>
  <si>
    <t>06/2024</t>
  </si>
  <si>
    <t>09/2024</t>
  </si>
  <si>
    <t>zadaná PD a rozpočty</t>
  </si>
  <si>
    <t>Základní škola, Smiřice, okres Hradec Králové</t>
  </si>
  <si>
    <t>Město Smiřice</t>
  </si>
  <si>
    <t>Smiřice</t>
  </si>
  <si>
    <t>x</t>
  </si>
  <si>
    <t>Rekonstrukce odborné učebny přírodopisu</t>
  </si>
  <si>
    <t>Obsahem projektu je rekonstrukce stávající učebny přírodopisu, modernizace terárií pro školní živočichy a pořízení moderního vybavení .</t>
  </si>
  <si>
    <t>Obsahem projektu je vybudování venkovní učebny pro výuku všech předmětů s variabilním rozmístěním pracovních míst, doplněné o prvky pro environmentální výuku.</t>
  </si>
  <si>
    <t>Oprava včetně zateplení části fasády ZŠ a MŠ Františka Škroupa Osice</t>
  </si>
  <si>
    <t>Osice</t>
  </si>
  <si>
    <t>příprava PD</t>
  </si>
  <si>
    <t>Novostavba školního sportoviště v obci Osice</t>
  </si>
  <si>
    <t>Výstavba školního hřiště. Cílem projektu je novostavba multifunkčního hřiště a atletického oválu se sportovním povrchem z umělé trávy včetně pískového doskočiště. Multifunkční hřiště s lajnováním na volejbal, nohejbal a malou kopanou, atletický ovál s lajnováním na 2 běžecké dráhy.</t>
  </si>
  <si>
    <t>04/2024</t>
  </si>
  <si>
    <t>11/2024</t>
  </si>
  <si>
    <t>projektová dokumentace</t>
  </si>
  <si>
    <t>nebude, stačí územní souhlas</t>
  </si>
  <si>
    <t>Rekonstrukce učeben</t>
  </si>
  <si>
    <t>Rekonstrukce učeben pro I. stupeň v podkroví budovy C v ZŠ a MŠ Libčany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</si>
  <si>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</si>
  <si>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</si>
  <si>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</si>
  <si>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</si>
  <si>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</si>
  <si>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</si>
  <si>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</si>
  <si>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</si>
  <si>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</si>
  <si>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</si>
  <si>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</si>
  <si>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</si>
  <si>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</si>
  <si>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</si>
  <si>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</si>
  <si>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</si>
  <si>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</si>
  <si>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pro MAP ORP Hradec Králové (2021-2027)</t>
  </si>
  <si>
    <t>Strategický rámec MAP IV ORP Hradec Králové - 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</si>
  <si>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</si>
  <si>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</si>
  <si>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</si>
  <si>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</si>
  <si>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</si>
  <si>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</si>
  <si>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</si>
  <si>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</si>
  <si>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</si>
  <si>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</si>
  <si>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</si>
  <si>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</si>
  <si>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mládeže, Hradec Králové, Rautenkrancova 1241</t>
  </si>
  <si>
    <t>Rekonstrukce učebny IT</t>
  </si>
  <si>
    <t>V rámci projektu budou zrekonstruovány a vybaveny učebny PC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</si>
  <si>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</si>
  <si>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</si>
  <si>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</si>
  <si>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</si>
  <si>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</si>
  <si>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</si>
  <si>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Jana Kuthanová, předsedkyně Řídicího výboru MAP IV</t>
  </si>
  <si>
    <t>08/2026</t>
  </si>
  <si>
    <t>07/2024</t>
  </si>
  <si>
    <t>08/2027</t>
  </si>
  <si>
    <t xml:space="preserve">​​Projekt je zaměřen na vybudování učeben odborných předmětů  a vybudování výtahu ve spojovacím krčku mezi ZŠ a ZUŠ. V rámci projektu vzniknou moderní učebny přírodovědného vzdělávání a robotiky, polytechnického vzdělávání a dále učebny informatiky s mobilním zařízením. </t>
  </si>
  <si>
    <t>DSP
probíhá realizace formou design and build</t>
  </si>
  <si>
    <t>zrealizováno</t>
  </si>
  <si>
    <t>Dětské hřiště s mlhovištěm v areálu MŠ</t>
  </si>
  <si>
    <t>Vybudování dětského hřiště s mlhovištěm v areálu MŠ</t>
  </si>
  <si>
    <t>5/2025</t>
  </si>
  <si>
    <t xml:space="preserve">NE - 
předpokla
d zajištění SP do
SP </t>
  </si>
  <si>
    <t>Modernizace odborných učeben</t>
  </si>
  <si>
    <t>Rekonstrukce a vybavení školní cvičné kuchyňky na I. a II. stupni, modernizace učebny informatiky, rekonstrukce dílen a modernizace kabinetu.</t>
  </si>
  <si>
    <t>3/2025</t>
  </si>
  <si>
    <t>v přípravě</t>
  </si>
  <si>
    <t>Cílem projektu je navýšení kapacity zařízení a tím pádem navýšit nedostatečné kapacity pro předškolní vzdělávání v Hradci Králové a jeho okolí. Zároveň si žadatel klade za cíl zkvalitnění klíčových kompetencí – cizí jazyk a práce s digitálními technologiemi. Obsahem projektu je rekonstrukce a přístavba budovy, kterou má MŠ v plánu koupit. V rámci projektu dojde ke stavebním pracím, pořízení vybavení do a zpracování projektové dokumentace.</t>
  </si>
  <si>
    <t>Rekonstrukce výdejny</t>
  </si>
  <si>
    <t>Modernizace odborných učeben - Základní škola Smiřice, okres Hradec Králové</t>
  </si>
  <si>
    <t>Obsahem projektu je rekonstrukce stávající učebny fyziky a chemie a učebny přírodopisu, pořízení moderního vybavení do těchto učeben a rekonstrukce přilehlého kabinetu fyziky a chemie.</t>
  </si>
  <si>
    <t xml:space="preserve"> Rekonstrukce učeben základní školy </t>
  </si>
  <si>
    <t>Schváleno Řídicím výborem MAP IV dne 11.6.2025</t>
  </si>
  <si>
    <t>V Hradci Králové dne 11.6.2025.</t>
  </si>
  <si>
    <t>V Hradci Králové dne 11.6.2025</t>
  </si>
  <si>
    <t>8/2028</t>
  </si>
  <si>
    <t>08/2028</t>
  </si>
  <si>
    <t xml:space="preserve">Rekonstrukce prostor základní školy v budově A. V prosotrech vzniknou výukové učebny, zázemí školní družiny a školního klubu. Obsahem projektu je také  vybavení těchto prostor. </t>
  </si>
  <si>
    <t>05/ 2024</t>
  </si>
  <si>
    <t>09/2022</t>
  </si>
  <si>
    <t xml:space="preserve">Základní škola a mateřská škola, Všestary </t>
  </si>
  <si>
    <t>Biskupské gymnázium, církevní základní škola, mateřská škola a základní umělecká škola Hradec Králové</t>
  </si>
  <si>
    <t xml:space="preserve">ZŠ a MŠ Předměřice nad Labem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</si>
</sst>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trike/>
      <sz val="11"/>
      <color rgb="FF7030A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211">
    <xf numFmtId="0" fontId="0" fillId="0" borderId="0" xfId="0"/>
    <xf numFmtId="0" fontId="7" fillId="0" borderId="0" xfId="0" applyFont="1"/>
    <xf numFmtId="0" fontId="0" fillId="0" borderId="14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0" fillId="0" borderId="20" xfId="0" applyBorder="1"/>
    <xf numFmtId="0" fontId="14" fillId="0" borderId="21" xfId="0" applyFont="1" applyBorder="1"/>
    <xf numFmtId="0" fontId="0" fillId="0" borderId="22" xfId="0" applyBorder="1"/>
    <xf numFmtId="0" fontId="14" fillId="3" borderId="21" xfId="0" applyFont="1" applyFill="1" applyBorder="1"/>
    <xf numFmtId="0" fontId="0" fillId="3" borderId="20" xfId="0" applyFill="1" applyBorder="1"/>
    <xf numFmtId="9" fontId="0" fillId="3" borderId="22" xfId="0" applyNumberFormat="1" applyFill="1" applyBorder="1"/>
    <xf numFmtId="0" fontId="1" fillId="0" borderId="17" xfId="0" applyFont="1" applyBorder="1"/>
    <xf numFmtId="0" fontId="0" fillId="0" borderId="14" xfId="0" applyBorder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0" borderId="27" xfId="0" applyBorder="1"/>
    <xf numFmtId="164" fontId="0" fillId="0" borderId="0" xfId="3" applyNumberFormat="1" applyFont="1"/>
    <xf numFmtId="164" fontId="14" fillId="0" borderId="0" xfId="3" applyNumberFormat="1" applyFont="1"/>
    <xf numFmtId="164" fontId="0" fillId="2" borderId="0" xfId="3" applyNumberFormat="1" applyFont="1" applyFill="1"/>
    <xf numFmtId="0" fontId="6" fillId="0" borderId="14" xfId="0" applyFont="1" applyBorder="1" applyAlignment="1">
      <alignment horizontal="center" vertical="center" wrapText="1"/>
    </xf>
    <xf numFmtId="0" fontId="0" fillId="0" borderId="28" xfId="0" applyBorder="1"/>
    <xf numFmtId="0" fontId="1" fillId="4" borderId="20" xfId="0" applyFont="1" applyFill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3" fillId="2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/>
    </xf>
    <xf numFmtId="0" fontId="12" fillId="4" borderId="34" xfId="0" applyFont="1" applyFill="1" applyBorder="1" applyAlignment="1">
      <alignment horizont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wrapText="1"/>
    </xf>
    <xf numFmtId="0" fontId="0" fillId="0" borderId="37" xfId="0" applyBorder="1"/>
    <xf numFmtId="49" fontId="0" fillId="0" borderId="37" xfId="0" applyNumberFormat="1" applyBorder="1"/>
    <xf numFmtId="3" fontId="15" fillId="0" borderId="37" xfId="0" applyNumberFormat="1" applyFont="1" applyBorder="1"/>
    <xf numFmtId="3" fontId="0" fillId="0" borderId="37" xfId="0" applyNumberFormat="1" applyBorder="1"/>
    <xf numFmtId="0" fontId="4" fillId="0" borderId="32" xfId="0" applyFont="1" applyBorder="1" applyAlignment="1">
      <alignment horizontal="center" vertical="center" shrinkToFit="1"/>
    </xf>
    <xf numFmtId="0" fontId="0" fillId="0" borderId="38" xfId="0" applyBorder="1"/>
    <xf numFmtId="164" fontId="14" fillId="0" borderId="14" xfId="3" applyNumberFormat="1" applyFont="1" applyFill="1" applyBorder="1" applyAlignment="1">
      <alignment horizontal="righ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49" fontId="14" fillId="0" borderId="14" xfId="0" applyNumberFormat="1" applyFont="1" applyBorder="1" applyAlignment="1">
      <alignment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/>
    <xf numFmtId="49" fontId="14" fillId="0" borderId="14" xfId="0" applyNumberFormat="1" applyFont="1" applyBorder="1" applyAlignment="1">
      <alignment horizontal="center" vertical="center" wrapText="1"/>
    </xf>
    <xf numFmtId="0" fontId="14" fillId="0" borderId="14" xfId="2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 shrinkToFit="1"/>
    </xf>
    <xf numFmtId="0" fontId="14" fillId="0" borderId="0" xfId="0" applyFont="1" applyAlignment="1">
      <alignment wrapText="1"/>
    </xf>
    <xf numFmtId="0" fontId="14" fillId="0" borderId="14" xfId="0" applyFont="1" applyBorder="1" applyAlignment="1">
      <alignment wrapText="1"/>
    </xf>
    <xf numFmtId="164" fontId="14" fillId="0" borderId="14" xfId="3" applyNumberFormat="1" applyFont="1" applyFill="1" applyBorder="1" applyAlignment="1">
      <alignment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vertical="center" wrapText="1"/>
    </xf>
    <xf numFmtId="165" fontId="14" fillId="5" borderId="14" xfId="0" applyNumberFormat="1" applyFont="1" applyFill="1" applyBorder="1" applyAlignment="1">
      <alignment vertical="center" wrapText="1"/>
    </xf>
    <xf numFmtId="0" fontId="14" fillId="5" borderId="14" xfId="0" applyFont="1" applyFill="1" applyBorder="1" applyAlignment="1">
      <alignment horizontal="center" vertical="center" wrapText="1"/>
    </xf>
    <xf numFmtId="49" fontId="14" fillId="5" borderId="14" xfId="0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vertical="center" wrapText="1"/>
    </xf>
    <xf numFmtId="3" fontId="14" fillId="6" borderId="11" xfId="0" applyNumberFormat="1" applyFont="1" applyFill="1" applyBorder="1" applyAlignment="1">
      <alignment vertical="center" wrapText="1"/>
    </xf>
    <xf numFmtId="49" fontId="14" fillId="6" borderId="11" xfId="0" applyNumberFormat="1" applyFont="1" applyFill="1" applyBorder="1" applyAlignment="1">
      <alignment vertical="center" wrapText="1"/>
    </xf>
    <xf numFmtId="49" fontId="14" fillId="5" borderId="14" xfId="0" applyNumberFormat="1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center" vertical="center" wrapText="1"/>
    </xf>
    <xf numFmtId="1" fontId="14" fillId="5" borderId="14" xfId="0" applyNumberFormat="1" applyFont="1" applyFill="1" applyBorder="1" applyAlignment="1">
      <alignment vertical="center" wrapText="1"/>
    </xf>
    <xf numFmtId="164" fontId="14" fillId="5" borderId="14" xfId="3" applyNumberFormat="1" applyFont="1" applyFill="1" applyBorder="1" applyAlignment="1">
      <alignment vertical="center" wrapText="1"/>
    </xf>
    <xf numFmtId="0" fontId="28" fillId="5" borderId="14" xfId="0" applyFont="1" applyFill="1" applyBorder="1" applyAlignment="1">
      <alignment horizontal="left" vertical="center" wrapText="1"/>
    </xf>
    <xf numFmtId="164" fontId="28" fillId="5" borderId="14" xfId="3" applyNumberFormat="1" applyFont="1" applyFill="1" applyBorder="1" applyAlignment="1">
      <alignment vertical="center" wrapText="1"/>
    </xf>
    <xf numFmtId="49" fontId="28" fillId="5" borderId="14" xfId="0" applyNumberFormat="1" applyFont="1" applyFill="1" applyBorder="1" applyAlignment="1">
      <alignment vertical="center" wrapText="1"/>
    </xf>
    <xf numFmtId="0" fontId="28" fillId="5" borderId="14" xfId="0" applyFont="1" applyFill="1" applyBorder="1" applyAlignment="1">
      <alignment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vertical="center" wrapText="1"/>
    </xf>
    <xf numFmtId="1" fontId="29" fillId="0" borderId="14" xfId="0" applyNumberFormat="1" applyFont="1" applyBorder="1" applyAlignment="1">
      <alignment vertical="center" wrapText="1"/>
    </xf>
    <xf numFmtId="164" fontId="29" fillId="0" borderId="14" xfId="3" applyNumberFormat="1" applyFont="1" applyFill="1" applyBorder="1" applyAlignment="1">
      <alignment vertical="center" wrapText="1"/>
    </xf>
    <xf numFmtId="49" fontId="29" fillId="0" borderId="14" xfId="0" applyNumberFormat="1" applyFont="1" applyBorder="1" applyAlignment="1">
      <alignment vertical="center" wrapText="1"/>
    </xf>
    <xf numFmtId="0" fontId="29" fillId="0" borderId="0" xfId="0" applyFont="1" applyAlignment="1">
      <alignment wrapText="1"/>
    </xf>
    <xf numFmtId="0" fontId="29" fillId="0" borderId="14" xfId="0" applyFont="1" applyBorder="1" applyAlignment="1">
      <alignment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vertical="center" wrapText="1"/>
    </xf>
    <xf numFmtId="3" fontId="14" fillId="6" borderId="14" xfId="0" applyNumberFormat="1" applyFont="1" applyFill="1" applyBorder="1" applyAlignment="1">
      <alignment vertical="center" wrapText="1"/>
    </xf>
    <xf numFmtId="0" fontId="0" fillId="6" borderId="14" xfId="0" applyFill="1" applyBorder="1" applyAlignment="1">
      <alignment horizontal="left" vertical="center"/>
    </xf>
    <xf numFmtId="0" fontId="30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32" fillId="0" borderId="0" xfId="0" applyFont="1" applyAlignment="1">
      <alignment horizontal="left" vertical="top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164" fontId="28" fillId="5" borderId="14" xfId="3" applyNumberFormat="1" applyFont="1" applyFill="1" applyBorder="1" applyAlignment="1">
      <alignment horizontal="right" vertical="center" wrapText="1"/>
    </xf>
    <xf numFmtId="0" fontId="27" fillId="0" borderId="14" xfId="0" applyFont="1" applyBorder="1" applyAlignment="1">
      <alignment horizontal="left" vertical="center" wrapText="1"/>
    </xf>
    <xf numFmtId="165" fontId="14" fillId="0" borderId="14" xfId="0" applyNumberFormat="1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49" fontId="28" fillId="5" borderId="14" xfId="0" applyNumberFormat="1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vertical="center" wrapText="1"/>
    </xf>
    <xf numFmtId="49" fontId="14" fillId="5" borderId="29" xfId="0" applyNumberFormat="1" applyFont="1" applyFill="1" applyBorder="1" applyAlignment="1">
      <alignment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vertical="center" wrapText="1"/>
    </xf>
    <xf numFmtId="164" fontId="28" fillId="5" borderId="11" xfId="3" applyNumberFormat="1" applyFont="1" applyFill="1" applyBorder="1" applyAlignment="1">
      <alignment vertical="center" wrapText="1"/>
    </xf>
    <xf numFmtId="164" fontId="28" fillId="5" borderId="29" xfId="3" applyNumberFormat="1" applyFont="1" applyFill="1" applyBorder="1" applyAlignment="1">
      <alignment vertical="center" wrapText="1"/>
    </xf>
    <xf numFmtId="49" fontId="28" fillId="5" borderId="29" xfId="0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1" fontId="14" fillId="0" borderId="14" xfId="0" applyNumberFormat="1" applyFont="1" applyBorder="1" applyAlignment="1">
      <alignment vertical="center" wrapText="1"/>
    </xf>
    <xf numFmtId="3" fontId="14" fillId="0" borderId="14" xfId="0" applyNumberFormat="1" applyFont="1" applyBorder="1" applyAlignment="1">
      <alignment vertical="center" wrapText="1"/>
    </xf>
    <xf numFmtId="0" fontId="14" fillId="7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>
      <alignment vertical="center" wrapText="1"/>
    </xf>
    <xf numFmtId="49" fontId="14" fillId="7" borderId="14" xfId="0" applyNumberFormat="1" applyFont="1" applyFill="1" applyBorder="1" applyAlignment="1">
      <alignment vertical="center" wrapText="1"/>
    </xf>
    <xf numFmtId="49" fontId="14" fillId="7" borderId="14" xfId="0" applyNumberFormat="1" applyFont="1" applyFill="1" applyBorder="1" applyAlignment="1">
      <alignment horizontal="left" vertical="center" wrapText="1"/>
    </xf>
    <xf numFmtId="164" fontId="14" fillId="7" borderId="14" xfId="3" applyNumberFormat="1" applyFont="1" applyFill="1" applyBorder="1" applyAlignment="1">
      <alignment horizontal="right" vertical="center" wrapText="1"/>
    </xf>
    <xf numFmtId="49" fontId="14" fillId="7" borderId="14" xfId="0" applyNumberFormat="1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left" vertical="center" wrapText="1"/>
    </xf>
    <xf numFmtId="164" fontId="28" fillId="7" borderId="14" xfId="3" applyNumberFormat="1" applyFont="1" applyFill="1" applyBorder="1" applyAlignment="1">
      <alignment horizontal="right" vertical="center" wrapText="1"/>
    </xf>
    <xf numFmtId="0" fontId="28" fillId="7" borderId="14" xfId="0" applyFont="1" applyFill="1" applyBorder="1" applyAlignment="1">
      <alignment horizontal="left" vertical="center" wrapText="1"/>
    </xf>
    <xf numFmtId="0" fontId="28" fillId="7" borderId="14" xfId="0" applyFont="1" applyFill="1" applyBorder="1" applyAlignment="1">
      <alignment vertical="center" wrapText="1"/>
    </xf>
    <xf numFmtId="0" fontId="14" fillId="7" borderId="14" xfId="2" applyFont="1" applyFill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/>
    </xf>
    <xf numFmtId="49" fontId="14" fillId="0" borderId="32" xfId="0" applyNumberFormat="1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/>
    </xf>
    <xf numFmtId="3" fontId="14" fillId="0" borderId="32" xfId="0" applyNumberFormat="1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3" fontId="14" fillId="0" borderId="32" xfId="0" applyNumberFormat="1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 wrapText="1"/>
    </xf>
    <xf numFmtId="0" fontId="14" fillId="3" borderId="39" xfId="0" applyFont="1" applyFill="1" applyBorder="1" applyAlignment="1">
      <alignment horizontal="left" vertical="center" wrapText="1"/>
    </xf>
    <xf numFmtId="0" fontId="14" fillId="3" borderId="40" xfId="0" applyFont="1" applyFill="1" applyBorder="1" applyAlignment="1">
      <alignment horizontal="left" vertical="center" wrapText="1"/>
    </xf>
    <xf numFmtId="49" fontId="14" fillId="3" borderId="32" xfId="0" applyNumberFormat="1" applyFont="1" applyFill="1" applyBorder="1" applyAlignment="1">
      <alignment horizontal="left" vertical="center" wrapText="1"/>
    </xf>
    <xf numFmtId="0" fontId="14" fillId="3" borderId="32" xfId="0" applyFont="1" applyFill="1" applyBorder="1" applyAlignment="1">
      <alignment horizontal="left" vertical="center" wrapText="1"/>
    </xf>
    <xf numFmtId="3" fontId="14" fillId="3" borderId="40" xfId="0" applyNumberFormat="1" applyFont="1" applyFill="1" applyBorder="1" applyAlignment="1">
      <alignment horizontal="left" vertical="center" wrapText="1"/>
    </xf>
    <xf numFmtId="49" fontId="14" fillId="3" borderId="40" xfId="0" applyNumberFormat="1" applyFont="1" applyFill="1" applyBorder="1" applyAlignment="1">
      <alignment horizontal="left" vertical="center" wrapText="1"/>
    </xf>
    <xf numFmtId="0" fontId="0" fillId="4" borderId="0" xfId="0" applyFill="1"/>
    <xf numFmtId="0" fontId="0" fillId="4" borderId="14" xfId="0" applyFill="1" applyBorder="1"/>
    <xf numFmtId="165" fontId="28" fillId="7" borderId="14" xfId="0" applyNumberFormat="1" applyFont="1" applyFill="1" applyBorder="1" applyAlignment="1">
      <alignment vertical="center" wrapText="1"/>
    </xf>
    <xf numFmtId="0" fontId="14" fillId="0" borderId="32" xfId="0" applyFont="1" applyBorder="1" applyAlignment="1">
      <alignment horizontal="left" vertical="top" wrapText="1"/>
    </xf>
    <xf numFmtId="0" fontId="14" fillId="7" borderId="14" xfId="0" applyFont="1" applyFill="1" applyBorder="1" applyAlignment="1">
      <alignment horizontal="left" vertical="top" wrapText="1"/>
    </xf>
    <xf numFmtId="0" fontId="14" fillId="3" borderId="40" xfId="0" applyFont="1" applyFill="1" applyBorder="1" applyAlignment="1">
      <alignment horizontal="left" vertical="top" wrapText="1"/>
    </xf>
    <xf numFmtId="0" fontId="12" fillId="4" borderId="33" xfId="0" applyFont="1" applyFill="1" applyBorder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 vertical="top" wrapText="1"/>
    </xf>
    <xf numFmtId="0" fontId="3" fillId="4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2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20" xfId="0" applyFont="1" applyFill="1" applyBorder="1" applyAlignment="1">
      <alignment horizontal="center" wrapText="1"/>
    </xf>
    <xf numFmtId="164" fontId="3" fillId="4" borderId="14" xfId="3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64" fontId="4" fillId="0" borderId="14" xfId="3" applyNumberFormat="1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4" xfId="0" applyFill="1" applyBorder="1"/>
  </cellXfs>
  <cellStyles count="5">
    <cellStyle name="Čárka" xfId="3" builtinId="3"/>
    <cellStyle name="Čárka 2" xfId="4" xr:uid="{F64F4339-0A72-44E2-BBBA-87B332E820C3}"/>
    <cellStyle name="Hypertextový odkaz" xfId="1" builtinId="8"/>
    <cellStyle name="Normální" xfId="0" builtinId="0"/>
    <cellStyle name="Normální 3" xfId="2" xr:uid="{C4BE3362-9DAC-4D25-B57A-E76E0FD893B0}"/>
  </cellStyles>
  <dxfs count="0"/>
  <tableStyles count="0" defaultTableStyle="TableStyleMedium2" defaultPivotStyle="PivotStyleLight16"/>
  <colors>
    <mruColors>
      <color rgb="FFFF5050"/>
      <color rgb="FFDD435D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opLeftCell="G23" workbookViewId="0">
      <selection activeCell="N37" sqref="N37"/>
    </sheetView>
  </sheetViews>
  <sheetFormatPr defaultRowHeight="14.4" x14ac:dyDescent="0.3"/>
  <cols>
    <col min="1" max="1" width="17.44140625" customWidth="1"/>
    <col min="2" max="2" width="14.88671875" customWidth="1"/>
    <col min="3" max="3" width="11.109375" customWidth="1"/>
  </cols>
  <sheetData>
    <row r="1" spans="1:3" ht="21" x14ac:dyDescent="0.4">
      <c r="A1" s="7" t="s">
        <v>0</v>
      </c>
    </row>
    <row r="2" spans="1:3" ht="21" x14ac:dyDescent="0.4">
      <c r="A2" s="7"/>
    </row>
    <row r="3" spans="1:3" ht="15.6" customHeight="1" x14ac:dyDescent="0.3">
      <c r="A3" s="8" t="s">
        <v>1</v>
      </c>
    </row>
    <row r="4" spans="1:3" ht="15.6" customHeight="1" x14ac:dyDescent="0.3">
      <c r="A4" s="5" t="s">
        <v>2</v>
      </c>
    </row>
    <row r="5" spans="1:3" ht="15.6" customHeight="1" x14ac:dyDescent="0.3">
      <c r="A5" s="5" t="s">
        <v>3</v>
      </c>
    </row>
    <row r="6" spans="1:3" ht="8.85" customHeight="1" x14ac:dyDescent="0.3">
      <c r="A6" s="5"/>
    </row>
    <row r="7" spans="1:3" ht="15.6" customHeight="1" x14ac:dyDescent="0.3">
      <c r="A7" s="13" t="s">
        <v>4</v>
      </c>
      <c r="B7" s="12" t="s">
        <v>5</v>
      </c>
      <c r="C7" s="14" t="s">
        <v>6</v>
      </c>
    </row>
    <row r="8" spans="1:3" ht="15.6" customHeight="1" x14ac:dyDescent="0.3">
      <c r="A8" s="15" t="s">
        <v>7</v>
      </c>
      <c r="B8" s="16" t="s">
        <v>8</v>
      </c>
      <c r="C8" s="17">
        <v>0.85</v>
      </c>
    </row>
    <row r="9" spans="1:3" ht="15.6" customHeight="1" x14ac:dyDescent="0.3">
      <c r="A9" s="5"/>
    </row>
    <row r="10" spans="1:3" x14ac:dyDescent="0.3">
      <c r="A10" s="8" t="s">
        <v>9</v>
      </c>
    </row>
    <row r="11" spans="1:3" x14ac:dyDescent="0.3">
      <c r="A11" s="5" t="s">
        <v>10</v>
      </c>
    </row>
    <row r="12" spans="1:3" x14ac:dyDescent="0.3">
      <c r="A12" s="5" t="s">
        <v>11</v>
      </c>
    </row>
    <row r="13" spans="1:3" x14ac:dyDescent="0.3">
      <c r="A13" s="5"/>
    </row>
    <row r="14" spans="1:3" x14ac:dyDescent="0.3">
      <c r="A14" s="5"/>
    </row>
    <row r="15" spans="1:3" ht="130.65" customHeight="1" x14ac:dyDescent="0.3">
      <c r="A15" s="1"/>
    </row>
    <row r="16" spans="1:3" ht="38.25" customHeight="1" x14ac:dyDescent="0.3">
      <c r="A16" s="1"/>
    </row>
    <row r="17" spans="1:1" x14ac:dyDescent="0.3">
      <c r="A17" s="6" t="s">
        <v>12</v>
      </c>
    </row>
    <row r="18" spans="1:1" x14ac:dyDescent="0.3">
      <c r="A18" t="s">
        <v>13</v>
      </c>
    </row>
    <row r="19" spans="1:1" x14ac:dyDescent="0.3">
      <c r="A19" t="s">
        <v>14</v>
      </c>
    </row>
    <row r="21" spans="1:1" x14ac:dyDescent="0.3">
      <c r="A21" s="6" t="s">
        <v>15</v>
      </c>
    </row>
    <row r="22" spans="1:1" x14ac:dyDescent="0.3">
      <c r="A22" t="s">
        <v>16</v>
      </c>
    </row>
    <row r="23" spans="1:1" x14ac:dyDescent="0.3">
      <c r="A23" t="s">
        <v>17</v>
      </c>
    </row>
    <row r="25" spans="1:1" x14ac:dyDescent="0.3">
      <c r="A25" s="8" t="s">
        <v>18</v>
      </c>
    </row>
    <row r="26" spans="1:1" x14ac:dyDescent="0.3">
      <c r="A26" s="5" t="s">
        <v>19</v>
      </c>
    </row>
    <row r="27" spans="1:1" x14ac:dyDescent="0.3">
      <c r="A27" s="9" t="s">
        <v>20</v>
      </c>
    </row>
  </sheetData>
  <sheetProtection sheet="1" objects="1" scenarios="1"/>
  <customSheetViews>
    <customSheetView guid="{B271BB5A-1192-4E02-AA6C-B514EC55E25F}" fitToPage="1" topLeftCell="A7">
      <selection activeCell="B29" sqref="B29"/>
      <pageMargins left="0" right="0" top="0" bottom="0" header="0" footer="0"/>
      <pageSetup paperSize="9" scale="67" orientation="landscape" r:id="rId1"/>
    </customSheetView>
    <customSheetView guid="{0A85AF8D-1C9C-4010-A32E-42EEF0CE274A}" fitToPage="1" topLeftCell="A7">
      <selection activeCell="B29" sqref="B29"/>
      <pageMargins left="0" right="0" top="0" bottom="0" header="0" footer="0"/>
      <pageSetup paperSize="9" scale="67" orientation="landscape" r:id="rId2"/>
    </customSheetView>
    <customSheetView guid="{50CF6E7F-2951-4340-A256-08D6308CCE2A}" fitToPage="1" topLeftCell="A7">
      <selection activeCell="B29" sqref="B29"/>
      <pageMargins left="0" right="0" top="0" bottom="0" header="0" footer="0"/>
      <pageSetup paperSize="9" scale="67" orientation="landscape" r:id="rId3"/>
    </customSheetView>
    <customSheetView guid="{091F11B8-2C37-4668-8485-0E4719A3AF38}" fitToPage="1" topLeftCell="A7">
      <selection activeCell="B29" sqref="B29"/>
      <pageMargins left="0" right="0" top="0" bottom="0" header="0" footer="0"/>
      <pageSetup paperSize="9" scale="67" orientation="landscape" r:id="rId4"/>
    </customSheetView>
    <customSheetView guid="{2945A780-817E-47C3-8DC0-E767EB5368AF}" fitToPage="1" topLeftCell="A7">
      <selection activeCell="B29" sqref="B29"/>
      <pageMargins left="0" right="0" top="0" bottom="0" header="0" footer="0"/>
      <pageSetup paperSize="9" scale="67" orientation="landscape" r:id="rId5"/>
    </customSheetView>
    <customSheetView guid="{631F3AFE-DAE2-4D4A-AA75-6E91729AE5B8}" fitToPage="1" topLeftCell="A7">
      <selection activeCell="B29" sqref="B29"/>
      <pageMargins left="0" right="0" top="0" bottom="0" header="0" footer="0"/>
      <pageSetup paperSize="9" scale="67" orientation="landscape" r:id="rId6"/>
    </customSheetView>
  </customSheetViews>
  <hyperlinks>
    <hyperlink ref="A27" r:id="rId7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horizontalDpi="300" verticalDpi="30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G37"/>
  <sheetViews>
    <sheetView zoomScale="50" zoomScaleNormal="5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W7" sqref="W7"/>
    </sheetView>
  </sheetViews>
  <sheetFormatPr defaultColWidth="9.44140625" defaultRowHeight="14.4" x14ac:dyDescent="0.3"/>
  <cols>
    <col min="1" max="1" width="7.44140625" customWidth="1"/>
    <col min="2" max="2" width="18.5546875" customWidth="1"/>
    <col min="3" max="3" width="14.33203125" style="20" customWidth="1"/>
    <col min="4" max="4" width="10.6640625" customWidth="1"/>
    <col min="5" max="5" width="12" customWidth="1"/>
    <col min="6" max="6" width="14" customWidth="1"/>
    <col min="7" max="7" width="21" customWidth="1"/>
    <col min="8" max="9" width="21.6640625" style="20" customWidth="1"/>
    <col min="10" max="10" width="16.44140625" customWidth="1"/>
    <col min="11" max="11" width="39.44140625" customWidth="1"/>
    <col min="12" max="12" width="13.88671875" customWidth="1"/>
    <col min="13" max="13" width="15.109375" customWidth="1"/>
    <col min="14" max="15" width="9.88671875" customWidth="1"/>
    <col min="16" max="16" width="14.6640625" customWidth="1"/>
    <col min="17" max="17" width="13.44140625" customWidth="1"/>
    <col min="18" max="18" width="13.6640625" customWidth="1"/>
  </cols>
  <sheetData>
    <row r="1" spans="1:31" ht="25.05" customHeight="1" x14ac:dyDescent="0.35">
      <c r="A1" s="151" t="s">
        <v>21</v>
      </c>
      <c r="B1" s="152"/>
      <c r="C1" s="152"/>
      <c r="D1" s="152"/>
      <c r="E1" s="152"/>
      <c r="F1" s="152"/>
      <c r="G1" s="152"/>
      <c r="H1" s="152"/>
      <c r="I1" s="39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31" s="145" customFormat="1" ht="27.6" customHeight="1" x14ac:dyDescent="0.3">
      <c r="A2" s="155" t="s">
        <v>22</v>
      </c>
      <c r="B2" s="154" t="s">
        <v>23</v>
      </c>
      <c r="C2" s="154"/>
      <c r="D2" s="154"/>
      <c r="E2" s="154"/>
      <c r="F2" s="154"/>
      <c r="G2" s="156" t="s">
        <v>24</v>
      </c>
      <c r="H2" s="158" t="s">
        <v>25</v>
      </c>
      <c r="I2" s="159" t="s">
        <v>26</v>
      </c>
      <c r="J2" s="156" t="s">
        <v>27</v>
      </c>
      <c r="K2" s="156" t="s">
        <v>28</v>
      </c>
      <c r="L2" s="157" t="s">
        <v>29</v>
      </c>
      <c r="M2" s="157"/>
      <c r="N2" s="153" t="s">
        <v>30</v>
      </c>
      <c r="O2" s="153"/>
      <c r="P2" s="154" t="s">
        <v>31</v>
      </c>
      <c r="Q2" s="154"/>
      <c r="R2" s="153" t="s">
        <v>32</v>
      </c>
      <c r="S2" s="153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ht="97.8" x14ac:dyDescent="0.3">
      <c r="A3" s="155"/>
      <c r="B3" s="35" t="s">
        <v>33</v>
      </c>
      <c r="C3" s="35" t="s">
        <v>34</v>
      </c>
      <c r="D3" s="35" t="s">
        <v>35</v>
      </c>
      <c r="E3" s="35" t="s">
        <v>36</v>
      </c>
      <c r="F3" s="35" t="s">
        <v>37</v>
      </c>
      <c r="G3" s="156"/>
      <c r="H3" s="158"/>
      <c r="I3" s="159"/>
      <c r="J3" s="156"/>
      <c r="K3" s="156"/>
      <c r="L3" s="36" t="s">
        <v>38</v>
      </c>
      <c r="M3" s="36" t="s">
        <v>39</v>
      </c>
      <c r="N3" s="36" t="s">
        <v>40</v>
      </c>
      <c r="O3" s="36" t="s">
        <v>41</v>
      </c>
      <c r="P3" s="71" t="s">
        <v>42</v>
      </c>
      <c r="Q3" s="37" t="s">
        <v>43</v>
      </c>
      <c r="R3" s="46" t="s">
        <v>44</v>
      </c>
      <c r="S3" s="36" t="s">
        <v>45</v>
      </c>
    </row>
    <row r="4" spans="1:31" s="5" customFormat="1" ht="70.05" customHeight="1" x14ac:dyDescent="0.3">
      <c r="A4" s="131">
        <v>1</v>
      </c>
      <c r="B4" s="128" t="s">
        <v>46</v>
      </c>
      <c r="C4" s="128" t="s">
        <v>47</v>
      </c>
      <c r="D4" s="129">
        <v>71295054</v>
      </c>
      <c r="E4" s="129">
        <v>181050412</v>
      </c>
      <c r="F4" s="129">
        <v>691005770</v>
      </c>
      <c r="G4" s="128" t="s">
        <v>48</v>
      </c>
      <c r="H4" s="129" t="s">
        <v>7</v>
      </c>
      <c r="I4" s="129" t="s">
        <v>49</v>
      </c>
      <c r="J4" s="129" t="s">
        <v>49</v>
      </c>
      <c r="K4" s="148" t="s">
        <v>50</v>
      </c>
      <c r="L4" s="132">
        <v>135000000</v>
      </c>
      <c r="M4" s="132">
        <f>L4*0.85</f>
        <v>114750000</v>
      </c>
      <c r="N4" s="129">
        <v>2023</v>
      </c>
      <c r="O4" s="133">
        <v>2027</v>
      </c>
      <c r="P4" s="98" t="s">
        <v>51</v>
      </c>
      <c r="Q4" s="134"/>
      <c r="R4" s="128" t="s">
        <v>52</v>
      </c>
      <c r="S4" s="129" t="s">
        <v>53</v>
      </c>
    </row>
    <row r="5" spans="1:31" s="5" customFormat="1" ht="70.05" customHeight="1" x14ac:dyDescent="0.3">
      <c r="A5" s="131">
        <v>2</v>
      </c>
      <c r="B5" s="128" t="s">
        <v>54</v>
      </c>
      <c r="C5" s="128" t="s">
        <v>47</v>
      </c>
      <c r="D5" s="129">
        <v>71000763</v>
      </c>
      <c r="E5" s="129">
        <v>107581027</v>
      </c>
      <c r="F5" s="129">
        <v>668000562</v>
      </c>
      <c r="G5" s="128" t="s">
        <v>55</v>
      </c>
      <c r="H5" s="128" t="s">
        <v>7</v>
      </c>
      <c r="I5" s="128" t="s">
        <v>49</v>
      </c>
      <c r="J5" s="129" t="s">
        <v>49</v>
      </c>
      <c r="K5" s="148" t="s">
        <v>56</v>
      </c>
      <c r="L5" s="132">
        <v>109000000</v>
      </c>
      <c r="M5" s="132">
        <f t="shared" ref="M5:M18" si="0">L5*0.85</f>
        <v>92650000</v>
      </c>
      <c r="N5" s="129">
        <v>2023</v>
      </c>
      <c r="O5" s="129">
        <v>2027</v>
      </c>
      <c r="P5" s="135" t="s">
        <v>57</v>
      </c>
      <c r="Q5" s="129"/>
      <c r="R5" s="128" t="s">
        <v>52</v>
      </c>
      <c r="S5" s="129" t="s">
        <v>58</v>
      </c>
    </row>
    <row r="6" spans="1:31" s="5" customFormat="1" ht="70.05" customHeight="1" x14ac:dyDescent="0.3">
      <c r="A6" s="131">
        <v>3</v>
      </c>
      <c r="B6" s="128" t="s">
        <v>60</v>
      </c>
      <c r="C6" s="128" t="s">
        <v>61</v>
      </c>
      <c r="D6" s="129">
        <v>25262165</v>
      </c>
      <c r="E6" s="129">
        <v>181004917</v>
      </c>
      <c r="F6" s="129">
        <v>6000023940</v>
      </c>
      <c r="G6" s="129" t="s">
        <v>62</v>
      </c>
      <c r="H6" s="128" t="s">
        <v>7</v>
      </c>
      <c r="I6" s="128" t="s">
        <v>49</v>
      </c>
      <c r="J6" s="129" t="s">
        <v>49</v>
      </c>
      <c r="K6" s="148" t="s">
        <v>63</v>
      </c>
      <c r="L6" s="132">
        <v>800000</v>
      </c>
      <c r="M6" s="132"/>
      <c r="N6" s="129">
        <v>2024</v>
      </c>
      <c r="O6" s="129">
        <v>2025</v>
      </c>
      <c r="P6" s="129"/>
      <c r="Q6" s="129"/>
      <c r="R6" s="129"/>
      <c r="S6" s="129"/>
    </row>
    <row r="7" spans="1:31" s="5" customFormat="1" ht="70.05" customHeight="1" x14ac:dyDescent="0.3">
      <c r="A7" s="131">
        <v>4</v>
      </c>
      <c r="B7" s="128" t="s">
        <v>64</v>
      </c>
      <c r="C7" s="128" t="s">
        <v>65</v>
      </c>
      <c r="D7" s="128">
        <v>70993475</v>
      </c>
      <c r="E7" s="128">
        <v>107580870</v>
      </c>
      <c r="F7" s="128">
        <v>668000325</v>
      </c>
      <c r="G7" s="128" t="s">
        <v>66</v>
      </c>
      <c r="H7" s="128" t="s">
        <v>7</v>
      </c>
      <c r="I7" s="128" t="s">
        <v>49</v>
      </c>
      <c r="J7" s="128" t="s">
        <v>49</v>
      </c>
      <c r="K7" s="148" t="s">
        <v>67</v>
      </c>
      <c r="L7" s="136">
        <v>150000</v>
      </c>
      <c r="M7" s="136"/>
      <c r="N7" s="130" t="s">
        <v>68</v>
      </c>
      <c r="O7" s="130" t="s">
        <v>69</v>
      </c>
      <c r="P7" s="128"/>
      <c r="Q7" s="128"/>
      <c r="R7" s="128" t="s">
        <v>59</v>
      </c>
      <c r="S7" s="128" t="s">
        <v>58</v>
      </c>
    </row>
    <row r="8" spans="1:31" s="5" customFormat="1" ht="70.05" customHeight="1" x14ac:dyDescent="0.3">
      <c r="A8" s="131">
        <v>5</v>
      </c>
      <c r="B8" s="128" t="s">
        <v>64</v>
      </c>
      <c r="C8" s="128" t="s">
        <v>65</v>
      </c>
      <c r="D8" s="128">
        <v>70993475</v>
      </c>
      <c r="E8" s="128">
        <v>107580870</v>
      </c>
      <c r="F8" s="128">
        <v>668000325</v>
      </c>
      <c r="G8" s="128" t="s">
        <v>70</v>
      </c>
      <c r="H8" s="128" t="s">
        <v>7</v>
      </c>
      <c r="I8" s="128" t="s">
        <v>49</v>
      </c>
      <c r="J8" s="128" t="s">
        <v>49</v>
      </c>
      <c r="K8" s="148" t="s">
        <v>71</v>
      </c>
      <c r="L8" s="136">
        <v>150000</v>
      </c>
      <c r="M8" s="136"/>
      <c r="N8" s="130" t="s">
        <v>72</v>
      </c>
      <c r="O8" s="130" t="s">
        <v>73</v>
      </c>
      <c r="P8" s="128"/>
      <c r="Q8" s="128"/>
      <c r="R8" s="128" t="s">
        <v>59</v>
      </c>
      <c r="S8" s="128" t="s">
        <v>58</v>
      </c>
    </row>
    <row r="9" spans="1:31" s="5" customFormat="1" ht="70.05" customHeight="1" x14ac:dyDescent="0.3">
      <c r="A9" s="131">
        <v>6</v>
      </c>
      <c r="B9" s="128" t="s">
        <v>74</v>
      </c>
      <c r="C9" s="128" t="s">
        <v>65</v>
      </c>
      <c r="D9" s="128">
        <v>70993475</v>
      </c>
      <c r="E9" s="128">
        <v>107580870</v>
      </c>
      <c r="F9" s="128">
        <v>668000325</v>
      </c>
      <c r="G9" s="128" t="s">
        <v>75</v>
      </c>
      <c r="H9" s="128" t="s">
        <v>7</v>
      </c>
      <c r="I9" s="128" t="s">
        <v>49</v>
      </c>
      <c r="J9" s="128" t="s">
        <v>49</v>
      </c>
      <c r="K9" s="148" t="s">
        <v>76</v>
      </c>
      <c r="L9" s="136">
        <v>200000</v>
      </c>
      <c r="M9" s="136"/>
      <c r="N9" s="130" t="s">
        <v>77</v>
      </c>
      <c r="O9" s="130" t="s">
        <v>78</v>
      </c>
      <c r="P9" s="128"/>
      <c r="Q9" s="128"/>
      <c r="R9" s="128" t="s">
        <v>59</v>
      </c>
      <c r="S9" s="128" t="s">
        <v>58</v>
      </c>
    </row>
    <row r="10" spans="1:31" s="5" customFormat="1" ht="70.05" customHeight="1" x14ac:dyDescent="0.3">
      <c r="A10" s="131">
        <v>7</v>
      </c>
      <c r="B10" s="128" t="s">
        <v>79</v>
      </c>
      <c r="C10" s="128" t="s">
        <v>80</v>
      </c>
      <c r="D10" s="129">
        <v>24304816</v>
      </c>
      <c r="E10" s="129">
        <v>62060449</v>
      </c>
      <c r="F10" s="129">
        <v>691004625</v>
      </c>
      <c r="G10" s="129" t="s">
        <v>81</v>
      </c>
      <c r="H10" s="128" t="s">
        <v>7</v>
      </c>
      <c r="I10" s="128" t="s">
        <v>49</v>
      </c>
      <c r="J10" s="129" t="s">
        <v>49</v>
      </c>
      <c r="K10" s="148" t="s">
        <v>331</v>
      </c>
      <c r="L10" s="132">
        <v>9000000</v>
      </c>
      <c r="M10" s="132">
        <f>L10*0.85</f>
        <v>7650000</v>
      </c>
      <c r="N10" s="130" t="s">
        <v>343</v>
      </c>
      <c r="O10" s="130" t="s">
        <v>82</v>
      </c>
      <c r="P10" s="129" t="s">
        <v>57</v>
      </c>
      <c r="Q10" s="129"/>
      <c r="R10" s="129" t="s">
        <v>83</v>
      </c>
      <c r="S10" s="129" t="s">
        <v>58</v>
      </c>
    </row>
    <row r="11" spans="1:31" s="5" customFormat="1" ht="70.05" customHeight="1" x14ac:dyDescent="0.3">
      <c r="A11" s="131">
        <v>8</v>
      </c>
      <c r="B11" s="128" t="s">
        <v>84</v>
      </c>
      <c r="C11" s="129" t="s">
        <v>85</v>
      </c>
      <c r="D11" s="129" t="s">
        <v>86</v>
      </c>
      <c r="E11" s="129">
        <v>107581574</v>
      </c>
      <c r="F11" s="129">
        <v>650056833</v>
      </c>
      <c r="G11" s="128" t="s">
        <v>87</v>
      </c>
      <c r="H11" s="129" t="s">
        <v>7</v>
      </c>
      <c r="I11" s="129" t="s">
        <v>49</v>
      </c>
      <c r="J11" s="129" t="s">
        <v>49</v>
      </c>
      <c r="K11" s="148" t="s">
        <v>88</v>
      </c>
      <c r="L11" s="132">
        <v>8000000</v>
      </c>
      <c r="M11" s="132">
        <f>L11*0.85</f>
        <v>6800000</v>
      </c>
      <c r="N11" s="129" t="s">
        <v>89</v>
      </c>
      <c r="O11" s="129" t="s">
        <v>90</v>
      </c>
      <c r="P11" s="129"/>
      <c r="Q11" s="129"/>
      <c r="R11" s="129" t="s">
        <v>91</v>
      </c>
      <c r="S11" s="129" t="s">
        <v>92</v>
      </c>
    </row>
    <row r="12" spans="1:31" s="5" customFormat="1" ht="70.05" customHeight="1" x14ac:dyDescent="0.3">
      <c r="A12" s="131">
        <v>9</v>
      </c>
      <c r="B12" s="128" t="s">
        <v>94</v>
      </c>
      <c r="C12" s="128" t="s">
        <v>95</v>
      </c>
      <c r="D12" s="129">
        <v>70986096</v>
      </c>
      <c r="E12" s="129">
        <v>107581396</v>
      </c>
      <c r="F12" s="129">
        <v>600088782</v>
      </c>
      <c r="G12" s="128" t="s">
        <v>96</v>
      </c>
      <c r="H12" s="128" t="s">
        <v>7</v>
      </c>
      <c r="I12" s="128" t="s">
        <v>49</v>
      </c>
      <c r="J12" s="128" t="s">
        <v>97</v>
      </c>
      <c r="K12" s="148" t="s">
        <v>98</v>
      </c>
      <c r="L12" s="132">
        <v>19153614</v>
      </c>
      <c r="M12" s="132">
        <f>L12*0.85</f>
        <v>16280571.9</v>
      </c>
      <c r="N12" s="129">
        <v>2023</v>
      </c>
      <c r="O12" s="129">
        <v>2025</v>
      </c>
      <c r="P12" s="129" t="s">
        <v>57</v>
      </c>
      <c r="Q12" s="129"/>
      <c r="R12" s="128" t="s">
        <v>99</v>
      </c>
      <c r="S12" s="129" t="s">
        <v>100</v>
      </c>
    </row>
    <row r="13" spans="1:31" s="5" customFormat="1" ht="70.05" customHeight="1" x14ac:dyDescent="0.3">
      <c r="A13" s="116">
        <v>10</v>
      </c>
      <c r="B13" s="116" t="s">
        <v>94</v>
      </c>
      <c r="C13" s="116" t="s">
        <v>95</v>
      </c>
      <c r="D13" s="116">
        <v>70986096</v>
      </c>
      <c r="E13" s="116">
        <v>107581396</v>
      </c>
      <c r="F13" s="116">
        <v>600088782</v>
      </c>
      <c r="G13" s="116" t="s">
        <v>101</v>
      </c>
      <c r="H13" s="116" t="s">
        <v>7</v>
      </c>
      <c r="I13" s="116" t="s">
        <v>49</v>
      </c>
      <c r="J13" s="116" t="s">
        <v>97</v>
      </c>
      <c r="K13" s="149" t="s">
        <v>102</v>
      </c>
      <c r="L13" s="116">
        <v>750000</v>
      </c>
      <c r="M13" s="116">
        <f>L13*0.85</f>
        <v>637500</v>
      </c>
      <c r="N13" s="116">
        <v>2023</v>
      </c>
      <c r="O13" s="116">
        <v>2023</v>
      </c>
      <c r="P13" s="116"/>
      <c r="Q13" s="116" t="s">
        <v>103</v>
      </c>
      <c r="R13" s="116" t="s">
        <v>104</v>
      </c>
      <c r="S13" s="116" t="s">
        <v>58</v>
      </c>
    </row>
    <row r="14" spans="1:31" s="5" customFormat="1" ht="70.05" customHeight="1" x14ac:dyDescent="0.3">
      <c r="A14" s="131">
        <v>11</v>
      </c>
      <c r="B14" s="128" t="s">
        <v>105</v>
      </c>
      <c r="C14" s="129" t="s">
        <v>106</v>
      </c>
      <c r="D14" s="129">
        <v>75017181</v>
      </c>
      <c r="E14" s="129">
        <v>102078262</v>
      </c>
      <c r="F14" s="129">
        <v>650054105</v>
      </c>
      <c r="G14" s="128" t="s">
        <v>107</v>
      </c>
      <c r="H14" s="128" t="s">
        <v>7</v>
      </c>
      <c r="I14" s="129" t="s">
        <v>49</v>
      </c>
      <c r="J14" s="129" t="s">
        <v>49</v>
      </c>
      <c r="K14" s="148" t="s">
        <v>108</v>
      </c>
      <c r="L14" s="132">
        <v>14500000</v>
      </c>
      <c r="M14" s="132">
        <v>14500000</v>
      </c>
      <c r="N14" s="137" t="s">
        <v>109</v>
      </c>
      <c r="O14" s="137" t="s">
        <v>110</v>
      </c>
      <c r="P14" s="128" t="s">
        <v>111</v>
      </c>
      <c r="Q14" s="129"/>
      <c r="R14" s="128" t="s">
        <v>112</v>
      </c>
      <c r="S14" s="128" t="s">
        <v>326</v>
      </c>
    </row>
    <row r="15" spans="1:31" s="5" customFormat="1" ht="70.05" customHeight="1" x14ac:dyDescent="0.3">
      <c r="A15" s="131">
        <v>12</v>
      </c>
      <c r="B15" s="128" t="s">
        <v>74</v>
      </c>
      <c r="C15" s="128" t="s">
        <v>65</v>
      </c>
      <c r="D15" s="128">
        <v>70993475</v>
      </c>
      <c r="E15" s="128">
        <v>107580870</v>
      </c>
      <c r="F15" s="128">
        <v>668000325</v>
      </c>
      <c r="G15" s="128" t="s">
        <v>75</v>
      </c>
      <c r="H15" s="128" t="s">
        <v>7</v>
      </c>
      <c r="I15" s="128" t="s">
        <v>49</v>
      </c>
      <c r="J15" s="128" t="s">
        <v>49</v>
      </c>
      <c r="K15" s="148" t="s">
        <v>332</v>
      </c>
      <c r="L15" s="136">
        <v>300000</v>
      </c>
      <c r="M15" s="136"/>
      <c r="N15" s="130" t="s">
        <v>113</v>
      </c>
      <c r="O15" s="130" t="s">
        <v>114</v>
      </c>
      <c r="P15" s="128"/>
      <c r="Q15" s="128"/>
      <c r="R15" s="128" t="s">
        <v>91</v>
      </c>
      <c r="S15" s="128"/>
    </row>
    <row r="16" spans="1:31" s="5" customFormat="1" ht="70.05" customHeight="1" x14ac:dyDescent="0.3">
      <c r="A16" s="138">
        <v>13</v>
      </c>
      <c r="B16" s="128" t="s">
        <v>84</v>
      </c>
      <c r="C16" s="128" t="s">
        <v>85</v>
      </c>
      <c r="D16" s="128">
        <v>70983917</v>
      </c>
      <c r="E16" s="130" t="s">
        <v>115</v>
      </c>
      <c r="F16" s="128">
        <v>650056833</v>
      </c>
      <c r="G16" s="128" t="s">
        <v>116</v>
      </c>
      <c r="H16" s="128" t="s">
        <v>7</v>
      </c>
      <c r="I16" s="128" t="s">
        <v>49</v>
      </c>
      <c r="J16" s="128" t="s">
        <v>117</v>
      </c>
      <c r="K16" s="148" t="s">
        <v>118</v>
      </c>
      <c r="L16" s="136">
        <v>4000000</v>
      </c>
      <c r="M16" s="136">
        <v>4000000</v>
      </c>
      <c r="N16" s="130" t="s">
        <v>119</v>
      </c>
      <c r="O16" s="130" t="s">
        <v>120</v>
      </c>
      <c r="P16" s="128" t="s">
        <v>121</v>
      </c>
      <c r="Q16" s="128"/>
      <c r="R16" s="128"/>
      <c r="S16" s="128"/>
    </row>
    <row r="17" spans="1:111" s="5" customFormat="1" ht="70.05" customHeight="1" x14ac:dyDescent="0.3">
      <c r="A17" s="139">
        <v>14</v>
      </c>
      <c r="B17" s="140" t="s">
        <v>84</v>
      </c>
      <c r="C17" s="140" t="s">
        <v>85</v>
      </c>
      <c r="D17" s="140">
        <v>70983917</v>
      </c>
      <c r="E17" s="141" t="s">
        <v>115</v>
      </c>
      <c r="F17" s="142">
        <v>650056833</v>
      </c>
      <c r="G17" s="140" t="s">
        <v>323</v>
      </c>
      <c r="H17" s="142" t="s">
        <v>7</v>
      </c>
      <c r="I17" s="140" t="s">
        <v>49</v>
      </c>
      <c r="J17" s="140" t="s">
        <v>117</v>
      </c>
      <c r="K17" s="150" t="s">
        <v>324</v>
      </c>
      <c r="L17" s="143">
        <v>2000000</v>
      </c>
      <c r="M17" s="143">
        <v>2000000</v>
      </c>
      <c r="N17" s="144" t="s">
        <v>325</v>
      </c>
      <c r="O17" s="144" t="s">
        <v>225</v>
      </c>
      <c r="P17" s="140"/>
      <c r="Q17" s="140"/>
      <c r="R17" s="140"/>
      <c r="S17" s="140"/>
    </row>
    <row r="18" spans="1:111" s="26" customFormat="1" ht="59.4" customHeight="1" x14ac:dyDescent="0.3">
      <c r="A18" s="40"/>
      <c r="B18" s="41"/>
      <c r="C18" s="41"/>
      <c r="D18" s="42"/>
      <c r="E18" s="43"/>
      <c r="F18" s="42"/>
      <c r="G18" s="41"/>
      <c r="H18" s="41"/>
      <c r="I18" s="41"/>
      <c r="J18" s="42"/>
      <c r="K18" s="42"/>
      <c r="L18" s="44">
        <f>SUM(L4:L5)</f>
        <v>244000000</v>
      </c>
      <c r="M18" s="45">
        <f t="shared" si="0"/>
        <v>207400000</v>
      </c>
      <c r="N18" s="42"/>
      <c r="O18" s="42"/>
      <c r="P18" s="42"/>
      <c r="Q18" s="42"/>
      <c r="R18" s="42"/>
      <c r="S18" s="42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 s="34"/>
      <c r="AV18" s="33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 s="34"/>
    </row>
    <row r="19" spans="1:111" x14ac:dyDescent="0.3">
      <c r="AL19" s="47"/>
    </row>
    <row r="20" spans="1:111" x14ac:dyDescent="0.3">
      <c r="L20" t="s">
        <v>122</v>
      </c>
      <c r="AL20" s="47"/>
    </row>
    <row r="21" spans="1:111" x14ac:dyDescent="0.3">
      <c r="A21" s="5" t="s">
        <v>336</v>
      </c>
    </row>
    <row r="24" spans="1:111" x14ac:dyDescent="0.3">
      <c r="E24" t="s">
        <v>123</v>
      </c>
    </row>
    <row r="25" spans="1:111" x14ac:dyDescent="0.3">
      <c r="A25" s="5" t="s">
        <v>338</v>
      </c>
    </row>
    <row r="29" spans="1:111" x14ac:dyDescent="0.3">
      <c r="A29" t="s">
        <v>124</v>
      </c>
    </row>
    <row r="30" spans="1:111" x14ac:dyDescent="0.3">
      <c r="A30" s="3" t="s">
        <v>125</v>
      </c>
    </row>
    <row r="31" spans="1:111" x14ac:dyDescent="0.3">
      <c r="A31" t="s">
        <v>126</v>
      </c>
    </row>
    <row r="33" spans="1:11" x14ac:dyDescent="0.3">
      <c r="A33" t="s">
        <v>127</v>
      </c>
    </row>
    <row r="35" spans="1:11" s="10" customFormat="1" x14ac:dyDescent="0.3">
      <c r="A35" s="5" t="s">
        <v>128</v>
      </c>
      <c r="C35" s="21"/>
      <c r="H35" s="21"/>
      <c r="I35" s="21"/>
      <c r="K35"/>
    </row>
    <row r="37" spans="1:11" x14ac:dyDescent="0.3">
      <c r="A37" s="5" t="s">
        <v>129</v>
      </c>
    </row>
  </sheetData>
  <customSheetViews>
    <customSheetView guid="{B271BB5A-1192-4E02-AA6C-B514EC55E25F}" fitToPage="1">
      <pane xSplit="8" ySplit="3" topLeftCell="K11" activePane="bottomRight" state="frozen"/>
      <selection pane="bottomRight" activeCell="K17" sqref="K17"/>
      <pageMargins left="0" right="0" top="0" bottom="0" header="0" footer="0"/>
      <pageSetup paperSize="8" scale="58" orientation="landscape" r:id="rId1"/>
    </customSheetView>
    <customSheetView guid="{0A85AF8D-1C9C-4010-A32E-42EEF0CE274A}" fitToPage="1">
      <pane xSplit="8" ySplit="3" topLeftCell="I10" activePane="bottomRight" state="frozen"/>
      <selection pane="bottomRight" activeCell="H10" sqref="H10"/>
      <pageMargins left="0" right="0" top="0" bottom="0" header="0" footer="0"/>
      <pageSetup paperSize="8" scale="58" orientation="landscape" r:id="rId2"/>
    </customSheetView>
    <customSheetView guid="{50CF6E7F-2951-4340-A256-08D6308CCE2A}" fitToPage="1">
      <pane xSplit="8" ySplit="3" topLeftCell="P6" activePane="bottomRight" state="frozen"/>
      <selection pane="bottomRight" activeCell="R6" sqref="R6:T6"/>
      <pageMargins left="0" right="0" top="0" bottom="0" header="0" footer="0"/>
      <pageSetup paperSize="8" scale="58" orientation="landscape" r:id="rId3"/>
    </customSheetView>
    <customSheetView guid="{091F11B8-2C37-4668-8485-0E4719A3AF38}" fitToPage="1">
      <pane xSplit="8" ySplit="3" topLeftCell="U4" activePane="bottomRight" state="frozen"/>
      <selection pane="bottomRight" activeCell="E3" sqref="E3"/>
      <pageMargins left="0" right="0" top="0" bottom="0" header="0" footer="0"/>
      <pageSetup paperSize="8" scale="58" orientation="landscape" r:id="rId4"/>
    </customSheetView>
    <customSheetView guid="{2945A780-817E-47C3-8DC0-E767EB5368AF}" fitToPage="1">
      <pane xSplit="8" ySplit="3" topLeftCell="U4" activePane="bottomRight" state="frozen"/>
      <selection pane="bottomRight" activeCell="F15" sqref="F15"/>
      <pageMargins left="0" right="0" top="0" bottom="0" header="0" footer="0"/>
      <pageSetup paperSize="8" scale="58" orientation="landscape" r:id="rId5"/>
    </customSheetView>
    <customSheetView guid="{631F3AFE-DAE2-4D4A-AA75-6E91729AE5B8}" fitToPage="1">
      <pane xSplit="8" ySplit="3" topLeftCell="U4" activePane="bottomRight" state="frozen"/>
      <selection pane="bottomRight" activeCell="E3" sqref="E3"/>
      <pageMargins left="0" right="0" top="0" bottom="0" header="0" footer="0"/>
      <pageSetup paperSize="8" scale="58" orientation="landscape" r:id="rId6"/>
    </customSheetView>
  </customSheetViews>
  <mergeCells count="12">
    <mergeCell ref="A1:H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honeticPr fontId="24" type="noConversion"/>
  <pageMargins left="0.25" right="0.25" top="0.75" bottom="0.75" header="0.3" footer="0.3"/>
  <pageSetup paperSize="9" scale="32" fitToWidth="0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7"/>
  <sheetViews>
    <sheetView zoomScale="40" zoomScaleNormal="40" workbookViewId="0">
      <pane xSplit="6" ySplit="4" topLeftCell="G36" activePane="bottomRight" state="frozen"/>
      <selection pane="topRight" activeCell="G1" sqref="G1"/>
      <selection pane="bottomLeft" activeCell="A5" sqref="A5"/>
      <selection pane="bottomRight" sqref="A1:AA42"/>
    </sheetView>
  </sheetViews>
  <sheetFormatPr defaultColWidth="9.44140625" defaultRowHeight="14.4" x14ac:dyDescent="0.3"/>
  <cols>
    <col min="1" max="1" width="6.5546875" customWidth="1"/>
    <col min="2" max="2" width="36.44140625" customWidth="1"/>
    <col min="3" max="3" width="25.33203125" customWidth="1"/>
    <col min="4" max="4" width="13.5546875" customWidth="1"/>
    <col min="5" max="5" width="14.6640625" customWidth="1"/>
    <col min="6" max="6" width="14.33203125" customWidth="1"/>
    <col min="7" max="7" width="21.44140625" customWidth="1"/>
    <col min="8" max="8" width="16.5546875" customWidth="1"/>
    <col min="9" max="9" width="14.44140625" customWidth="1"/>
    <col min="10" max="10" width="14.5546875" customWidth="1"/>
    <col min="11" max="11" width="47.109375" customWidth="1"/>
    <col min="12" max="12" width="19.5546875" style="27" bestFit="1" customWidth="1"/>
    <col min="13" max="13" width="16.88671875" style="27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44140625" customWidth="1"/>
    <col min="25" max="26" width="10.44140625" customWidth="1"/>
    <col min="27" max="27" width="9.44140625" style="31"/>
  </cols>
  <sheetData>
    <row r="1" spans="1:49" s="2" customFormat="1" ht="25.05" customHeight="1" x14ac:dyDescent="0.35">
      <c r="A1" s="169" t="s">
        <v>130</v>
      </c>
      <c r="B1" s="170"/>
      <c r="C1" s="170"/>
      <c r="D1" s="170"/>
      <c r="E1" s="170"/>
      <c r="F1" s="170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49" s="146" customFormat="1" ht="29.1" customHeight="1" x14ac:dyDescent="0.3">
      <c r="A2" s="166" t="s">
        <v>22</v>
      </c>
      <c r="B2" s="168" t="s">
        <v>23</v>
      </c>
      <c r="C2" s="168"/>
      <c r="D2" s="168"/>
      <c r="E2" s="168"/>
      <c r="F2" s="168"/>
      <c r="G2" s="162" t="s">
        <v>24</v>
      </c>
      <c r="H2" s="172" t="s">
        <v>131</v>
      </c>
      <c r="I2" s="173" t="s">
        <v>26</v>
      </c>
      <c r="J2" s="162" t="s">
        <v>27</v>
      </c>
      <c r="K2" s="162" t="s">
        <v>28</v>
      </c>
      <c r="L2" s="171" t="s">
        <v>132</v>
      </c>
      <c r="M2" s="171"/>
      <c r="N2" s="164" t="s">
        <v>30</v>
      </c>
      <c r="O2" s="164"/>
      <c r="P2" s="168" t="s">
        <v>133</v>
      </c>
      <c r="Q2" s="168"/>
      <c r="R2" s="168"/>
      <c r="S2" s="168"/>
      <c r="T2" s="168"/>
      <c r="U2" s="168"/>
      <c r="V2" s="168"/>
      <c r="W2" s="168"/>
      <c r="X2" s="168"/>
      <c r="Y2" s="164" t="s">
        <v>32</v>
      </c>
      <c r="Z2" s="164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10"/>
      <c r="AT2" s="210"/>
      <c r="AU2" s="210"/>
      <c r="AV2" s="210"/>
      <c r="AW2" s="210"/>
    </row>
    <row r="3" spans="1:49" s="2" customFormat="1" ht="14.85" customHeight="1" x14ac:dyDescent="0.3">
      <c r="A3" s="166"/>
      <c r="B3" s="162" t="s">
        <v>33</v>
      </c>
      <c r="C3" s="162" t="s">
        <v>34</v>
      </c>
      <c r="D3" s="162" t="s">
        <v>35</v>
      </c>
      <c r="E3" s="162" t="s">
        <v>36</v>
      </c>
      <c r="F3" s="162" t="s">
        <v>37</v>
      </c>
      <c r="G3" s="162"/>
      <c r="H3" s="172"/>
      <c r="I3" s="173"/>
      <c r="J3" s="162"/>
      <c r="K3" s="162"/>
      <c r="L3" s="174" t="s">
        <v>38</v>
      </c>
      <c r="M3" s="174" t="s">
        <v>134</v>
      </c>
      <c r="N3" s="165" t="s">
        <v>40</v>
      </c>
      <c r="O3" s="165" t="s">
        <v>41</v>
      </c>
      <c r="P3" s="162" t="s">
        <v>135</v>
      </c>
      <c r="Q3" s="162"/>
      <c r="R3" s="162"/>
      <c r="S3" s="162"/>
      <c r="T3" s="163" t="s">
        <v>136</v>
      </c>
      <c r="U3" s="163" t="s">
        <v>137</v>
      </c>
      <c r="V3" s="163" t="s">
        <v>138</v>
      </c>
      <c r="W3" s="163" t="s">
        <v>139</v>
      </c>
      <c r="X3" s="167" t="s">
        <v>140</v>
      </c>
      <c r="Y3" s="165" t="s">
        <v>44</v>
      </c>
      <c r="Z3" s="165" t="s">
        <v>45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49" s="2" customFormat="1" ht="55.95" customHeight="1" x14ac:dyDescent="0.3">
      <c r="A4" s="166"/>
      <c r="B4" s="162"/>
      <c r="C4" s="162"/>
      <c r="D4" s="162"/>
      <c r="E4" s="162"/>
      <c r="F4" s="162"/>
      <c r="G4" s="162"/>
      <c r="H4" s="172"/>
      <c r="I4" s="173"/>
      <c r="J4" s="162"/>
      <c r="K4" s="162"/>
      <c r="L4" s="174"/>
      <c r="M4" s="174"/>
      <c r="N4" s="165"/>
      <c r="O4" s="165"/>
      <c r="P4" s="30" t="s">
        <v>141</v>
      </c>
      <c r="Q4" s="30" t="s">
        <v>142</v>
      </c>
      <c r="R4" s="30" t="s">
        <v>143</v>
      </c>
      <c r="S4" s="30" t="s">
        <v>144</v>
      </c>
      <c r="T4" s="163"/>
      <c r="U4" s="163"/>
      <c r="V4" s="163"/>
      <c r="W4" s="163"/>
      <c r="X4" s="167"/>
      <c r="Y4" s="165"/>
      <c r="Z4" s="165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49" s="54" customFormat="1" ht="70.05" customHeight="1" x14ac:dyDescent="0.3">
      <c r="A5" s="61">
        <v>1</v>
      </c>
      <c r="B5" s="61" t="s">
        <v>145</v>
      </c>
      <c r="C5" s="62" t="s">
        <v>47</v>
      </c>
      <c r="D5" s="62">
        <v>70886105</v>
      </c>
      <c r="E5" s="62">
        <v>102040834</v>
      </c>
      <c r="F5" s="62">
        <v>600088626</v>
      </c>
      <c r="G5" s="61" t="s">
        <v>146</v>
      </c>
      <c r="H5" s="61" t="s">
        <v>7</v>
      </c>
      <c r="I5" s="61" t="s">
        <v>49</v>
      </c>
      <c r="J5" s="61" t="s">
        <v>49</v>
      </c>
      <c r="K5" s="61" t="s">
        <v>147</v>
      </c>
      <c r="L5" s="63">
        <v>80000000</v>
      </c>
      <c r="M5" s="63">
        <f>L5*0.85</f>
        <v>68000000</v>
      </c>
      <c r="N5" s="62">
        <v>2023</v>
      </c>
      <c r="O5" s="62">
        <v>2026</v>
      </c>
      <c r="P5" s="62"/>
      <c r="Q5" s="64" t="s">
        <v>57</v>
      </c>
      <c r="R5" s="64" t="s">
        <v>57</v>
      </c>
      <c r="S5" s="64" t="s">
        <v>57</v>
      </c>
      <c r="T5" s="62"/>
      <c r="U5" s="62"/>
      <c r="V5" s="62"/>
      <c r="W5" s="62"/>
      <c r="X5" s="64" t="s">
        <v>57</v>
      </c>
      <c r="Y5" s="77" t="s">
        <v>321</v>
      </c>
      <c r="Z5" s="77" t="s">
        <v>100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9" s="54" customFormat="1" ht="70.05" customHeight="1" x14ac:dyDescent="0.3">
      <c r="A6" s="116">
        <v>2</v>
      </c>
      <c r="B6" s="116" t="s">
        <v>148</v>
      </c>
      <c r="C6" s="117" t="s">
        <v>47</v>
      </c>
      <c r="D6" s="118">
        <v>70886113</v>
      </c>
      <c r="E6" s="118">
        <v>102078033</v>
      </c>
      <c r="F6" s="118">
        <v>60088901</v>
      </c>
      <c r="G6" s="116" t="s">
        <v>149</v>
      </c>
      <c r="H6" s="116" t="s">
        <v>7</v>
      </c>
      <c r="I6" s="116" t="s">
        <v>49</v>
      </c>
      <c r="J6" s="116" t="s">
        <v>49</v>
      </c>
      <c r="K6" s="116" t="s">
        <v>150</v>
      </c>
      <c r="L6" s="147">
        <v>77206000</v>
      </c>
      <c r="M6" s="124">
        <v>47549111.210000001</v>
      </c>
      <c r="N6" s="116">
        <v>2022</v>
      </c>
      <c r="O6" s="125">
        <v>2024</v>
      </c>
      <c r="P6" s="122"/>
      <c r="Q6" s="122" t="s">
        <v>57</v>
      </c>
      <c r="R6" s="122" t="s">
        <v>57</v>
      </c>
      <c r="S6" s="122" t="s">
        <v>57</v>
      </c>
      <c r="T6" s="122"/>
      <c r="U6" s="122"/>
      <c r="V6" s="122"/>
      <c r="W6" s="122"/>
      <c r="X6" s="122" t="s">
        <v>57</v>
      </c>
      <c r="Y6" s="126" t="s">
        <v>322</v>
      </c>
      <c r="Z6" s="117" t="s">
        <v>100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9" s="54" customFormat="1" ht="70.05" customHeight="1" x14ac:dyDescent="0.3">
      <c r="A7" s="49">
        <v>3</v>
      </c>
      <c r="B7" s="49" t="s">
        <v>151</v>
      </c>
      <c r="C7" s="50" t="s">
        <v>152</v>
      </c>
      <c r="D7" s="50">
        <v>69172366</v>
      </c>
      <c r="E7" s="50">
        <v>102066680</v>
      </c>
      <c r="F7" s="50">
        <v>600088812</v>
      </c>
      <c r="G7" s="100" t="s">
        <v>153</v>
      </c>
      <c r="H7" s="49" t="s">
        <v>7</v>
      </c>
      <c r="I7" s="49" t="s">
        <v>49</v>
      </c>
      <c r="J7" s="49" t="s">
        <v>49</v>
      </c>
      <c r="K7" s="100" t="s">
        <v>320</v>
      </c>
      <c r="L7" s="101">
        <v>62000000</v>
      </c>
      <c r="M7" s="101">
        <f t="shared" ref="M7" si="0">L7*0.85</f>
        <v>52700000</v>
      </c>
      <c r="N7" s="50">
        <v>2023</v>
      </c>
      <c r="O7" s="50">
        <v>2027</v>
      </c>
      <c r="P7" s="50"/>
      <c r="Q7" s="53" t="s">
        <v>57</v>
      </c>
      <c r="R7" s="53" t="s">
        <v>57</v>
      </c>
      <c r="S7" s="53" t="s">
        <v>57</v>
      </c>
      <c r="T7" s="50"/>
      <c r="U7" s="50"/>
      <c r="V7" s="50"/>
      <c r="W7" s="50"/>
      <c r="X7" s="53" t="s">
        <v>57</v>
      </c>
      <c r="Y7" s="50" t="s">
        <v>154</v>
      </c>
      <c r="Z7" s="50" t="s">
        <v>53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1:49" s="54" customFormat="1" ht="70.05" customHeight="1" x14ac:dyDescent="0.3">
      <c r="A8" s="49">
        <v>4</v>
      </c>
      <c r="B8" s="49" t="s">
        <v>155</v>
      </c>
      <c r="C8" s="50" t="s">
        <v>47</v>
      </c>
      <c r="D8" s="51">
        <v>62060422</v>
      </c>
      <c r="E8" s="51" t="s">
        <v>156</v>
      </c>
      <c r="F8" s="51">
        <v>600088570</v>
      </c>
      <c r="G8" s="49" t="s">
        <v>157</v>
      </c>
      <c r="H8" s="49" t="s">
        <v>7</v>
      </c>
      <c r="I8" s="49" t="s">
        <v>49</v>
      </c>
      <c r="J8" s="49" t="s">
        <v>49</v>
      </c>
      <c r="K8" s="49" t="s">
        <v>158</v>
      </c>
      <c r="L8" s="48">
        <v>3600000</v>
      </c>
      <c r="M8" s="48">
        <f t="shared" ref="M8:M13" si="1">L8*0.85</f>
        <v>3060000</v>
      </c>
      <c r="N8" s="49">
        <v>2023</v>
      </c>
      <c r="O8" s="49">
        <v>2026</v>
      </c>
      <c r="P8" s="53" t="s">
        <v>57</v>
      </c>
      <c r="Q8" s="53" t="s">
        <v>57</v>
      </c>
      <c r="R8" s="53" t="s">
        <v>57</v>
      </c>
      <c r="S8" s="53"/>
      <c r="T8" s="53" t="s">
        <v>57</v>
      </c>
      <c r="U8" s="53"/>
      <c r="V8" s="53"/>
      <c r="W8" s="53"/>
      <c r="X8" s="53" t="s">
        <v>57</v>
      </c>
      <c r="Y8" s="50" t="s">
        <v>159</v>
      </c>
      <c r="Z8" s="50" t="s">
        <v>53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  <row r="9" spans="1:49" s="54" customFormat="1" ht="70.05" customHeight="1" x14ac:dyDescent="0.3">
      <c r="A9" s="49">
        <v>5</v>
      </c>
      <c r="B9" s="49" t="s">
        <v>155</v>
      </c>
      <c r="C9" s="50" t="s">
        <v>47</v>
      </c>
      <c r="D9" s="51">
        <v>62060422</v>
      </c>
      <c r="E9" s="51" t="s">
        <v>156</v>
      </c>
      <c r="F9" s="51">
        <v>600088570</v>
      </c>
      <c r="G9" s="49" t="s">
        <v>160</v>
      </c>
      <c r="H9" s="49" t="s">
        <v>7</v>
      </c>
      <c r="I9" s="49" t="s">
        <v>49</v>
      </c>
      <c r="J9" s="49" t="s">
        <v>49</v>
      </c>
      <c r="K9" s="49" t="s">
        <v>161</v>
      </c>
      <c r="L9" s="48">
        <v>3200000</v>
      </c>
      <c r="M9" s="48">
        <f t="shared" si="1"/>
        <v>2720000</v>
      </c>
      <c r="N9" s="49">
        <v>2023</v>
      </c>
      <c r="O9" s="49">
        <v>2026</v>
      </c>
      <c r="P9" s="53"/>
      <c r="Q9" s="53"/>
      <c r="R9" s="53"/>
      <c r="S9" s="53"/>
      <c r="T9" s="53"/>
      <c r="U9" s="53"/>
      <c r="V9" s="53"/>
      <c r="W9" s="53" t="s">
        <v>57</v>
      </c>
      <c r="X9" s="53"/>
      <c r="Y9" s="50" t="s">
        <v>159</v>
      </c>
      <c r="Z9" s="50" t="s">
        <v>53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1:49" s="54" customFormat="1" ht="70.05" customHeight="1" x14ac:dyDescent="0.3">
      <c r="A10" s="49">
        <v>6</v>
      </c>
      <c r="B10" s="49" t="s">
        <v>162</v>
      </c>
      <c r="C10" s="50" t="s">
        <v>47</v>
      </c>
      <c r="D10" s="51">
        <v>62694774</v>
      </c>
      <c r="E10" s="51">
        <v>102066787</v>
      </c>
      <c r="F10" s="51">
        <v>600088839</v>
      </c>
      <c r="G10" s="49" t="s">
        <v>163</v>
      </c>
      <c r="H10" s="49" t="s">
        <v>7</v>
      </c>
      <c r="I10" s="49" t="s">
        <v>49</v>
      </c>
      <c r="J10" s="49" t="s">
        <v>49</v>
      </c>
      <c r="K10" s="49" t="s">
        <v>164</v>
      </c>
      <c r="L10" s="48">
        <v>25000000</v>
      </c>
      <c r="M10" s="48">
        <f t="shared" si="1"/>
        <v>21250000</v>
      </c>
      <c r="N10" s="49">
        <v>2024</v>
      </c>
      <c r="O10" s="49">
        <v>2027</v>
      </c>
      <c r="P10" s="53" t="s">
        <v>57</v>
      </c>
      <c r="Q10" s="53" t="s">
        <v>57</v>
      </c>
      <c r="R10" s="53" t="s">
        <v>57</v>
      </c>
      <c r="S10" s="53" t="s">
        <v>57</v>
      </c>
      <c r="T10" s="53"/>
      <c r="U10" s="53"/>
      <c r="V10" s="53"/>
      <c r="W10" s="53"/>
      <c r="X10" s="53" t="s">
        <v>57</v>
      </c>
      <c r="Y10" s="50" t="s">
        <v>159</v>
      </c>
      <c r="Z10" s="50" t="s">
        <v>53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1:49" s="54" customFormat="1" ht="70.05" customHeight="1" x14ac:dyDescent="0.3">
      <c r="A11" s="49">
        <v>7</v>
      </c>
      <c r="B11" s="49" t="s">
        <v>60</v>
      </c>
      <c r="C11" s="50" t="s">
        <v>165</v>
      </c>
      <c r="D11" s="51">
        <v>25262165</v>
      </c>
      <c r="E11" s="51">
        <v>48162485</v>
      </c>
      <c r="F11" s="51">
        <v>600023940</v>
      </c>
      <c r="G11" s="49" t="s">
        <v>166</v>
      </c>
      <c r="H11" s="49" t="s">
        <v>7</v>
      </c>
      <c r="I11" s="49" t="s">
        <v>49</v>
      </c>
      <c r="J11" s="49" t="s">
        <v>49</v>
      </c>
      <c r="K11" s="49" t="s">
        <v>167</v>
      </c>
      <c r="L11" s="48">
        <v>25000000</v>
      </c>
      <c r="M11" s="48">
        <f t="shared" si="1"/>
        <v>21250000</v>
      </c>
      <c r="N11" s="49">
        <v>2024</v>
      </c>
      <c r="O11" s="49">
        <v>2027</v>
      </c>
      <c r="P11" s="53"/>
      <c r="Q11" s="53"/>
      <c r="R11" s="53"/>
      <c r="S11" s="53" t="s">
        <v>57</v>
      </c>
      <c r="T11" s="53"/>
      <c r="U11" s="53" t="s">
        <v>57</v>
      </c>
      <c r="V11" s="53" t="s">
        <v>57</v>
      </c>
      <c r="W11" s="53" t="s">
        <v>57</v>
      </c>
      <c r="X11" s="53"/>
      <c r="Y11" s="50"/>
      <c r="Z11" s="50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1:49" s="54" customFormat="1" ht="70.05" customHeight="1" x14ac:dyDescent="0.3">
      <c r="A12" s="49">
        <v>8</v>
      </c>
      <c r="B12" s="49" t="s">
        <v>346</v>
      </c>
      <c r="C12" s="50" t="s">
        <v>168</v>
      </c>
      <c r="D12" s="51">
        <v>70987955</v>
      </c>
      <c r="E12" s="51">
        <v>102078173</v>
      </c>
      <c r="F12" s="51">
        <v>650054717</v>
      </c>
      <c r="G12" s="49" t="s">
        <v>169</v>
      </c>
      <c r="H12" s="49" t="s">
        <v>7</v>
      </c>
      <c r="I12" s="49" t="s">
        <v>49</v>
      </c>
      <c r="J12" s="49" t="s">
        <v>170</v>
      </c>
      <c r="K12" s="49" t="s">
        <v>171</v>
      </c>
      <c r="L12" s="48">
        <v>70000000</v>
      </c>
      <c r="M12" s="48">
        <f>L12*0.85</f>
        <v>59500000</v>
      </c>
      <c r="N12" s="52" t="s">
        <v>172</v>
      </c>
      <c r="O12" s="52" t="s">
        <v>325</v>
      </c>
      <c r="P12" s="53" t="s">
        <v>57</v>
      </c>
      <c r="Q12" s="53" t="s">
        <v>57</v>
      </c>
      <c r="R12" s="102" t="s">
        <v>57</v>
      </c>
      <c r="S12" s="102" t="s">
        <v>57</v>
      </c>
      <c r="T12" s="50"/>
      <c r="U12" s="50"/>
      <c r="V12" s="50"/>
      <c r="W12" s="50"/>
      <c r="X12" s="50"/>
      <c r="Y12" s="50" t="s">
        <v>174</v>
      </c>
      <c r="Z12" s="50" t="s">
        <v>100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1:49" s="54" customFormat="1" ht="70.05" customHeight="1" x14ac:dyDescent="0.3">
      <c r="A13" s="116">
        <v>9</v>
      </c>
      <c r="B13" s="116" t="s">
        <v>344</v>
      </c>
      <c r="C13" s="117" t="s">
        <v>106</v>
      </c>
      <c r="D13" s="118" t="s">
        <v>175</v>
      </c>
      <c r="E13" s="118" t="s">
        <v>176</v>
      </c>
      <c r="F13" s="118">
        <v>650054105</v>
      </c>
      <c r="G13" s="119" t="s">
        <v>177</v>
      </c>
      <c r="H13" s="116" t="s">
        <v>7</v>
      </c>
      <c r="I13" s="116" t="s">
        <v>49</v>
      </c>
      <c r="J13" s="116" t="s">
        <v>49</v>
      </c>
      <c r="K13" s="116" t="s">
        <v>178</v>
      </c>
      <c r="L13" s="120">
        <v>4850000</v>
      </c>
      <c r="M13" s="120">
        <f t="shared" si="1"/>
        <v>4122500</v>
      </c>
      <c r="N13" s="116" t="s">
        <v>179</v>
      </c>
      <c r="O13" s="116" t="s">
        <v>180</v>
      </c>
      <c r="P13" s="121"/>
      <c r="Q13" s="121"/>
      <c r="R13" s="122" t="s">
        <v>57</v>
      </c>
      <c r="S13" s="121"/>
      <c r="T13" s="121"/>
      <c r="U13" s="121"/>
      <c r="V13" s="121"/>
      <c r="W13" s="121"/>
      <c r="X13" s="121"/>
      <c r="Y13" s="123" t="s">
        <v>181</v>
      </c>
      <c r="Z13" s="119" t="s">
        <v>100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49" s="54" customFormat="1" ht="70.05" customHeight="1" x14ac:dyDescent="0.3">
      <c r="A14" s="116">
        <v>10</v>
      </c>
      <c r="B14" s="116" t="s">
        <v>345</v>
      </c>
      <c r="C14" s="117" t="s">
        <v>182</v>
      </c>
      <c r="D14" s="118">
        <v>71341072</v>
      </c>
      <c r="E14" s="118">
        <v>45978298</v>
      </c>
      <c r="F14" s="118">
        <v>691000794</v>
      </c>
      <c r="G14" s="127" t="s">
        <v>183</v>
      </c>
      <c r="H14" s="116" t="s">
        <v>7</v>
      </c>
      <c r="I14" s="116" t="s">
        <v>49</v>
      </c>
      <c r="J14" s="116" t="s">
        <v>49</v>
      </c>
      <c r="K14" s="116" t="s">
        <v>184</v>
      </c>
      <c r="L14" s="120">
        <v>35000000</v>
      </c>
      <c r="M14" s="120">
        <f t="shared" ref="M14:M23" si="2">L14*0.85</f>
        <v>29750000</v>
      </c>
      <c r="N14" s="116">
        <v>2023</v>
      </c>
      <c r="O14" s="116">
        <v>2025</v>
      </c>
      <c r="P14" s="117"/>
      <c r="Q14" s="122" t="s">
        <v>57</v>
      </c>
      <c r="R14" s="122" t="s">
        <v>57</v>
      </c>
      <c r="S14" s="122" t="s">
        <v>57</v>
      </c>
      <c r="T14" s="122"/>
      <c r="U14" s="122"/>
      <c r="V14" s="122"/>
      <c r="W14" s="122" t="s">
        <v>57</v>
      </c>
      <c r="X14" s="122" t="s">
        <v>57</v>
      </c>
      <c r="Y14" s="117" t="s">
        <v>185</v>
      </c>
      <c r="Z14" s="117" t="s">
        <v>53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49" s="54" customFormat="1" ht="70.05" customHeight="1" x14ac:dyDescent="0.3">
      <c r="A15" s="49">
        <v>11</v>
      </c>
      <c r="B15" s="49" t="s">
        <v>186</v>
      </c>
      <c r="C15" s="50" t="s">
        <v>187</v>
      </c>
      <c r="D15" s="51">
        <v>25263633</v>
      </c>
      <c r="E15" s="51">
        <v>61223174</v>
      </c>
      <c r="F15" s="55">
        <v>600023958</v>
      </c>
      <c r="G15" s="56" t="s">
        <v>188</v>
      </c>
      <c r="H15" s="49" t="s">
        <v>7</v>
      </c>
      <c r="I15" s="49" t="s">
        <v>49</v>
      </c>
      <c r="J15" s="49" t="s">
        <v>49</v>
      </c>
      <c r="K15" s="49" t="s">
        <v>189</v>
      </c>
      <c r="L15" s="48">
        <v>100000000</v>
      </c>
      <c r="M15" s="48">
        <f t="shared" si="2"/>
        <v>85000000</v>
      </c>
      <c r="N15" s="49">
        <v>2023</v>
      </c>
      <c r="O15" s="49">
        <v>2026</v>
      </c>
      <c r="P15" s="53" t="s">
        <v>57</v>
      </c>
      <c r="Q15" s="53" t="s">
        <v>57</v>
      </c>
      <c r="R15" s="53" t="s">
        <v>57</v>
      </c>
      <c r="S15" s="53" t="s">
        <v>57</v>
      </c>
      <c r="T15" s="53"/>
      <c r="U15" s="53" t="s">
        <v>57</v>
      </c>
      <c r="V15" s="53" t="s">
        <v>57</v>
      </c>
      <c r="W15" s="53" t="s">
        <v>57</v>
      </c>
      <c r="X15" s="53" t="s">
        <v>57</v>
      </c>
      <c r="Y15" s="50" t="s">
        <v>190</v>
      </c>
      <c r="Z15" s="50" t="s">
        <v>100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49" s="54" customFormat="1" ht="70.05" customHeight="1" x14ac:dyDescent="0.3">
      <c r="A16" s="49">
        <v>12</v>
      </c>
      <c r="B16" s="49" t="s">
        <v>186</v>
      </c>
      <c r="C16" s="50" t="s">
        <v>187</v>
      </c>
      <c r="D16" s="51">
        <v>25263633</v>
      </c>
      <c r="E16" s="51">
        <v>61223174</v>
      </c>
      <c r="F16" s="55">
        <v>600023958</v>
      </c>
      <c r="G16" s="49" t="s">
        <v>191</v>
      </c>
      <c r="H16" s="49" t="s">
        <v>7</v>
      </c>
      <c r="I16" s="49" t="s">
        <v>49</v>
      </c>
      <c r="J16" s="49" t="s">
        <v>49</v>
      </c>
      <c r="K16" s="57" t="s">
        <v>192</v>
      </c>
      <c r="L16" s="48">
        <v>11200000</v>
      </c>
      <c r="M16" s="48">
        <f t="shared" si="2"/>
        <v>9520000</v>
      </c>
      <c r="N16" s="49">
        <v>2023</v>
      </c>
      <c r="O16" s="49">
        <v>2025</v>
      </c>
      <c r="P16" s="53" t="s">
        <v>57</v>
      </c>
      <c r="Q16" s="53" t="s">
        <v>57</v>
      </c>
      <c r="R16" s="53" t="s">
        <v>57</v>
      </c>
      <c r="S16" s="53" t="s">
        <v>57</v>
      </c>
      <c r="T16" s="53"/>
      <c r="U16" s="53"/>
      <c r="V16" s="53"/>
      <c r="W16" s="53"/>
      <c r="X16" s="53"/>
      <c r="Y16" s="50" t="s">
        <v>193</v>
      </c>
      <c r="Z16" s="50" t="s">
        <v>194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s="54" customFormat="1" ht="70.05" customHeight="1" x14ac:dyDescent="0.3">
      <c r="A17" s="49">
        <v>13</v>
      </c>
      <c r="B17" s="49" t="s">
        <v>186</v>
      </c>
      <c r="C17" s="50" t="s">
        <v>187</v>
      </c>
      <c r="D17" s="51">
        <v>25263633</v>
      </c>
      <c r="E17" s="51">
        <v>61223174</v>
      </c>
      <c r="F17" s="51">
        <v>600023958</v>
      </c>
      <c r="G17" s="57" t="s">
        <v>195</v>
      </c>
      <c r="H17" s="49" t="s">
        <v>7</v>
      </c>
      <c r="I17" s="49" t="s">
        <v>49</v>
      </c>
      <c r="J17" s="49" t="s">
        <v>49</v>
      </c>
      <c r="K17" s="49" t="s">
        <v>196</v>
      </c>
      <c r="L17" s="48">
        <v>3000000</v>
      </c>
      <c r="M17" s="48">
        <f t="shared" si="2"/>
        <v>2550000</v>
      </c>
      <c r="N17" s="49">
        <v>2023</v>
      </c>
      <c r="O17" s="49">
        <v>2025</v>
      </c>
      <c r="P17" s="53"/>
      <c r="Q17" s="53"/>
      <c r="R17" s="53"/>
      <c r="S17" s="53"/>
      <c r="T17" s="53"/>
      <c r="U17" s="53"/>
      <c r="V17" s="53" t="s">
        <v>57</v>
      </c>
      <c r="W17" s="53" t="s">
        <v>57</v>
      </c>
      <c r="X17" s="53"/>
      <c r="Y17" s="50" t="s">
        <v>197</v>
      </c>
      <c r="Z17" s="50" t="s">
        <v>194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s="54" customFormat="1" ht="70.05" customHeight="1" x14ac:dyDescent="0.3">
      <c r="A18" s="49">
        <v>14</v>
      </c>
      <c r="B18" s="49" t="s">
        <v>186</v>
      </c>
      <c r="C18" s="50" t="s">
        <v>187</v>
      </c>
      <c r="D18" s="51">
        <v>25263633</v>
      </c>
      <c r="E18" s="51">
        <v>61223174</v>
      </c>
      <c r="F18" s="51">
        <v>600023958</v>
      </c>
      <c r="G18" s="49" t="s">
        <v>198</v>
      </c>
      <c r="H18" s="49" t="s">
        <v>7</v>
      </c>
      <c r="I18" s="49" t="s">
        <v>49</v>
      </c>
      <c r="J18" s="49" t="s">
        <v>49</v>
      </c>
      <c r="K18" s="49" t="s">
        <v>199</v>
      </c>
      <c r="L18" s="48">
        <v>40000000</v>
      </c>
      <c r="M18" s="48">
        <f t="shared" si="2"/>
        <v>34000000</v>
      </c>
      <c r="N18" s="49">
        <v>2023</v>
      </c>
      <c r="O18" s="49">
        <v>2026</v>
      </c>
      <c r="P18" s="53"/>
      <c r="Q18" s="53"/>
      <c r="R18" s="53"/>
      <c r="S18" s="53"/>
      <c r="T18" s="53"/>
      <c r="U18" s="53"/>
      <c r="V18" s="53" t="s">
        <v>57</v>
      </c>
      <c r="W18" s="53" t="s">
        <v>57</v>
      </c>
      <c r="X18" s="53"/>
      <c r="Y18" s="50" t="s">
        <v>190</v>
      </c>
      <c r="Z18" s="50" t="s">
        <v>100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s="54" customFormat="1" ht="70.05" customHeight="1" x14ac:dyDescent="0.3">
      <c r="A19" s="49">
        <v>15</v>
      </c>
      <c r="B19" s="49" t="s">
        <v>200</v>
      </c>
      <c r="C19" s="50" t="s">
        <v>201</v>
      </c>
      <c r="D19" s="51" t="s">
        <v>202</v>
      </c>
      <c r="E19" s="51">
        <v>102078165</v>
      </c>
      <c r="F19" s="51">
        <v>650054318</v>
      </c>
      <c r="G19" s="49" t="s">
        <v>203</v>
      </c>
      <c r="H19" s="49" t="s">
        <v>7</v>
      </c>
      <c r="I19" s="49" t="s">
        <v>49</v>
      </c>
      <c r="J19" s="49" t="s">
        <v>49</v>
      </c>
      <c r="K19" s="49" t="s">
        <v>204</v>
      </c>
      <c r="L19" s="48">
        <v>55000000</v>
      </c>
      <c r="M19" s="48">
        <f t="shared" si="2"/>
        <v>46750000</v>
      </c>
      <c r="N19" s="52" t="s">
        <v>205</v>
      </c>
      <c r="O19" s="52" t="s">
        <v>180</v>
      </c>
      <c r="P19" s="50"/>
      <c r="Q19" s="53" t="s">
        <v>57</v>
      </c>
      <c r="R19" s="53" t="s">
        <v>57</v>
      </c>
      <c r="S19" s="53" t="s">
        <v>57</v>
      </c>
      <c r="T19" s="50"/>
      <c r="U19" s="50"/>
      <c r="V19" s="50" t="s">
        <v>57</v>
      </c>
      <c r="W19" s="50" t="s">
        <v>57</v>
      </c>
      <c r="X19" s="50"/>
      <c r="Y19" s="50" t="s">
        <v>206</v>
      </c>
      <c r="Z19" s="50" t="s">
        <v>53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s="54" customFormat="1" ht="70.05" customHeight="1" x14ac:dyDescent="0.3">
      <c r="A20" s="49">
        <v>16</v>
      </c>
      <c r="B20" s="49" t="s">
        <v>200</v>
      </c>
      <c r="C20" s="50" t="s">
        <v>201</v>
      </c>
      <c r="D20" s="51">
        <v>70993254</v>
      </c>
      <c r="E20" s="51">
        <v>102078165</v>
      </c>
      <c r="F20" s="51">
        <v>650054318</v>
      </c>
      <c r="G20" s="49" t="s">
        <v>207</v>
      </c>
      <c r="H20" s="49" t="s">
        <v>7</v>
      </c>
      <c r="I20" s="49" t="s">
        <v>49</v>
      </c>
      <c r="J20" s="49" t="s">
        <v>49</v>
      </c>
      <c r="K20" s="49" t="s">
        <v>208</v>
      </c>
      <c r="L20" s="48">
        <v>6000000</v>
      </c>
      <c r="M20" s="48">
        <f t="shared" si="2"/>
        <v>5100000</v>
      </c>
      <c r="N20" s="52" t="s">
        <v>72</v>
      </c>
      <c r="O20" s="52" t="s">
        <v>109</v>
      </c>
      <c r="P20" s="50"/>
      <c r="Q20" s="53" t="s">
        <v>57</v>
      </c>
      <c r="R20" s="53" t="s">
        <v>57</v>
      </c>
      <c r="S20" s="53"/>
      <c r="T20" s="53"/>
      <c r="U20" s="53"/>
      <c r="V20" s="53" t="s">
        <v>57</v>
      </c>
      <c r="W20" s="53"/>
      <c r="X20" s="53"/>
      <c r="Y20" s="50" t="s">
        <v>209</v>
      </c>
      <c r="Z20" s="50" t="s">
        <v>53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s="59" customFormat="1" ht="70.05" customHeight="1" x14ac:dyDescent="0.3">
      <c r="A21" s="116">
        <v>17</v>
      </c>
      <c r="B21" s="116" t="s">
        <v>210</v>
      </c>
      <c r="C21" s="117" t="s">
        <v>211</v>
      </c>
      <c r="D21" s="118">
        <v>70996067</v>
      </c>
      <c r="E21" s="118">
        <v>102078114</v>
      </c>
      <c r="F21" s="118">
        <v>650064992</v>
      </c>
      <c r="G21" s="116" t="s">
        <v>212</v>
      </c>
      <c r="H21" s="116" t="s">
        <v>7</v>
      </c>
      <c r="I21" s="116" t="s">
        <v>49</v>
      </c>
      <c r="J21" s="116" t="s">
        <v>213</v>
      </c>
      <c r="K21" s="116" t="s">
        <v>214</v>
      </c>
      <c r="L21" s="120">
        <v>1000000</v>
      </c>
      <c r="M21" s="120">
        <f t="shared" si="2"/>
        <v>850000</v>
      </c>
      <c r="N21" s="119" t="s">
        <v>215</v>
      </c>
      <c r="O21" s="119" t="s">
        <v>216</v>
      </c>
      <c r="P21" s="117"/>
      <c r="Q21" s="117"/>
      <c r="R21" s="117"/>
      <c r="S21" s="117"/>
      <c r="T21" s="117"/>
      <c r="U21" s="117"/>
      <c r="V21" s="122" t="s">
        <v>57</v>
      </c>
      <c r="W21" s="117"/>
      <c r="X21" s="117"/>
      <c r="Y21" s="117" t="s">
        <v>217</v>
      </c>
      <c r="Z21" s="117" t="s">
        <v>218</v>
      </c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</row>
    <row r="22" spans="1:44" s="59" customFormat="1" ht="70.05" customHeight="1" x14ac:dyDescent="0.3">
      <c r="A22" s="116">
        <v>18</v>
      </c>
      <c r="B22" s="116" t="s">
        <v>210</v>
      </c>
      <c r="C22" s="117" t="s">
        <v>211</v>
      </c>
      <c r="D22" s="118">
        <v>70996067</v>
      </c>
      <c r="E22" s="118">
        <v>102078114</v>
      </c>
      <c r="F22" s="118">
        <v>650064992</v>
      </c>
      <c r="G22" s="116" t="s">
        <v>219</v>
      </c>
      <c r="H22" s="116" t="s">
        <v>7</v>
      </c>
      <c r="I22" s="116" t="s">
        <v>49</v>
      </c>
      <c r="J22" s="116" t="s">
        <v>213</v>
      </c>
      <c r="K22" s="116" t="s">
        <v>220</v>
      </c>
      <c r="L22" s="120">
        <v>2500000</v>
      </c>
      <c r="M22" s="120">
        <f t="shared" si="2"/>
        <v>2125000</v>
      </c>
      <c r="N22" s="119" t="s">
        <v>215</v>
      </c>
      <c r="O22" s="119" t="s">
        <v>216</v>
      </c>
      <c r="P22" s="117"/>
      <c r="Q22" s="117"/>
      <c r="R22" s="117"/>
      <c r="S22" s="117"/>
      <c r="T22" s="117"/>
      <c r="U22" s="117"/>
      <c r="V22" s="122" t="s">
        <v>57</v>
      </c>
      <c r="W22" s="117"/>
      <c r="X22" s="117"/>
      <c r="Y22" s="117" t="s">
        <v>221</v>
      </c>
      <c r="Z22" s="117" t="s">
        <v>218</v>
      </c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</row>
    <row r="23" spans="1:44" s="59" customFormat="1" ht="70.05" customHeight="1" x14ac:dyDescent="0.3">
      <c r="A23" s="61">
        <v>19</v>
      </c>
      <c r="B23" s="61" t="s">
        <v>210</v>
      </c>
      <c r="C23" s="62" t="s">
        <v>211</v>
      </c>
      <c r="D23" s="65">
        <v>70996067</v>
      </c>
      <c r="E23" s="65">
        <v>102078114</v>
      </c>
      <c r="F23" s="65">
        <v>650064992</v>
      </c>
      <c r="G23" s="61" t="s">
        <v>222</v>
      </c>
      <c r="H23" s="61" t="s">
        <v>7</v>
      </c>
      <c r="I23" s="61" t="s">
        <v>49</v>
      </c>
      <c r="J23" s="61" t="s">
        <v>213</v>
      </c>
      <c r="K23" s="61" t="s">
        <v>223</v>
      </c>
      <c r="L23" s="99">
        <v>5500000</v>
      </c>
      <c r="M23" s="99">
        <f t="shared" si="2"/>
        <v>4675000</v>
      </c>
      <c r="N23" s="70" t="s">
        <v>224</v>
      </c>
      <c r="O23" s="103" t="s">
        <v>339</v>
      </c>
      <c r="P23" s="62"/>
      <c r="Q23" s="62"/>
      <c r="R23" s="62"/>
      <c r="S23" s="62"/>
      <c r="T23" s="62"/>
      <c r="U23" s="62"/>
      <c r="V23" s="64" t="s">
        <v>57</v>
      </c>
      <c r="W23" s="62"/>
      <c r="X23" s="62"/>
      <c r="Y23" s="62" t="s">
        <v>226</v>
      </c>
      <c r="Z23" s="62" t="s">
        <v>218</v>
      </c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</row>
    <row r="24" spans="1:44" s="59" customFormat="1" ht="70.05" customHeight="1" x14ac:dyDescent="0.3">
      <c r="A24" s="116">
        <v>20</v>
      </c>
      <c r="B24" s="116" t="s">
        <v>210</v>
      </c>
      <c r="C24" s="117" t="s">
        <v>211</v>
      </c>
      <c r="D24" s="118">
        <v>70996067</v>
      </c>
      <c r="E24" s="118">
        <v>102078114</v>
      </c>
      <c r="F24" s="118">
        <v>650064992</v>
      </c>
      <c r="G24" s="116" t="s">
        <v>227</v>
      </c>
      <c r="H24" s="116" t="s">
        <v>7</v>
      </c>
      <c r="I24" s="116" t="s">
        <v>49</v>
      </c>
      <c r="J24" s="116" t="s">
        <v>213</v>
      </c>
      <c r="K24" s="116" t="s">
        <v>228</v>
      </c>
      <c r="L24" s="120">
        <v>4500000</v>
      </c>
      <c r="M24" s="120">
        <f>L24*0.85</f>
        <v>3825000</v>
      </c>
      <c r="N24" s="118" t="s">
        <v>224</v>
      </c>
      <c r="O24" s="118" t="s">
        <v>229</v>
      </c>
      <c r="P24" s="122" t="s">
        <v>57</v>
      </c>
      <c r="Q24" s="122" t="s">
        <v>57</v>
      </c>
      <c r="R24" s="122"/>
      <c r="S24" s="122" t="s">
        <v>57</v>
      </c>
      <c r="T24" s="117"/>
      <c r="U24" s="117"/>
      <c r="V24" s="122" t="s">
        <v>57</v>
      </c>
      <c r="W24" s="117"/>
      <c r="X24" s="117"/>
      <c r="Y24" s="117" t="s">
        <v>230</v>
      </c>
      <c r="Z24" s="117" t="s">
        <v>231</v>
      </c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</row>
    <row r="25" spans="1:44" s="59" customFormat="1" ht="70.05" customHeight="1" x14ac:dyDescent="0.3">
      <c r="A25" s="49">
        <v>21</v>
      </c>
      <c r="B25" s="49" t="s">
        <v>232</v>
      </c>
      <c r="C25" s="50" t="s">
        <v>233</v>
      </c>
      <c r="D25" s="51" t="s">
        <v>234</v>
      </c>
      <c r="E25" s="51" t="s">
        <v>235</v>
      </c>
      <c r="F25" s="51" t="s">
        <v>236</v>
      </c>
      <c r="G25" s="49" t="s">
        <v>237</v>
      </c>
      <c r="H25" s="49" t="s">
        <v>7</v>
      </c>
      <c r="I25" s="49" t="s">
        <v>49</v>
      </c>
      <c r="J25" s="49" t="s">
        <v>238</v>
      </c>
      <c r="K25" s="49" t="s">
        <v>239</v>
      </c>
      <c r="L25" s="48">
        <v>20000000</v>
      </c>
      <c r="M25" s="60">
        <f>L25*0.85</f>
        <v>17000000</v>
      </c>
      <c r="N25" s="52" t="s">
        <v>172</v>
      </c>
      <c r="O25" s="52" t="s">
        <v>82</v>
      </c>
      <c r="P25" s="50"/>
      <c r="Q25" s="50"/>
      <c r="R25" s="50"/>
      <c r="S25" s="50"/>
      <c r="T25" s="50"/>
      <c r="U25" s="50"/>
      <c r="V25" s="50"/>
      <c r="W25" s="50"/>
      <c r="X25" s="50"/>
      <c r="Y25" s="50" t="s">
        <v>240</v>
      </c>
      <c r="Z25" s="50" t="s">
        <v>100</v>
      </c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</row>
    <row r="26" spans="1:44" s="59" customFormat="1" ht="70.05" customHeight="1" x14ac:dyDescent="0.3">
      <c r="A26" s="49">
        <v>22</v>
      </c>
      <c r="B26" s="49" t="s">
        <v>232</v>
      </c>
      <c r="C26" s="50" t="s">
        <v>233</v>
      </c>
      <c r="D26" s="51" t="s">
        <v>234</v>
      </c>
      <c r="E26" s="51" t="s">
        <v>235</v>
      </c>
      <c r="F26" s="51" t="s">
        <v>241</v>
      </c>
      <c r="G26" s="49" t="s">
        <v>242</v>
      </c>
      <c r="H26" s="49" t="s">
        <v>7</v>
      </c>
      <c r="I26" s="49" t="s">
        <v>49</v>
      </c>
      <c r="J26" s="49" t="s">
        <v>238</v>
      </c>
      <c r="K26" s="49" t="s">
        <v>243</v>
      </c>
      <c r="L26" s="60">
        <v>2570000</v>
      </c>
      <c r="M26" s="60">
        <f>L26*0.85</f>
        <v>2184500</v>
      </c>
      <c r="N26" s="52" t="s">
        <v>82</v>
      </c>
      <c r="O26" s="52" t="s">
        <v>216</v>
      </c>
      <c r="P26" s="51"/>
      <c r="Q26" s="53" t="s">
        <v>57</v>
      </c>
      <c r="R26" s="53"/>
      <c r="S26" s="53" t="s">
        <v>57</v>
      </c>
      <c r="T26" s="50"/>
      <c r="U26" s="50"/>
      <c r="V26" s="50"/>
      <c r="W26" s="50"/>
      <c r="X26" s="50"/>
      <c r="Y26" s="50" t="s">
        <v>244</v>
      </c>
      <c r="Z26" s="50" t="s">
        <v>218</v>
      </c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</row>
    <row r="27" spans="1:44" s="59" customFormat="1" ht="70.05" customHeight="1" x14ac:dyDescent="0.3">
      <c r="A27" s="61">
        <v>23</v>
      </c>
      <c r="B27" s="61" t="s">
        <v>210</v>
      </c>
      <c r="C27" s="62" t="s">
        <v>211</v>
      </c>
      <c r="D27" s="65" t="s">
        <v>245</v>
      </c>
      <c r="E27" s="65">
        <v>102078114</v>
      </c>
      <c r="F27" s="65">
        <v>650064992</v>
      </c>
      <c r="G27" s="61" t="s">
        <v>246</v>
      </c>
      <c r="H27" s="61" t="s">
        <v>7</v>
      </c>
      <c r="I27" s="61" t="s">
        <v>49</v>
      </c>
      <c r="J27" s="61" t="s">
        <v>213</v>
      </c>
      <c r="K27" s="61" t="s">
        <v>247</v>
      </c>
      <c r="L27" s="75">
        <v>4000000</v>
      </c>
      <c r="M27" s="75">
        <f>L27*0.85</f>
        <v>3400000</v>
      </c>
      <c r="N27" s="65" t="s">
        <v>109</v>
      </c>
      <c r="O27" s="76" t="s">
        <v>340</v>
      </c>
      <c r="P27" s="64" t="s">
        <v>57</v>
      </c>
      <c r="Q27" s="64" t="s">
        <v>57</v>
      </c>
      <c r="R27" s="64"/>
      <c r="S27" s="64" t="s">
        <v>57</v>
      </c>
      <c r="T27" s="62"/>
      <c r="U27" s="62"/>
      <c r="V27" s="64"/>
      <c r="W27" s="64" t="s">
        <v>57</v>
      </c>
      <c r="X27" s="62"/>
      <c r="Y27" s="62" t="s">
        <v>248</v>
      </c>
      <c r="Z27" s="62" t="s">
        <v>231</v>
      </c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</row>
    <row r="28" spans="1:44" s="59" customFormat="1" ht="70.05" customHeight="1" x14ac:dyDescent="0.3">
      <c r="A28" s="49">
        <v>24</v>
      </c>
      <c r="B28" s="49" t="s">
        <v>249</v>
      </c>
      <c r="C28" s="50" t="s">
        <v>250</v>
      </c>
      <c r="D28" s="51" t="s">
        <v>251</v>
      </c>
      <c r="E28" s="51" t="s">
        <v>252</v>
      </c>
      <c r="F28" s="50">
        <v>650054369</v>
      </c>
      <c r="G28" s="49" t="s">
        <v>253</v>
      </c>
      <c r="H28" s="49" t="s">
        <v>7</v>
      </c>
      <c r="I28" s="49" t="s">
        <v>49</v>
      </c>
      <c r="J28" s="49" t="s">
        <v>49</v>
      </c>
      <c r="K28" s="49" t="s">
        <v>254</v>
      </c>
      <c r="L28" s="60">
        <v>5000000</v>
      </c>
      <c r="M28" s="60">
        <v>4250000</v>
      </c>
      <c r="N28" s="51" t="s">
        <v>255</v>
      </c>
      <c r="O28" s="51" t="s">
        <v>256</v>
      </c>
      <c r="P28" s="53"/>
      <c r="Q28" s="53"/>
      <c r="R28" s="53"/>
      <c r="S28" s="53"/>
      <c r="T28" s="50" t="s">
        <v>57</v>
      </c>
      <c r="U28" s="50"/>
      <c r="V28" s="53"/>
      <c r="W28" s="53" t="s">
        <v>57</v>
      </c>
      <c r="X28" s="50"/>
      <c r="Y28" s="50" t="s">
        <v>257</v>
      </c>
      <c r="Z28" s="50" t="s">
        <v>218</v>
      </c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</row>
    <row r="29" spans="1:44" s="59" customFormat="1" ht="70.05" customHeight="1" x14ac:dyDescent="0.3">
      <c r="A29" s="61">
        <v>25</v>
      </c>
      <c r="B29" s="61" t="s">
        <v>258</v>
      </c>
      <c r="C29" s="62" t="s">
        <v>259</v>
      </c>
      <c r="D29" s="72">
        <v>69172552</v>
      </c>
      <c r="E29" s="72">
        <v>102078211</v>
      </c>
      <c r="F29" s="72">
        <v>600088995</v>
      </c>
      <c r="G29" s="74" t="s">
        <v>333</v>
      </c>
      <c r="H29" s="61" t="s">
        <v>7</v>
      </c>
      <c r="I29" s="61" t="s">
        <v>49</v>
      </c>
      <c r="J29" s="61" t="s">
        <v>260</v>
      </c>
      <c r="K29" s="74" t="s">
        <v>334</v>
      </c>
      <c r="L29" s="75">
        <v>5200000</v>
      </c>
      <c r="M29" s="73">
        <f>L29*0.85</f>
        <v>4420000</v>
      </c>
      <c r="N29" s="65" t="s">
        <v>318</v>
      </c>
      <c r="O29" s="76" t="s">
        <v>319</v>
      </c>
      <c r="P29" s="62"/>
      <c r="Q29" s="62" t="s">
        <v>261</v>
      </c>
      <c r="R29" s="62" t="s">
        <v>261</v>
      </c>
      <c r="S29" s="62" t="s">
        <v>261</v>
      </c>
      <c r="T29" s="62"/>
      <c r="U29" s="62"/>
      <c r="V29" s="62"/>
      <c r="W29" s="62"/>
      <c r="X29" s="62"/>
      <c r="Y29" s="62" t="s">
        <v>91</v>
      </c>
      <c r="Z29" s="62" t="s">
        <v>53</v>
      </c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</row>
    <row r="30" spans="1:44" s="84" customFormat="1" ht="70.05" customHeight="1" x14ac:dyDescent="0.3">
      <c r="A30" s="78">
        <v>26</v>
      </c>
      <c r="B30" s="78" t="s">
        <v>258</v>
      </c>
      <c r="C30" s="79" t="s">
        <v>259</v>
      </c>
      <c r="D30" s="80">
        <v>69172552</v>
      </c>
      <c r="E30" s="80">
        <v>102078211</v>
      </c>
      <c r="F30" s="80">
        <v>600088995</v>
      </c>
      <c r="G30" s="78" t="s">
        <v>262</v>
      </c>
      <c r="H30" s="78" t="s">
        <v>7</v>
      </c>
      <c r="I30" s="78" t="s">
        <v>49</v>
      </c>
      <c r="J30" s="78" t="s">
        <v>260</v>
      </c>
      <c r="K30" s="78" t="s">
        <v>263</v>
      </c>
      <c r="L30" s="81">
        <v>3300000</v>
      </c>
      <c r="M30" s="81">
        <f t="shared" ref="M30:M31" si="3">L30*0.85</f>
        <v>2805000</v>
      </c>
      <c r="N30" s="82" t="s">
        <v>318</v>
      </c>
      <c r="O30" s="82" t="s">
        <v>317</v>
      </c>
      <c r="P30" s="79"/>
      <c r="Q30" s="79" t="s">
        <v>261</v>
      </c>
      <c r="R30" s="79"/>
      <c r="S30" s="79"/>
      <c r="T30" s="79"/>
      <c r="U30" s="79"/>
      <c r="V30" s="79"/>
      <c r="W30" s="79"/>
      <c r="X30" s="79"/>
      <c r="Y30" s="79" t="s">
        <v>91</v>
      </c>
      <c r="Z30" s="79" t="s">
        <v>53</v>
      </c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</row>
    <row r="31" spans="1:44" s="59" customFormat="1" ht="70.05" customHeight="1" x14ac:dyDescent="0.3">
      <c r="A31" s="49">
        <v>27</v>
      </c>
      <c r="B31" s="49" t="s">
        <v>258</v>
      </c>
      <c r="C31" s="50" t="s">
        <v>259</v>
      </c>
      <c r="D31" s="114">
        <v>69172552</v>
      </c>
      <c r="E31" s="114">
        <v>102078211</v>
      </c>
      <c r="F31" s="114">
        <v>600088995</v>
      </c>
      <c r="G31" s="49" t="s">
        <v>207</v>
      </c>
      <c r="H31" s="49" t="s">
        <v>7</v>
      </c>
      <c r="I31" s="49" t="s">
        <v>49</v>
      </c>
      <c r="J31" s="49" t="s">
        <v>260</v>
      </c>
      <c r="K31" s="49" t="s">
        <v>264</v>
      </c>
      <c r="L31" s="60">
        <v>2450000</v>
      </c>
      <c r="M31" s="60">
        <f t="shared" si="3"/>
        <v>2082500</v>
      </c>
      <c r="N31" s="51" t="s">
        <v>113</v>
      </c>
      <c r="O31" s="51" t="s">
        <v>319</v>
      </c>
      <c r="P31" s="50"/>
      <c r="Q31" s="50" t="s">
        <v>261</v>
      </c>
      <c r="R31" s="50"/>
      <c r="S31" s="50"/>
      <c r="T31" s="50"/>
      <c r="U31" s="50"/>
      <c r="V31" s="50"/>
      <c r="W31" s="50"/>
      <c r="X31" s="50"/>
      <c r="Y31" s="50" t="s">
        <v>91</v>
      </c>
      <c r="Z31" s="50" t="s">
        <v>53</v>
      </c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</row>
    <row r="32" spans="1:44" s="59" customFormat="1" ht="70.05" customHeight="1" x14ac:dyDescent="0.3">
      <c r="A32" s="49">
        <v>28</v>
      </c>
      <c r="B32" s="49" t="s">
        <v>200</v>
      </c>
      <c r="C32" s="50" t="s">
        <v>201</v>
      </c>
      <c r="D32" s="50">
        <v>70993254</v>
      </c>
      <c r="E32" s="50">
        <v>102078165</v>
      </c>
      <c r="F32" s="50">
        <v>650054318</v>
      </c>
      <c r="G32" s="49" t="s">
        <v>265</v>
      </c>
      <c r="H32" s="49" t="s">
        <v>7</v>
      </c>
      <c r="I32" s="49" t="s">
        <v>49</v>
      </c>
      <c r="J32" s="49" t="s">
        <v>266</v>
      </c>
      <c r="K32" s="49" t="s">
        <v>265</v>
      </c>
      <c r="L32" s="115">
        <v>2600000</v>
      </c>
      <c r="M32" s="115">
        <v>2000000</v>
      </c>
      <c r="N32" s="51" t="s">
        <v>229</v>
      </c>
      <c r="O32" s="51" t="s">
        <v>110</v>
      </c>
      <c r="P32" s="50"/>
      <c r="Q32" s="50"/>
      <c r="R32" s="50"/>
      <c r="S32" s="50"/>
      <c r="T32" s="50"/>
      <c r="U32" s="50"/>
      <c r="V32" s="50"/>
      <c r="W32" s="50"/>
      <c r="X32" s="50"/>
      <c r="Y32" s="50" t="s">
        <v>267</v>
      </c>
      <c r="Z32" s="50" t="s">
        <v>53</v>
      </c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</row>
    <row r="33" spans="1:44" s="59" customFormat="1" ht="70.05" customHeight="1" x14ac:dyDescent="0.3">
      <c r="A33" s="49">
        <v>29</v>
      </c>
      <c r="B33" s="49" t="s">
        <v>200</v>
      </c>
      <c r="C33" s="50" t="s">
        <v>201</v>
      </c>
      <c r="D33" s="50">
        <v>70993254</v>
      </c>
      <c r="E33" s="50">
        <v>102078165</v>
      </c>
      <c r="F33" s="50">
        <v>650054318</v>
      </c>
      <c r="G33" s="49" t="s">
        <v>268</v>
      </c>
      <c r="H33" s="49" t="s">
        <v>7</v>
      </c>
      <c r="I33" s="49" t="s">
        <v>49</v>
      </c>
      <c r="J33" s="49" t="s">
        <v>266</v>
      </c>
      <c r="K33" s="49" t="s">
        <v>269</v>
      </c>
      <c r="L33" s="115">
        <v>2570000</v>
      </c>
      <c r="M33" s="115">
        <v>2000000</v>
      </c>
      <c r="N33" s="51" t="s">
        <v>270</v>
      </c>
      <c r="O33" s="51" t="s">
        <v>271</v>
      </c>
      <c r="P33" s="50"/>
      <c r="Q33" s="50"/>
      <c r="R33" s="50"/>
      <c r="S33" s="50"/>
      <c r="T33" s="50"/>
      <c r="U33" s="50"/>
      <c r="V33" s="50"/>
      <c r="W33" s="50"/>
      <c r="X33" s="50"/>
      <c r="Y33" s="50" t="s">
        <v>272</v>
      </c>
      <c r="Z33" s="50" t="s">
        <v>273</v>
      </c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</row>
    <row r="34" spans="1:44" s="59" customFormat="1" ht="70.05" customHeight="1" thickBot="1" x14ac:dyDescent="0.35">
      <c r="A34" s="104">
        <v>30</v>
      </c>
      <c r="B34" s="104" t="s">
        <v>210</v>
      </c>
      <c r="C34" s="105" t="s">
        <v>211</v>
      </c>
      <c r="D34" s="105">
        <v>70996067</v>
      </c>
      <c r="E34" s="105">
        <v>102078114</v>
      </c>
      <c r="F34" s="105">
        <v>650064992</v>
      </c>
      <c r="G34" s="104" t="s">
        <v>274</v>
      </c>
      <c r="H34" s="104" t="s">
        <v>7</v>
      </c>
      <c r="I34" s="104" t="s">
        <v>49</v>
      </c>
      <c r="J34" s="104" t="s">
        <v>213</v>
      </c>
      <c r="K34" s="104" t="s">
        <v>275</v>
      </c>
      <c r="L34" s="109">
        <v>4000000</v>
      </c>
      <c r="M34" s="110">
        <f>L34*0.85</f>
        <v>3400000</v>
      </c>
      <c r="N34" s="106" t="s">
        <v>224</v>
      </c>
      <c r="O34" s="111" t="s">
        <v>340</v>
      </c>
      <c r="P34" s="107" t="s">
        <v>57</v>
      </c>
      <c r="Q34" s="107" t="s">
        <v>57</v>
      </c>
      <c r="R34" s="107"/>
      <c r="S34" s="107" t="s">
        <v>57</v>
      </c>
      <c r="T34" s="108"/>
      <c r="U34" s="108"/>
      <c r="V34" s="107" t="s">
        <v>57</v>
      </c>
      <c r="W34" s="108"/>
      <c r="X34" s="108"/>
      <c r="Y34" s="108" t="s">
        <v>248</v>
      </c>
      <c r="Z34" s="108" t="s">
        <v>231</v>
      </c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</row>
    <row r="35" spans="1:44" s="59" customFormat="1" ht="70.05" customHeight="1" thickTop="1" x14ac:dyDescent="0.3">
      <c r="A35" s="66">
        <v>31</v>
      </c>
      <c r="B35" s="66" t="s">
        <v>232</v>
      </c>
      <c r="C35" s="67" t="s">
        <v>233</v>
      </c>
      <c r="D35" s="67">
        <v>62060449</v>
      </c>
      <c r="E35" s="67">
        <v>62060449</v>
      </c>
      <c r="F35" s="67" t="s">
        <v>241</v>
      </c>
      <c r="G35" s="66" t="s">
        <v>327</v>
      </c>
      <c r="H35" s="66" t="s">
        <v>7</v>
      </c>
      <c r="I35" s="66" t="s">
        <v>49</v>
      </c>
      <c r="J35" s="66" t="s">
        <v>238</v>
      </c>
      <c r="K35" s="66" t="s">
        <v>328</v>
      </c>
      <c r="L35" s="68">
        <v>3000000</v>
      </c>
      <c r="M35" s="68">
        <v>2550000</v>
      </c>
      <c r="N35" s="69" t="s">
        <v>329</v>
      </c>
      <c r="O35" s="69" t="s">
        <v>173</v>
      </c>
      <c r="P35" s="112" t="s">
        <v>57</v>
      </c>
      <c r="Q35" s="112" t="s">
        <v>57</v>
      </c>
      <c r="R35" s="112" t="s">
        <v>57</v>
      </c>
      <c r="S35" s="112" t="s">
        <v>57</v>
      </c>
      <c r="T35" s="67"/>
      <c r="U35" s="67"/>
      <c r="V35" s="67"/>
      <c r="W35" s="67"/>
      <c r="X35" s="67"/>
      <c r="Y35" s="67" t="s">
        <v>330</v>
      </c>
      <c r="Z35" s="67" t="s">
        <v>93</v>
      </c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</row>
    <row r="36" spans="1:44" s="59" customFormat="1" ht="70.05" customHeight="1" x14ac:dyDescent="0.3">
      <c r="A36" s="88">
        <v>32</v>
      </c>
      <c r="B36" s="85" t="s">
        <v>210</v>
      </c>
      <c r="C36" s="86" t="s">
        <v>211</v>
      </c>
      <c r="D36" s="86">
        <v>70996067</v>
      </c>
      <c r="E36" s="86">
        <v>102078114</v>
      </c>
      <c r="F36" s="86">
        <v>650064992</v>
      </c>
      <c r="G36" s="85" t="s">
        <v>335</v>
      </c>
      <c r="H36" s="86" t="s">
        <v>7</v>
      </c>
      <c r="I36" s="86" t="s">
        <v>49</v>
      </c>
      <c r="J36" s="86" t="s">
        <v>213</v>
      </c>
      <c r="K36" s="86" t="s">
        <v>341</v>
      </c>
      <c r="L36" s="87">
        <v>4000000</v>
      </c>
      <c r="M36" s="87">
        <f>L36*0.85</f>
        <v>3400000</v>
      </c>
      <c r="N36" s="85" t="s">
        <v>342</v>
      </c>
      <c r="O36" s="85" t="s">
        <v>340</v>
      </c>
      <c r="P36" s="113" t="s">
        <v>261</v>
      </c>
      <c r="Q36" s="113" t="s">
        <v>261</v>
      </c>
      <c r="R36" s="86"/>
      <c r="S36" s="113" t="s">
        <v>261</v>
      </c>
      <c r="T36" s="86"/>
      <c r="U36" s="86"/>
      <c r="V36" s="85"/>
      <c r="W36" s="113" t="s">
        <v>261</v>
      </c>
      <c r="X36" s="85" t="s">
        <v>261</v>
      </c>
      <c r="Y36" s="85" t="s">
        <v>267</v>
      </c>
      <c r="Z36" s="85" t="s">
        <v>53</v>
      </c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</row>
    <row r="37" spans="1:44" x14ac:dyDescent="0.3">
      <c r="AA37"/>
    </row>
    <row r="38" spans="1:44" ht="21" x14ac:dyDescent="0.3">
      <c r="A38" s="160" t="s">
        <v>336</v>
      </c>
      <c r="B38" s="160"/>
      <c r="C38" s="160"/>
      <c r="D38" s="160"/>
      <c r="E38" s="90"/>
      <c r="F38" s="90"/>
      <c r="G38" s="90"/>
      <c r="H38" s="90"/>
      <c r="I38" s="90"/>
      <c r="AA38"/>
    </row>
    <row r="39" spans="1:44" ht="21" x14ac:dyDescent="0.3">
      <c r="A39" s="92"/>
      <c r="B39" s="92"/>
      <c r="C39" s="92"/>
      <c r="D39" s="92"/>
      <c r="E39" s="90"/>
      <c r="F39" s="90"/>
      <c r="G39" s="90"/>
      <c r="H39" s="90"/>
      <c r="I39" s="90"/>
      <c r="AA39"/>
    </row>
    <row r="40" spans="1:44" ht="23.4" x14ac:dyDescent="0.3">
      <c r="A40" s="160" t="s">
        <v>316</v>
      </c>
      <c r="B40" s="160"/>
      <c r="C40" s="160"/>
      <c r="D40" s="160"/>
      <c r="E40" s="89"/>
      <c r="F40" s="89"/>
      <c r="G40" s="89"/>
      <c r="H40" s="89"/>
      <c r="I40" s="89"/>
      <c r="AA40"/>
    </row>
    <row r="41" spans="1:44" ht="21" x14ac:dyDescent="0.3">
      <c r="A41" s="161" t="s">
        <v>337</v>
      </c>
      <c r="B41" s="161"/>
      <c r="C41" s="161"/>
      <c r="D41" s="161"/>
      <c r="E41" s="91"/>
      <c r="F41" s="91"/>
      <c r="G41" s="91"/>
      <c r="H41" s="91"/>
      <c r="I41" s="91"/>
      <c r="AA41"/>
    </row>
    <row r="42" spans="1:44" x14ac:dyDescent="0.3">
      <c r="AA42"/>
    </row>
    <row r="43" spans="1:44" x14ac:dyDescent="0.3">
      <c r="AA43"/>
    </row>
    <row r="44" spans="1:44" x14ac:dyDescent="0.3">
      <c r="A44" t="s">
        <v>124</v>
      </c>
      <c r="AA44"/>
    </row>
    <row r="45" spans="1:44" x14ac:dyDescent="0.3">
      <c r="A45" s="3" t="s">
        <v>276</v>
      </c>
      <c r="AA45"/>
    </row>
    <row r="46" spans="1:44" x14ac:dyDescent="0.3">
      <c r="A46" t="s">
        <v>125</v>
      </c>
      <c r="AA46"/>
    </row>
    <row r="47" spans="1:44" x14ac:dyDescent="0.3">
      <c r="A47" t="s">
        <v>126</v>
      </c>
      <c r="AA47"/>
    </row>
    <row r="48" spans="1:44" x14ac:dyDescent="0.3">
      <c r="AA48"/>
    </row>
    <row r="49" spans="1:27" x14ac:dyDescent="0.3">
      <c r="A49" t="s">
        <v>277</v>
      </c>
      <c r="AA49"/>
    </row>
    <row r="50" spans="1:27" x14ac:dyDescent="0.3">
      <c r="AA50"/>
    </row>
    <row r="51" spans="1:27" x14ac:dyDescent="0.3">
      <c r="A51" s="5" t="s">
        <v>278</v>
      </c>
      <c r="B51" s="5"/>
      <c r="C51" s="5"/>
      <c r="D51" s="5"/>
      <c r="E51" s="5"/>
      <c r="F51" s="5"/>
      <c r="G51" s="5"/>
      <c r="H51" s="5"/>
      <c r="AA51"/>
    </row>
    <row r="52" spans="1:27" x14ac:dyDescent="0.3">
      <c r="A52" s="5" t="s">
        <v>279</v>
      </c>
      <c r="B52" s="5"/>
      <c r="C52" s="5"/>
      <c r="D52" s="5"/>
      <c r="E52" s="5"/>
      <c r="F52" s="5"/>
      <c r="G52" s="5"/>
      <c r="H52" s="5"/>
      <c r="AA52"/>
    </row>
    <row r="53" spans="1:27" x14ac:dyDescent="0.3">
      <c r="A53" s="5" t="s">
        <v>280</v>
      </c>
      <c r="B53" s="5"/>
      <c r="C53" s="5"/>
      <c r="D53" s="5"/>
      <c r="E53" s="5"/>
      <c r="F53" s="5"/>
      <c r="G53" s="5"/>
      <c r="H53" s="5"/>
      <c r="AA53"/>
    </row>
    <row r="54" spans="1:27" x14ac:dyDescent="0.3">
      <c r="A54" s="5" t="s">
        <v>281</v>
      </c>
      <c r="B54" s="5"/>
      <c r="C54" s="5"/>
      <c r="D54" s="5"/>
      <c r="E54" s="5"/>
      <c r="F54" s="5"/>
      <c r="G54" s="5"/>
      <c r="H54" s="5"/>
      <c r="AA54"/>
    </row>
    <row r="55" spans="1:27" x14ac:dyDescent="0.3">
      <c r="A55" s="5" t="s">
        <v>282</v>
      </c>
      <c r="B55" s="5"/>
      <c r="C55" s="5"/>
      <c r="D55" s="5"/>
      <c r="E55" s="5"/>
      <c r="F55" s="5"/>
      <c r="G55" s="5"/>
      <c r="H55" s="5"/>
      <c r="AA55"/>
    </row>
    <row r="56" spans="1:27" x14ac:dyDescent="0.3">
      <c r="A56" s="5" t="s">
        <v>283</v>
      </c>
      <c r="B56" s="5"/>
      <c r="C56" s="5"/>
      <c r="D56" s="5"/>
      <c r="E56" s="5"/>
      <c r="F56" s="5"/>
      <c r="G56" s="5"/>
      <c r="H56" s="5"/>
      <c r="AA56"/>
    </row>
    <row r="57" spans="1:27" x14ac:dyDescent="0.3">
      <c r="A57" s="5" t="s">
        <v>284</v>
      </c>
      <c r="B57" s="5"/>
      <c r="C57" s="5"/>
      <c r="D57" s="5"/>
      <c r="E57" s="5"/>
      <c r="F57" s="5"/>
      <c r="G57" s="5"/>
      <c r="H57" s="5"/>
      <c r="AA57"/>
    </row>
    <row r="58" spans="1:27" x14ac:dyDescent="0.3">
      <c r="A58" s="1" t="s">
        <v>285</v>
      </c>
      <c r="B58" s="1"/>
      <c r="C58" s="1"/>
      <c r="D58" s="1"/>
      <c r="E58" s="1"/>
      <c r="AA58"/>
    </row>
    <row r="59" spans="1:27" x14ac:dyDescent="0.3">
      <c r="A59" s="5" t="s">
        <v>286</v>
      </c>
      <c r="B59" s="5"/>
      <c r="C59" s="5"/>
      <c r="D59" s="5"/>
      <c r="E59" s="5"/>
      <c r="F59" s="5"/>
      <c r="AA59"/>
    </row>
    <row r="60" spans="1:27" x14ac:dyDescent="0.3">
      <c r="A60" s="5" t="s">
        <v>287</v>
      </c>
      <c r="B60" s="5"/>
      <c r="C60" s="5"/>
      <c r="D60" s="5"/>
      <c r="E60" s="5"/>
      <c r="F60" s="5"/>
      <c r="AA60"/>
    </row>
    <row r="61" spans="1:27" x14ac:dyDescent="0.3">
      <c r="A61" s="5"/>
      <c r="B61" s="5"/>
      <c r="C61" s="5"/>
      <c r="D61" s="5"/>
      <c r="E61" s="5"/>
      <c r="F61" s="5"/>
      <c r="AA61"/>
    </row>
    <row r="62" spans="1:27" x14ac:dyDescent="0.3">
      <c r="A62" s="5" t="s">
        <v>288</v>
      </c>
      <c r="B62" s="5"/>
      <c r="C62" s="5"/>
      <c r="D62" s="5"/>
      <c r="E62" s="5"/>
      <c r="F62" s="5"/>
      <c r="AA62"/>
    </row>
    <row r="63" spans="1:27" x14ac:dyDescent="0.3">
      <c r="A63" s="5" t="s">
        <v>289</v>
      </c>
      <c r="B63" s="5"/>
      <c r="C63" s="5"/>
      <c r="D63" s="5"/>
      <c r="E63" s="5"/>
      <c r="F63" s="5"/>
      <c r="AA63"/>
    </row>
    <row r="64" spans="1:27" x14ac:dyDescent="0.3">
      <c r="AA64"/>
    </row>
    <row r="65" spans="1:27" x14ac:dyDescent="0.3">
      <c r="A65" t="s">
        <v>290</v>
      </c>
      <c r="AA65"/>
    </row>
    <row r="66" spans="1:27" x14ac:dyDescent="0.3">
      <c r="A66" s="5" t="s">
        <v>291</v>
      </c>
      <c r="AA66"/>
    </row>
    <row r="67" spans="1:27" x14ac:dyDescent="0.3">
      <c r="A67" t="s">
        <v>292</v>
      </c>
      <c r="AA67"/>
    </row>
    <row r="68" spans="1:27" x14ac:dyDescent="0.3">
      <c r="AA68"/>
    </row>
    <row r="69" spans="1:27" s="5" customFormat="1" x14ac:dyDescent="0.3">
      <c r="L69" s="28"/>
      <c r="M69" s="28"/>
    </row>
    <row r="70" spans="1:27" s="5" customFormat="1" x14ac:dyDescent="0.3">
      <c r="L70" s="28"/>
      <c r="M70" s="28"/>
    </row>
    <row r="71" spans="1:27" x14ac:dyDescent="0.3">
      <c r="A71" s="1"/>
      <c r="AA71"/>
    </row>
    <row r="72" spans="1:27" x14ac:dyDescent="0.3">
      <c r="AA72"/>
    </row>
    <row r="73" spans="1:27" s="11" customFormat="1" x14ac:dyDescent="0.3">
      <c r="A73" s="5"/>
      <c r="B73" s="5"/>
      <c r="C73" s="5"/>
      <c r="D73" s="5"/>
      <c r="E73" s="5"/>
      <c r="F73" s="5"/>
      <c r="G73" s="5"/>
      <c r="H73" s="5"/>
      <c r="I73"/>
      <c r="L73" s="29"/>
      <c r="M73" s="29"/>
    </row>
    <row r="74" spans="1:27" x14ac:dyDescent="0.3">
      <c r="AA74"/>
    </row>
    <row r="75" spans="1:27" x14ac:dyDescent="0.3">
      <c r="AA75"/>
    </row>
    <row r="76" spans="1:27" x14ac:dyDescent="0.3">
      <c r="AA76"/>
    </row>
    <row r="77" spans="1:27" x14ac:dyDescent="0.3">
      <c r="AA77"/>
    </row>
    <row r="78" spans="1:27" x14ac:dyDescent="0.3">
      <c r="AA78"/>
    </row>
    <row r="79" spans="1:27" x14ac:dyDescent="0.3">
      <c r="AA79"/>
    </row>
    <row r="80" spans="1:27" x14ac:dyDescent="0.3">
      <c r="AA80"/>
    </row>
    <row r="81" spans="27:27" x14ac:dyDescent="0.3">
      <c r="AA81"/>
    </row>
    <row r="82" spans="27:27" x14ac:dyDescent="0.3">
      <c r="AA82"/>
    </row>
    <row r="83" spans="27:27" x14ac:dyDescent="0.3">
      <c r="AA83"/>
    </row>
    <row r="84" spans="27:27" x14ac:dyDescent="0.3">
      <c r="AA84"/>
    </row>
    <row r="85" spans="27:27" x14ac:dyDescent="0.3">
      <c r="AA85"/>
    </row>
    <row r="86" spans="27:27" x14ac:dyDescent="0.3">
      <c r="AA86"/>
    </row>
    <row r="87" spans="27:27" x14ac:dyDescent="0.3">
      <c r="AA87"/>
    </row>
    <row r="88" spans="27:27" x14ac:dyDescent="0.3">
      <c r="AA88"/>
    </row>
    <row r="89" spans="27:27" x14ac:dyDescent="0.3">
      <c r="AA89"/>
    </row>
    <row r="90" spans="27:27" x14ac:dyDescent="0.3">
      <c r="AA90"/>
    </row>
    <row r="91" spans="27:27" x14ac:dyDescent="0.3">
      <c r="AA91"/>
    </row>
    <row r="92" spans="27:27" x14ac:dyDescent="0.3">
      <c r="AA92"/>
    </row>
    <row r="93" spans="27:27" x14ac:dyDescent="0.3">
      <c r="AA93"/>
    </row>
    <row r="94" spans="27:27" x14ac:dyDescent="0.3">
      <c r="AA94"/>
    </row>
    <row r="95" spans="27:27" x14ac:dyDescent="0.3">
      <c r="AA95"/>
    </row>
    <row r="96" spans="27:27" x14ac:dyDescent="0.3">
      <c r="AA96"/>
    </row>
    <row r="97" spans="27:27" x14ac:dyDescent="0.3">
      <c r="AA97"/>
    </row>
    <row r="98" spans="27:27" x14ac:dyDescent="0.3">
      <c r="AA98"/>
    </row>
    <row r="99" spans="27:27" x14ac:dyDescent="0.3">
      <c r="AA99"/>
    </row>
    <row r="100" spans="27:27" x14ac:dyDescent="0.3">
      <c r="AA100"/>
    </row>
    <row r="101" spans="27:27" x14ac:dyDescent="0.3">
      <c r="AA101"/>
    </row>
    <row r="102" spans="27:27" x14ac:dyDescent="0.3">
      <c r="AA102"/>
    </row>
    <row r="103" spans="27:27" x14ac:dyDescent="0.3">
      <c r="AA103"/>
    </row>
    <row r="104" spans="27:27" x14ac:dyDescent="0.3">
      <c r="AA104"/>
    </row>
    <row r="105" spans="27:27" x14ac:dyDescent="0.3">
      <c r="AA105"/>
    </row>
    <row r="106" spans="27:27" x14ac:dyDescent="0.3">
      <c r="AA106"/>
    </row>
    <row r="107" spans="27:27" x14ac:dyDescent="0.3">
      <c r="AA107"/>
    </row>
  </sheetData>
  <customSheetViews>
    <customSheetView guid="{B271BB5A-1192-4E02-AA6C-B514EC55E25F}" fitToPage="1">
      <pane xSplit="6" ySplit="4" topLeftCell="G11" activePane="bottomRight" state="frozen"/>
      <selection pane="bottomRight" activeCell="U12" sqref="U12"/>
      <pageMargins left="0" right="0" top="0" bottom="0" header="0" footer="0"/>
      <pageSetup paperSize="8" scale="44" orientation="landscape" verticalDpi="300" r:id="rId1"/>
    </customSheetView>
    <customSheetView guid="{0A85AF8D-1C9C-4010-A32E-42EEF0CE274A}" fitToPage="1">
      <pane xSplit="6" ySplit="4" topLeftCell="G24" activePane="bottomRight" state="frozen"/>
      <selection pane="bottomRight" activeCell="A14" sqref="A14:AE14"/>
      <pageMargins left="0" right="0" top="0" bottom="0" header="0" footer="0"/>
      <pageSetup paperSize="8" scale="44" orientation="landscape" verticalDpi="300" r:id="rId2"/>
    </customSheetView>
    <customSheetView guid="{50CF6E7F-2951-4340-A256-08D6308CCE2A}" fitToPage="1">
      <pane xSplit="6" ySplit="4" topLeftCell="G14" activePane="bottomRight" state="frozen"/>
      <selection pane="bottomRight" activeCell="D24" sqref="D24"/>
      <pageMargins left="0" right="0" top="0" bottom="0" header="0" footer="0"/>
      <pageSetup paperSize="8" scale="44" orientation="landscape" verticalDpi="300" r:id="rId3"/>
    </customSheetView>
    <customSheetView guid="{091F11B8-2C37-4668-8485-0E4719A3AF38}" fitToPage="1">
      <pane xSplit="6" ySplit="4" topLeftCell="G13" activePane="bottomRight" state="frozen"/>
      <selection pane="bottomRight" activeCell="C13" sqref="C13"/>
      <pageMargins left="0" right="0" top="0" bottom="0" header="0" footer="0"/>
      <pageSetup paperSize="8" scale="44" orientation="landscape" verticalDpi="300" r:id="rId4"/>
    </customSheetView>
    <customSheetView guid="{2945A780-817E-47C3-8DC0-E767EB5368AF}" fitToPage="1">
      <pane xSplit="6" ySplit="4" topLeftCell="Y12" activePane="bottomRight" state="frozen"/>
      <selection pane="bottomRight" activeCell="AB12" sqref="AB12"/>
      <pageMargins left="0" right="0" top="0" bottom="0" header="0" footer="0"/>
      <pageSetup paperSize="8" scale="44" orientation="landscape" verticalDpi="300" r:id="rId5"/>
    </customSheetView>
    <customSheetView guid="{631F3AFE-DAE2-4D4A-AA75-6E91729AE5B8}" fitToPage="1">
      <pane xSplit="6" ySplit="4" topLeftCell="G12" activePane="bottomRight" state="frozen"/>
      <selection pane="bottomRight" activeCell="B13" sqref="B13"/>
      <pageMargins left="0" right="0" top="0" bottom="0" header="0" footer="0"/>
      <pageSetup paperSize="8" scale="44" orientation="landscape" verticalDpi="300" r:id="rId6"/>
    </customSheetView>
  </customSheetViews>
  <mergeCells count="32">
    <mergeCell ref="A1:F1"/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Y2:Z2"/>
    <mergeCell ref="Y3:Y4"/>
    <mergeCell ref="Z3:Z4"/>
    <mergeCell ref="A40:D40"/>
    <mergeCell ref="A41:D41"/>
    <mergeCell ref="P3:S3"/>
    <mergeCell ref="K2:K4"/>
    <mergeCell ref="W3:W4"/>
    <mergeCell ref="A38:D38"/>
  </mergeCells>
  <phoneticPr fontId="24" type="noConversion"/>
  <pageMargins left="0.25" right="0.25" top="0.75" bottom="0.75" header="0.3" footer="0.3"/>
  <pageSetup paperSize="9" scale="15" fitToHeight="0" orientation="portrait" horizontalDpi="300" verticalDpi="30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8"/>
  <sheetViews>
    <sheetView tabSelected="1" topLeftCell="B1" zoomScale="70" zoomScaleNormal="70" workbookViewId="0">
      <selection activeCell="B1" sqref="B1:U14"/>
    </sheetView>
  </sheetViews>
  <sheetFormatPr defaultColWidth="8.5546875" defaultRowHeight="14.4" x14ac:dyDescent="0.3"/>
  <cols>
    <col min="1" max="1" width="14.44140625" hidden="1" customWidth="1"/>
    <col min="2" max="2" width="7.44140625" customWidth="1"/>
    <col min="3" max="3" width="18.44140625" customWidth="1"/>
    <col min="4" max="4" width="17.5546875" customWidth="1"/>
    <col min="5" max="5" width="12" customWidth="1"/>
    <col min="6" max="6" width="22.44140625" customWidth="1"/>
    <col min="7" max="7" width="15.44140625" customWidth="1"/>
    <col min="8" max="8" width="16" customWidth="1"/>
    <col min="9" max="9" width="16.5546875" customWidth="1"/>
    <col min="10" max="10" width="39.44140625" customWidth="1"/>
    <col min="11" max="11" width="11.88671875" customWidth="1"/>
    <col min="12" max="12" width="10.44140625" customWidth="1"/>
    <col min="13" max="13" width="9" customWidth="1"/>
    <col min="15" max="18" width="11.109375" customWidth="1"/>
    <col min="19" max="20" width="10.5546875" customWidth="1"/>
  </cols>
  <sheetData>
    <row r="1" spans="1:55" ht="21.75" customHeight="1" thickBot="1" x14ac:dyDescent="0.4">
      <c r="A1" s="18" t="s">
        <v>293</v>
      </c>
      <c r="B1" s="189" t="s">
        <v>294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55" s="145" customFormat="1" ht="30" customHeight="1" thickBot="1" x14ac:dyDescent="0.35">
      <c r="A2" s="190" t="s">
        <v>295</v>
      </c>
      <c r="B2" s="205" t="s">
        <v>22</v>
      </c>
      <c r="C2" s="193" t="s">
        <v>296</v>
      </c>
      <c r="D2" s="194"/>
      <c r="E2" s="194"/>
      <c r="F2" s="195" t="s">
        <v>24</v>
      </c>
      <c r="G2" s="185" t="s">
        <v>131</v>
      </c>
      <c r="H2" s="187" t="s">
        <v>26</v>
      </c>
      <c r="I2" s="197" t="s">
        <v>27</v>
      </c>
      <c r="J2" s="195" t="s">
        <v>297</v>
      </c>
      <c r="K2" s="199" t="s">
        <v>298</v>
      </c>
      <c r="L2" s="200"/>
      <c r="M2" s="201" t="s">
        <v>30</v>
      </c>
      <c r="N2" s="202"/>
      <c r="O2" s="175" t="s">
        <v>299</v>
      </c>
      <c r="P2" s="176"/>
      <c r="Q2" s="176"/>
      <c r="R2" s="176"/>
      <c r="S2" s="201" t="s">
        <v>32</v>
      </c>
      <c r="T2" s="202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</row>
    <row r="3" spans="1:55" ht="22.35" customHeight="1" thickBot="1" x14ac:dyDescent="0.35">
      <c r="A3" s="191"/>
      <c r="B3" s="206"/>
      <c r="C3" s="207" t="s">
        <v>300</v>
      </c>
      <c r="D3" s="179" t="s">
        <v>301</v>
      </c>
      <c r="E3" s="179" t="s">
        <v>302</v>
      </c>
      <c r="F3" s="196"/>
      <c r="G3" s="186"/>
      <c r="H3" s="188"/>
      <c r="I3" s="198"/>
      <c r="J3" s="196"/>
      <c r="K3" s="181" t="s">
        <v>303</v>
      </c>
      <c r="L3" s="181" t="s">
        <v>304</v>
      </c>
      <c r="M3" s="181" t="s">
        <v>40</v>
      </c>
      <c r="N3" s="183" t="s">
        <v>41</v>
      </c>
      <c r="O3" s="177" t="s">
        <v>135</v>
      </c>
      <c r="P3" s="178"/>
      <c r="Q3" s="178"/>
      <c r="R3" s="178"/>
      <c r="S3" s="203" t="s">
        <v>305</v>
      </c>
      <c r="T3" s="204" t="s">
        <v>45</v>
      </c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</row>
    <row r="4" spans="1:55" ht="99.75" customHeight="1" thickBot="1" x14ac:dyDescent="0.35">
      <c r="A4" s="192"/>
      <c r="B4" s="206"/>
      <c r="C4" s="208"/>
      <c r="D4" s="180"/>
      <c r="E4" s="180"/>
      <c r="F4" s="196"/>
      <c r="G4" s="186"/>
      <c r="H4" s="188"/>
      <c r="I4" s="198"/>
      <c r="J4" s="196"/>
      <c r="K4" s="182"/>
      <c r="L4" s="182"/>
      <c r="M4" s="182"/>
      <c r="N4" s="184"/>
      <c r="O4" s="23" t="s">
        <v>141</v>
      </c>
      <c r="P4" s="24" t="s">
        <v>142</v>
      </c>
      <c r="Q4" s="22" t="s">
        <v>143</v>
      </c>
      <c r="R4" s="25" t="s">
        <v>306</v>
      </c>
      <c r="S4" s="181"/>
      <c r="T4" s="183"/>
    </row>
    <row r="5" spans="1:55" ht="57.6" x14ac:dyDescent="0.3">
      <c r="A5">
        <v>1</v>
      </c>
      <c r="B5" s="94">
        <v>1</v>
      </c>
      <c r="C5" s="93" t="s">
        <v>307</v>
      </c>
      <c r="D5" s="93" t="s">
        <v>47</v>
      </c>
      <c r="E5" s="95">
        <v>61222275</v>
      </c>
      <c r="F5" s="95" t="s">
        <v>308</v>
      </c>
      <c r="G5" s="93" t="s">
        <v>7</v>
      </c>
      <c r="H5" s="93" t="s">
        <v>49</v>
      </c>
      <c r="I5" s="95" t="s">
        <v>49</v>
      </c>
      <c r="J5" s="93" t="s">
        <v>309</v>
      </c>
      <c r="K5" s="96">
        <v>10000000</v>
      </c>
      <c r="L5" s="96">
        <f>K5*0.85</f>
        <v>8500000</v>
      </c>
      <c r="M5" s="97">
        <v>2023</v>
      </c>
      <c r="N5" s="98">
        <v>2029</v>
      </c>
      <c r="O5" s="95"/>
      <c r="P5" s="95"/>
      <c r="Q5" s="95"/>
      <c r="R5" s="94" t="s">
        <v>57</v>
      </c>
      <c r="S5" s="95" t="s">
        <v>159</v>
      </c>
      <c r="T5" s="95" t="s">
        <v>53</v>
      </c>
    </row>
    <row r="6" spans="1:55" x14ac:dyDescent="0.3"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55" x14ac:dyDescent="0.3">
      <c r="B7" s="4"/>
    </row>
    <row r="8" spans="1:55" x14ac:dyDescent="0.3">
      <c r="B8" s="4"/>
      <c r="L8" t="s">
        <v>122</v>
      </c>
    </row>
    <row r="9" spans="1:55" x14ac:dyDescent="0.3">
      <c r="B9" s="5" t="s">
        <v>336</v>
      </c>
    </row>
    <row r="12" spans="1:55" x14ac:dyDescent="0.3">
      <c r="E12" t="s">
        <v>316</v>
      </c>
    </row>
    <row r="13" spans="1:55" x14ac:dyDescent="0.3">
      <c r="B13" s="5" t="s">
        <v>338</v>
      </c>
    </row>
    <row r="14" spans="1:55" x14ac:dyDescent="0.3">
      <c r="A14" t="s">
        <v>310</v>
      </c>
    </row>
    <row r="15" spans="1:55" x14ac:dyDescent="0.3">
      <c r="B15" t="s">
        <v>311</v>
      </c>
    </row>
    <row r="16" spans="1:55" ht="16.350000000000001" customHeight="1" x14ac:dyDescent="0.3">
      <c r="B16" t="s">
        <v>312</v>
      </c>
    </row>
    <row r="17" spans="1:12" x14ac:dyDescent="0.3">
      <c r="B17" t="s">
        <v>125</v>
      </c>
    </row>
    <row r="18" spans="1:12" x14ac:dyDescent="0.3">
      <c r="B18" t="s">
        <v>126</v>
      </c>
    </row>
    <row r="20" spans="1:12" x14ac:dyDescent="0.3">
      <c r="B20" t="s">
        <v>277</v>
      </c>
    </row>
    <row r="22" spans="1:12" x14ac:dyDescent="0.3">
      <c r="A22" s="1" t="s">
        <v>313</v>
      </c>
      <c r="B22" s="5" t="s">
        <v>314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1" t="s">
        <v>287</v>
      </c>
      <c r="B23" s="5" t="s">
        <v>279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1"/>
      <c r="B24" s="5" t="s">
        <v>280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1"/>
      <c r="B25" s="5" t="s">
        <v>281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1"/>
      <c r="B26" s="5" t="s">
        <v>282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1"/>
      <c r="B27" s="5" t="s">
        <v>283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1"/>
      <c r="B28" s="5" t="s">
        <v>284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1"/>
      <c r="B30" s="5" t="s">
        <v>315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1"/>
      <c r="B31" s="5" t="s">
        <v>287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x14ac:dyDescent="0.3">
      <c r="B33" s="5" t="s">
        <v>288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3">
      <c r="B34" s="5" t="s">
        <v>289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ht="16.350000000000001" customHeight="1" x14ac:dyDescent="0.3"/>
    <row r="36" spans="2:12" x14ac:dyDescent="0.3">
      <c r="B36" t="s">
        <v>290</v>
      </c>
    </row>
    <row r="37" spans="2:12" x14ac:dyDescent="0.3">
      <c r="B37" t="s">
        <v>291</v>
      </c>
    </row>
    <row r="38" spans="2:12" x14ac:dyDescent="0.3">
      <c r="B38" t="s">
        <v>292</v>
      </c>
    </row>
  </sheetData>
  <customSheetViews>
    <customSheetView guid="{B271BB5A-1192-4E02-AA6C-B514EC55E25F}" fitToPage="1" hiddenColumns="1" topLeftCell="B1">
      <selection activeCell="D11" sqref="D11"/>
      <pageMargins left="0" right="0" top="0" bottom="0" header="0" footer="0"/>
      <pageSetup paperSize="8" scale="59" orientation="landscape" verticalDpi="300" r:id="rId1"/>
    </customSheetView>
    <customSheetView guid="{0A85AF8D-1C9C-4010-A32E-42EEF0CE274A}" fitToPage="1" hiddenColumns="1" topLeftCell="B1">
      <selection activeCell="D11" sqref="D11"/>
      <pageMargins left="0" right="0" top="0" bottom="0" header="0" footer="0"/>
      <pageSetup paperSize="8" scale="59" orientation="landscape" verticalDpi="300" r:id="rId2"/>
    </customSheetView>
    <customSheetView guid="{50CF6E7F-2951-4340-A256-08D6308CCE2A}" fitToPage="1" hiddenColumns="1" topLeftCell="B1">
      <selection activeCell="G5" sqref="G5:H5"/>
      <pageMargins left="0" right="0" top="0" bottom="0" header="0" footer="0"/>
      <pageSetup paperSize="8" scale="59" orientation="landscape" verticalDpi="300" r:id="rId3"/>
    </customSheetView>
    <customSheetView guid="{091F11B8-2C37-4668-8485-0E4719A3AF38}" fitToPage="1" hiddenColumns="1" topLeftCell="B1">
      <selection activeCell="H11" sqref="H11"/>
      <pageMargins left="0" right="0" top="0" bottom="0" header="0" footer="0"/>
      <pageSetup paperSize="8" scale="59" orientation="landscape" verticalDpi="300" r:id="rId4"/>
    </customSheetView>
    <customSheetView guid="{2945A780-817E-47C3-8DC0-E767EB5368AF}" fitToPage="1" hiddenColumns="1" topLeftCell="B1">
      <selection activeCell="I8" sqref="I8"/>
      <pageMargins left="0" right="0" top="0" bottom="0" header="0" footer="0"/>
      <pageSetup paperSize="8" scale="59" orientation="landscape" verticalDpi="300" r:id="rId5"/>
    </customSheetView>
    <customSheetView guid="{631F3AFE-DAE2-4D4A-AA75-6E91729AE5B8}" fitToPage="1" hiddenColumns="1" topLeftCell="B1">
      <selection activeCell="H11" sqref="H11"/>
      <pageMargins left="0" right="0" top="0" bottom="0" header="0" footer="0"/>
      <pageSetup paperSize="8" scale="59" orientation="landscape" verticalDpi="300" r:id="rId6"/>
    </customSheetView>
  </customSheetViews>
  <mergeCells count="23">
    <mergeCell ref="B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E3:E4"/>
    <mergeCell ref="K3:K4"/>
    <mergeCell ref="L3:L4"/>
    <mergeCell ref="M3:M4"/>
    <mergeCell ref="N3:N4"/>
    <mergeCell ref="G2:G4"/>
    <mergeCell ref="H2:H4"/>
    <mergeCell ref="O2:R2"/>
    <mergeCell ref="O3:R3"/>
  </mergeCells>
  <pageMargins left="0.25" right="0.25" top="0.75" bottom="0.75" header="0.3" footer="0.3"/>
  <pageSetup paperSize="9" scale="52" fitToHeight="0" orientation="landscape" horizontalDpi="300" verticalDpi="300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5708ab-9255-4c66-848e-72be7f18ca5d">
      <Terms xmlns="http://schemas.microsoft.com/office/infopath/2007/PartnerControls"/>
    </lcf76f155ced4ddcb4097134ff3c332f>
    <TaxCatchAll xmlns="4ce1d41b-896e-40f2-b5de-71c6a3d745a8" xsi:nil="true"/>
    <SharedWithUsers xmlns="4ce1d41b-896e-40f2-b5de-71c6a3d745a8">
      <UserInfo>
        <DisplayName>Darina Krudencová</DisplayName>
        <AccountId>127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18" ma:contentTypeDescription="Vytvoří nový dokument" ma:contentTypeScope="" ma:versionID="80c146a1b3139b2ca38979cb90d8f9dd">
  <xsd:schema xmlns:xsd="http://www.w3.org/2001/XMLSchema" xmlns:xs="http://www.w3.org/2001/XMLSchema" xmlns:p="http://schemas.microsoft.com/office/2006/metadata/properties" xmlns:ns2="425708ab-9255-4c66-848e-72be7f18ca5d" xmlns:ns3="4ce1d41b-896e-40f2-b5de-71c6a3d745a8" targetNamespace="http://schemas.microsoft.com/office/2006/metadata/properties" ma:root="true" ma:fieldsID="9b9a8c5646b3fe5495a47362fdf0ae07" ns2:_="" ns3:_="">
    <xsd:import namespace="425708ab-9255-4c66-848e-72be7f18ca5d"/>
    <xsd:import namespace="4ce1d41b-896e-40f2-b5de-71c6a3d74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bd082470-7770-4183-af0a-9837555dc3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d41b-896e-40f2-b5de-71c6a3d745a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75d442-3e16-4453-ad05-31067b354f26}" ma:internalName="TaxCatchAll" ma:showField="CatchAllData" ma:web="4ce1d41b-896e-40f2-b5de-71c6a3d74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41838-1BEB-4B00-BE42-E30670D15CD6}">
  <ds:schemaRefs>
    <ds:schemaRef ds:uri="http://schemas.microsoft.com/office/infopath/2007/PartnerControls"/>
    <ds:schemaRef ds:uri="http://purl.org/dc/elements/1.1/"/>
    <ds:schemaRef ds:uri="4ce1d41b-896e-40f2-b5de-71c6a3d745a8"/>
    <ds:schemaRef ds:uri="http://schemas.microsoft.com/office/2006/documentManagement/types"/>
    <ds:schemaRef ds:uri="http://purl.org/dc/terms/"/>
    <ds:schemaRef ds:uri="http://www.w3.org/XML/1998/namespace"/>
    <ds:schemaRef ds:uri="425708ab-9255-4c66-848e-72be7f18ca5d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746545-2CF0-4E6C-9AA5-0B8D900C10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4ce1d41b-896e-40f2-b5de-71c6a3d74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Magdaléna Hojná</cp:lastModifiedBy>
  <cp:revision/>
  <cp:lastPrinted>2025-06-16T07:59:07Z</cp:lastPrinted>
  <dcterms:created xsi:type="dcterms:W3CDTF">2020-07-22T07:46:04Z</dcterms:created>
  <dcterms:modified xsi:type="dcterms:W3CDTF">2025-06-16T07:59:08Z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  <property fmtid="{D5CDD505-2E9C-101B-9397-08002B2CF9AE}" pid="3" name="MediaServiceImageTags">
    <vt:lpwstr/>
  </property>
</Properties>
</file>