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/>
  <mc:AlternateContent xmlns:mc="http://schemas.openxmlformats.org/markup-compatibility/2006">
    <mc:Choice Requires="x15">
      <x15ac:absPath xmlns:x15ac="http://schemas.microsoft.com/office/spreadsheetml/2010/11/ac" url="C:\Users\jkulve\Desktop\DSO\Final - výbor\"/>
    </mc:Choice>
  </mc:AlternateContent>
  <xr:revisionPtr revIDLastSave="0" documentId="8_{D9168F83-3718-4461-9D2F-379FF41A92DC}" xr6:coauthVersionLast="36" xr6:coauthVersionMax="36" xr10:uidLastSave="{00000000-0000-0000-0000-000000000000}"/>
  <bookViews>
    <workbookView xWindow="0" yWindow="0" windowWidth="28800" windowHeight="12225" tabRatio="500" activeTab="3" xr2:uid="{00000000-000D-0000-FFFF-FFFF00000000}"/>
  </bookViews>
  <sheets>
    <sheet name="Pokyny, info" sheetId="1" r:id="rId1"/>
    <sheet name="MŠ" sheetId="2" r:id="rId2"/>
    <sheet name="ZŠ" sheetId="3" r:id="rId3"/>
    <sheet name="zajmové, neformalní, cel" sheetId="4" r:id="rId4"/>
    <sheet name="Číselníky" sheetId="5" r:id="rId5"/>
    <sheet name="Dokončeno a v realizaci IROP" sheetId="6" state="hidden" r:id="rId6"/>
    <sheet name="Dokončeno a v realizaci" sheetId="7" state="hidden" r:id="rId7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17" i="4" l="1"/>
  <c r="K16" i="4"/>
  <c r="K15" i="4"/>
  <c r="K14" i="4"/>
  <c r="K13" i="4"/>
  <c r="K12" i="4"/>
  <c r="K11" i="4"/>
  <c r="K10" i="4"/>
  <c r="K9" i="4"/>
  <c r="K8" i="4"/>
  <c r="K7" i="4"/>
  <c r="K6" i="4"/>
  <c r="K5" i="4"/>
  <c r="M35" i="3"/>
  <c r="M34" i="3"/>
  <c r="M33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</calcChain>
</file>

<file path=xl/sharedStrings.xml><?xml version="1.0" encoding="utf-8"?>
<sst xmlns="http://schemas.openxmlformats.org/spreadsheetml/2006/main" count="1594" uniqueCount="550">
  <si>
    <t>Pokyny, informace k tabulkám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</si>
  <si>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</si>
  <si>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</si>
  <si>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</si>
  <si>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</si>
  <si>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</si>
  <si>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</si>
  <si>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</si>
  <si>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</si>
  <si>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</si>
  <si>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</si>
  <si>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</si>
  <si>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</si>
  <si>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</si>
  <si>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</si>
  <si>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</si>
  <si>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</si>
  <si>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</si>
  <si>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</si>
  <si>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</si>
  <si>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</si>
  <si>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</si>
  <si>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</si>
  <si>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</si>
  <si>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</si>
  <si>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</si>
  <si>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</si>
  <si>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</si>
  <si>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</si>
  <si>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</si>
  <si>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</si>
  <si>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</si>
  <si>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</si>
  <si>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rPr>
        <sz val="11"/>
        <color theme="1"/>
        <rFont val="Calibri"/>
        <family val="2"/>
        <charset val="238"/>
      </rP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</rPr>
      <t>zájmové, neformální, celoživotní učení</t>
    </r>
    <r>
      <rPr>
        <sz val="11"/>
        <color theme="1"/>
        <rFont val="Calibri"/>
        <family val="2"/>
        <charset val="238"/>
      </rPr>
      <t>"</t>
    </r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</si>
  <si>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</si>
  <si>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</si>
  <si>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</si>
  <si>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</si>
  <si>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 xml:space="preserve">je zveřejněn na stránkách  https://www.mmr.cz/cs/microsites/uzemni-dimenze/map-kap/stratigicke_ramce_map . Na území hlavního města Prahy je SR MAP uveřejněn na webových stránkách městské části, resp. správního obvodu ORP. </t>
  </si>
  <si>
    <t>ID</t>
  </si>
  <si>
    <t>Název školy</t>
  </si>
  <si>
    <t>Zřizovatel</t>
  </si>
  <si>
    <t>IČ</t>
  </si>
  <si>
    <t>IZO</t>
  </si>
  <si>
    <t>RED IZO</t>
  </si>
  <si>
    <t>Název projektu</t>
  </si>
  <si>
    <t>ORP</t>
  </si>
  <si>
    <t>Obec</t>
  </si>
  <si>
    <t>Popis projektu</t>
  </si>
  <si>
    <t>Výdaje</t>
  </si>
  <si>
    <t>EFRR</t>
  </si>
  <si>
    <t>Zahájení</t>
  </si>
  <si>
    <t>Ukončení</t>
  </si>
  <si>
    <t>Typ 1</t>
  </si>
  <si>
    <t>Typ 2</t>
  </si>
  <si>
    <t>Stav</t>
  </si>
  <si>
    <t>Stavební povolení</t>
  </si>
  <si>
    <t>Původní ID</t>
  </si>
  <si>
    <t>Strategický rámec MAP - seznam investičních priorit MŠ (2021 - 2027)</t>
  </si>
  <si>
    <t xml:space="preserve">Identifikace školy </t>
  </si>
  <si>
    <r>
      <rPr>
        <b/>
        <sz val="10"/>
        <color theme="1"/>
        <rFont val="Calibri"/>
        <family val="2"/>
        <charset val="238"/>
      </rPr>
      <t xml:space="preserve">Výdaje projektu v Kč </t>
    </r>
    <r>
      <rPr>
        <b/>
        <vertAlign val="superscript"/>
        <sz val="10"/>
        <color theme="1"/>
        <rFont val="Calibri"/>
        <family val="2"/>
        <charset val="238"/>
      </rPr>
      <t>1)</t>
    </r>
  </si>
  <si>
    <r>
      <rPr>
        <b/>
        <sz val="10"/>
        <color theme="1"/>
        <rFont val="Calibri"/>
        <family val="2"/>
        <charset val="238"/>
      </rPr>
      <t xml:space="preserve">Předpokládaný termín realizace </t>
    </r>
    <r>
      <rPr>
        <b/>
        <i/>
        <sz val="10"/>
        <color theme="1"/>
        <rFont val="Calibri"/>
        <family val="2"/>
        <charset val="238"/>
      </rPr>
      <t>měsíc, rok</t>
    </r>
  </si>
  <si>
    <r>
      <rPr>
        <b/>
        <sz val="10"/>
        <color theme="1"/>
        <rFont val="Calibri"/>
        <family val="2"/>
        <charset val="238"/>
      </rPr>
      <t xml:space="preserve">Typ projektu </t>
    </r>
    <r>
      <rPr>
        <b/>
        <vertAlign val="superscript"/>
        <sz val="10"/>
        <color theme="1"/>
        <rFont val="Calibri"/>
        <family val="2"/>
        <charset val="238"/>
      </rPr>
      <t>2)</t>
    </r>
  </si>
  <si>
    <t xml:space="preserve">Stav připravenosti projektu k realizaci </t>
  </si>
  <si>
    <t>Číslo řádku</t>
  </si>
  <si>
    <t>IČ školy</t>
  </si>
  <si>
    <t>IZO školy</t>
  </si>
  <si>
    <t>RED IZO školy</t>
  </si>
  <si>
    <t xml:space="preserve">Kraj realizace </t>
  </si>
  <si>
    <t>Obec s rozšířenou působností - realizace</t>
  </si>
  <si>
    <t>Obec realizace</t>
  </si>
  <si>
    <t>Obsah projektu</t>
  </si>
  <si>
    <t xml:space="preserve">celkové výdaje projektu  </t>
  </si>
  <si>
    <t>z toho předpokládané způsobilé výdaje EFRR</t>
  </si>
  <si>
    <t>zahájení realizace</t>
  </si>
  <si>
    <t>ukončení realizace</t>
  </si>
  <si>
    <r>
      <rPr>
        <sz val="10"/>
        <color theme="1"/>
        <rFont val="Calibri"/>
        <family val="2"/>
        <charset val="238"/>
      </rPr>
      <t>navýšení kapacity MŠ / novostavba MŠ</t>
    </r>
    <r>
      <rPr>
        <vertAlign val="superscript"/>
        <sz val="10"/>
        <color theme="1"/>
        <rFont val="Calibri"/>
        <family val="2"/>
        <charset val="238"/>
      </rPr>
      <t>3)</t>
    </r>
    <r>
      <rPr>
        <sz val="10"/>
        <color theme="1"/>
        <rFont val="Calibri"/>
        <family val="2"/>
        <charset val="238"/>
      </rPr>
      <t xml:space="preserve"> </t>
    </r>
  </si>
  <si>
    <r>
      <rPr>
        <sz val="10"/>
        <color theme="1"/>
        <rFont val="Calibri"/>
        <family val="2"/>
        <charset val="238"/>
      </rP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</rPr>
      <t>4)</t>
    </r>
  </si>
  <si>
    <t>stručný popis např. zpracovaná PD, zajištěné výkupy, výběr dodavatele</t>
  </si>
  <si>
    <t>vydané stavební povolení ano/ne</t>
  </si>
  <si>
    <t xml:space="preserve">Původní číslo projektu: </t>
  </si>
  <si>
    <t>Mateřská škola Tuklaty, okres Kolín</t>
  </si>
  <si>
    <t>Obec Tuklaty</t>
  </si>
  <si>
    <t>007512686</t>
  </si>
  <si>
    <t>Rozšíření kapacity  MŠ Tuklaty</t>
  </si>
  <si>
    <t>Český Brod</t>
  </si>
  <si>
    <t>Tuklaty</t>
  </si>
  <si>
    <t>Rozšíření kapacity MŠ o další třídu, zázemí, sociálky.</t>
  </si>
  <si>
    <t>x</t>
  </si>
  <si>
    <t>Záměr</t>
  </si>
  <si>
    <t>NE</t>
  </si>
  <si>
    <t>Mateřská škola Klučov, okres Kolín</t>
  </si>
  <si>
    <t>Obec Klučov</t>
  </si>
  <si>
    <t>007512155</t>
  </si>
  <si>
    <t>Navýšení kapacity  MŠ Klučov</t>
  </si>
  <si>
    <t>Klučov</t>
  </si>
  <si>
    <t>Navýšení kapacity z 39 na 100 dětí.</t>
  </si>
  <si>
    <t>X</t>
  </si>
  <si>
    <t>Záměr-studie</t>
  </si>
  <si>
    <t>Zatím nezapsána</t>
  </si>
  <si>
    <t xml:space="preserve">Obec Přistoupim </t>
  </si>
  <si>
    <t>Výstavba MŠ Přistoupim</t>
  </si>
  <si>
    <t>Přistoupim</t>
  </si>
  <si>
    <t>Výstavba MŠ Přistoupim, 24 dětí, 1 třída</t>
  </si>
  <si>
    <t>Zadáno zpracování PD, zajištěné výkupy</t>
  </si>
  <si>
    <t>Mateřská škola Český Brod, okres Kolín</t>
  </si>
  <si>
    <t>Město Český Brod</t>
  </si>
  <si>
    <t>007512163</t>
  </si>
  <si>
    <t>Nová MŠ Kollárova Český Brod</t>
  </si>
  <si>
    <t xml:space="preserve">Zbourání staré 4 třídní MŠ a výstavba nové 6 třídní MŠ, navýšení o 2 třídy. </t>
  </si>
  <si>
    <t>Zpracovaná PD</t>
  </si>
  <si>
    <t>ANO</t>
  </si>
  <si>
    <t>Základní škola a Mateřská škola Vitice, okres Kolín</t>
  </si>
  <si>
    <t>Obec Vitice</t>
  </si>
  <si>
    <t>007512520</t>
  </si>
  <si>
    <t>Vybudování jedné třídy mateřské školy v části Dobré Pole</t>
  </si>
  <si>
    <t>Vitice</t>
  </si>
  <si>
    <t>Vybudování jedné třídy mateřské školy v obci Vitice, Dobré Pole u Vitic část</t>
  </si>
  <si>
    <t>Zadáno zpracování PD, záměr - studie</t>
  </si>
  <si>
    <t>Obec Krupá</t>
  </si>
  <si>
    <t>Výstavba MŠ Krupá</t>
  </si>
  <si>
    <t>Krupá</t>
  </si>
  <si>
    <t>Výstavba nové MŠ pro 24 dětí s přípravnou jídla a zahradním domkem se sociálním zařízením.</t>
  </si>
  <si>
    <t>Mateřská škola Tuchoraz, okres Kolín</t>
  </si>
  <si>
    <t>Obec Tuchoraz</t>
  </si>
  <si>
    <t>70998485</t>
  </si>
  <si>
    <t>007512589</t>
  </si>
  <si>
    <t>Snížení energetické náročnosti MŠ Tuchoraz</t>
  </si>
  <si>
    <t>Tuchoraz</t>
  </si>
  <si>
    <t>Zateplení budovy mateřské školy a případné zajištění nového způsobu vytápění s cílem snížit energetickou náročnost provozu MŠ.</t>
  </si>
  <si>
    <t>M´am´aloca, o.p.s.</t>
  </si>
  <si>
    <t>MŠ V Lukách</t>
  </si>
  <si>
    <t>Projekt je ve stavu projektového záměru. Cílem je vybudování tří pavilonové MŠ s kapacitou 42 dětí. První pavilon bude pro děti se speciálními potřebami (kapacita 10 dětí). Ostatní pavilony budou bez omezení (16+16 dětí). Máme dohodnutý pozemek a s majiteli jednáme o kupní smlouvě. Byla vypracována architektonická studie.</t>
  </si>
  <si>
    <t>Mateřská škola Doubravka, příspěvková organizace</t>
  </si>
  <si>
    <t>Obec Doubravčice</t>
  </si>
  <si>
    <t>71295135</t>
  </si>
  <si>
    <t>181047802</t>
  </si>
  <si>
    <t>Dětská skupina</t>
  </si>
  <si>
    <t>Doubravčice</t>
  </si>
  <si>
    <t xml:space="preserve">Obec Doubravčice se neustále rozrůstá. Do obce se stěhují především mladé rodiny s malými dětmi. Již třetím rokem není kapacita MŠ schopná přijmout všechny tříleté děti s trvalým pobytem v obci. Dětská skupina by tuto situaci vyřešila.  </t>
  </si>
  <si>
    <t>Fotovoltaika</t>
  </si>
  <si>
    <t xml:space="preserve">Rádi bychom využili rovné plochy střechy MŠ pro instalaci fotovoltaiky, která by nám ušetřila náklady spojené s provozem školky. </t>
  </si>
  <si>
    <t>Klimatizace</t>
  </si>
  <si>
    <t xml:space="preserve">Klimatizace do dvou tříd (oranžové a zelené) a do tělocvičny, abychom i v teplých měsících nedosahovali vysokých, hygienou s provozem neslučitelných teplot, využívali bychom klimatizaci (nejčastěji v době, kdy jsou děti mimo třídu), abychom teplotu mohli udržet v požadované normě. 
</t>
  </si>
  <si>
    <t>Zadáno zpracování PD</t>
  </si>
  <si>
    <t>Plot kolem velké zahrady</t>
  </si>
  <si>
    <t>Rádi bychom pořídili nový plot kolem velké zahrady, který by splňoval bezpečnostní požadavky např. nic z venku nemůže plotem proletět dovnitř a ohrozit děti, děti nemohou plot přelézt a zároveň byl bezúdržbový a s dlouhou životností. Přidanou hodnotou je estetika, která je v souladu s konceptem MŠ. Rádi bychom pořídili gabionový plot.</t>
  </si>
  <si>
    <t>Polytechnické stoly voda písek</t>
  </si>
  <si>
    <t>V souladu s programem Začít spolu bychom do dvou tříd (oranžové a zelené) rádi umístili polytechnické stoly na vodu a písek. Stoly budou vyrobené z umělé hmoty, ze které se vyrábí bazény na konstrukci z dřevotřísky, která je použita na veškerém nábytku.</t>
  </si>
  <si>
    <t>Herní prvky na malou zahradu</t>
  </si>
  <si>
    <t xml:space="preserve">Jako obohacení a rozšíření pestrosti nabídky s ohledem na potřeby dětí bychom rádi pořídili:
•	Mlatová cesta pro jízdu na odrážedlech
•	Ručkovadlo
•	Výměna 3 akátových klád na sezení a chůzi dětí
•	Dřevěná pergola nad svačinové a kreslící stoly </t>
  </si>
  <si>
    <t>Renovace oranžové třídy, tělocvičny a kuchyně</t>
  </si>
  <si>
    <t>Pro zkvalitnění a srovnání podmínek ve všech třídách v MŠ bychom v nejstarší třídě – oranžové potřebovali realizovat tyto úpravy:
•	Předokenní žaluzie (pro všechna okna i francouzské dveře) ve třídě i v tělocvičně
•	Pojízdné dveře, které oddělují třídu od tělocvičny vyměnit za dvoukřídlé otevírací protihlukové
•	Výměna dlažby v koupelně
•	Nové dveře zásobování do kuchyně</t>
  </si>
  <si>
    <t>Tepelné čerpadlo (vzduch vzduch)</t>
  </si>
  <si>
    <t>Vzhledem ke stáří tepelného čerpadla bychom tepelné čerpadlo rádi vyměnili za nové, které může být úspornější a  v rámci pokroku v tomto odvětví kvalitnější s delší životností.</t>
  </si>
  <si>
    <t>Umyvadla pro dospělé + výlevka pro Vv</t>
  </si>
  <si>
    <t>Ve všech třídách nainstalovat umyvadlo pro dospělé a nízké výlevky pro umývání štětců po Vv</t>
  </si>
  <si>
    <t>Nové zahradní prvky – přírodní zahrada</t>
  </si>
  <si>
    <t>Vytvoření nových zahradních prvků na velké zahradě:
•	3 vyvýšené záhony
•	Pískovistě z kulatin
•	Hudební laboratoř
•	2 tabule
•	Zahradní kuchyňka + zázemí
•	Zvýšení plotu nad výběhem + zastřešení
•	Polytechnický koutek
•	Transparentní tabule
•	Výlezový prvek do svahu</t>
  </si>
  <si>
    <t>Videotelefony</t>
  </si>
  <si>
    <t xml:space="preserve">V rámci posílení bezpečnosti bychom zavedli do všech tříd a kanceláří videotelefony – vizuální kontrola příchozího. </t>
  </si>
  <si>
    <t>Voda do sborovny</t>
  </si>
  <si>
    <t>Ve sborovně máme malou kuchyňskou linku, na které je varná konvice, dole je malá lednička. Potřebujeme přivést vodu a nainstalovat dřez, abychom si mohli vařit čaj a kávu. Nemůžeme chodit pro vodu do kuchyně a z dětských umyvadel nejde nabrat vodu do konvice.</t>
  </si>
  <si>
    <t>Výměna bezfalcových dveří</t>
  </si>
  <si>
    <t>Bezfalcové dveře, které ve školce musíme mít jsou poškozené, řešíme jejich výměnu za nové.</t>
  </si>
  <si>
    <t>Výměna oken v celé MŠ</t>
  </si>
  <si>
    <t>V rámci bezpečnosti a funkčnosti potřebujeme vyměnit všechna okna a francouzské dveře v MŠ:
•	Plánujeme hliníková okna z důvodu vyšší životnosti
•	Trojskla kvůli tepelné izolaci
•	Modernější vnitřní systémy otvírání kvůli jednodušší opravitelnosti</t>
  </si>
  <si>
    <t>Výměna osvětlení</t>
  </si>
  <si>
    <t>Vzhledem k životnosti a finanční náročnosti provozu, bychom vyměnili veškeré osvětlení za ledkové.</t>
  </si>
  <si>
    <t>Výškový prvek na zahradu</t>
  </si>
  <si>
    <t>V rámci rozvoje pohybových dovedností by MŠ ráda pořídila dětem nový prvek, který bude sloužit jako velká prolézačka s místy pro relaxování.</t>
  </si>
  <si>
    <t>Zvednutí toalet v zelené třídě</t>
  </si>
  <si>
    <t xml:space="preserve">V zelené třídě potřebujeme zvednout toalety, aby se pod nimi dalo vytírat mopem a udržela se čistota </t>
  </si>
  <si>
    <t>Popis změn</t>
  </si>
  <si>
    <t>Řádek</t>
  </si>
  <si>
    <t xml:space="preserve">Aktuální změny </t>
  </si>
  <si>
    <t>Změna obsahu projektu, změna termínu realizace projektu (zahájení z 2025 na 2026, ukončení z 2026 na 2027), změna stavu připravenost projektu ze Záměr na Záměr-studie.</t>
  </si>
  <si>
    <t>Projekt zrušen při předchozích aktualizacích</t>
  </si>
  <si>
    <t>Změna termínu realizace projektu, zahájení realizace z 2024 na 2026 a ukončení realizace z 2026 na 2028 .</t>
  </si>
  <si>
    <t>Projekt byl již zrealizován</t>
  </si>
  <si>
    <t>Nový projekt</t>
  </si>
  <si>
    <t>Schváleno V Českém Brodě dne 15. 5. 2024 "Řídícím výborem MAP ORP Český Brod" - Podpis předsedy Řídícího výboru MAP (Ing. Václav Pěnkava)</t>
  </si>
  <si>
    <t>Pozn.</t>
  </si>
  <si>
    <t>1) Uveďte celkové předpokládané náklady na realizaci projektu.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</si>
  <si>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</si>
  <si>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Výpočty EFRR v SR MAP jsou orientační a nemají vliv na hodnocení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</si>
  <si>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</si>
  <si>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</si>
  <si>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</si>
  <si>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Cizí jazyky</t>
  </si>
  <si>
    <t>Přírodní vědy</t>
  </si>
  <si>
    <t>Polytechnika</t>
  </si>
  <si>
    <t>Dig. Technologie</t>
  </si>
  <si>
    <t>Rekonstrukce</t>
  </si>
  <si>
    <t>Zázemí pro poradnu</t>
  </si>
  <si>
    <t>Zázemí pro kom. aktivity</t>
  </si>
  <si>
    <t>Zázemí družin</t>
  </si>
  <si>
    <t>Konektivita</t>
  </si>
  <si>
    <t>St. Povolení</t>
  </si>
  <si>
    <t>Strategický rámec MAP - seznam investičních priorit ZŠ (2021-2027)</t>
  </si>
  <si>
    <r>
      <rPr>
        <b/>
        <sz val="10"/>
        <color theme="1"/>
        <rFont val="Calibri"/>
        <family val="2"/>
        <charset val="238"/>
      </rPr>
      <t xml:space="preserve">Výdaje projektu  v Kč </t>
    </r>
    <r>
      <rPr>
        <b/>
        <i/>
        <vertAlign val="superscript"/>
        <sz val="10"/>
        <color theme="1"/>
        <rFont val="Calibri"/>
        <family val="2"/>
        <charset val="238"/>
      </rPr>
      <t>1)</t>
    </r>
  </si>
  <si>
    <r>
      <rPr>
        <b/>
        <sz val="10"/>
        <color theme="1"/>
        <rFont val="Calibri"/>
        <family val="2"/>
        <charset val="238"/>
      </rPr>
      <t>Typ projektu</t>
    </r>
    <r>
      <rPr>
        <b/>
        <sz val="10"/>
        <color rgb="FFFF0000"/>
        <rFont val="Calibri"/>
        <family val="2"/>
        <charset val="238"/>
      </rPr>
      <t xml:space="preserve"> </t>
    </r>
    <r>
      <rPr>
        <b/>
        <vertAlign val="superscript"/>
        <sz val="10"/>
        <color theme="1"/>
        <rFont val="Calibri"/>
        <family val="2"/>
        <charset val="238"/>
      </rPr>
      <t>2)</t>
    </r>
  </si>
  <si>
    <t>s vazbou na podporovanou oblast</t>
  </si>
  <si>
    <t>Kraj realizace</t>
  </si>
  <si>
    <r>
      <rPr>
        <sz val="10"/>
        <color theme="1"/>
        <rFont val="Calibri"/>
        <family val="2"/>
        <charset val="238"/>
      </rPr>
      <t xml:space="preserve">z toho předpokládané způsobilé výdaje </t>
    </r>
    <r>
      <rPr>
        <sz val="10"/>
        <rFont val="Calibri"/>
        <family val="2"/>
        <charset val="238"/>
      </rPr>
      <t>EFRR</t>
    </r>
  </si>
  <si>
    <t xml:space="preserve">cizí jazyky
</t>
  </si>
  <si>
    <r>
      <rPr>
        <sz val="10"/>
        <color theme="1"/>
        <rFont val="Calibri"/>
        <family val="2"/>
        <charset val="238"/>
      </rPr>
      <t>přírodní vědy</t>
    </r>
    <r>
      <rPr>
        <vertAlign val="superscript"/>
        <sz val="10"/>
        <color theme="1"/>
        <rFont val="Calibri"/>
        <family val="2"/>
        <charset val="238"/>
      </rPr>
      <t>3)</t>
    </r>
    <r>
      <rPr>
        <sz val="10"/>
        <color theme="1"/>
        <rFont val="Calibri"/>
        <family val="2"/>
        <charset val="238"/>
      </rPr>
      <t xml:space="preserve"> 
</t>
    </r>
  </si>
  <si>
    <r>
      <rPr>
        <sz val="10"/>
        <color theme="1"/>
        <rFont val="Calibri"/>
        <family val="2"/>
        <charset val="238"/>
      </rPr>
      <t>polytech. vzdělávání</t>
    </r>
    <r>
      <rPr>
        <vertAlign val="superscript"/>
        <sz val="10"/>
        <color theme="1"/>
        <rFont val="Calibri"/>
        <family val="2"/>
        <charset val="238"/>
      </rPr>
      <t>4)</t>
    </r>
  </si>
  <si>
    <r>
      <rPr>
        <sz val="10"/>
        <color theme="1"/>
        <rFont val="Calibri"/>
        <family val="2"/>
        <charset val="238"/>
      </rPr>
      <t>práce s digi. tech.</t>
    </r>
    <r>
      <rPr>
        <vertAlign val="superscript"/>
        <sz val="10"/>
        <color theme="1"/>
        <rFont val="Calibri"/>
        <family val="2"/>
        <charset val="238"/>
      </rPr>
      <t xml:space="preserve">5)
</t>
    </r>
  </si>
  <si>
    <t>rekonstrukce učeben neúplných škol v CLLD</t>
  </si>
  <si>
    <t xml:space="preserve">zázemí pro školní poradenské pracoviště </t>
  </si>
  <si>
    <t>vnitřní/venkovní zázemí pro komunitní aktivity vedoucí k sociální inkluzi</t>
  </si>
  <si>
    <t>budování zázemí družin a školních klubů</t>
  </si>
  <si>
    <t>konektivita</t>
  </si>
  <si>
    <t>Původní číslo projektu</t>
  </si>
  <si>
    <t>Naše poznámky</t>
  </si>
  <si>
    <t>Svazková škola Český Brod - Doubravčice</t>
  </si>
  <si>
    <t>DSO Český Brod - Doubravčice</t>
  </si>
  <si>
    <t>19323174</t>
  </si>
  <si>
    <t>181135931</t>
  </si>
  <si>
    <t>Český Brod - Doubravčice</t>
  </si>
  <si>
    <t>Vybudování nové Svazkové školy o kapacitě minimálně 27 tříd, 810 žáků. V Českém Brodě bude vybudováno 13 tříd a 14 tříd v Doubravčicích.</t>
  </si>
  <si>
    <t>Výběr dodavatele</t>
  </si>
  <si>
    <t>ANO na část Český Brod</t>
  </si>
  <si>
    <t>1a</t>
  </si>
  <si>
    <t>Vybudování ZŠ Doubravčice</t>
  </si>
  <si>
    <t>Vybudování 18 tříd.</t>
  </si>
  <si>
    <t>Zpracovaná PD a Zpracovaná PD pro ÚR, požádáno o dotaci</t>
  </si>
  <si>
    <t>27b</t>
  </si>
  <si>
    <t>1b</t>
  </si>
  <si>
    <t>Základní škola Český Brod, Žitomířská 885, okres Kolín</t>
  </si>
  <si>
    <t>046383506</t>
  </si>
  <si>
    <t>Moderní ZŠ Žitomířská Český Brod</t>
  </si>
  <si>
    <t>Vybudování nového křídla školy - 15 až 18 kmenových učeben, 6 odborných učeben a tělocvičny.</t>
  </si>
  <si>
    <t xml:space="preserve">ANO  </t>
  </si>
  <si>
    <t>Základní škola Český Brod, Tyršova 68, okres Kolín</t>
  </si>
  <si>
    <t>046383514</t>
  </si>
  <si>
    <t>Víceúčelové hřiště u čp. 760 ZŠ Tyršova</t>
  </si>
  <si>
    <t xml:space="preserve">Cílem projektu je vybudovat sportovní zázemí při ZŠ Tyršova čp. 760 v Českém Brodě, které se bude skládat ze dvou víceúčelových hřišť z polyuretanovým povrchem EPDM, každé o rozměru 10x15 m. Na zadní části pozemku bude umístěna lezecká stěna. Zároveň bude položena betonová dlažba pro dva stoly na stolní tenis. </t>
  </si>
  <si>
    <t>Požádáno o dotaci - zamítnuto (bude se žádat znovu).</t>
  </si>
  <si>
    <t>Základní škola a Praktická škola Český Brod, Žitomířská 1359, okres Kolín</t>
  </si>
  <si>
    <t>Středočeský kraj</t>
  </si>
  <si>
    <t>002174791</t>
  </si>
  <si>
    <t>Zimní zahrada - učebna environmentální výchovy</t>
  </si>
  <si>
    <t>Učebna environmentální výchovy.</t>
  </si>
  <si>
    <t>Dovybavení keramické dílny</t>
  </si>
  <si>
    <t>Pořízení keramické pece s příslušenstvím a dalšího vybavení dílny - pracovní stoly apod.</t>
  </si>
  <si>
    <t>Hotovo</t>
  </si>
  <si>
    <t>Školní zahrada ZŠ a PŠ Český Brod</t>
  </si>
  <si>
    <t>Herní prvky a naučná stezka</t>
  </si>
  <si>
    <t>Základní škola T. G. Masaryka a Mateřská škola Poříčany, okres Kolín</t>
  </si>
  <si>
    <t>Obec Poříčany</t>
  </si>
  <si>
    <t>Venkovní učebna pro výuku přírodních věd ZŠ Poříčany</t>
  </si>
  <si>
    <t>Poříčany</t>
  </si>
  <si>
    <t xml:space="preserve">Učebna s alternativním zdrojem energie. Prostory pro pěstování bylin a zeleniny (záhony se zavlažováním) pro výuku a volnočasové aktivity. Propagace zdravého způsobu života. Environmentální výchova, výtvarná  výchova, výuka prvouky, přírodopisu a pracovních činností v jarních a podzimních měsících. </t>
  </si>
  <si>
    <t xml:space="preserve">Vybudování odborných učeben ZŠ Poříčany </t>
  </si>
  <si>
    <t>Vybudování chemické, fyzikální a přírodovědné učebny v prostorách školy. Zřízení bezbariérového přístupu pro 2NP nadzemní podlaží. Úprava sociálního zařízení pro bezbariérový přístup. Vybudování šaten odpovídajích hygienickým normám.</t>
  </si>
  <si>
    <t>Venkovní sportovní areál a zázemí pro ZŠ Poříčany</t>
  </si>
  <si>
    <r>
      <rPr>
        <sz val="10"/>
        <color theme="1"/>
        <rFont val="Calibri"/>
        <family val="2"/>
        <charset val="1"/>
      </rPr>
      <t>Outdoorové sportoviště pro žáky i veřejnost. Rozběhová dráha k doskočišti.</t>
    </r>
    <r>
      <rPr>
        <strike/>
        <sz val="10"/>
        <color theme="1"/>
        <rFont val="Calibri"/>
        <family val="2"/>
        <charset val="1"/>
      </rPr>
      <t xml:space="preserve"> </t>
    </r>
  </si>
  <si>
    <t>Rekonstrukce hospodářské budovy ZŠ Poříčany</t>
  </si>
  <si>
    <t>Kompletní rekonstrukce budovy (odstranění azbestových částí, výměna oken a dveří, nové rozvody TZB vč. vzduchotechniky, rekonstrukce školní kuchyně v souladu s požadavky hygieny. V rámci technického řešení možnost propojení a rekonstrukcí školní družiny za účelem vytvoření nového pavilonu ZŠ Poříčany</t>
  </si>
  <si>
    <t>Rekonstrukce oplocení areálu ZŠ</t>
  </si>
  <si>
    <t xml:space="preserve">Zajištění bezpečnosti dětí. </t>
  </si>
  <si>
    <t>Základní škola Tuklaty, okres Kolín</t>
  </si>
  <si>
    <t>002174235</t>
  </si>
  <si>
    <t>Výstavba tělocvičny ZŠ Tuklaty</t>
  </si>
  <si>
    <t>Moderní ZŠ Žitomířská Český Brod - B (dostavba nároží)</t>
  </si>
  <si>
    <t>Třípodlažní dostavba nároží přináší v každém podlaží nový prostor, díky němuž vznikne: nová prostornější sborovna, odborná jazyková učebna a technická místnost v přízemi. V dalších částech budovy vzniká z nepoužívaných prostor: zázemí pro pedagogy, učebna výtvarné výchovy s kabinetem, respirium, nové sociální zázemí. Samostatným zásahem je umístění nového průchozího výtahu na fasádu vedle hlavního schodiště, které zajistí bezbariérovost staré budovy včetně mezipater.</t>
  </si>
  <si>
    <t>Požádáno o dotaci</t>
  </si>
  <si>
    <t>Školní zahrada - zázemí pro družinu ZŠ Žitomířská Český Brod</t>
  </si>
  <si>
    <t xml:space="preserve">Herní prvky na školní zahradě - pískoviště, herní prvky, lanové prvky, lanová pyramida. </t>
  </si>
  <si>
    <t>Konektivita - bezpečnost</t>
  </si>
  <si>
    <t>Realizace bezpečnostních prvků sítě.</t>
  </si>
  <si>
    <t>Záměr - studie</t>
  </si>
  <si>
    <t>Konektivita - poradna</t>
  </si>
  <si>
    <t>Rozšíření pevné sítě o bezdrátovou síť. Realizace bezpečnostních prvků sítě.</t>
  </si>
  <si>
    <t>Výměna střechy na ZŠ Tyršova, Žitomířská čp. 760, Český Brod</t>
  </si>
  <si>
    <t>Výměna střechy na ZŠ Tyršova, Žitomířská čp. 760, Český Brod.</t>
  </si>
  <si>
    <t>Revitalizace cestní sítě a zpevněných ploch v areálu ZŠ Poříčany</t>
  </si>
  <si>
    <t xml:space="preserve">Projekt "Revitalizace cestní sítě a zpěvněných ploch v areálu ZŠ Poříčany" má za cíl úpravu páteřní přístupové komunikace do areálu ZŠ, parkoviště u hospodářské budovy a nádvoří před hlavním vstupem do budovy školy. </t>
  </si>
  <si>
    <t>2024</t>
  </si>
  <si>
    <t>2025</t>
  </si>
  <si>
    <t>Oprava fasády čp. 68, Český Brod</t>
  </si>
  <si>
    <t>Odvhlčení sklepů a oprava fasády na budově Tyršova čp. 68.</t>
  </si>
  <si>
    <t>2026</t>
  </si>
  <si>
    <t>Jazyková laboratoř</t>
  </si>
  <si>
    <t>Vybavení jazykové učebny</t>
  </si>
  <si>
    <t>Školní klub ZŠ Tyršova 68</t>
  </si>
  <si>
    <t>Zřízení a vybavení školního klubu ZŠ Tyršova 68</t>
  </si>
  <si>
    <t>Venkovní učebna ZŠ Tyršova 68</t>
  </si>
  <si>
    <t>Vybudování venkovní učebny na zahradě školy</t>
  </si>
  <si>
    <t>Výtvarný a grafický ateliér ZŠ Tyršova 68</t>
  </si>
  <si>
    <t>Výtvarný a grafický ateliér v budově č.p. 67</t>
  </si>
  <si>
    <t>Rekonstrukce sklepních prostor - hudební ateliér ZŠ Tyršova</t>
  </si>
  <si>
    <t>Rekonstrukce sklepních prostor pro účely zřízení učebny hudebního ateliéru</t>
  </si>
  <si>
    <t xml:space="preserve">Základní škola Pošembeří </t>
  </si>
  <si>
    <t xml:space="preserve">Venkovní učebny ZŠ Pošembeří </t>
  </si>
  <si>
    <t>Výstavba dvou venkovních učeben u základní školy Pošembeří v Českém Brodě včetně vybavení</t>
  </si>
  <si>
    <t>Přírodovědná učebna</t>
  </si>
  <si>
    <t>Rekonstrukce podlahy odborné učebny pro přírodopis a chemii a vybavení učebny</t>
  </si>
  <si>
    <t>Úprava a dovybavení relaxační učebny</t>
  </si>
  <si>
    <t>Úprava a dovybavení relaxační učebny - úprava prostror učebny a pořízení dalšího vybavení pro terapie, relaxaci apod.</t>
  </si>
  <si>
    <t>Vybudování PC učebny ZŠ Poříčany</t>
  </si>
  <si>
    <t>Modernizace PC učebny v budově ZŠ. Zřízení bezbariérového přístupu pro 2NP a 3NP. Úprava sociálního zařízení pro bezbariérový přístup. Vybudování šaten odpovídajích hygienickým normám.</t>
  </si>
  <si>
    <t>Zatím nezapsána (Základní škola Štolmíř)</t>
  </si>
  <si>
    <t>Základní škola Štolmíř</t>
  </si>
  <si>
    <t xml:space="preserve">Záměr na soukromou alternativní školu 1x9 tříd jako navazující vzdělávání z alternativních MŠ a LMŠ. Celková kapacita 135 dětí. </t>
  </si>
  <si>
    <t>Nový projekt.</t>
  </si>
  <si>
    <t>Změna termínu ukonení realizace projektu z roku 2025 na rok 2026.</t>
  </si>
  <si>
    <t>Změna rozpočtu projektu a změna typu projektu (celkové výdaje projektu ze 70 000 000 Kč na 100 000 000 Kč, z toho EFRR z 49 000 000 Kč na 70 000 000 Kč), přídána vazba na podporovanou oblast  (polytechnické vzdělávání).</t>
  </si>
  <si>
    <t>Změna rozpočtu (celkové výdaje z 3 000 000 Kč na 3 500 000 Kč, z toho EFRR z 2 100 000 Kč na 2 450 000 Kč) a změna stavu připravenosti projektu (ze Záměru na Zadáno zpracování PD).</t>
  </si>
  <si>
    <t xml:space="preserve"> Změna rozpočtu projektu (celkové výdaje z 1 000 000 Kč na 2 500 000 Kč, z toho předpokládáané výdaje EFFR z 700 000 Kč na 1 750 000 Kč)  a termínu realizace (zahájení realizace z 2024 na 2025 a ukončení realizace z 2025 na 2026).</t>
  </si>
  <si>
    <t>Změna rozpočtu projektu (celkové výdaje z 5 000 000 Kč na 3 500 000 Kč,  podíl EFRR z 3 500 000 Kč na 2 100 000 Kč), termínu realizace (zahájení realizace z 2025 na 2024, ukončení realizace z 2027 na 2025), obsahu projektu (z odborné učebny infromatiky na odbornou chemickou, fyzikální a přírodovědnou učebnu), vazba na podporovanou oblast (bez cizích jazyků, nově přírodní vědy a práce s digitálními technologiemi).</t>
  </si>
  <si>
    <t>Vybudované odborné učebny mohu být využívány i pro zájmové a neformální vzdělávání.</t>
  </si>
  <si>
    <t xml:space="preserve">1) Uveďte celkové předpokládané náklady na realizaci projektu. 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</si>
  <si>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</si>
  <si>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</si>
  <si>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</si>
  <si>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</si>
  <si>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</si>
  <si>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</si>
  <si>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</si>
  <si>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 xml:space="preserve">•           Umění a kultura (pouze obor Výtvarná výchova),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</si>
  <si>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</si>
  <si>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</si>
  <si>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</si>
  <si>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</si>
  <si>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</si>
  <si>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</si>
  <si>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</si>
  <si>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</si>
  <si>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</si>
  <si>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Název organizace</t>
  </si>
  <si>
    <t>Typ 3</t>
  </si>
  <si>
    <t>Typ 4</t>
  </si>
  <si>
    <t>Souhrnný rámec pro investice do infrastruktury pro zájmové, neformální vzdělávání a celoživotní učení (2021-2027)</t>
  </si>
  <si>
    <t>Identifikace organizace (školského/vzdělávacího zařízení)</t>
  </si>
  <si>
    <r>
      <rPr>
        <b/>
        <sz val="10"/>
        <color theme="1"/>
        <rFont val="Calibri"/>
        <family val="2"/>
        <charset val="238"/>
      </rPr>
      <t>Výdaje projektu</t>
    </r>
    <r>
      <rPr>
        <b/>
        <i/>
        <sz val="10"/>
        <color theme="1"/>
        <rFont val="Calibri"/>
        <family val="2"/>
        <charset val="238"/>
      </rPr>
      <t xml:space="preserve"> </t>
    </r>
    <r>
      <rPr>
        <b/>
        <sz val="10"/>
        <color theme="1"/>
        <rFont val="Calibri"/>
        <family val="2"/>
        <charset val="238"/>
      </rPr>
      <t xml:space="preserve">v Kč </t>
    </r>
    <r>
      <rPr>
        <b/>
        <vertAlign val="superscript"/>
        <sz val="10"/>
        <color theme="1"/>
        <rFont val="Calibri"/>
        <family val="2"/>
        <charset val="238"/>
      </rPr>
      <t>1)</t>
    </r>
  </si>
  <si>
    <t>Předpokládaný termín realizace</t>
  </si>
  <si>
    <r>
      <rPr>
        <b/>
        <sz val="10"/>
        <color theme="1"/>
        <rFont val="Calibri"/>
        <family val="2"/>
        <charset val="238"/>
      </rPr>
      <t xml:space="preserve">Typ projektu </t>
    </r>
    <r>
      <rPr>
        <b/>
        <vertAlign val="superscript"/>
        <sz val="10"/>
        <color theme="1"/>
        <rFont val="Calibri"/>
        <family val="2"/>
        <charset val="238"/>
      </rPr>
      <t>2)</t>
    </r>
    <r>
      <rPr>
        <b/>
        <sz val="10"/>
        <color theme="1"/>
        <rFont val="Calibri"/>
        <family val="2"/>
        <charset val="238"/>
      </rPr>
      <t xml:space="preserve"> s vazbou na podporovanou oblast</t>
    </r>
  </si>
  <si>
    <t>Zřizovatel (název)</t>
  </si>
  <si>
    <t>IČ organizace</t>
  </si>
  <si>
    <t>Stručný popis investic projektu</t>
  </si>
  <si>
    <t>celkové výdaje projektu</t>
  </si>
  <si>
    <r>
      <rPr>
        <sz val="10"/>
        <color theme="1"/>
        <rFont val="Calibri"/>
        <family val="2"/>
        <charset val="238"/>
      </rPr>
      <t>z toho předpokládané způsobilé výdaje</t>
    </r>
    <r>
      <rPr>
        <sz val="10"/>
        <color rgb="FFFF0000"/>
        <rFont val="Calibri"/>
        <family val="2"/>
        <charset val="238"/>
      </rPr>
      <t xml:space="preserve"> </t>
    </r>
    <r>
      <rPr>
        <sz val="10"/>
        <color theme="1"/>
        <rFont val="Calibri"/>
        <family val="2"/>
        <charset val="238"/>
      </rPr>
      <t>EFRR</t>
    </r>
  </si>
  <si>
    <t>cizí jazyky</t>
  </si>
  <si>
    <r>
      <rPr>
        <sz val="10"/>
        <color theme="1"/>
        <rFont val="Calibri"/>
        <family val="2"/>
        <charset val="238"/>
      </rPr>
      <t>přírodní vědy</t>
    </r>
    <r>
      <rPr>
        <vertAlign val="superscript"/>
        <sz val="10"/>
        <color theme="1"/>
        <rFont val="Calibri"/>
        <family val="2"/>
        <charset val="238"/>
      </rPr>
      <t>3)</t>
    </r>
    <r>
      <rPr>
        <sz val="10"/>
        <color theme="1"/>
        <rFont val="Calibri"/>
        <family val="2"/>
        <charset val="238"/>
      </rPr>
      <t xml:space="preserve"> </t>
    </r>
  </si>
  <si>
    <r>
      <rPr>
        <sz val="10"/>
        <color theme="1"/>
        <rFont val="Calibri"/>
        <family val="2"/>
        <charset val="238"/>
      </rPr>
      <t>práce s digitálními tech.</t>
    </r>
    <r>
      <rPr>
        <vertAlign val="superscript"/>
        <sz val="10"/>
        <color theme="1"/>
        <rFont val="Calibri"/>
        <family val="2"/>
        <charset val="238"/>
      </rPr>
      <t>5)</t>
    </r>
  </si>
  <si>
    <t>stručný popis, např. zpracovaná PD, zajištěné výkupy, výběr dodavatele</t>
  </si>
  <si>
    <t>Przechwozd jezdecká stáj z.s.</t>
  </si>
  <si>
    <t>01328158</t>
  </si>
  <si>
    <t>Terénní výuková základna Przechwozd etapa II.</t>
  </si>
  <si>
    <t>Přehvozdí</t>
  </si>
  <si>
    <t>PRZECHWOZD vzdělávací centrum - vybudování zakryté venkovní přírodovědno chovatelské plochy II s výukovou místností a výukovou expozicí</t>
  </si>
  <si>
    <t>Základní umělecká škola Český Brod</t>
  </si>
  <si>
    <t>Výtvarný ateliér pro ZUŠ Český Brod</t>
  </si>
  <si>
    <t>Půdní vestavba v prostorách školní budovy Kollárova 419. Vybudování specializované učebny - výtvarného ateliéru pro výtvarný obor, včetně sociálního zázemí, rozšíření kapacit.</t>
  </si>
  <si>
    <t>00235334</t>
  </si>
  <si>
    <t>Minizoo</t>
  </si>
  <si>
    <t>Vrátkov</t>
  </si>
  <si>
    <t>Přístřešek pro zvířata a oplocení pro chovatelský kroužek na terenní základně Vrátkov</t>
  </si>
  <si>
    <t>Venkovní učebna na Vrátkově</t>
  </si>
  <si>
    <t>Přístřešek s vybavením pro polytechnické a přírodovědné činnosti na terenní základně Vrátkov</t>
  </si>
  <si>
    <t>Kotel na dřevní odpad</t>
  </si>
  <si>
    <t>Pořízení kotle na dřevní odpad a následné vytápění prostor Ekocentra Vrátkov</t>
  </si>
  <si>
    <t>Čistička odpadních vod</t>
  </si>
  <si>
    <t>Pořízení čističky odpadních vod pro Ekocentrum Vrátkov</t>
  </si>
  <si>
    <t>Elektrobus</t>
  </si>
  <si>
    <t>Pořízení elektrobusu pro zajištění kyvadlové dopravy do Ekocentra Vrátkov</t>
  </si>
  <si>
    <t>Tepelné čerpadlo pro areál hájovny</t>
  </si>
  <si>
    <t>Zajištění tepelného čerpadla pro vytápění a ohřev teplé vody v areálu hájovny.</t>
  </si>
  <si>
    <t>Fotovoltaika pro areál hájovny</t>
  </si>
  <si>
    <t>Zajištění fotovoltaiky pro vytápění a ohřev teplé vody v areálu hájovny.</t>
  </si>
  <si>
    <t>Modernizace</t>
  </si>
  <si>
    <t xml:space="preserve">Pořízení laserového gravírovacího zařízení pro potřeby polytechnické výchovy a realizace značení. </t>
  </si>
  <si>
    <t>Stavební úpravy objektu hájovny</t>
  </si>
  <si>
    <t>Zajištění snížení energetické náročnosti budovy hájovny - výměna oken, dveří, zateplení stěn, střechy a hydroizolace.</t>
  </si>
  <si>
    <t>Modernizace podkroví hájovny</t>
  </si>
  <si>
    <t xml:space="preserve">Úprava zázemí centra environmentálního vzdělávání (podkroví hájovny) - snížení energetické náročnosti, rekonstrukce prostor, exteriérové a interiérové vybavení v souladu s klimatickým vzděláváním. Záměr počítá s pořízením technologií zajišťující energetické potřeby a kvalitu vnitřního prostředí a řešení vegetačních úprav ve venkovním areálu. </t>
  </si>
  <si>
    <t>Přírodní zahrada pro rozvoj dětí</t>
  </si>
  <si>
    <t xml:space="preserve">Realizace přírodní zahrady v areálu hájovny Vrátkov s edukativními a hravými prvky nezbytnými pro dětskou hru a pro rozvoj dobrého vztahu k životnímu prostředí. 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</si>
  <si>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</si>
  <si>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</si>
  <si>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</si>
  <si>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</si>
  <si>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Stavebnípovolení</t>
  </si>
  <si>
    <t>Připravenost projektu</t>
  </si>
  <si>
    <t>Záměr - studie, zajištěné výkupy</t>
  </si>
  <si>
    <t>Výběrové řízení na dodavatele PD</t>
  </si>
  <si>
    <t>Zpracovaná PD (částečně - Český Brod)</t>
  </si>
  <si>
    <t>Zpracovaná PD (částečně - Český Brod), požádáno o dotaci</t>
  </si>
  <si>
    <t>Zpracovaná PD a Zpracovaná PD pro ÚR</t>
  </si>
  <si>
    <t>Zpracovaná PD, zajištěné výkupy</t>
  </si>
  <si>
    <t>Zajištěné výkupy</t>
  </si>
  <si>
    <t>Realizace</t>
  </si>
  <si>
    <t>Schválená dotace</t>
  </si>
  <si>
    <t>INVESTIČNÍ PRIORITY I. K 8. 6. 2021</t>
  </si>
  <si>
    <t xml:space="preserve">Seznam projektových záměrů pro investiční intervence v SC 2.4 IROP a pro integrované nástroje ITI Praha, IPRÚ a CLLD zpracovaný pro ORP Český Brod </t>
  </si>
  <si>
    <t>Číslo projektu</t>
  </si>
  <si>
    <t>Identifikace školy, školského zařízení či dalšího subjektu
Název:
IČO:
RED IZO:
IZO:</t>
  </si>
  <si>
    <t>Název projektu:</t>
  </si>
  <si>
    <t>Očekávané celkové náklady na projekt v Kč</t>
  </si>
  <si>
    <t>Očekávaný termín realizace projektu (od – do)</t>
  </si>
  <si>
    <t>Soulad s cílem MAP*</t>
  </si>
  <si>
    <t>Typ projektu:</t>
  </si>
  <si>
    <t>Stav projektu (plánováno, požádáno o realizaci, ve výstavbě)</t>
  </si>
  <si>
    <t>Rozpracovanost projektu</t>
  </si>
  <si>
    <t>Poznámka</t>
  </si>
  <si>
    <t>Dohoda</t>
  </si>
  <si>
    <t>s vazbou na klíčové kompetence IROP</t>
  </si>
  <si>
    <t>Bezbarié-rovost školy, školského zařízení ****</t>
  </si>
  <si>
    <t>Rozšiřování kapacit kmenových učeben MŠ nebo ZŠ *****</t>
  </si>
  <si>
    <t>Cizí jazyk</t>
  </si>
  <si>
    <t>Přírodní vědy **</t>
  </si>
  <si>
    <t>Technické a řemeslné obory **</t>
  </si>
  <si>
    <t>Práce s digitál. technologiemi ***</t>
  </si>
  <si>
    <t xml:space="preserve">DOKONČENÉ PROJEKTY </t>
  </si>
  <si>
    <t xml:space="preserve">Polytechnická a počítačová učebna ZŠ Tyršova Český Brod </t>
  </si>
  <si>
    <t>2019 - 2020</t>
  </si>
  <si>
    <t>Priorita IV, cíl IV.1a IV.4</t>
  </si>
  <si>
    <t>☐</t>
  </si>
  <si>
    <t>realizováno</t>
  </si>
  <si>
    <t xml:space="preserve">dotace z IROP - nástroj ITI </t>
  </si>
  <si>
    <t>IČ: 46383514</t>
  </si>
  <si>
    <t>RED IZO: 600045617</t>
  </si>
  <si>
    <t>IZO: 046383514</t>
  </si>
  <si>
    <t>Základní škola Bylany, okres Kolín</t>
  </si>
  <si>
    <t>Vybudování počítačové učebny</t>
  </si>
  <si>
    <t>2017-2018</t>
  </si>
  <si>
    <t>realizováno z prostředků MŠMT</t>
  </si>
  <si>
    <t>IČ: 71009094</t>
  </si>
  <si>
    <t>RED IZO: 600045625</t>
  </si>
  <si>
    <t>IZO: 002174111</t>
  </si>
  <si>
    <t>Základní škola Kounice, okres Nymburk</t>
  </si>
  <si>
    <r>
      <rPr>
        <sz val="9"/>
        <color theme="1"/>
        <rFont val="Calibri"/>
        <family val="2"/>
        <charset val="238"/>
      </rPr>
      <t>Rekonstrukce a vybavení učebny IT</t>
    </r>
    <r>
      <rPr>
        <sz val="9"/>
        <color rgb="FFFF0000"/>
        <rFont val="Calibri"/>
        <family val="2"/>
        <charset val="238"/>
      </rPr>
      <t xml:space="preserve"> </t>
    </r>
  </si>
  <si>
    <t>2017-2020</t>
  </si>
  <si>
    <t>Priorita IV, cíl IV.1 a IV.4</t>
  </si>
  <si>
    <t>realizováno z jiných zdrojů</t>
  </si>
  <si>
    <t>IČ: 75030942</t>
  </si>
  <si>
    <t>RED IZO: 600050921</t>
  </si>
  <si>
    <t>IZO: 102374996</t>
  </si>
  <si>
    <t xml:space="preserve">Základní škola T. G. Masaryka a Mateřská škola Poříčany, okres Kolín </t>
  </si>
  <si>
    <t xml:space="preserve">Nástavba ZŠ formou přístavby na kontejnerovou MŠ </t>
  </si>
  <si>
    <t>8 000 000</t>
  </si>
  <si>
    <t>2016 -2017</t>
  </si>
  <si>
    <t>Priorita IV, cíl IV.1</t>
  </si>
  <si>
    <t>IČ: 49535021</t>
  </si>
  <si>
    <t>RED IZO: 600045269</t>
  </si>
  <si>
    <t>IZO: 102386404</t>
  </si>
  <si>
    <t xml:space="preserve">Rekonstrukce počítačové učebny </t>
  </si>
  <si>
    <t>dotace z IROP</t>
  </si>
  <si>
    <t xml:space="preserve">Rekonstrukce a rozšíření kapacity ZŠ  (plánovaná kapacita 100 žáků) </t>
  </si>
  <si>
    <t>22 000 000</t>
  </si>
  <si>
    <t>2016-2017</t>
  </si>
  <si>
    <t>IČ: 71160663</t>
  </si>
  <si>
    <t>RED IZO: 600045498</t>
  </si>
  <si>
    <t>IZO: 002174235</t>
  </si>
  <si>
    <t>Mateřská škola Chrášťany, okres Kolín</t>
  </si>
  <si>
    <t>Rekonstrukce a přístavba budovy MŠ Chrášťany, navýšení kapacity o 1 třídu.</t>
  </si>
  <si>
    <t xml:space="preserve">Spádová oblast Chrášťany, Bylany, Chotouň, dohoda ne. </t>
  </si>
  <si>
    <t>IČ: 71009108</t>
  </si>
  <si>
    <t>RED IZO: 600045064</t>
  </si>
  <si>
    <t>IZO: 007512147</t>
  </si>
  <si>
    <t xml:space="preserve">Vybudování a vybavení jazykové laboratoře na hlavní budově  o kapacitě 30 žáků </t>
  </si>
  <si>
    <t>Žádost o podporu z IROP (MAS Region Pošembeří).</t>
  </si>
  <si>
    <t>IČ: 46383506</t>
  </si>
  <si>
    <t>RED IZO: 600045609</t>
  </si>
  <si>
    <t>IZO: 046383506</t>
  </si>
  <si>
    <t xml:space="preserve">Rekonstrukce školních dílen na hlavní budově </t>
  </si>
  <si>
    <t xml:space="preserve">DOKOLEČKA  z.s. </t>
  </si>
  <si>
    <t>Klub komunitního vzdělávání Dokolečka
Rekonstrukce přízemí budovy č.p. 9 v Doubravčicích za účelem vytvoření: a) učebna přírodních věd a matematiky b) učebna rozvoje jazykových schopností c) učebna pro rukodělné práce d) učebna s výpočetní technikou pro rozvoj IT znalostí a praktickému užívání počítačů + zázemí těchto učeben - vybavení jednotlivých prostor potřebným vybavením a materiálem - bezbariérové řešení</t>
  </si>
  <si>
    <t xml:space="preserve">Nepotřebují dohodu, není povinné. </t>
  </si>
  <si>
    <t xml:space="preserve">Doubravčice 94, 282 01 Český Brod </t>
  </si>
  <si>
    <t>IČ: 28557727</t>
  </si>
  <si>
    <t>Terénní základna pro ekologickou a polytechnickou výchovu dětí a mládeže Vrátkov (Odborná učebna pro environmentální a polytechnické vzdělávání vč. zázemí a bezbariérového přístupu, edukační kořenová ČOV + vybavení)</t>
  </si>
  <si>
    <t>2020 - 2021</t>
  </si>
  <si>
    <t>Priorita IV, cíl IV.6</t>
  </si>
  <si>
    <t>Husovo nám. 70, 282 01 Český Brod</t>
  </si>
  <si>
    <t>IČ: 00235334</t>
  </si>
  <si>
    <t>Vybudování terénní učebny, rekonstrukce výukové plochy a zázení pro výuku</t>
  </si>
  <si>
    <t>10 000 000</t>
  </si>
  <si>
    <t>2018 - 2019</t>
  </si>
  <si>
    <t xml:space="preserve">Přehvozdí 11, 281 63 Přehvozdí </t>
  </si>
  <si>
    <t>IČ: 01328158</t>
  </si>
  <si>
    <t>PROJEKTY V REALIZACI</t>
  </si>
  <si>
    <t xml:space="preserve">Českobrodské moderní poradenské pracoviště s navazujícími vzdělávacími službami
Vybudování 1 specializované třídy pro žáky s odkladem nástupu do 1. třídy, dále 2 tréninkových bytů z toho jeden cíleně pro vozíčkáře a multifunkčního tréninkového pracoviště pro žáky Základní školy a Praktické školy, Český Brod a vybavení všech uvedených prostor. Vybudování prostor pro diagnostiku souběžné vyšetřování až 4 klientů, pro individuální i skupinovou terapii a metodickou podporu včetně zázemí pro PPP a ZŠ Český Brod, Žitomířská 885 umožňující rozšířit kapacitu zařízení i nabídku diagnostických a terapeutických služeb. Součástí projektu je i vybavení těchto prostor. </t>
  </si>
  <si>
    <r>
      <rPr>
        <strike/>
        <sz val="9"/>
        <color theme="1"/>
        <rFont val="Calibri"/>
        <family val="2"/>
        <charset val="238"/>
      </rPr>
      <t xml:space="preserve">32 645 000
</t>
    </r>
    <r>
      <rPr>
        <sz val="9"/>
        <color theme="1"/>
        <rFont val="Calibri"/>
        <family val="2"/>
        <charset val="238"/>
      </rPr>
      <t>35 000 000</t>
    </r>
  </si>
  <si>
    <r>
      <rPr>
        <strike/>
        <sz val="9"/>
        <color theme="1"/>
        <rFont val="Calibri"/>
        <family val="2"/>
        <charset val="238"/>
      </rPr>
      <t xml:space="preserve">2019 - 2020
</t>
    </r>
    <r>
      <rPr>
        <sz val="9"/>
        <color theme="1"/>
        <rFont val="Calibri"/>
        <family val="2"/>
        <charset val="238"/>
      </rPr>
      <t>2020 - 2021</t>
    </r>
  </si>
  <si>
    <t>Priorita IV., cíl IV. 1 a IV. IV. 5</t>
  </si>
  <si>
    <t>ve výstavbě</t>
  </si>
  <si>
    <t>stavební povolení pravomocné, předáno staveniště</t>
  </si>
  <si>
    <r>
      <rPr>
        <strike/>
        <sz val="9"/>
        <color theme="1"/>
        <rFont val="Calibri"/>
        <family val="2"/>
        <charset val="238"/>
      </rPr>
      <t>Vydán právní akt na podporu z IROP,  zadána administrace výběrového řízení,</t>
    </r>
    <r>
      <rPr>
        <sz val="9"/>
        <color theme="1"/>
        <rFont val="Calibri"/>
        <family val="2"/>
        <charset val="238"/>
      </rPr>
      <t xml:space="preserve"> předáno staveniště. </t>
    </r>
  </si>
  <si>
    <t>PROJEKTY S FINANČNÍM KRYTÍM</t>
  </si>
  <si>
    <t>ZRUŠENÉ PROJEKTY</t>
  </si>
  <si>
    <t xml:space="preserve">Vybudování 2 laboratoří - chemie a fyziky – rekonstrukce podkroví  </t>
  </si>
  <si>
    <t>Zrušeno, bude realizováno v přístavbě projektu č. 27.</t>
  </si>
  <si>
    <t>Rekonstrukce zahradního domku – vytvoření odborné učebny pro pozemky a pracovní činnosti</t>
  </si>
  <si>
    <t>2 000 000</t>
  </si>
  <si>
    <t>Rekonstrukce a vybavení počítačové učebny včetně serverovny</t>
  </si>
  <si>
    <t>Zrušeno,bylo realizováno v  projektu č. 17.</t>
  </si>
  <si>
    <t>Venkovní učebna ZŠ Tuklaty</t>
  </si>
  <si>
    <t>Priorita IV, cíl IV.1 a IV. 9</t>
  </si>
  <si>
    <t>plánováno</t>
  </si>
  <si>
    <t>záměr</t>
  </si>
  <si>
    <t>Vybudování venkovní učebny pro pěstitelské práce a environmentální výchovu (zahradní altán).</t>
  </si>
  <si>
    <t xml:space="preserve">Nebude se realizovat, . </t>
  </si>
  <si>
    <t>4 + 5</t>
  </si>
  <si>
    <t>Nové venkovní učebny ZŠ Kounice</t>
  </si>
  <si>
    <t>předběžný záměr</t>
  </si>
  <si>
    <t>stavba venkovního amfiteátru, sloučeno v 1 projekt</t>
  </si>
  <si>
    <t xml:space="preserve">Nebude se realizovat, </t>
  </si>
  <si>
    <t>Vybudování a vybavení jazykové učebny ZŠ Tuklaty</t>
  </si>
  <si>
    <t>2020 - 2021
2021 - 2022</t>
  </si>
  <si>
    <t>Priorita IIV., cíl IV. 1</t>
  </si>
  <si>
    <t xml:space="preserve">Včetně zajištění bezbariérovosti. </t>
  </si>
  <si>
    <t>Dětské centrum Ledňáček, z.s.</t>
  </si>
  <si>
    <t xml:space="preserve">Nákup budovy a její následná rekonstrukce pro účely provozu zařízení péče o děti od 0 do 6 let </t>
  </si>
  <si>
    <t xml:space="preserve">
6 000 000</t>
  </si>
  <si>
    <t>2020 - 2023
2021 - 2024</t>
  </si>
  <si>
    <t xml:space="preserve">Nepotřebují dohodu. </t>
  </si>
  <si>
    <t>Doubravčice 94, 282 01 Český Brod</t>
  </si>
  <si>
    <t>IČ: 06570364</t>
  </si>
  <si>
    <t>** Definice bude součástí dokumentace k příslušné výzvě vyhlášené v rámci IROP.</t>
  </si>
  <si>
    <t xml:space="preserve">*** schopnost práce s digitálními technologiemi bude podporována pouze ve vazbě na cizí jazyk, přírodní vědy, technické a řemeslné obory; </t>
  </si>
  <si>
    <t>**** bezbariérovost je relevantní vždy, pokud by chtěla škola či školské zařízení realizovat samostatný projekt na bezbariérovost, musí zde být zaškrtnuto;</t>
  </si>
  <si>
    <t>***** rozšiřování kapacit kmenových učeben základních škol je možné pouze v odůvodněných případech ve správních obvodech ORP se sociálně vyloučenou lokalitou.</t>
  </si>
  <si>
    <t>Schváleno na Vrátkově 8. 6. 2021 "Řídícím výborem MAP ORP Český Brod" Podpis předsedy Řídícího výboru MAP</t>
  </si>
  <si>
    <t>[1] Dokument bude platný do té doby, než bude na ŘO IROP doručena případná aktualizace schválena ŘV MAP. Aktualizace je možná 1x za 6 měsíců.</t>
  </si>
  <si>
    <t>INVESTIČNÍ PRIORITY II. K 8. 6. 2021</t>
  </si>
  <si>
    <t xml:space="preserve">Seznam projektových záměrů pro investiční intervence z ostatních zdrojů zpracovaný pro ORP Český Brod </t>
  </si>
  <si>
    <t>35 + 36</t>
  </si>
  <si>
    <t>Školní jídelna a rekonstrukce kuchyně ZŠ Žitomířská Český Brod</t>
  </si>
  <si>
    <t>Priorita IV., cíl IV. 7</t>
  </si>
  <si>
    <t xml:space="preserve">
Školní jídelna - pro 140 míst, kapacita 700. 
Rekonstrukce školní kuchyně - kapacita 1300 jídel denně. </t>
  </si>
  <si>
    <t xml:space="preserve">Živá zahrada v nemocnici - etapa I. </t>
  </si>
  <si>
    <t>Priorita IV., cíl IV. 9</t>
  </si>
  <si>
    <t xml:space="preserve">Schválená dotace SFŽP, realizace do 11/2019. </t>
  </si>
  <si>
    <t>Rekonstrukce a vybavení kuchyně MŠ Chrášťany</t>
  </si>
  <si>
    <t>Kolaudace v roce 2020.</t>
  </si>
  <si>
    <t>Zateplení a rekuperace čp. 760  ZŠ Tyršova Český Brod</t>
  </si>
  <si>
    <r>
      <rPr>
        <strike/>
        <sz val="9"/>
        <color theme="1"/>
        <rFont val="Calibri"/>
        <family val="2"/>
        <charset val="238"/>
      </rPr>
      <t xml:space="preserve">8 500 000
</t>
    </r>
    <r>
      <rPr>
        <sz val="9"/>
        <color theme="1"/>
        <rFont val="Calibri"/>
        <family val="2"/>
        <charset val="238"/>
      </rPr>
      <t>10 000 000</t>
    </r>
  </si>
  <si>
    <r>
      <rPr>
        <strike/>
        <sz val="9"/>
        <color theme="1"/>
        <rFont val="Calibri"/>
        <family val="2"/>
        <charset val="238"/>
      </rPr>
      <t>2020</t>
    </r>
    <r>
      <rPr>
        <sz val="9"/>
        <color theme="1"/>
        <rFont val="Calibri"/>
        <family val="2"/>
        <charset val="238"/>
      </rPr>
      <t xml:space="preserve"> - 2021</t>
    </r>
  </si>
  <si>
    <t>Priorita IV., cíl IV. 3</t>
  </si>
  <si>
    <t>v realizaci</t>
  </si>
  <si>
    <t>stavební povolení</t>
  </si>
  <si>
    <t>V r. 2019 požádáno o dotaci, schválena dotace z OPŽP. Vybrán dodavatel, z důvody nemoci Covid-19 realizace až v roce 2021.</t>
  </si>
  <si>
    <t>Nové sportoviště ZŠ Kounice</t>
  </si>
  <si>
    <t>Priorita IV., cíl IV. 8</t>
  </si>
  <si>
    <t>studie</t>
  </si>
  <si>
    <r>
      <rPr>
        <b/>
        <sz val="9"/>
        <color theme="1"/>
        <rFont val="Calibri"/>
        <family val="2"/>
        <charset val="238"/>
      </rPr>
      <t>ZMĚNA ORP.</t>
    </r>
    <r>
      <rPr>
        <sz val="9"/>
        <color theme="1"/>
        <rFont val="Calibri"/>
        <family val="2"/>
        <charset val="238"/>
      </rPr>
      <t xml:space="preserve"> </t>
    </r>
    <r>
      <rPr>
        <strike/>
        <sz val="9"/>
        <color theme="1"/>
        <rFont val="Calibri"/>
        <family val="2"/>
        <charset val="238"/>
      </rPr>
      <t>Stavba venkovního sportovního zázemí pro sprinty (rovinka na 80 m - dvě dráhy) a skok vysoký s odrazovou pyramidou</t>
    </r>
    <r>
      <rPr>
        <sz val="9"/>
        <color theme="1"/>
        <rFont val="Calibri"/>
        <family val="2"/>
        <charset val="238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</si>
</sst>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 %"/>
  </numFmts>
  <fonts count="40" x14ac:knownFonts="1">
    <font>
      <sz val="11"/>
      <color theme="1"/>
      <name val="Calibri"/>
      <family val="2"/>
      <charset val="238"/>
    </font>
    <font>
      <b/>
      <sz val="16"/>
      <color rgb="FFFF0000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theme="1"/>
      <name val="Calibri"/>
      <family val="2"/>
      <charset val="238"/>
    </font>
    <font>
      <i/>
      <sz val="11"/>
      <color theme="1"/>
      <name val="Calibri"/>
      <family val="2"/>
      <charset val="238"/>
    </font>
    <font>
      <u/>
      <sz val="11"/>
      <color rgb="FF0000FF"/>
      <name val="Calibri"/>
      <family val="2"/>
      <charset val="238"/>
    </font>
    <font>
      <u/>
      <sz val="11"/>
      <color theme="10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4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name val="Calibri"/>
      <family val="2"/>
      <charset val="238"/>
    </font>
    <font>
      <b/>
      <vertAlign val="superscript"/>
      <sz val="10"/>
      <color theme="1"/>
      <name val="Calibri"/>
      <family val="2"/>
      <charset val="238"/>
    </font>
    <font>
      <b/>
      <i/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vertAlign val="superscript"/>
      <sz val="10"/>
      <color theme="1"/>
      <name val="Calibri"/>
      <family val="2"/>
      <charset val="238"/>
    </font>
    <font>
      <sz val="11"/>
      <color theme="1"/>
      <name val="Calibri"/>
      <family val="2"/>
      <charset val="1"/>
    </font>
    <font>
      <sz val="10"/>
      <color theme="1"/>
      <name val="Calibri"/>
      <charset val="1"/>
    </font>
    <font>
      <b/>
      <sz val="12"/>
      <name val="Calibri"/>
      <family val="2"/>
      <charset val="238"/>
    </font>
    <font>
      <strike/>
      <sz val="10"/>
      <color theme="1"/>
      <name val="Calibri"/>
      <family val="2"/>
      <charset val="238"/>
    </font>
    <font>
      <sz val="11"/>
      <color theme="4" tint="-0.499984740745262"/>
      <name val="Calibri"/>
      <family val="2"/>
      <charset val="238"/>
    </font>
    <font>
      <sz val="10"/>
      <color theme="1"/>
      <name val="Calibri"/>
      <family val="2"/>
      <charset val="1"/>
    </font>
    <font>
      <b/>
      <sz val="14"/>
      <color theme="1"/>
      <name val="Calibri"/>
      <family val="2"/>
      <charset val="238"/>
    </font>
    <font>
      <b/>
      <i/>
      <vertAlign val="superscript"/>
      <sz val="10"/>
      <color theme="1"/>
      <name val="Calibri"/>
      <family val="2"/>
      <charset val="238"/>
    </font>
    <font>
      <b/>
      <sz val="10"/>
      <color rgb="FFFF0000"/>
      <name val="Calibri"/>
      <family val="2"/>
      <charset val="238"/>
    </font>
    <font>
      <strike/>
      <sz val="10"/>
      <color theme="1"/>
      <name val="Calibri"/>
      <family val="2"/>
      <charset val="1"/>
    </font>
    <font>
      <sz val="10"/>
      <name val="Calibri"/>
      <family val="2"/>
      <charset val="1"/>
    </font>
    <font>
      <sz val="14"/>
      <color theme="1"/>
      <name val="Calibri"/>
      <family val="2"/>
      <charset val="238"/>
    </font>
    <font>
      <sz val="10"/>
      <color rgb="FFFF0000"/>
      <name val="Calibri"/>
      <family val="2"/>
      <charset val="238"/>
    </font>
    <font>
      <sz val="9"/>
      <color theme="1"/>
      <name val="Calibri"/>
      <family val="2"/>
      <charset val="238"/>
    </font>
    <font>
      <b/>
      <sz val="16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sz val="9"/>
      <color rgb="FF000000"/>
      <name val="Calibri"/>
      <family val="2"/>
      <charset val="238"/>
    </font>
    <font>
      <sz val="9"/>
      <color rgb="FFFF0000"/>
      <name val="Calibri"/>
      <family val="2"/>
      <charset val="238"/>
    </font>
    <font>
      <strike/>
      <sz val="9"/>
      <color theme="1"/>
      <name val="Calibri"/>
      <family val="2"/>
      <charset val="238"/>
    </font>
    <font>
      <strike/>
      <sz val="11"/>
      <color theme="1"/>
      <name val="Calibri"/>
      <family val="2"/>
      <charset val="238"/>
    </font>
    <font>
      <strike/>
      <sz val="9"/>
      <color rgb="FF000000"/>
      <name val="Calibri"/>
      <family val="2"/>
      <charset val="238"/>
    </font>
    <font>
      <sz val="11"/>
      <color theme="1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4" tint="0.79989013336588644"/>
        <bgColor rgb="FFF2F2F2"/>
      </patternFill>
    </fill>
    <fill>
      <patternFill patternType="solid">
        <fgColor theme="4" tint="0.39988402966399123"/>
        <bgColor rgb="FFBFBFBF"/>
      </patternFill>
    </fill>
    <fill>
      <patternFill patternType="solid">
        <fgColor theme="0"/>
        <bgColor rgb="FFF2F2F2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C5E0B4"/>
      </patternFill>
    </fill>
    <fill>
      <patternFill patternType="solid">
        <fgColor theme="9" tint="0.59987182226020086"/>
        <bgColor rgb="FFD9D9D9"/>
      </patternFill>
    </fill>
    <fill>
      <patternFill patternType="solid">
        <fgColor theme="7" tint="0.59987182226020086"/>
        <bgColor rgb="FFFFCC99"/>
      </patternFill>
    </fill>
    <fill>
      <patternFill patternType="solid">
        <fgColor theme="0" tint="-0.249977111117893"/>
        <bgColor rgb="FF9DC3E6"/>
      </patternFill>
    </fill>
    <fill>
      <patternFill patternType="solid">
        <fgColor theme="0" tint="-0.14999847407452621"/>
        <bgColor rgb="FFDEEBF7"/>
      </patternFill>
    </fill>
    <fill>
      <patternFill patternType="solid">
        <fgColor theme="0" tint="-4.9989318521683403E-2"/>
        <bgColor rgb="FFDEEBF7"/>
      </patternFill>
    </fill>
  </fills>
  <borders count="3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164" fontId="39" fillId="0" borderId="0" applyBorder="0" applyProtection="0"/>
    <xf numFmtId="0" fontId="8" fillId="0" borderId="0" applyBorder="0" applyProtection="0"/>
  </cellStyleXfs>
  <cellXfs count="28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2" fillId="0" borderId="4" xfId="0" applyFont="1" applyBorder="1"/>
    <xf numFmtId="164" fontId="2" fillId="0" borderId="5" xfId="1" applyFont="1" applyBorder="1" applyAlignment="1" applyProtection="1">
      <alignment horizontal="center"/>
    </xf>
    <xf numFmtId="0" fontId="2" fillId="2" borderId="4" xfId="0" applyFont="1" applyFill="1" applyBorder="1"/>
    <xf numFmtId="0" fontId="0" fillId="2" borderId="0" xfId="0" applyFill="1"/>
    <xf numFmtId="164" fontId="2" fillId="2" borderId="5" xfId="1" applyFont="1" applyFill="1" applyBorder="1" applyAlignment="1" applyProtection="1">
      <alignment horizontal="center"/>
    </xf>
    <xf numFmtId="0" fontId="2" fillId="3" borderId="4" xfId="0" applyFont="1" applyFill="1" applyBorder="1"/>
    <xf numFmtId="0" fontId="0" fillId="3" borderId="0" xfId="0" applyFill="1"/>
    <xf numFmtId="164" fontId="2" fillId="3" borderId="5" xfId="1" applyFont="1" applyFill="1" applyBorder="1" applyAlignment="1" applyProtection="1">
      <alignment horizontal="center"/>
    </xf>
    <xf numFmtId="0" fontId="2" fillId="3" borderId="6" xfId="0" applyFont="1" applyFill="1" applyBorder="1"/>
    <xf numFmtId="0" fontId="0" fillId="3" borderId="7" xfId="0" applyFill="1" applyBorder="1"/>
    <xf numFmtId="164" fontId="2" fillId="3" borderId="8" xfId="1" applyFont="1" applyFill="1" applyBorder="1" applyAlignment="1" applyProtection="1">
      <alignment horizontal="center"/>
    </xf>
    <xf numFmtId="49" fontId="2" fillId="0" borderId="0" xfId="0" applyNumberFormat="1" applyFont="1"/>
    <xf numFmtId="0" fontId="5" fillId="0" borderId="0" xfId="0" applyFont="1"/>
    <xf numFmtId="0" fontId="7" fillId="0" borderId="0" xfId="2" applyFont="1" applyBorder="1" applyProtection="1"/>
    <xf numFmtId="0" fontId="9" fillId="0" borderId="0" xfId="0" applyFont="1"/>
    <xf numFmtId="0" fontId="10" fillId="0" borderId="0" xfId="0" applyFont="1" applyAlignment="1">
      <alignment vertical="top"/>
    </xf>
    <xf numFmtId="0" fontId="12" fillId="0" borderId="9" xfId="0" applyFont="1" applyBorder="1" applyAlignment="1">
      <alignment vertical="top"/>
    </xf>
    <xf numFmtId="0" fontId="13" fillId="0" borderId="9" xfId="0" applyFont="1" applyBorder="1" applyAlignment="1">
      <alignment vertical="top"/>
    </xf>
    <xf numFmtId="0" fontId="12" fillId="0" borderId="0" xfId="0" applyFont="1" applyAlignment="1">
      <alignment vertical="top"/>
    </xf>
    <xf numFmtId="0" fontId="10" fillId="0" borderId="10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0" fillId="0" borderId="10" xfId="0" applyFont="1" applyBorder="1" applyAlignment="1">
      <alignment horizontal="center" vertical="top"/>
    </xf>
    <xf numFmtId="0" fontId="10" fillId="0" borderId="10" xfId="0" applyFont="1" applyBorder="1" applyAlignment="1">
      <alignment horizontal="left" vertical="top" wrapText="1"/>
    </xf>
    <xf numFmtId="0" fontId="10" fillId="0" borderId="10" xfId="0" applyFont="1" applyBorder="1" applyAlignment="1">
      <alignment vertical="top" wrapText="1"/>
    </xf>
    <xf numFmtId="49" fontId="10" fillId="0" borderId="10" xfId="0" applyNumberFormat="1" applyFont="1" applyBorder="1" applyAlignment="1">
      <alignment horizontal="right" vertical="top"/>
    </xf>
    <xf numFmtId="49" fontId="10" fillId="0" borderId="10" xfId="0" applyNumberFormat="1" applyFont="1" applyBorder="1" applyAlignment="1">
      <alignment horizontal="right" vertical="top" wrapText="1"/>
    </xf>
    <xf numFmtId="3" fontId="10" fillId="0" borderId="10" xfId="0" applyNumberFormat="1" applyFont="1" applyBorder="1" applyAlignment="1">
      <alignment vertical="top"/>
    </xf>
    <xf numFmtId="0" fontId="10" fillId="0" borderId="10" xfId="0" applyFont="1" applyBorder="1" applyAlignment="1">
      <alignment horizontal="center" vertical="center" wrapText="1"/>
    </xf>
    <xf numFmtId="0" fontId="10" fillId="4" borderId="0" xfId="0" applyFont="1" applyFill="1" applyAlignment="1">
      <alignment vertical="top"/>
    </xf>
    <xf numFmtId="0" fontId="10" fillId="5" borderId="10" xfId="0" applyFont="1" applyFill="1" applyBorder="1" applyAlignment="1">
      <alignment horizontal="center" vertical="top"/>
    </xf>
    <xf numFmtId="0" fontId="10" fillId="0" borderId="10" xfId="0" applyFont="1" applyBorder="1" applyAlignment="1">
      <alignment wrapText="1"/>
    </xf>
    <xf numFmtId="0" fontId="10" fillId="0" borderId="10" xfId="0" applyFont="1" applyBorder="1"/>
    <xf numFmtId="49" fontId="10" fillId="0" borderId="10" xfId="0" applyNumberFormat="1" applyFont="1" applyBorder="1" applyAlignment="1">
      <alignment horizontal="right"/>
    </xf>
    <xf numFmtId="0" fontId="10" fillId="0" borderId="10" xfId="0" applyFont="1" applyBorder="1" applyAlignment="1">
      <alignment vertical="top"/>
    </xf>
    <xf numFmtId="0" fontId="10" fillId="5" borderId="10" xfId="0" applyFont="1" applyFill="1" applyBorder="1" applyAlignment="1">
      <alignment vertical="top" wrapText="1"/>
    </xf>
    <xf numFmtId="0" fontId="10" fillId="5" borderId="10" xfId="0" applyFont="1" applyFill="1" applyBorder="1" applyAlignment="1">
      <alignment horizontal="left" vertical="top" wrapText="1"/>
    </xf>
    <xf numFmtId="49" fontId="10" fillId="5" borderId="10" xfId="0" applyNumberFormat="1" applyFont="1" applyFill="1" applyBorder="1" applyAlignment="1">
      <alignment horizontal="right" vertical="top" wrapText="1"/>
    </xf>
    <xf numFmtId="0" fontId="10" fillId="5" borderId="10" xfId="0" applyFont="1" applyFill="1" applyBorder="1" applyAlignment="1">
      <alignment vertical="top"/>
    </xf>
    <xf numFmtId="3" fontId="10" fillId="5" borderId="10" xfId="0" applyNumberFormat="1" applyFont="1" applyFill="1" applyBorder="1" applyAlignment="1">
      <alignment vertical="top"/>
    </xf>
    <xf numFmtId="0" fontId="10" fillId="5" borderId="10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top" wrapText="1"/>
    </xf>
    <xf numFmtId="0" fontId="10" fillId="5" borderId="0" xfId="0" applyFont="1" applyFill="1" applyAlignment="1">
      <alignment vertical="top"/>
    </xf>
    <xf numFmtId="0" fontId="18" fillId="5" borderId="10" xfId="0" applyFont="1" applyFill="1" applyBorder="1"/>
    <xf numFmtId="0" fontId="19" fillId="0" borderId="0" xfId="0" applyFont="1" applyAlignment="1">
      <alignment horizontal="center" vertical="top"/>
    </xf>
    <xf numFmtId="0" fontId="19" fillId="0" borderId="0" xfId="0" applyFont="1" applyAlignment="1">
      <alignment horizontal="left" vertical="top"/>
    </xf>
    <xf numFmtId="49" fontId="19" fillId="0" borderId="0" xfId="0" applyNumberFormat="1" applyFont="1" applyAlignment="1">
      <alignment horizontal="right" vertical="top"/>
    </xf>
    <xf numFmtId="0" fontId="19" fillId="0" borderId="0" xfId="0" applyFont="1" applyAlignment="1">
      <alignment vertical="top"/>
    </xf>
    <xf numFmtId="3" fontId="19" fillId="0" borderId="0" xfId="0" applyNumberFormat="1" applyFont="1" applyAlignment="1">
      <alignment vertical="top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vertical="top"/>
    </xf>
    <xf numFmtId="0" fontId="12" fillId="5" borderId="10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/>
    </xf>
    <xf numFmtId="0" fontId="10" fillId="4" borderId="0" xfId="0" applyFont="1" applyFill="1" applyAlignment="1">
      <alignment horizontal="left" vertical="center"/>
    </xf>
    <xf numFmtId="0" fontId="18" fillId="5" borderId="10" xfId="0" applyFont="1" applyFill="1" applyBorder="1" applyAlignment="1">
      <alignment wrapText="1"/>
    </xf>
    <xf numFmtId="0" fontId="10" fillId="4" borderId="10" xfId="0" applyFont="1" applyFill="1" applyBorder="1" applyAlignment="1">
      <alignment horizontal="center" vertical="top"/>
    </xf>
    <xf numFmtId="0" fontId="10" fillId="4" borderId="10" xfId="0" applyFont="1" applyFill="1" applyBorder="1" applyAlignment="1">
      <alignment vertical="top"/>
    </xf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2" fillId="0" borderId="0" xfId="0" applyFont="1" applyProtection="1">
      <protection locked="0"/>
    </xf>
    <xf numFmtId="0" fontId="22" fillId="0" borderId="0" xfId="0" applyFont="1" applyProtection="1">
      <protection locked="0"/>
    </xf>
    <xf numFmtId="3" fontId="22" fillId="0" borderId="0" xfId="0" applyNumberFormat="1" applyFont="1" applyProtection="1">
      <protection locked="0"/>
    </xf>
    <xf numFmtId="0" fontId="23" fillId="0" borderId="0" xfId="0" applyFont="1" applyAlignment="1">
      <alignment vertical="top"/>
    </xf>
    <xf numFmtId="0" fontId="23" fillId="0" borderId="0" xfId="0" applyFont="1" applyAlignment="1">
      <alignment horizontal="center" vertical="top"/>
    </xf>
    <xf numFmtId="0" fontId="23" fillId="0" borderId="0" xfId="0" applyFont="1" applyAlignment="1">
      <alignment vertical="top" wrapText="1"/>
    </xf>
    <xf numFmtId="0" fontId="12" fillId="0" borderId="10" xfId="0" applyFont="1" applyBorder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0" fillId="4" borderId="10" xfId="0" applyFont="1" applyFill="1" applyBorder="1" applyAlignment="1">
      <alignment horizontal="center" vertical="top" wrapText="1"/>
    </xf>
    <xf numFmtId="0" fontId="23" fillId="0" borderId="10" xfId="0" applyFont="1" applyBorder="1" applyAlignment="1">
      <alignment horizontal="center" vertical="top"/>
    </xf>
    <xf numFmtId="0" fontId="23" fillId="0" borderId="10" xfId="0" applyFont="1" applyBorder="1" applyAlignment="1">
      <alignment vertical="top" wrapText="1"/>
    </xf>
    <xf numFmtId="49" fontId="23" fillId="0" borderId="10" xfId="0" applyNumberFormat="1" applyFont="1" applyBorder="1" applyAlignment="1">
      <alignment horizontal="right" vertical="top" wrapText="1"/>
    </xf>
    <xf numFmtId="3" fontId="23" fillId="0" borderId="10" xfId="0" applyNumberFormat="1" applyFont="1" applyBorder="1" applyAlignment="1">
      <alignment vertical="top"/>
    </xf>
    <xf numFmtId="0" fontId="23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top" wrapText="1"/>
    </xf>
    <xf numFmtId="0" fontId="23" fillId="4" borderId="0" xfId="0" applyFont="1" applyFill="1" applyAlignment="1">
      <alignment horizontal="center" vertical="top"/>
    </xf>
    <xf numFmtId="0" fontId="23" fillId="4" borderId="0" xfId="0" applyFont="1" applyFill="1" applyAlignment="1">
      <alignment horizontal="left" vertical="top"/>
    </xf>
    <xf numFmtId="0" fontId="23" fillId="4" borderId="0" xfId="0" applyFont="1" applyFill="1" applyAlignment="1">
      <alignment vertical="top"/>
    </xf>
    <xf numFmtId="0" fontId="23" fillId="0" borderId="0" xfId="0" applyFont="1" applyAlignment="1">
      <alignment horizontal="left" vertical="top"/>
    </xf>
    <xf numFmtId="0" fontId="27" fillId="0" borderId="10" xfId="0" applyFont="1" applyBorder="1" applyAlignment="1">
      <alignment horizontal="center" vertical="top"/>
    </xf>
    <xf numFmtId="0" fontId="27" fillId="0" borderId="10" xfId="0" applyFont="1" applyBorder="1" applyAlignment="1">
      <alignment horizontal="left" vertical="top" wrapText="1"/>
    </xf>
    <xf numFmtId="0" fontId="27" fillId="0" borderId="10" xfId="0" applyFont="1" applyBorder="1" applyAlignment="1">
      <alignment vertical="top" wrapText="1"/>
    </xf>
    <xf numFmtId="49" fontId="27" fillId="0" borderId="10" xfId="0" applyNumberFormat="1" applyFont="1" applyBorder="1" applyAlignment="1">
      <alignment horizontal="right" vertical="top"/>
    </xf>
    <xf numFmtId="49" fontId="27" fillId="0" borderId="10" xfId="0" applyNumberFormat="1" applyFont="1" applyBorder="1" applyAlignment="1">
      <alignment horizontal="right" vertical="top" wrapText="1"/>
    </xf>
    <xf numFmtId="3" fontId="27" fillId="0" borderId="10" xfId="0" applyNumberFormat="1" applyFont="1" applyBorder="1" applyAlignment="1">
      <alignment vertical="top"/>
    </xf>
    <xf numFmtId="0" fontId="27" fillId="0" borderId="10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top" wrapText="1"/>
    </xf>
    <xf numFmtId="0" fontId="23" fillId="0" borderId="10" xfId="0" applyFont="1" applyBorder="1" applyAlignment="1">
      <alignment horizontal="left" vertical="top" wrapText="1"/>
    </xf>
    <xf numFmtId="0" fontId="23" fillId="5" borderId="10" xfId="0" applyFont="1" applyFill="1" applyBorder="1" applyAlignment="1">
      <alignment horizontal="center" vertical="top"/>
    </xf>
    <xf numFmtId="0" fontId="27" fillId="6" borderId="10" xfId="0" applyFont="1" applyFill="1" applyBorder="1" applyAlignment="1">
      <alignment horizontal="center" vertical="top"/>
    </xf>
    <xf numFmtId="0" fontId="23" fillId="6" borderId="10" xfId="0" applyFont="1" applyFill="1" applyBorder="1" applyAlignment="1">
      <alignment vertical="top" wrapText="1"/>
    </xf>
    <xf numFmtId="49" fontId="23" fillId="6" borderId="10" xfId="0" applyNumberFormat="1" applyFont="1" applyFill="1" applyBorder="1" applyAlignment="1">
      <alignment horizontal="right" vertical="top"/>
    </xf>
    <xf numFmtId="49" fontId="23" fillId="6" borderId="10" xfId="0" applyNumberFormat="1" applyFont="1" applyFill="1" applyBorder="1" applyAlignment="1">
      <alignment horizontal="right" vertical="top" wrapText="1"/>
    </xf>
    <xf numFmtId="3" fontId="23" fillId="6" borderId="10" xfId="0" applyNumberFormat="1" applyFont="1" applyFill="1" applyBorder="1" applyAlignment="1">
      <alignment vertical="top"/>
    </xf>
    <xf numFmtId="0" fontId="10" fillId="6" borderId="10" xfId="0" applyFont="1" applyFill="1" applyBorder="1" applyAlignment="1">
      <alignment horizontal="center" vertical="top"/>
    </xf>
    <xf numFmtId="0" fontId="23" fillId="6" borderId="10" xfId="0" applyFont="1" applyFill="1" applyBorder="1" applyAlignment="1">
      <alignment horizontal="center" vertical="center"/>
    </xf>
    <xf numFmtId="0" fontId="23" fillId="6" borderId="10" xfId="0" applyFont="1" applyFill="1" applyBorder="1" applyAlignment="1">
      <alignment horizontal="center" vertical="center" wrapText="1"/>
    </xf>
    <xf numFmtId="0" fontId="23" fillId="6" borderId="10" xfId="0" applyFont="1" applyFill="1" applyBorder="1" applyAlignment="1">
      <alignment horizontal="center" vertical="top" wrapText="1"/>
    </xf>
    <xf numFmtId="3" fontId="23" fillId="5" borderId="10" xfId="0" applyNumberFormat="1" applyFont="1" applyFill="1" applyBorder="1" applyAlignment="1">
      <alignment vertical="top"/>
    </xf>
    <xf numFmtId="0" fontId="23" fillId="5" borderId="10" xfId="0" applyFont="1" applyFill="1" applyBorder="1" applyAlignment="1">
      <alignment vertical="top" wrapText="1"/>
    </xf>
    <xf numFmtId="0" fontId="23" fillId="5" borderId="10" xfId="0" applyFont="1" applyFill="1" applyBorder="1" applyAlignment="1">
      <alignment horizontal="center" vertical="center"/>
    </xf>
    <xf numFmtId="0" fontId="23" fillId="5" borderId="10" xfId="0" applyFont="1" applyFill="1" applyBorder="1" applyAlignment="1">
      <alignment horizontal="center" vertical="center" wrapText="1"/>
    </xf>
    <xf numFmtId="49" fontId="23" fillId="0" borderId="10" xfId="0" applyNumberFormat="1" applyFont="1" applyBorder="1" applyAlignment="1">
      <alignment horizontal="center" vertical="top" wrapText="1"/>
    </xf>
    <xf numFmtId="49" fontId="10" fillId="0" borderId="10" xfId="0" applyNumberFormat="1" applyFont="1" applyBorder="1" applyAlignment="1">
      <alignment horizontal="center" vertical="top" wrapText="1"/>
    </xf>
    <xf numFmtId="0" fontId="10" fillId="0" borderId="0" xfId="0" applyFont="1" applyAlignment="1">
      <alignment horizontal="left" vertical="top"/>
    </xf>
    <xf numFmtId="49" fontId="23" fillId="5" borderId="10" xfId="0" applyNumberFormat="1" applyFont="1" applyFill="1" applyBorder="1" applyAlignment="1">
      <alignment horizontal="right" vertical="top"/>
    </xf>
    <xf numFmtId="49" fontId="23" fillId="5" borderId="10" xfId="0" applyNumberFormat="1" applyFont="1" applyFill="1" applyBorder="1" applyAlignment="1">
      <alignment horizontal="right" vertical="top" wrapText="1"/>
    </xf>
    <xf numFmtId="0" fontId="23" fillId="5" borderId="10" xfId="0" applyFont="1" applyFill="1" applyBorder="1" applyAlignment="1">
      <alignment horizontal="left" vertical="top" wrapText="1"/>
    </xf>
    <xf numFmtId="0" fontId="23" fillId="5" borderId="10" xfId="0" applyFont="1" applyFill="1" applyBorder="1" applyAlignment="1">
      <alignment horizontal="center" vertical="top" wrapText="1"/>
    </xf>
    <xf numFmtId="0" fontId="23" fillId="5" borderId="0" xfId="0" applyFont="1" applyFill="1" applyAlignment="1">
      <alignment horizontal="center" vertical="top"/>
    </xf>
    <xf numFmtId="0" fontId="23" fillId="5" borderId="0" xfId="0" applyFont="1" applyFill="1" applyAlignment="1">
      <alignment horizontal="left" vertical="top"/>
    </xf>
    <xf numFmtId="0" fontId="23" fillId="5" borderId="0" xfId="0" applyFont="1" applyFill="1" applyAlignment="1">
      <alignment vertical="top"/>
    </xf>
    <xf numFmtId="49" fontId="23" fillId="0" borderId="0" xfId="0" applyNumberFormat="1" applyFont="1" applyAlignment="1">
      <alignment horizontal="right" vertical="top"/>
    </xf>
    <xf numFmtId="3" fontId="23" fillId="0" borderId="0" xfId="0" applyNumberFormat="1" applyFont="1" applyAlignment="1">
      <alignment vertical="top"/>
    </xf>
    <xf numFmtId="0" fontId="23" fillId="0" borderId="0" xfId="0" applyFont="1" applyAlignment="1">
      <alignment horizontal="center" vertical="center"/>
    </xf>
    <xf numFmtId="0" fontId="28" fillId="0" borderId="0" xfId="0" applyFont="1" applyAlignment="1">
      <alignment vertical="top"/>
    </xf>
    <xf numFmtId="0" fontId="28" fillId="0" borderId="0" xfId="0" applyFont="1" applyAlignment="1">
      <alignment horizontal="center" vertical="top"/>
    </xf>
    <xf numFmtId="0" fontId="0" fillId="0" borderId="0" xfId="0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10" fillId="0" borderId="0" xfId="0" applyFont="1" applyAlignment="1">
      <alignment vertical="top" wrapText="1"/>
    </xf>
    <xf numFmtId="0" fontId="29" fillId="0" borderId="0" xfId="0" applyFont="1" applyAlignment="1">
      <alignment vertical="top"/>
    </xf>
    <xf numFmtId="0" fontId="16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top"/>
    </xf>
    <xf numFmtId="0" fontId="21" fillId="0" borderId="10" xfId="0" applyFont="1" applyBorder="1" applyAlignment="1">
      <alignment horizontal="left" vertical="top" wrapText="1"/>
    </xf>
    <xf numFmtId="49" fontId="21" fillId="0" borderId="10" xfId="0" applyNumberFormat="1" applyFont="1" applyBorder="1" applyAlignment="1">
      <alignment horizontal="right" vertical="top"/>
    </xf>
    <xf numFmtId="0" fontId="21" fillId="0" borderId="10" xfId="0" applyFont="1" applyBorder="1" applyAlignment="1">
      <alignment vertical="top" wrapText="1"/>
    </xf>
    <xf numFmtId="0" fontId="21" fillId="0" borderId="10" xfId="0" applyFont="1" applyBorder="1" applyAlignment="1">
      <alignment vertical="top"/>
    </xf>
    <xf numFmtId="3" fontId="21" fillId="0" borderId="10" xfId="0" applyNumberFormat="1" applyFont="1" applyBorder="1" applyAlignment="1">
      <alignment vertical="top"/>
    </xf>
    <xf numFmtId="0" fontId="21" fillId="0" borderId="10" xfId="0" applyFont="1" applyBorder="1" applyAlignment="1">
      <alignment horizontal="center" vertical="center"/>
    </xf>
    <xf numFmtId="49" fontId="10" fillId="0" borderId="0" xfId="0" applyNumberFormat="1" applyFont="1" applyAlignment="1">
      <alignment horizontal="right" vertical="top"/>
    </xf>
    <xf numFmtId="3" fontId="10" fillId="0" borderId="0" xfId="0" applyNumberFormat="1" applyFont="1" applyAlignment="1">
      <alignment vertical="top"/>
    </xf>
    <xf numFmtId="3" fontId="2" fillId="0" borderId="0" xfId="0" applyNumberFormat="1" applyFont="1" applyProtection="1">
      <protection locked="0"/>
    </xf>
    <xf numFmtId="0" fontId="0" fillId="0" borderId="0" xfId="0" applyAlignment="1">
      <alignment wrapText="1"/>
    </xf>
    <xf numFmtId="0" fontId="31" fillId="0" borderId="0" xfId="0" applyFont="1" applyAlignment="1">
      <alignment horizontal="left" vertical="top"/>
    </xf>
    <xf numFmtId="0" fontId="31" fillId="0" borderId="0" xfId="0" applyFont="1" applyAlignment="1">
      <alignment horizontal="center" vertical="top"/>
    </xf>
    <xf numFmtId="0" fontId="32" fillId="4" borderId="0" xfId="0" applyFont="1" applyFill="1" applyAlignment="1">
      <alignment horizontal="left" vertical="top"/>
    </xf>
    <xf numFmtId="0" fontId="31" fillId="4" borderId="0" xfId="0" applyFont="1" applyFill="1" applyAlignment="1">
      <alignment horizontal="left" vertical="top"/>
    </xf>
    <xf numFmtId="0" fontId="24" fillId="0" borderId="0" xfId="0" applyFont="1" applyAlignment="1">
      <alignment horizontal="left" vertical="top"/>
    </xf>
    <xf numFmtId="0" fontId="33" fillId="0" borderId="11" xfId="0" applyFont="1" applyBorder="1" applyAlignment="1">
      <alignment horizontal="center" vertical="top" wrapText="1"/>
    </xf>
    <xf numFmtId="0" fontId="31" fillId="6" borderId="13" xfId="0" applyFont="1" applyFill="1" applyBorder="1" applyAlignment="1">
      <alignment horizontal="left" vertical="top" wrapText="1"/>
    </xf>
    <xf numFmtId="0" fontId="31" fillId="6" borderId="15" xfId="0" applyFont="1" applyFill="1" applyBorder="1" applyAlignment="1">
      <alignment horizontal="left" vertical="top" wrapText="1"/>
    </xf>
    <xf numFmtId="0" fontId="31" fillId="6" borderId="16" xfId="0" applyFont="1" applyFill="1" applyBorder="1" applyAlignment="1">
      <alignment horizontal="left" vertical="top" wrapText="1"/>
    </xf>
    <xf numFmtId="0" fontId="34" fillId="6" borderId="17" xfId="0" applyFont="1" applyFill="1" applyBorder="1" applyAlignment="1">
      <alignment horizontal="left" vertical="top" wrapText="1"/>
    </xf>
    <xf numFmtId="0" fontId="34" fillId="6" borderId="0" xfId="0" applyFont="1" applyFill="1" applyAlignment="1">
      <alignment horizontal="left" vertical="top" wrapText="1"/>
    </xf>
    <xf numFmtId="0" fontId="34" fillId="6" borderId="18" xfId="0" applyFont="1" applyFill="1" applyBorder="1" applyAlignment="1">
      <alignment horizontal="left" vertical="top" wrapText="1"/>
    </xf>
    <xf numFmtId="0" fontId="34" fillId="6" borderId="19" xfId="0" applyFont="1" applyFill="1" applyBorder="1" applyAlignment="1">
      <alignment horizontal="left" vertical="top" wrapText="1"/>
    </xf>
    <xf numFmtId="0" fontId="31" fillId="6" borderId="19" xfId="0" applyFont="1" applyFill="1" applyBorder="1" applyAlignment="1">
      <alignment horizontal="left" vertical="top" wrapText="1"/>
    </xf>
    <xf numFmtId="0" fontId="34" fillId="6" borderId="21" xfId="0" applyFont="1" applyFill="1" applyBorder="1" applyAlignment="1">
      <alignment horizontal="left" vertical="top" wrapText="1"/>
    </xf>
    <xf numFmtId="0" fontId="34" fillId="6" borderId="12" xfId="0" applyFont="1" applyFill="1" applyBorder="1" applyAlignment="1">
      <alignment horizontal="left" vertical="top" wrapText="1"/>
    </xf>
    <xf numFmtId="0" fontId="31" fillId="6" borderId="12" xfId="0" applyFont="1" applyFill="1" applyBorder="1" applyAlignment="1">
      <alignment horizontal="left" vertical="top" wrapText="1"/>
    </xf>
    <xf numFmtId="0" fontId="31" fillId="6" borderId="0" xfId="0" applyFont="1" applyFill="1" applyAlignment="1">
      <alignment horizontal="left" vertical="top" wrapText="1"/>
    </xf>
    <xf numFmtId="0" fontId="31" fillId="6" borderId="21" xfId="0" applyFont="1" applyFill="1" applyBorder="1" applyAlignment="1">
      <alignment horizontal="left" vertical="top" wrapText="1"/>
    </xf>
    <xf numFmtId="0" fontId="31" fillId="7" borderId="15" xfId="0" applyFont="1" applyFill="1" applyBorder="1" applyAlignment="1">
      <alignment horizontal="left" vertical="top" wrapText="1"/>
    </xf>
    <xf numFmtId="0" fontId="31" fillId="7" borderId="16" xfId="0" applyFont="1" applyFill="1" applyBorder="1" applyAlignment="1">
      <alignment horizontal="left" vertical="top"/>
    </xf>
    <xf numFmtId="0" fontId="31" fillId="8" borderId="12" xfId="0" applyFont="1" applyFill="1" applyBorder="1" applyAlignment="1">
      <alignment horizontal="left" vertical="top"/>
    </xf>
    <xf numFmtId="3" fontId="31" fillId="8" borderId="12" xfId="0" applyNumberFormat="1" applyFont="1" applyFill="1" applyBorder="1" applyAlignment="1">
      <alignment horizontal="left" vertical="top"/>
    </xf>
    <xf numFmtId="0" fontId="31" fillId="8" borderId="12" xfId="0" applyFont="1" applyFill="1" applyBorder="1" applyAlignment="1">
      <alignment horizontal="center" vertical="top"/>
    </xf>
    <xf numFmtId="0" fontId="36" fillId="10" borderId="19" xfId="0" applyFont="1" applyFill="1" applyBorder="1" applyAlignment="1">
      <alignment horizontal="left" vertical="top" wrapText="1"/>
    </xf>
    <xf numFmtId="0" fontId="36" fillId="10" borderId="21" xfId="0" applyFont="1" applyFill="1" applyBorder="1" applyAlignment="1">
      <alignment horizontal="left" vertical="top" wrapText="1"/>
    </xf>
    <xf numFmtId="0" fontId="36" fillId="10" borderId="20" xfId="0" applyFont="1" applyFill="1" applyBorder="1" applyAlignment="1">
      <alignment horizontal="left" vertical="top"/>
    </xf>
    <xf numFmtId="0" fontId="37" fillId="10" borderId="20" xfId="0" applyFont="1" applyFill="1" applyBorder="1" applyAlignment="1">
      <alignment horizontal="left" vertical="top"/>
    </xf>
    <xf numFmtId="0" fontId="37" fillId="10" borderId="23" xfId="0" applyFont="1" applyFill="1" applyBorder="1" applyAlignment="1">
      <alignment horizontal="left" vertical="top"/>
    </xf>
    <xf numFmtId="0" fontId="36" fillId="10" borderId="15" xfId="0" applyFont="1" applyFill="1" applyBorder="1" applyAlignment="1">
      <alignment horizontal="left" vertical="top" wrapText="1"/>
    </xf>
    <xf numFmtId="0" fontId="36" fillId="10" borderId="24" xfId="0" applyFont="1" applyFill="1" applyBorder="1" applyAlignment="1">
      <alignment horizontal="left" vertical="top"/>
    </xf>
    <xf numFmtId="0" fontId="36" fillId="10" borderId="16" xfId="0" applyFont="1" applyFill="1" applyBorder="1" applyAlignment="1">
      <alignment horizontal="left" vertical="top" wrapText="1"/>
    </xf>
    <xf numFmtId="0" fontId="38" fillId="10" borderId="12" xfId="0" applyFont="1" applyFill="1" applyBorder="1" applyAlignment="1">
      <alignment horizontal="left" vertical="top" wrapText="1"/>
    </xf>
    <xf numFmtId="0" fontId="36" fillId="10" borderId="12" xfId="0" applyFont="1" applyFill="1" applyBorder="1" applyAlignment="1">
      <alignment horizontal="left" vertical="top"/>
    </xf>
    <xf numFmtId="0" fontId="36" fillId="10" borderId="12" xfId="0" applyFont="1" applyFill="1" applyBorder="1" applyAlignment="1">
      <alignment horizontal="center" vertical="top"/>
    </xf>
    <xf numFmtId="0" fontId="38" fillId="10" borderId="19" xfId="0" applyFont="1" applyFill="1" applyBorder="1" applyAlignment="1">
      <alignment horizontal="left" vertical="top" wrapText="1"/>
    </xf>
    <xf numFmtId="0" fontId="38" fillId="10" borderId="21" xfId="0" applyFont="1" applyFill="1" applyBorder="1" applyAlignment="1">
      <alignment horizontal="left" vertical="top" wrapText="1"/>
    </xf>
    <xf numFmtId="0" fontId="36" fillId="10" borderId="15" xfId="0" applyFont="1" applyFill="1" applyBorder="1" applyAlignment="1">
      <alignment horizontal="left" vertical="center" wrapText="1"/>
    </xf>
    <xf numFmtId="0" fontId="36" fillId="10" borderId="16" xfId="0" applyFont="1" applyFill="1" applyBorder="1" applyAlignment="1">
      <alignment horizontal="left" vertical="center" wrapText="1"/>
    </xf>
    <xf numFmtId="0" fontId="0" fillId="0" borderId="0" xfId="0" applyAlignment="1">
      <alignment horizontal="justify" vertical="top"/>
    </xf>
    <xf numFmtId="0" fontId="0" fillId="4" borderId="0" xfId="0" applyFill="1" applyAlignment="1">
      <alignment horizontal="justify" vertical="top"/>
    </xf>
    <xf numFmtId="0" fontId="0" fillId="0" borderId="0" xfId="0" applyAlignment="1">
      <alignment vertical="top"/>
    </xf>
    <xf numFmtId="0" fontId="31" fillId="6" borderId="26" xfId="0" applyFont="1" applyFill="1" applyBorder="1" applyAlignment="1">
      <alignment horizontal="left" vertical="top" wrapText="1"/>
    </xf>
    <xf numFmtId="0" fontId="31" fillId="6" borderId="29" xfId="0" applyFont="1" applyFill="1" applyBorder="1" applyAlignment="1">
      <alignment horizontal="left" vertical="top" wrapText="1"/>
    </xf>
    <xf numFmtId="0" fontId="31" fillId="6" borderId="17" xfId="0" applyFont="1" applyFill="1" applyBorder="1" applyAlignment="1">
      <alignment horizontal="left" vertical="top" wrapText="1"/>
    </xf>
    <xf numFmtId="0" fontId="31" fillId="6" borderId="18" xfId="0" applyFont="1" applyFill="1" applyBorder="1" applyAlignment="1">
      <alignment horizontal="left" vertical="top" wrapText="1"/>
    </xf>
    <xf numFmtId="0" fontId="31" fillId="6" borderId="32" xfId="0" applyFont="1" applyFill="1" applyBorder="1" applyAlignment="1">
      <alignment horizontal="left" vertical="top" wrapText="1"/>
    </xf>
    <xf numFmtId="0" fontId="31" fillId="7" borderId="26" xfId="0" applyFont="1" applyFill="1" applyBorder="1" applyAlignment="1">
      <alignment horizontal="left" vertical="top" wrapText="1"/>
    </xf>
    <xf numFmtId="0" fontId="31" fillId="7" borderId="29" xfId="0" applyFont="1" applyFill="1" applyBorder="1" applyAlignment="1">
      <alignment horizontal="left" vertical="top" wrapText="1"/>
    </xf>
    <xf numFmtId="0" fontId="31" fillId="7" borderId="32" xfId="0" applyFont="1" applyFill="1" applyBorder="1" applyAlignment="1">
      <alignment horizontal="left" vertical="top" wrapText="1"/>
    </xf>
    <xf numFmtId="0" fontId="38" fillId="8" borderId="9" xfId="0" applyFont="1" applyFill="1" applyBorder="1" applyAlignment="1">
      <alignment horizontal="left" vertical="center"/>
    </xf>
    <xf numFmtId="0" fontId="38" fillId="8" borderId="29" xfId="0" applyFont="1" applyFill="1" applyBorder="1" applyAlignment="1">
      <alignment horizontal="left" vertical="center"/>
    </xf>
    <xf numFmtId="0" fontId="38" fillId="8" borderId="32" xfId="0" applyFont="1" applyFill="1" applyBorder="1" applyAlignment="1">
      <alignment horizontal="left" vertical="center"/>
    </xf>
    <xf numFmtId="0" fontId="38" fillId="11" borderId="9" xfId="0" applyFont="1" applyFill="1" applyBorder="1" applyAlignment="1">
      <alignment horizontal="left" vertical="center" wrapText="1"/>
    </xf>
    <xf numFmtId="0" fontId="38" fillId="11" borderId="29" xfId="0" applyFont="1" applyFill="1" applyBorder="1" applyAlignment="1">
      <alignment horizontal="left" vertical="center" wrapText="1"/>
    </xf>
    <xf numFmtId="0" fontId="38" fillId="11" borderId="32" xfId="0" applyFont="1" applyFill="1" applyBorder="1" applyAlignment="1">
      <alignment horizontal="left" vertical="center" wrapText="1"/>
    </xf>
    <xf numFmtId="0" fontId="10" fillId="5" borderId="10" xfId="0" applyFont="1" applyFill="1" applyBorder="1" applyAlignment="1">
      <alignment horizontal="left" vertical="top" wrapText="1"/>
    </xf>
    <xf numFmtId="0" fontId="10" fillId="4" borderId="10" xfId="0" applyFont="1" applyFill="1" applyBorder="1" applyAlignment="1">
      <alignment horizontal="left" vertical="top"/>
    </xf>
    <xf numFmtId="0" fontId="10" fillId="4" borderId="0" xfId="0" applyFont="1" applyFill="1" applyAlignment="1">
      <alignment horizontal="left" vertical="center"/>
    </xf>
    <xf numFmtId="0" fontId="12" fillId="5" borderId="10" xfId="0" applyFont="1" applyFill="1" applyBorder="1" applyAlignment="1">
      <alignment horizontal="left" vertical="top"/>
    </xf>
    <xf numFmtId="0" fontId="10" fillId="5" borderId="10" xfId="0" applyFont="1" applyFill="1" applyBorder="1" applyAlignment="1">
      <alignment horizontal="left" vertical="center"/>
    </xf>
    <xf numFmtId="0" fontId="10" fillId="5" borderId="10" xfId="0" applyFont="1" applyFill="1" applyBorder="1" applyAlignment="1">
      <alignment horizontal="left" vertical="top" shrinkToFit="1"/>
    </xf>
    <xf numFmtId="0" fontId="21" fillId="0" borderId="10" xfId="0" applyFont="1" applyBorder="1" applyAlignment="1">
      <alignment horizontal="left" vertical="center" wrapText="1"/>
    </xf>
    <xf numFmtId="0" fontId="10" fillId="6" borderId="10" xfId="0" applyFont="1" applyFill="1" applyBorder="1" applyAlignment="1">
      <alignment horizontal="left" vertical="center"/>
    </xf>
    <xf numFmtId="0" fontId="11" fillId="0" borderId="0" xfId="0" applyFont="1" applyAlignment="1">
      <alignment horizontal="center" vertical="top" wrapText="1"/>
    </xf>
    <xf numFmtId="0" fontId="12" fillId="0" borderId="9" xfId="0" applyFont="1" applyBorder="1" applyAlignment="1">
      <alignment horizontal="center" vertical="top" wrapText="1"/>
    </xf>
    <xf numFmtId="0" fontId="24" fillId="0" borderId="0" xfId="0" applyFont="1" applyAlignment="1">
      <alignment horizontal="center" vertical="top"/>
    </xf>
    <xf numFmtId="0" fontId="12" fillId="0" borderId="10" xfId="0" applyFont="1" applyBorder="1" applyAlignment="1">
      <alignment horizontal="center" vertical="top"/>
    </xf>
    <xf numFmtId="0" fontId="12" fillId="0" borderId="10" xfId="0" applyFont="1" applyBorder="1" applyAlignment="1">
      <alignment horizontal="center" vertical="top" wrapText="1"/>
    </xf>
    <xf numFmtId="0" fontId="10" fillId="5" borderId="10" xfId="0" applyFont="1" applyFill="1" applyBorder="1" applyAlignment="1">
      <alignment horizontal="left" vertical="top"/>
    </xf>
    <xf numFmtId="0" fontId="24" fillId="0" borderId="7" xfId="0" applyFont="1" applyBorder="1" applyAlignment="1">
      <alignment horizontal="center" vertical="top"/>
    </xf>
    <xf numFmtId="0" fontId="36" fillId="10" borderId="11" xfId="0" applyFont="1" applyFill="1" applyBorder="1" applyAlignment="1">
      <alignment horizontal="center" vertical="center" wrapText="1"/>
    </xf>
    <xf numFmtId="0" fontId="36" fillId="10" borderId="11" xfId="0" applyFont="1" applyFill="1" applyBorder="1" applyAlignment="1">
      <alignment horizontal="left" vertical="center" wrapText="1"/>
    </xf>
    <xf numFmtId="0" fontId="36" fillId="10" borderId="14" xfId="0" applyFont="1" applyFill="1" applyBorder="1" applyAlignment="1">
      <alignment horizontal="left" vertical="center" wrapText="1"/>
    </xf>
    <xf numFmtId="0" fontId="31" fillId="10" borderId="11" xfId="0" applyFont="1" applyFill="1" applyBorder="1" applyAlignment="1">
      <alignment horizontal="left"/>
    </xf>
    <xf numFmtId="0" fontId="36" fillId="10" borderId="11" xfId="0" applyFont="1" applyFill="1" applyBorder="1" applyAlignment="1">
      <alignment horizontal="left" vertical="top"/>
    </xf>
    <xf numFmtId="0" fontId="31" fillId="10" borderId="11" xfId="0" applyFont="1" applyFill="1" applyBorder="1" applyAlignment="1">
      <alignment horizontal="left" vertical="top" wrapText="1"/>
    </xf>
    <xf numFmtId="3" fontId="36" fillId="10" borderId="11" xfId="0" applyNumberFormat="1" applyFont="1" applyFill="1" applyBorder="1" applyAlignment="1">
      <alignment horizontal="left" vertical="center"/>
    </xf>
    <xf numFmtId="0" fontId="36" fillId="10" borderId="11" xfId="0" applyFont="1" applyFill="1" applyBorder="1" applyAlignment="1">
      <alignment horizontal="center" vertical="top" wrapText="1"/>
    </xf>
    <xf numFmtId="0" fontId="36" fillId="10" borderId="11" xfId="0" applyFont="1" applyFill="1" applyBorder="1" applyAlignment="1">
      <alignment horizontal="left" vertical="top" wrapText="1"/>
    </xf>
    <xf numFmtId="0" fontId="36" fillId="10" borderId="14" xfId="0" applyFont="1" applyFill="1" applyBorder="1" applyAlignment="1">
      <alignment horizontal="left" vertical="top" wrapText="1"/>
    </xf>
    <xf numFmtId="3" fontId="36" fillId="10" borderId="11" xfId="0" applyNumberFormat="1" applyFont="1" applyFill="1" applyBorder="1" applyAlignment="1">
      <alignment horizontal="left" vertical="top"/>
    </xf>
    <xf numFmtId="0" fontId="36" fillId="10" borderId="21" xfId="0" applyFont="1" applyFill="1" applyBorder="1" applyAlignment="1">
      <alignment horizontal="center" vertical="top" wrapText="1"/>
    </xf>
    <xf numFmtId="0" fontId="36" fillId="10" borderId="21" xfId="0" applyFont="1" applyFill="1" applyBorder="1" applyAlignment="1">
      <alignment horizontal="left" vertical="top" wrapText="1"/>
    </xf>
    <xf numFmtId="0" fontId="31" fillId="10" borderId="21" xfId="0" applyFont="1" applyFill="1" applyBorder="1" applyAlignment="1">
      <alignment horizontal="left" vertical="top" wrapText="1"/>
    </xf>
    <xf numFmtId="0" fontId="33" fillId="8" borderId="11" xfId="0" applyFont="1" applyFill="1" applyBorder="1" applyAlignment="1">
      <alignment horizontal="center" vertical="top" wrapText="1"/>
    </xf>
    <xf numFmtId="0" fontId="31" fillId="9" borderId="21" xfId="0" applyFont="1" applyFill="1" applyBorder="1" applyAlignment="1">
      <alignment horizontal="center" vertical="top"/>
    </xf>
    <xf numFmtId="0" fontId="36" fillId="10" borderId="21" xfId="0" applyFont="1" applyFill="1" applyBorder="1" applyAlignment="1">
      <alignment horizontal="left" vertical="top"/>
    </xf>
    <xf numFmtId="3" fontId="36" fillId="10" borderId="21" xfId="0" applyNumberFormat="1" applyFont="1" applyFill="1" applyBorder="1" applyAlignment="1">
      <alignment horizontal="left" vertical="top"/>
    </xf>
    <xf numFmtId="0" fontId="31" fillId="6" borderId="11" xfId="0" applyFont="1" applyFill="1" applyBorder="1" applyAlignment="1">
      <alignment horizontal="center" vertical="top" wrapText="1"/>
    </xf>
    <xf numFmtId="0" fontId="31" fillId="6" borderId="11" xfId="0" applyFont="1" applyFill="1" applyBorder="1" applyAlignment="1">
      <alignment horizontal="left" vertical="top"/>
    </xf>
    <xf numFmtId="0" fontId="31" fillId="6" borderId="14" xfId="0" applyFont="1" applyFill="1" applyBorder="1" applyAlignment="1">
      <alignment horizontal="left" vertical="top" wrapText="1"/>
    </xf>
    <xf numFmtId="0" fontId="33" fillId="7" borderId="11" xfId="0" applyFont="1" applyFill="1" applyBorder="1" applyAlignment="1">
      <alignment horizontal="center" vertical="top" wrapText="1"/>
    </xf>
    <xf numFmtId="0" fontId="31" fillId="7" borderId="11" xfId="0" applyFont="1" applyFill="1" applyBorder="1" applyAlignment="1">
      <alignment horizontal="left" vertical="top"/>
    </xf>
    <xf numFmtId="0" fontId="31" fillId="7" borderId="11" xfId="0" applyFont="1" applyFill="1" applyBorder="1" applyAlignment="1">
      <alignment horizontal="left" vertical="top" wrapText="1"/>
    </xf>
    <xf numFmtId="3" fontId="36" fillId="7" borderId="11" xfId="0" applyNumberFormat="1" applyFont="1" applyFill="1" applyBorder="1" applyAlignment="1">
      <alignment horizontal="left" vertical="top" wrapText="1"/>
    </xf>
    <xf numFmtId="0" fontId="36" fillId="7" borderId="11" xfId="0" applyFont="1" applyFill="1" applyBorder="1" applyAlignment="1">
      <alignment horizontal="left" vertical="top" wrapText="1"/>
    </xf>
    <xf numFmtId="0" fontId="31" fillId="7" borderId="11" xfId="0" applyFont="1" applyFill="1" applyBorder="1" applyAlignment="1">
      <alignment horizontal="center" vertical="top" wrapText="1"/>
    </xf>
    <xf numFmtId="0" fontId="31" fillId="6" borderId="11" xfId="0" applyFont="1" applyFill="1" applyBorder="1" applyAlignment="1">
      <alignment horizontal="left" vertical="top" wrapText="1"/>
    </xf>
    <xf numFmtId="0" fontId="31" fillId="6" borderId="12" xfId="0" applyFont="1" applyFill="1" applyBorder="1" applyAlignment="1">
      <alignment horizontal="left" vertical="top" wrapText="1"/>
    </xf>
    <xf numFmtId="3" fontId="31" fillId="6" borderId="12" xfId="0" applyNumberFormat="1" applyFont="1" applyFill="1" applyBorder="1" applyAlignment="1">
      <alignment horizontal="left" vertical="top"/>
    </xf>
    <xf numFmtId="0" fontId="31" fillId="6" borderId="12" xfId="0" applyFont="1" applyFill="1" applyBorder="1" applyAlignment="1">
      <alignment horizontal="center" vertical="top" wrapText="1"/>
    </xf>
    <xf numFmtId="0" fontId="31" fillId="6" borderId="12" xfId="0" applyFont="1" applyFill="1" applyBorder="1" applyAlignment="1">
      <alignment horizontal="left" vertical="top"/>
    </xf>
    <xf numFmtId="3" fontId="31" fillId="6" borderId="11" xfId="0" applyNumberFormat="1" applyFont="1" applyFill="1" applyBorder="1" applyAlignment="1">
      <alignment horizontal="left" vertical="top"/>
    </xf>
    <xf numFmtId="0" fontId="36" fillId="6" borderId="11" xfId="0" applyFont="1" applyFill="1" applyBorder="1" applyAlignment="1">
      <alignment horizontal="center" vertical="top" wrapText="1"/>
    </xf>
    <xf numFmtId="0" fontId="31" fillId="6" borderId="20" xfId="0" applyFont="1" applyFill="1" applyBorder="1" applyAlignment="1">
      <alignment horizontal="left" vertical="top" wrapText="1"/>
    </xf>
    <xf numFmtId="0" fontId="31" fillId="6" borderId="22" xfId="0" applyFont="1" applyFill="1" applyBorder="1" applyAlignment="1">
      <alignment horizontal="left" vertical="top" wrapText="1"/>
    </xf>
    <xf numFmtId="0" fontId="36" fillId="6" borderId="12" xfId="0" applyFont="1" applyFill="1" applyBorder="1" applyAlignment="1">
      <alignment horizontal="center" vertical="top" wrapText="1"/>
    </xf>
    <xf numFmtId="0" fontId="0" fillId="6" borderId="11" xfId="0" applyFill="1" applyBorder="1" applyAlignment="1">
      <alignment horizontal="left" vertical="top"/>
    </xf>
    <xf numFmtId="0" fontId="34" fillId="6" borderId="11" xfId="0" applyFont="1" applyFill="1" applyBorder="1" applyAlignment="1">
      <alignment horizontal="left" vertical="top"/>
    </xf>
    <xf numFmtId="0" fontId="31" fillId="6" borderId="19" xfId="0" applyFont="1" applyFill="1" applyBorder="1" applyAlignment="1">
      <alignment horizontal="left" vertical="top"/>
    </xf>
    <xf numFmtId="3" fontId="31" fillId="6" borderId="19" xfId="0" applyNumberFormat="1" applyFont="1" applyFill="1" applyBorder="1" applyAlignment="1">
      <alignment horizontal="left" vertical="top"/>
    </xf>
    <xf numFmtId="0" fontId="31" fillId="6" borderId="19" xfId="0" applyFont="1" applyFill="1" applyBorder="1" applyAlignment="1">
      <alignment horizontal="left" vertical="top" wrapText="1"/>
    </xf>
    <xf numFmtId="0" fontId="31" fillId="6" borderId="19" xfId="0" applyFont="1" applyFill="1" applyBorder="1" applyAlignment="1">
      <alignment horizontal="center" vertical="top" wrapText="1"/>
    </xf>
    <xf numFmtId="0" fontId="33" fillId="0" borderId="11" xfId="0" applyFont="1" applyBorder="1" applyAlignment="1">
      <alignment horizontal="center" vertical="top" wrapText="1"/>
    </xf>
    <xf numFmtId="0" fontId="33" fillId="0" borderId="12" xfId="0" applyFont="1" applyBorder="1" applyAlignment="1">
      <alignment horizontal="center" vertical="top"/>
    </xf>
    <xf numFmtId="0" fontId="33" fillId="6" borderId="11" xfId="0" applyFont="1" applyFill="1" applyBorder="1" applyAlignment="1">
      <alignment horizontal="center" vertical="top" wrapText="1"/>
    </xf>
    <xf numFmtId="0" fontId="33" fillId="10" borderId="11" xfId="0" applyFont="1" applyFill="1" applyBorder="1" applyAlignment="1">
      <alignment horizontal="center" vertical="top" wrapText="1"/>
    </xf>
    <xf numFmtId="0" fontId="31" fillId="11" borderId="30" xfId="0" applyFont="1" applyFill="1" applyBorder="1" applyAlignment="1">
      <alignment horizontal="left" vertical="top"/>
    </xf>
    <xf numFmtId="0" fontId="36" fillId="11" borderId="34" xfId="0" applyFont="1" applyFill="1" applyBorder="1" applyAlignment="1">
      <alignment horizontal="left" vertical="center" wrapText="1"/>
    </xf>
    <xf numFmtId="3" fontId="36" fillId="11" borderId="35" xfId="0" applyNumberFormat="1" applyFont="1" applyFill="1" applyBorder="1" applyAlignment="1">
      <alignment horizontal="left" vertical="center"/>
    </xf>
    <xf numFmtId="0" fontId="36" fillId="11" borderId="35" xfId="0" applyFont="1" applyFill="1" applyBorder="1" applyAlignment="1">
      <alignment horizontal="left" vertical="center"/>
    </xf>
    <xf numFmtId="0" fontId="36" fillId="11" borderId="35" xfId="0" applyFont="1" applyFill="1" applyBorder="1" applyAlignment="1">
      <alignment horizontal="left" vertical="center" wrapText="1"/>
    </xf>
    <xf numFmtId="0" fontId="33" fillId="11" borderId="36" xfId="0" applyFont="1" applyFill="1" applyBorder="1" applyAlignment="1">
      <alignment horizontal="left" vertical="center" wrapText="1"/>
    </xf>
    <xf numFmtId="0" fontId="31" fillId="8" borderId="30" xfId="0" applyFont="1" applyFill="1" applyBorder="1" applyAlignment="1">
      <alignment horizontal="left" vertical="top"/>
    </xf>
    <xf numFmtId="0" fontId="36" fillId="8" borderId="34" xfId="0" applyFont="1" applyFill="1" applyBorder="1" applyAlignment="1">
      <alignment horizontal="left" vertical="center"/>
    </xf>
    <xf numFmtId="3" fontId="36" fillId="8" borderId="35" xfId="0" applyNumberFormat="1" applyFont="1" applyFill="1" applyBorder="1" applyAlignment="1">
      <alignment horizontal="left" vertical="center"/>
    </xf>
    <xf numFmtId="0" fontId="36" fillId="8" borderId="35" xfId="0" applyFont="1" applyFill="1" applyBorder="1" applyAlignment="1">
      <alignment horizontal="left" vertical="center"/>
    </xf>
    <xf numFmtId="0" fontId="31" fillId="8" borderId="36" xfId="0" applyFont="1" applyFill="1" applyBorder="1" applyAlignment="1">
      <alignment horizontal="left" vertical="center"/>
    </xf>
    <xf numFmtId="0" fontId="31" fillId="6" borderId="27" xfId="0" applyFont="1" applyFill="1" applyBorder="1" applyAlignment="1">
      <alignment horizontal="left" vertical="top" wrapText="1"/>
    </xf>
    <xf numFmtId="0" fontId="31" fillId="6" borderId="31" xfId="0" applyFont="1" applyFill="1" applyBorder="1" applyAlignment="1">
      <alignment horizontal="left" vertical="top" wrapText="1"/>
    </xf>
    <xf numFmtId="0" fontId="31" fillId="7" borderId="30" xfId="0" applyFont="1" applyFill="1" applyBorder="1" applyAlignment="1">
      <alignment horizontal="left" vertical="top"/>
    </xf>
    <xf numFmtId="0" fontId="31" fillId="7" borderId="33" xfId="0" applyFont="1" applyFill="1" applyBorder="1" applyAlignment="1">
      <alignment horizontal="left" vertical="top" wrapText="1"/>
    </xf>
    <xf numFmtId="0" fontId="36" fillId="7" borderId="27" xfId="0" applyFont="1" applyFill="1" applyBorder="1" applyAlignment="1">
      <alignment horizontal="left" vertical="top" wrapText="1"/>
    </xf>
    <xf numFmtId="0" fontId="31" fillId="7" borderId="27" xfId="0" applyFont="1" applyFill="1" applyBorder="1" applyAlignment="1">
      <alignment horizontal="left" vertical="top" wrapText="1"/>
    </xf>
    <xf numFmtId="0" fontId="31" fillId="7" borderId="27" xfId="0" applyFont="1" applyFill="1" applyBorder="1" applyAlignment="1">
      <alignment horizontal="left" vertical="top"/>
    </xf>
    <xf numFmtId="0" fontId="31" fillId="7" borderId="31" xfId="0" applyFont="1" applyFill="1" applyBorder="1" applyAlignment="1">
      <alignment horizontal="left" vertical="top" wrapText="1"/>
    </xf>
    <xf numFmtId="0" fontId="31" fillId="6" borderId="30" xfId="0" applyFont="1" applyFill="1" applyBorder="1" applyAlignment="1">
      <alignment horizontal="left" vertical="top"/>
    </xf>
    <xf numFmtId="3" fontId="31" fillId="6" borderId="27" xfId="0" applyNumberFormat="1" applyFont="1" applyFill="1" applyBorder="1" applyAlignment="1">
      <alignment horizontal="left" vertical="top"/>
    </xf>
    <xf numFmtId="0" fontId="31" fillId="6" borderId="26" xfId="0" applyFont="1" applyFill="1" applyBorder="1" applyAlignment="1">
      <alignment horizontal="left" vertical="top" wrapText="1"/>
    </xf>
    <xf numFmtId="0" fontId="31" fillId="6" borderId="28" xfId="0" applyFont="1" applyFill="1" applyBorder="1" applyAlignment="1">
      <alignment horizontal="left" vertical="top" wrapText="1"/>
    </xf>
    <xf numFmtId="0" fontId="31" fillId="6" borderId="25" xfId="0" applyFont="1" applyFill="1" applyBorder="1" applyAlignment="1">
      <alignment horizontal="left" vertical="top" wrapText="1"/>
    </xf>
    <xf numFmtId="3" fontId="31" fillId="6" borderId="26" xfId="0" applyNumberFormat="1" applyFont="1" applyFill="1" applyBorder="1" applyAlignment="1">
      <alignment horizontal="left" vertical="top"/>
    </xf>
    <xf numFmtId="0" fontId="33" fillId="0" borderId="14" xfId="0" applyFont="1" applyBorder="1" applyAlignment="1">
      <alignment horizontal="center" vertical="top" wrapText="1"/>
    </xf>
  </cellXfs>
  <cellStyles count="3">
    <cellStyle name="Hypertextový odkaz" xfId="2" builtinId="8"/>
    <cellStyle name="Normální" xfId="0" builtinId="0"/>
    <cellStyle name="Procenta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2F2F2"/>
      <rgbColor rgb="FFDEEBF7"/>
      <rgbColor rgb="FF660066"/>
      <rgbColor rgb="FFFF8080"/>
      <rgbColor rgb="FF0563C1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E699"/>
      <rgbColor rgb="FF9DC3E6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16560</xdr:rowOff>
    </xdr:from>
    <xdr:to>
      <xdr:col>16</xdr:col>
      <xdr:colOff>585000</xdr:colOff>
      <xdr:row>32</xdr:row>
      <xdr:rowOff>2880</xdr:rowOff>
    </xdr:to>
    <xdr:sp macro="" textlink="">
      <xdr:nvSpPr>
        <xdr:cNvPr id="2" name="TextovéPole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5515200"/>
          <a:ext cx="11731320" cy="2129400"/>
        </a:xfrm>
        <a:prstGeom prst="rect">
          <a:avLst/>
        </a:prstGeom>
        <a:solidFill>
          <a:srgbClr val="D0CECE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cs-CZ" sz="1100" b="1" strike="noStrike" spc="-1">
              <a:solidFill>
                <a:schemeClr val="dk1"/>
              </a:solidFill>
              <a:latin typeface="Calibri"/>
            </a:rPr>
            <a:t>Ve výzvě IROP na základní školy </a:t>
          </a:r>
          <a:r>
            <a:rPr lang="cs-CZ" sz="1100" b="0" strike="noStrike" spc="-1">
              <a:solidFill>
                <a:schemeClr val="dk1"/>
              </a:solidFill>
              <a:latin typeface="Calibri"/>
            </a:rPr>
            <a:t>bude muset být projekt zaměřen alespoň na jednu z následujících aktivit (typy projektu, které musí být zaškrtnuty v SR MAP): </a:t>
          </a:r>
          <a:endParaRPr lang="cs-CZ" sz="1100" b="0" strike="noStrike" spc="-1"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cs-CZ" sz="1100" b="0" strike="noStrike" spc="-1">
              <a:solidFill>
                <a:schemeClr val="dk1"/>
              </a:solidFill>
              <a:latin typeface="Calibri"/>
            </a:rPr>
            <a:t>a) odborné učebny s vazbou na podporovanou oblast; </a:t>
          </a:r>
          <a:endParaRPr lang="cs-CZ" sz="1100" b="0" strike="noStrike" spc="-1"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cs-CZ" sz="1100" b="0" strike="noStrike" spc="-1">
              <a:solidFill>
                <a:schemeClr val="dk1"/>
              </a:solidFill>
              <a:latin typeface="Calibri"/>
            </a:rPr>
            <a:t>b) konektivita; </a:t>
          </a:r>
          <a:endParaRPr lang="cs-CZ" sz="1100" b="0" strike="noStrike" spc="-1"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cs-CZ" sz="1100" b="0" strike="noStrike" spc="-1">
              <a:solidFill>
                <a:schemeClr val="dk1"/>
              </a:solidFill>
              <a:latin typeface="Calibri"/>
            </a:rPr>
            <a:t>c) budování zázemí družin a školních klubů; </a:t>
          </a:r>
          <a:endParaRPr lang="cs-CZ" sz="1100" b="0" strike="noStrike" spc="-1"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cs-CZ" sz="1100" b="0" strike="noStrike" spc="-1">
              <a:solidFill>
                <a:schemeClr val="dk1"/>
              </a:solidFill>
              <a:latin typeface="Calibri"/>
            </a:rPr>
            <a:t>d) v případě projektů CLLD rekonstrukce učeben neúplných škol. </a:t>
          </a:r>
          <a:endParaRPr lang="cs-CZ" sz="1100" b="0" strike="noStrike" spc="-1"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endParaRPr lang="cs-CZ" sz="1100" b="0" strike="noStrike" spc="-1"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cs-CZ" sz="1100" b="0" strike="noStrike" spc="-1">
              <a:solidFill>
                <a:schemeClr val="dk1"/>
              </a:solidFill>
              <a:latin typeface="Calibri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  <a:endParaRPr lang="cs-CZ" sz="1100" b="0" strike="noStrike" spc="-1"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endParaRPr lang="cs-CZ" sz="1100" b="0" strike="noStrike" spc="-1"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cs-CZ" sz="1100" b="0" strike="noStrike" spc="-1">
              <a:solidFill>
                <a:schemeClr val="dk1"/>
              </a:solidFill>
              <a:latin typeface="Calibri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  <a:endParaRPr lang="cs-CZ" sz="1100" b="0" strike="noStrike" spc="-1"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endParaRPr lang="cs-CZ" sz="1100" b="0" strike="noStrike" spc="-1">
            <a:latin typeface="Times New Roman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MS" displayName="TabMS" ref="A4:T30" totalsRowShown="0">
  <autoFilter ref="A4:T3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</autoFilter>
  <tableColumns count="20">
    <tableColumn id="1" xr3:uid="{00000000-0010-0000-0000-000001000000}" name="Číslo řádku"/>
    <tableColumn id="2" xr3:uid="{00000000-0010-0000-0000-000002000000}" name="Název školy"/>
    <tableColumn id="3" xr3:uid="{00000000-0010-0000-0000-000003000000}" name="Zřizovatel"/>
    <tableColumn id="4" xr3:uid="{00000000-0010-0000-0000-000004000000}" name="IČ školy"/>
    <tableColumn id="5" xr3:uid="{00000000-0010-0000-0000-000005000000}" name="IZO školy"/>
    <tableColumn id="6" xr3:uid="{00000000-0010-0000-0000-000006000000}" name="RED IZO školy"/>
    <tableColumn id="7" xr3:uid="{00000000-0010-0000-0000-000007000000}" name="Název projektu"/>
    <tableColumn id="8" xr3:uid="{00000000-0010-0000-0000-000008000000}" name="Kraj realizace "/>
    <tableColumn id="9" xr3:uid="{00000000-0010-0000-0000-000009000000}" name="Obec s rozšířenou působností - realizace"/>
    <tableColumn id="10" xr3:uid="{00000000-0010-0000-0000-00000A000000}" name="Obec realizace"/>
    <tableColumn id="11" xr3:uid="{00000000-0010-0000-0000-00000B000000}" name="Obsah projektu"/>
    <tableColumn id="12" xr3:uid="{00000000-0010-0000-0000-00000C000000}" name="celkové výdaje projektu  "/>
    <tableColumn id="13" xr3:uid="{00000000-0010-0000-0000-00000D000000}" name="z toho předpokládané způsobilé výdaje EFRR"/>
    <tableColumn id="14" xr3:uid="{00000000-0010-0000-0000-00000E000000}" name="zahájení realizace"/>
    <tableColumn id="15" xr3:uid="{00000000-0010-0000-0000-00000F000000}" name="ukončení realizace"/>
    <tableColumn id="16" xr3:uid="{00000000-0010-0000-0000-000010000000}" name="navýšení kapacity MŠ / novostavba MŠ3) "/>
    <tableColumn id="17" xr3:uid="{00000000-0010-0000-0000-000011000000}" name="zajištění hygienických požadavků u MŠ, kde jsou nedostatky identifikovány KHS4)"/>
    <tableColumn id="18" xr3:uid="{00000000-0010-0000-0000-000012000000}" name="stručný popis např. zpracovaná PD, zajištěné výkupy, výběr dodavatele"/>
    <tableColumn id="19" xr3:uid="{00000000-0010-0000-0000-000013000000}" name="vydané stavební povolení ano/ne"/>
    <tableColumn id="20" xr3:uid="{00000000-0010-0000-0000-000014000000}" name="Původní číslo projektu: 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ulka4" displayName="Tabulka4" ref="A5:AB35" totalsRowShown="0">
  <autoFilter ref="A5:AB35" xr:uid="{00000000-0009-0000-0100-000004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</autoFilter>
  <tableColumns count="28">
    <tableColumn id="1" xr3:uid="{00000000-0010-0000-0100-000001000000}" name="Číslo řádku"/>
    <tableColumn id="2" xr3:uid="{00000000-0010-0000-0100-000002000000}" name="Název školy"/>
    <tableColumn id="3" xr3:uid="{00000000-0010-0000-0100-000003000000}" name="Zřizovatel"/>
    <tableColumn id="4" xr3:uid="{00000000-0010-0000-0100-000004000000}" name="IČ školy"/>
    <tableColumn id="5" xr3:uid="{00000000-0010-0000-0100-000005000000}" name="IZO školy"/>
    <tableColumn id="6" xr3:uid="{00000000-0010-0000-0100-000006000000}" name="RED IZO školy"/>
    <tableColumn id="7" xr3:uid="{00000000-0010-0000-0100-000007000000}" name="Název projektu"/>
    <tableColumn id="8" xr3:uid="{00000000-0010-0000-0100-000008000000}" name="Kraj realizace"/>
    <tableColumn id="9" xr3:uid="{00000000-0010-0000-0100-000009000000}" name="Obec s rozšířenou působností - realizace"/>
    <tableColumn id="10" xr3:uid="{00000000-0010-0000-0100-00000A000000}" name="Obec realizace"/>
    <tableColumn id="11" xr3:uid="{00000000-0010-0000-0100-00000B000000}" name="Obsah projektu"/>
    <tableColumn id="12" xr3:uid="{00000000-0010-0000-0100-00000C000000}" name="celkové výdaje projektu  "/>
    <tableColumn id="13" xr3:uid="{00000000-0010-0000-0100-00000D000000}" name="z toho předpokládané způsobilé výdaje EFRR"/>
    <tableColumn id="14" xr3:uid="{00000000-0010-0000-0100-00000E000000}" name="zahájení realizace"/>
    <tableColumn id="15" xr3:uid="{00000000-0010-0000-0100-00000F000000}" name="ukončení realizace"/>
    <tableColumn id="16" xr3:uid="{00000000-0010-0000-0100-000010000000}" name="cizí jazyky_x000a_"/>
    <tableColumn id="17" xr3:uid="{00000000-0010-0000-0100-000011000000}" name="přírodní vědy3) _x000a_"/>
    <tableColumn id="18" xr3:uid="{00000000-0010-0000-0100-000012000000}" name="polytech. vzdělávání4)"/>
    <tableColumn id="19" xr3:uid="{00000000-0010-0000-0100-000013000000}" name="práce s digi. tech.5)_x000a_"/>
    <tableColumn id="20" xr3:uid="{00000000-0010-0000-0100-000014000000}" name="rekonstrukce učeben neúplných škol v CLLD"/>
    <tableColumn id="21" xr3:uid="{00000000-0010-0000-0100-000015000000}" name="zázemí pro školní poradenské pracoviště "/>
    <tableColumn id="22" xr3:uid="{00000000-0010-0000-0100-000016000000}" name="vnitřní/venkovní zázemí pro komunitní aktivity vedoucí k sociální inkluzi"/>
    <tableColumn id="23" xr3:uid="{00000000-0010-0000-0100-000017000000}" name="budování zázemí družin a školních klubů"/>
    <tableColumn id="24" xr3:uid="{00000000-0010-0000-0100-000018000000}" name="konektivita"/>
    <tableColumn id="25" xr3:uid="{00000000-0010-0000-0100-000019000000}" name="stručný popis např. zpracovaná PD, zajištěné výkupy, výběr dodavatele"/>
    <tableColumn id="26" xr3:uid="{00000000-0010-0000-0100-00001A000000}" name="vydané stavební povolení ano/ne"/>
    <tableColumn id="27" xr3:uid="{00000000-0010-0000-0100-00001B000000}" name="Původní číslo projektu"/>
    <tableColumn id="28" xr3:uid="{00000000-0010-0000-0100-00001C000000}" name="Naše poznámky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ulka5" displayName="Tabulka5" ref="A4:T18" totalsRowShown="0">
  <autoFilter ref="A4:T18" xr:uid="{00000000-0009-0000-0100-000005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</autoFilter>
  <tableColumns count="20">
    <tableColumn id="1" xr3:uid="{00000000-0010-0000-0200-000001000000}" name="Číslo řádku"/>
    <tableColumn id="2" xr3:uid="{00000000-0010-0000-0200-000002000000}" name="Název organizace"/>
    <tableColumn id="3" xr3:uid="{00000000-0010-0000-0200-000003000000}" name="Zřizovatel (název)"/>
    <tableColumn id="4" xr3:uid="{00000000-0010-0000-0200-000004000000}" name="IČ organizace"/>
    <tableColumn id="5" xr3:uid="{00000000-0010-0000-0200-000005000000}" name="Název projektu"/>
    <tableColumn id="6" xr3:uid="{00000000-0010-0000-0200-000006000000}" name="Kraj realizace"/>
    <tableColumn id="7" xr3:uid="{00000000-0010-0000-0200-000007000000}" name="Obec s rozšířenou působností - realizace"/>
    <tableColumn id="8" xr3:uid="{00000000-0010-0000-0200-000008000000}" name="Obec realizace"/>
    <tableColumn id="9" xr3:uid="{00000000-0010-0000-0200-000009000000}" name="Stručný popis investic projektu"/>
    <tableColumn id="10" xr3:uid="{00000000-0010-0000-0200-00000A000000}" name="celkové výdaje projektu"/>
    <tableColumn id="11" xr3:uid="{00000000-0010-0000-0200-00000B000000}" name="z toho předpokládané způsobilé výdaje EFRR"/>
    <tableColumn id="12" xr3:uid="{00000000-0010-0000-0200-00000C000000}" name="zahájení realizace"/>
    <tableColumn id="13" xr3:uid="{00000000-0010-0000-0200-00000D000000}" name="ukončení realizace"/>
    <tableColumn id="14" xr3:uid="{00000000-0010-0000-0200-00000E000000}" name="cizí jazyky"/>
    <tableColumn id="15" xr3:uid="{00000000-0010-0000-0200-00000F000000}" name="přírodní vědy3) "/>
    <tableColumn id="16" xr3:uid="{00000000-0010-0000-0200-000010000000}" name="polytech. vzdělávání4)"/>
    <tableColumn id="17" xr3:uid="{00000000-0010-0000-0200-000011000000}" name="práce s digitálními tech.5)"/>
    <tableColumn id="18" xr3:uid="{00000000-0010-0000-0200-000012000000}" name="stručný popis, např. zpracovaná PD, zajištěné výkupy, výběr dodavatele"/>
    <tableColumn id="19" xr3:uid="{00000000-0010-0000-0200-000013000000}" name="vydané stavební povolení ano/ne"/>
    <tableColumn id="20" xr3:uid="{00000000-0010-0000-0200-000014000000}" name="Původní číslo projektu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abulka1" displayName="Tabulka1" ref="A1:A4" totalsRowShown="0">
  <autoFilter ref="A1:A4" xr:uid="{00000000-0009-0000-0100-000002000000}"/>
  <tableColumns count="1">
    <tableColumn id="1" xr3:uid="{00000000-0010-0000-0300-000001000000}" name="Stavebnípovolení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4000000}" name="Tabulka2" displayName="Tabulka2" ref="C1:C22" totalsRowShown="0">
  <autoFilter ref="C1:C22" xr:uid="{00000000-0009-0000-0100-000003000000}"/>
  <tableColumns count="1">
    <tableColumn id="1" xr3:uid="{00000000-0010-0000-0400-000001000000}" name="Připravenost projektu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zoomScaleNormal="100" workbookViewId="0"/>
  </sheetViews>
  <sheetFormatPr defaultColWidth="8.5703125" defaultRowHeight="15" x14ac:dyDescent="0.25"/>
  <cols>
    <col min="1" max="1" width="17.5703125" customWidth="1"/>
    <col min="2" max="2" width="14.5703125" customWidth="1"/>
    <col min="3" max="3" width="14.85546875" customWidth="1"/>
  </cols>
  <sheetData>
    <row r="1" spans="1:14" ht="21" x14ac:dyDescent="0.35">
      <c r="A1" s="1" t="s">
        <v>0</v>
      </c>
    </row>
    <row r="2" spans="1:14" ht="14.25" customHeight="1" x14ac:dyDescent="0.25"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4.25" customHeight="1" x14ac:dyDescent="0.25">
      <c r="A3" s="3" t="s">
        <v>1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4.25" customHeight="1" x14ac:dyDescent="0.25">
      <c r="A4" s="2" t="s">
        <v>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4.25" customHeight="1" x14ac:dyDescent="0.25"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4.25" customHeight="1" x14ac:dyDescent="0.25">
      <c r="A6" s="3" t="s">
        <v>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4.25" customHeight="1" x14ac:dyDescent="0.25">
      <c r="A7" s="2" t="s">
        <v>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4.25" customHeight="1" x14ac:dyDescent="0.25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ht="14.25" customHeight="1" x14ac:dyDescent="0.25">
      <c r="A9" s="4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14.25" customHeight="1" x14ac:dyDescent="0.25">
      <c r="A10" s="5" t="s">
        <v>6</v>
      </c>
      <c r="B10" s="6" t="s">
        <v>7</v>
      </c>
      <c r="C10" s="7" t="s">
        <v>8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14.25" customHeight="1" x14ac:dyDescent="0.25">
      <c r="A11" s="8" t="s">
        <v>9</v>
      </c>
      <c r="B11" s="2" t="s">
        <v>10</v>
      </c>
      <c r="C11" s="9" t="s">
        <v>11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14.25" customHeight="1" x14ac:dyDescent="0.25">
      <c r="A12" s="10" t="s">
        <v>12</v>
      </c>
      <c r="B12" s="11" t="s">
        <v>13</v>
      </c>
      <c r="C12" s="12" t="s">
        <v>14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4.25" customHeight="1" x14ac:dyDescent="0.25">
      <c r="A13" s="10" t="s">
        <v>15</v>
      </c>
      <c r="B13" s="11" t="s">
        <v>13</v>
      </c>
      <c r="C13" s="12" t="s">
        <v>14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14.25" customHeight="1" x14ac:dyDescent="0.25">
      <c r="A14" s="10" t="s">
        <v>16</v>
      </c>
      <c r="B14" s="11" t="s">
        <v>13</v>
      </c>
      <c r="C14" s="12" t="s">
        <v>14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4.25" customHeight="1" x14ac:dyDescent="0.25">
      <c r="A15" s="10" t="s">
        <v>17</v>
      </c>
      <c r="B15" s="11" t="s">
        <v>13</v>
      </c>
      <c r="C15" s="12" t="s">
        <v>14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ht="14.25" customHeight="1" x14ac:dyDescent="0.25">
      <c r="A16" s="10" t="s">
        <v>18</v>
      </c>
      <c r="B16" s="11" t="s">
        <v>13</v>
      </c>
      <c r="C16" s="12" t="s">
        <v>14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14.25" customHeight="1" x14ac:dyDescent="0.25">
      <c r="A17" s="13" t="s">
        <v>19</v>
      </c>
      <c r="B17" s="14" t="s">
        <v>20</v>
      </c>
      <c r="C17" s="15" t="s">
        <v>21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ht="14.25" customHeight="1" x14ac:dyDescent="0.25">
      <c r="A18" s="13" t="s">
        <v>22</v>
      </c>
      <c r="B18" s="14" t="s">
        <v>20</v>
      </c>
      <c r="C18" s="15" t="s">
        <v>21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ht="14.25" customHeight="1" x14ac:dyDescent="0.25">
      <c r="A19" s="13" t="s">
        <v>23</v>
      </c>
      <c r="B19" s="14" t="s">
        <v>20</v>
      </c>
      <c r="C19" s="15" t="s">
        <v>21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14.25" customHeight="1" x14ac:dyDescent="0.25">
      <c r="A20" s="13" t="s">
        <v>24</v>
      </c>
      <c r="B20" s="14" t="s">
        <v>20</v>
      </c>
      <c r="C20" s="15" t="s">
        <v>21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14.25" customHeight="1" x14ac:dyDescent="0.25">
      <c r="A21" s="13" t="s">
        <v>25</v>
      </c>
      <c r="B21" s="14" t="s">
        <v>20</v>
      </c>
      <c r="C21" s="15" t="s">
        <v>21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14.25" customHeight="1" x14ac:dyDescent="0.25">
      <c r="A22" s="13" t="s">
        <v>26</v>
      </c>
      <c r="B22" s="14" t="s">
        <v>20</v>
      </c>
      <c r="C22" s="15" t="s">
        <v>21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ht="14.25" customHeight="1" x14ac:dyDescent="0.25">
      <c r="A23" s="13" t="s">
        <v>27</v>
      </c>
      <c r="B23" s="14" t="s">
        <v>20</v>
      </c>
      <c r="C23" s="15" t="s">
        <v>21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ht="14.25" customHeight="1" x14ac:dyDescent="0.25">
      <c r="A24" s="16" t="s">
        <v>28</v>
      </c>
      <c r="B24" s="17" t="s">
        <v>20</v>
      </c>
      <c r="C24" s="18" t="s">
        <v>21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ht="14.25" customHeight="1" x14ac:dyDescent="0.25">
      <c r="B25" s="2"/>
      <c r="C25" s="19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25">
      <c r="A26" s="2"/>
    </row>
    <row r="27" spans="1:14" x14ac:dyDescent="0.25">
      <c r="A27" s="3" t="s">
        <v>29</v>
      </c>
    </row>
    <row r="28" spans="1:14" x14ac:dyDescent="0.25">
      <c r="A28" s="2" t="s">
        <v>30</v>
      </c>
    </row>
    <row r="29" spans="1:14" x14ac:dyDescent="0.25">
      <c r="A29" s="2" t="s">
        <v>31</v>
      </c>
    </row>
    <row r="30" spans="1:14" x14ac:dyDescent="0.25">
      <c r="A30" s="2"/>
    </row>
    <row r="31" spans="1:14" ht="130.5" customHeight="1" x14ac:dyDescent="0.25">
      <c r="A31" s="2"/>
    </row>
    <row r="32" spans="1:14" ht="38.25" customHeight="1" x14ac:dyDescent="0.25">
      <c r="A32" s="4"/>
    </row>
    <row r="33" spans="1:7" x14ac:dyDescent="0.25">
      <c r="A33" s="4"/>
    </row>
    <row r="34" spans="1:7" x14ac:dyDescent="0.25">
      <c r="A34" s="20" t="s">
        <v>32</v>
      </c>
    </row>
    <row r="35" spans="1:7" x14ac:dyDescent="0.25">
      <c r="A35" t="s">
        <v>33</v>
      </c>
    </row>
    <row r="37" spans="1:7" x14ac:dyDescent="0.25">
      <c r="A37" s="20" t="s">
        <v>34</v>
      </c>
    </row>
    <row r="38" spans="1:7" x14ac:dyDescent="0.25">
      <c r="A38" t="s">
        <v>35</v>
      </c>
    </row>
    <row r="40" spans="1:7" x14ac:dyDescent="0.25">
      <c r="A40" s="3" t="s">
        <v>36</v>
      </c>
    </row>
    <row r="41" spans="1:7" x14ac:dyDescent="0.25">
      <c r="A41" s="2" t="s">
        <v>37</v>
      </c>
    </row>
    <row r="42" spans="1:7" x14ac:dyDescent="0.25">
      <c r="A42" s="21" t="s">
        <v>38</v>
      </c>
    </row>
    <row r="43" spans="1:7" x14ac:dyDescent="0.25">
      <c r="B43" s="4"/>
      <c r="C43" s="4"/>
      <c r="D43" s="4"/>
      <c r="E43" s="4"/>
      <c r="F43" s="4"/>
      <c r="G43" s="4"/>
    </row>
    <row r="44" spans="1:7" x14ac:dyDescent="0.25">
      <c r="A44" s="22"/>
      <c r="B44" s="4"/>
      <c r="C44" s="4"/>
      <c r="D44" s="4"/>
      <c r="E44" s="4"/>
      <c r="F44" s="4"/>
      <c r="G44" s="4"/>
    </row>
    <row r="45" spans="1:7" x14ac:dyDescent="0.25">
      <c r="B45" s="4"/>
      <c r="C45" s="4"/>
      <c r="D45" s="4"/>
      <c r="E45" s="4"/>
      <c r="F45" s="4"/>
      <c r="G45" s="4"/>
    </row>
    <row r="46" spans="1:7" x14ac:dyDescent="0.25">
      <c r="A46" s="4"/>
      <c r="B46" s="4"/>
      <c r="C46" s="4"/>
      <c r="D46" s="4"/>
      <c r="E46" s="4"/>
      <c r="F46" s="4"/>
      <c r="G46" s="4"/>
    </row>
    <row r="47" spans="1:7" x14ac:dyDescent="0.25">
      <c r="A47" s="4"/>
      <c r="B47" s="4"/>
      <c r="C47" s="4"/>
      <c r="D47" s="4"/>
      <c r="E47" s="4"/>
      <c r="F47" s="4"/>
      <c r="G47" s="4"/>
    </row>
    <row r="48" spans="1:7" x14ac:dyDescent="0.25">
      <c r="A48" s="4"/>
      <c r="B48" s="4"/>
      <c r="C48" s="4"/>
      <c r="D48" s="4"/>
      <c r="E48" s="4"/>
      <c r="F48" s="4"/>
      <c r="G48" s="4"/>
    </row>
    <row r="49" spans="1:7" x14ac:dyDescent="0.25">
      <c r="A49" s="4"/>
      <c r="B49" s="4"/>
      <c r="C49" s="4"/>
      <c r="D49" s="4"/>
      <c r="E49" s="4"/>
      <c r="F49" s="4"/>
      <c r="G49" s="4"/>
    </row>
    <row r="50" spans="1:7" x14ac:dyDescent="0.25">
      <c r="A50" s="4"/>
      <c r="B50" s="4"/>
      <c r="C50" s="4"/>
      <c r="D50" s="4"/>
      <c r="E50" s="4"/>
      <c r="F50" s="4"/>
      <c r="G50" s="4"/>
    </row>
    <row r="51" spans="1:7" x14ac:dyDescent="0.25">
      <c r="A51" s="4"/>
      <c r="B51" s="4"/>
      <c r="C51" s="4"/>
      <c r="D51" s="4"/>
      <c r="E51" s="4"/>
      <c r="F51" s="4"/>
      <c r="G51" s="4"/>
    </row>
    <row r="52" spans="1:7" x14ac:dyDescent="0.25">
      <c r="A52" s="4"/>
      <c r="B52" s="4"/>
      <c r="C52" s="4"/>
      <c r="D52" s="4"/>
      <c r="E52" s="4"/>
      <c r="F52" s="4"/>
      <c r="G52" s="4"/>
    </row>
    <row r="53" spans="1:7" x14ac:dyDescent="0.25">
      <c r="A53" s="4"/>
    </row>
  </sheetData>
  <hyperlinks>
    <hyperlink ref="A42" r:id="rId1" xr:uid="{00000000-0004-0000-0000-000000000000}"/>
  </hyperlinks>
  <printOptions horizontalCentered="1"/>
  <pageMargins left="0.70833333333333304" right="0.70833333333333304" top="0.78749999999999998" bottom="0.78749999999999998" header="0.511811023622047" footer="0.511811023622047"/>
  <pageSetup paperSize="9" orientation="landscape" horizontalDpi="300" verticalDpi="30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66"/>
  <sheetViews>
    <sheetView showGridLines="0" topLeftCell="A2" zoomScale="99" zoomScaleNormal="99" workbookViewId="0">
      <pane xSplit="7" ySplit="3" topLeftCell="H39" activePane="bottomRight" state="frozen"/>
      <selection activeCell="A2" sqref="A2"/>
      <selection pane="topRight" activeCell="Q2" sqref="Q2"/>
      <selection pane="bottomLeft" activeCell="A48" sqref="A48"/>
      <selection pane="bottomRight" activeCell="B49" sqref="B49"/>
    </sheetView>
  </sheetViews>
  <sheetFormatPr defaultColWidth="9.42578125" defaultRowHeight="12.75" outlineLevelCol="1" x14ac:dyDescent="0.25"/>
  <cols>
    <col min="1" max="1" width="6.42578125" style="23" customWidth="1"/>
    <col min="2" max="2" width="20.140625" style="23" customWidth="1"/>
    <col min="3" max="3" width="16.85546875" style="23" customWidth="1" outlineLevel="1"/>
    <col min="4" max="4" width="10.42578125" style="23" customWidth="1" outlineLevel="1"/>
    <col min="5" max="5" width="10.85546875" style="23" customWidth="1" outlineLevel="1"/>
    <col min="6" max="6" width="10.5703125" style="23" customWidth="1" outlineLevel="1"/>
    <col min="7" max="7" width="29.42578125" style="23" customWidth="1"/>
    <col min="8" max="8" width="12.5703125" style="23" customWidth="1"/>
    <col min="9" max="9" width="14.42578125" style="23" customWidth="1"/>
    <col min="10" max="10" width="13.42578125" style="23" customWidth="1"/>
    <col min="11" max="11" width="46" style="23" customWidth="1"/>
    <col min="12" max="12" width="12.5703125" style="23" customWidth="1"/>
    <col min="13" max="13" width="13.5703125" style="23" customWidth="1"/>
    <col min="14" max="14" width="8.5703125" style="23" customWidth="1"/>
    <col min="15" max="15" width="9" style="23" customWidth="1"/>
    <col min="16" max="16" width="10.85546875" style="23" customWidth="1"/>
    <col min="17" max="17" width="19.42578125" style="23" customWidth="1"/>
    <col min="18" max="18" width="20.42578125" style="23" customWidth="1"/>
    <col min="19" max="19" width="9" style="23" customWidth="1"/>
    <col min="20" max="20" width="9.140625" style="23" hidden="1" customWidth="1"/>
    <col min="21" max="21" width="9.5703125" style="23" customWidth="1"/>
    <col min="22" max="16384" width="9.42578125" style="23"/>
  </cols>
  <sheetData>
    <row r="1" spans="1:22" hidden="1" x14ac:dyDescent="0.25">
      <c r="A1" s="23" t="s">
        <v>39</v>
      </c>
      <c r="B1" s="23" t="s">
        <v>40</v>
      </c>
      <c r="C1" s="23" t="s">
        <v>41</v>
      </c>
      <c r="D1" s="23" t="s">
        <v>42</v>
      </c>
      <c r="E1" s="23" t="s">
        <v>43</v>
      </c>
      <c r="F1" s="23" t="s">
        <v>44</v>
      </c>
      <c r="G1" s="23" t="s">
        <v>45</v>
      </c>
      <c r="H1" s="23" t="s">
        <v>6</v>
      </c>
      <c r="I1" s="23" t="s">
        <v>46</v>
      </c>
      <c r="J1" s="23" t="s">
        <v>47</v>
      </c>
      <c r="K1" s="23" t="s">
        <v>48</v>
      </c>
      <c r="L1" s="23" t="s">
        <v>49</v>
      </c>
      <c r="M1" s="23" t="s">
        <v>50</v>
      </c>
      <c r="N1" s="23" t="s">
        <v>51</v>
      </c>
      <c r="O1" s="23" t="s">
        <v>52</v>
      </c>
      <c r="P1" s="23" t="s">
        <v>53</v>
      </c>
      <c r="Q1" s="23" t="s">
        <v>54</v>
      </c>
      <c r="R1" s="23" t="s">
        <v>55</v>
      </c>
      <c r="S1" s="23" t="s">
        <v>56</v>
      </c>
      <c r="T1" s="23" t="s">
        <v>57</v>
      </c>
    </row>
    <row r="2" spans="1:22" ht="17.45" customHeight="1" x14ac:dyDescent="0.25">
      <c r="A2" s="207" t="s">
        <v>58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</row>
    <row r="3" spans="1:22" s="26" customFormat="1" ht="15.75" customHeight="1" x14ac:dyDescent="0.25">
      <c r="A3" s="24"/>
      <c r="B3" s="208" t="s">
        <v>59</v>
      </c>
      <c r="C3" s="208"/>
      <c r="D3" s="208"/>
      <c r="E3" s="208"/>
      <c r="F3" s="208"/>
      <c r="G3" s="24"/>
      <c r="H3" s="24"/>
      <c r="I3" s="25"/>
      <c r="J3" s="24"/>
      <c r="K3" s="24"/>
      <c r="L3" s="208" t="s">
        <v>60</v>
      </c>
      <c r="M3" s="208"/>
      <c r="N3" s="208" t="s">
        <v>61</v>
      </c>
      <c r="O3" s="208"/>
      <c r="P3" s="208" t="s">
        <v>62</v>
      </c>
      <c r="Q3" s="208"/>
      <c r="R3" s="208" t="s">
        <v>63</v>
      </c>
      <c r="S3" s="208"/>
    </row>
    <row r="4" spans="1:22" ht="66" x14ac:dyDescent="0.25">
      <c r="A4" s="27" t="s">
        <v>64</v>
      </c>
      <c r="B4" s="27" t="s">
        <v>40</v>
      </c>
      <c r="C4" s="27" t="s">
        <v>41</v>
      </c>
      <c r="D4" s="27" t="s">
        <v>65</v>
      </c>
      <c r="E4" s="27" t="s">
        <v>66</v>
      </c>
      <c r="F4" s="27" t="s">
        <v>67</v>
      </c>
      <c r="G4" s="27" t="s">
        <v>45</v>
      </c>
      <c r="H4" s="27" t="s">
        <v>68</v>
      </c>
      <c r="I4" s="28" t="s">
        <v>69</v>
      </c>
      <c r="J4" s="27" t="s">
        <v>70</v>
      </c>
      <c r="K4" s="27" t="s">
        <v>71</v>
      </c>
      <c r="L4" s="27" t="s">
        <v>72</v>
      </c>
      <c r="M4" s="27" t="s">
        <v>73</v>
      </c>
      <c r="N4" s="27" t="s">
        <v>74</v>
      </c>
      <c r="O4" s="27" t="s">
        <v>75</v>
      </c>
      <c r="P4" s="27" t="s">
        <v>76</v>
      </c>
      <c r="Q4" s="27" t="s">
        <v>77</v>
      </c>
      <c r="R4" s="27" t="s">
        <v>78</v>
      </c>
      <c r="S4" s="27" t="s">
        <v>79</v>
      </c>
      <c r="T4" s="29" t="s">
        <v>80</v>
      </c>
    </row>
    <row r="5" spans="1:22" s="37" customFormat="1" ht="25.5" x14ac:dyDescent="0.25">
      <c r="A5" s="30">
        <v>1</v>
      </c>
      <c r="B5" s="31" t="s">
        <v>81</v>
      </c>
      <c r="C5" s="32" t="s">
        <v>82</v>
      </c>
      <c r="D5" s="33">
        <v>70997608</v>
      </c>
      <c r="E5" s="34" t="s">
        <v>83</v>
      </c>
      <c r="F5" s="32">
        <v>600045005</v>
      </c>
      <c r="G5" s="32" t="s">
        <v>84</v>
      </c>
      <c r="H5" s="32" t="s">
        <v>17</v>
      </c>
      <c r="I5" s="32" t="s">
        <v>85</v>
      </c>
      <c r="J5" s="32" t="s">
        <v>86</v>
      </c>
      <c r="K5" s="32" t="s">
        <v>87</v>
      </c>
      <c r="L5" s="35">
        <v>25000000</v>
      </c>
      <c r="M5" s="35">
        <f>IF(TabMS[[#This Row],[celkové výdaje projektu  ]]&lt;&gt;"",TabMS[[#This Row],[celkové výdaje projektu  ]]*'Pokyny, info'!$C$15,"")</f>
        <v>17500000</v>
      </c>
      <c r="N5" s="30">
        <v>2024</v>
      </c>
      <c r="O5" s="30">
        <v>2026</v>
      </c>
      <c r="P5" s="36" t="s">
        <v>88</v>
      </c>
      <c r="Q5" s="36"/>
      <c r="R5" s="32" t="s">
        <v>89</v>
      </c>
      <c r="S5" s="27" t="s">
        <v>90</v>
      </c>
      <c r="T5" s="37">
        <v>10</v>
      </c>
    </row>
    <row r="6" spans="1:22" ht="25.5" x14ac:dyDescent="0.25">
      <c r="A6" s="30">
        <v>2</v>
      </c>
      <c r="B6" s="31" t="s">
        <v>91</v>
      </c>
      <c r="C6" s="32" t="s">
        <v>92</v>
      </c>
      <c r="D6" s="33">
        <v>71009710</v>
      </c>
      <c r="E6" s="34" t="s">
        <v>93</v>
      </c>
      <c r="F6" s="32">
        <v>600045552</v>
      </c>
      <c r="G6" s="32" t="s">
        <v>94</v>
      </c>
      <c r="H6" s="32" t="s">
        <v>17</v>
      </c>
      <c r="I6" s="32" t="s">
        <v>85</v>
      </c>
      <c r="J6" s="32" t="s">
        <v>95</v>
      </c>
      <c r="K6" s="32" t="s">
        <v>96</v>
      </c>
      <c r="L6" s="35">
        <v>13000000</v>
      </c>
      <c r="M6" s="35">
        <f>IF(TabMS[[#This Row],[celkové výdaje projektu  ]]&lt;&gt;"",TabMS[[#This Row],[celkové výdaje projektu  ]]*'Pokyny, info'!$C$15,"")</f>
        <v>9100000</v>
      </c>
      <c r="N6" s="30">
        <v>2024</v>
      </c>
      <c r="O6" s="30">
        <v>2025</v>
      </c>
      <c r="P6" s="36" t="s">
        <v>97</v>
      </c>
      <c r="Q6" s="36"/>
      <c r="R6" s="32" t="s">
        <v>98</v>
      </c>
      <c r="S6" s="27" t="s">
        <v>90</v>
      </c>
      <c r="T6" s="23">
        <v>13</v>
      </c>
    </row>
    <row r="7" spans="1:22" ht="33" customHeight="1" x14ac:dyDescent="0.25">
      <c r="A7" s="30">
        <v>3</v>
      </c>
      <c r="B7" s="31" t="s">
        <v>99</v>
      </c>
      <c r="C7" s="32" t="s">
        <v>100</v>
      </c>
      <c r="D7" s="33"/>
      <c r="E7" s="33"/>
      <c r="F7" s="32"/>
      <c r="G7" s="32" t="s">
        <v>101</v>
      </c>
      <c r="H7" s="32" t="s">
        <v>17</v>
      </c>
      <c r="I7" s="32" t="s">
        <v>85</v>
      </c>
      <c r="J7" s="32" t="s">
        <v>102</v>
      </c>
      <c r="K7" s="32" t="s">
        <v>103</v>
      </c>
      <c r="L7" s="35">
        <v>20000000</v>
      </c>
      <c r="M7" s="35">
        <f>IF(TabMS[[#This Row],[celkové výdaje projektu  ]]&lt;&gt;"",TabMS[[#This Row],[celkové výdaje projektu  ]]*'Pokyny, info'!$C$15,"")</f>
        <v>14000000</v>
      </c>
      <c r="N7" s="38">
        <v>2026</v>
      </c>
      <c r="O7" s="38">
        <v>2028</v>
      </c>
      <c r="P7" s="36" t="s">
        <v>97</v>
      </c>
      <c r="Q7" s="36"/>
      <c r="R7" s="32" t="s">
        <v>104</v>
      </c>
      <c r="S7" s="27" t="s">
        <v>90</v>
      </c>
      <c r="T7" s="23">
        <v>24</v>
      </c>
      <c r="V7" s="37"/>
    </row>
    <row r="8" spans="1:22" ht="25.5" x14ac:dyDescent="0.25">
      <c r="A8" s="30">
        <v>4</v>
      </c>
      <c r="B8" s="31" t="s">
        <v>105</v>
      </c>
      <c r="C8" s="32" t="s">
        <v>106</v>
      </c>
      <c r="D8" s="33">
        <v>70997497</v>
      </c>
      <c r="E8" s="34" t="s">
        <v>107</v>
      </c>
      <c r="F8" s="32">
        <v>600045129</v>
      </c>
      <c r="G8" s="32" t="s">
        <v>108</v>
      </c>
      <c r="H8" s="32" t="s">
        <v>17</v>
      </c>
      <c r="I8" s="32" t="s">
        <v>85</v>
      </c>
      <c r="J8" s="32" t="s">
        <v>85</v>
      </c>
      <c r="K8" s="32" t="s">
        <v>109</v>
      </c>
      <c r="L8" s="35">
        <v>150000000</v>
      </c>
      <c r="M8" s="35">
        <f>IF(TabMS[[#This Row],[celkové výdaje projektu  ]]&lt;&gt;"",TabMS[[#This Row],[celkové výdaje projektu  ]]*'Pokyny, info'!$C$15,"")</f>
        <v>105000000</v>
      </c>
      <c r="N8" s="30">
        <v>2024</v>
      </c>
      <c r="O8" s="30">
        <v>2025</v>
      </c>
      <c r="P8" s="36" t="s">
        <v>97</v>
      </c>
      <c r="Q8" s="36"/>
      <c r="R8" s="32" t="s">
        <v>110</v>
      </c>
      <c r="S8" s="27" t="s">
        <v>111</v>
      </c>
      <c r="T8" s="23">
        <v>25</v>
      </c>
      <c r="V8" s="37"/>
    </row>
    <row r="9" spans="1:22" ht="38.25" x14ac:dyDescent="0.2">
      <c r="A9" s="30">
        <v>5</v>
      </c>
      <c r="B9" s="39" t="s">
        <v>112</v>
      </c>
      <c r="C9" s="32" t="s">
        <v>113</v>
      </c>
      <c r="D9" s="40">
        <v>71002774</v>
      </c>
      <c r="E9" s="41" t="s">
        <v>114</v>
      </c>
      <c r="F9" s="40">
        <v>600045676</v>
      </c>
      <c r="G9" s="32" t="s">
        <v>115</v>
      </c>
      <c r="H9" s="32" t="s">
        <v>17</v>
      </c>
      <c r="I9" s="32" t="s">
        <v>85</v>
      </c>
      <c r="J9" s="32" t="s">
        <v>116</v>
      </c>
      <c r="K9" s="32" t="s">
        <v>117</v>
      </c>
      <c r="L9" s="35">
        <v>9000000</v>
      </c>
      <c r="M9" s="35">
        <f>IF(TabMS[[#This Row],[celkové výdaje projektu  ]]&lt;&gt;"",TabMS[[#This Row],[celkové výdaje projektu  ]]*'Pokyny, info'!$C$15,"")</f>
        <v>6300000</v>
      </c>
      <c r="N9" s="30">
        <v>2024</v>
      </c>
      <c r="O9" s="30">
        <v>2026</v>
      </c>
      <c r="P9" s="36" t="s">
        <v>97</v>
      </c>
      <c r="Q9" s="36"/>
      <c r="R9" s="32" t="s">
        <v>118</v>
      </c>
      <c r="S9" s="27" t="s">
        <v>90</v>
      </c>
      <c r="T9" s="23">
        <v>47</v>
      </c>
    </row>
    <row r="10" spans="1:22" ht="36" customHeight="1" x14ac:dyDescent="0.25">
      <c r="A10" s="30">
        <v>6</v>
      </c>
      <c r="B10" s="31" t="s">
        <v>99</v>
      </c>
      <c r="C10" s="32" t="s">
        <v>119</v>
      </c>
      <c r="D10" s="33"/>
      <c r="E10" s="33"/>
      <c r="F10" s="32"/>
      <c r="G10" s="32" t="s">
        <v>120</v>
      </c>
      <c r="H10" s="32" t="s">
        <v>17</v>
      </c>
      <c r="I10" s="32" t="s">
        <v>85</v>
      </c>
      <c r="J10" s="32" t="s">
        <v>121</v>
      </c>
      <c r="K10" s="32" t="s">
        <v>122</v>
      </c>
      <c r="L10" s="35">
        <v>22000000</v>
      </c>
      <c r="M10" s="35">
        <f>IF(TabMS[[#This Row],[celkové výdaje projektu  ]]&lt;&gt;"",TabMS[[#This Row],[celkové výdaje projektu  ]]*'Pokyny, info'!$C$15,"")</f>
        <v>15399999.999999998</v>
      </c>
      <c r="N10" s="30">
        <v>2023</v>
      </c>
      <c r="O10" s="30">
        <v>2025</v>
      </c>
      <c r="P10" s="36" t="s">
        <v>97</v>
      </c>
      <c r="Q10" s="36"/>
      <c r="R10" s="32" t="s">
        <v>110</v>
      </c>
      <c r="S10" s="27" t="s">
        <v>90</v>
      </c>
    </row>
    <row r="11" spans="1:22" ht="48" customHeight="1" x14ac:dyDescent="0.25">
      <c r="A11" s="30">
        <v>7</v>
      </c>
      <c r="B11" s="31" t="s">
        <v>123</v>
      </c>
      <c r="C11" s="32" t="s">
        <v>124</v>
      </c>
      <c r="D11" s="34" t="s">
        <v>125</v>
      </c>
      <c r="E11" s="34" t="s">
        <v>126</v>
      </c>
      <c r="F11" s="32">
        <v>600045200</v>
      </c>
      <c r="G11" s="32" t="s">
        <v>127</v>
      </c>
      <c r="H11" s="32" t="s">
        <v>17</v>
      </c>
      <c r="I11" s="32" t="s">
        <v>85</v>
      </c>
      <c r="J11" s="32" t="s">
        <v>128</v>
      </c>
      <c r="K11" s="32" t="s">
        <v>129</v>
      </c>
      <c r="L11" s="35">
        <v>4000000</v>
      </c>
      <c r="M11" s="35">
        <f>IF(TabMS[[#This Row],[celkové výdaje projektu  ]]&lt;&gt;"",TabMS[[#This Row],[celkové výdaje projektu  ]]*'Pokyny, info'!$C$15,"")</f>
        <v>2800000</v>
      </c>
      <c r="N11" s="30">
        <v>2024</v>
      </c>
      <c r="O11" s="30">
        <v>2026</v>
      </c>
      <c r="P11" s="36"/>
      <c r="Q11" s="36" t="s">
        <v>97</v>
      </c>
      <c r="R11" s="32" t="s">
        <v>89</v>
      </c>
      <c r="S11" s="27" t="s">
        <v>90</v>
      </c>
    </row>
    <row r="12" spans="1:22" ht="111" customHeight="1" x14ac:dyDescent="0.25">
      <c r="A12" s="30">
        <v>8</v>
      </c>
      <c r="B12" s="31" t="s">
        <v>99</v>
      </c>
      <c r="C12" s="31" t="s">
        <v>130</v>
      </c>
      <c r="D12" s="33"/>
      <c r="E12" s="33"/>
      <c r="F12" s="32"/>
      <c r="G12" s="32" t="s">
        <v>131</v>
      </c>
      <c r="H12" s="42" t="s">
        <v>17</v>
      </c>
      <c r="I12" s="42" t="s">
        <v>85</v>
      </c>
      <c r="J12" s="42" t="s">
        <v>85</v>
      </c>
      <c r="K12" s="43" t="s">
        <v>132</v>
      </c>
      <c r="L12" s="35">
        <v>29000000</v>
      </c>
      <c r="M12" s="35">
        <f>IF(TabMS[[#This Row],[celkové výdaje projektu  ]]&lt;&gt;"",TabMS[[#This Row],[celkové výdaje projektu  ]]*'Pokyny, info'!$C$15,"")</f>
        <v>20300000</v>
      </c>
      <c r="N12" s="38">
        <v>2026</v>
      </c>
      <c r="O12" s="38">
        <v>2027</v>
      </c>
      <c r="P12" s="36" t="s">
        <v>97</v>
      </c>
      <c r="Q12" s="36"/>
      <c r="R12" s="43" t="s">
        <v>98</v>
      </c>
      <c r="S12" s="27" t="s">
        <v>90</v>
      </c>
    </row>
    <row r="13" spans="1:22" s="50" customFormat="1" ht="63.75" x14ac:dyDescent="0.25">
      <c r="A13" s="38">
        <v>9</v>
      </c>
      <c r="B13" s="44" t="s">
        <v>133</v>
      </c>
      <c r="C13" s="43" t="s">
        <v>134</v>
      </c>
      <c r="D13" s="45" t="s">
        <v>135</v>
      </c>
      <c r="E13" s="45" t="s">
        <v>136</v>
      </c>
      <c r="F13" s="43">
        <v>691005354</v>
      </c>
      <c r="G13" s="43" t="s">
        <v>137</v>
      </c>
      <c r="H13" s="46" t="s">
        <v>17</v>
      </c>
      <c r="I13" s="43" t="s">
        <v>138</v>
      </c>
      <c r="J13" s="43" t="s">
        <v>138</v>
      </c>
      <c r="K13" s="43" t="s">
        <v>139</v>
      </c>
      <c r="L13" s="47">
        <v>30000000</v>
      </c>
      <c r="M13" s="47">
        <f>IF(TabMS[[#This Row],[celkové výdaje projektu  ]]&lt;&gt;"",TabMS[[#This Row],[celkové výdaje projektu  ]]*'Pokyny, info'!$C$15,"")</f>
        <v>21000000</v>
      </c>
      <c r="N13" s="38">
        <v>2024</v>
      </c>
      <c r="O13" s="38">
        <v>2026</v>
      </c>
      <c r="P13" s="48" t="s">
        <v>88</v>
      </c>
      <c r="Q13" s="48"/>
      <c r="R13" s="43" t="s">
        <v>110</v>
      </c>
      <c r="S13" s="49" t="s">
        <v>90</v>
      </c>
    </row>
    <row r="14" spans="1:22" s="50" customFormat="1" ht="38.25" x14ac:dyDescent="0.25">
      <c r="A14" s="38">
        <v>10</v>
      </c>
      <c r="B14" s="44" t="s">
        <v>133</v>
      </c>
      <c r="C14" s="43" t="s">
        <v>134</v>
      </c>
      <c r="D14" s="45" t="s">
        <v>135</v>
      </c>
      <c r="E14" s="45" t="s">
        <v>136</v>
      </c>
      <c r="F14" s="43">
        <v>691005354</v>
      </c>
      <c r="G14" s="43" t="s">
        <v>140</v>
      </c>
      <c r="H14" s="46" t="s">
        <v>17</v>
      </c>
      <c r="I14" s="43" t="s">
        <v>138</v>
      </c>
      <c r="J14" s="43" t="s">
        <v>138</v>
      </c>
      <c r="K14" s="43" t="s">
        <v>141</v>
      </c>
      <c r="L14" s="47">
        <v>800000</v>
      </c>
      <c r="M14" s="47">
        <f>IF(TabMS[[#This Row],[celkové výdaje projektu  ]]&lt;&gt;"",TabMS[[#This Row],[celkové výdaje projektu  ]]*'Pokyny, info'!$C$15,"")</f>
        <v>560000</v>
      </c>
      <c r="N14" s="38">
        <v>2024</v>
      </c>
      <c r="O14" s="38">
        <v>2026</v>
      </c>
      <c r="P14" s="48" t="s">
        <v>88</v>
      </c>
      <c r="Q14" s="48"/>
      <c r="R14" s="43" t="s">
        <v>110</v>
      </c>
      <c r="S14" s="49" t="s">
        <v>90</v>
      </c>
    </row>
    <row r="15" spans="1:22" s="50" customFormat="1" ht="89.25" x14ac:dyDescent="0.25">
      <c r="A15" s="38">
        <v>11</v>
      </c>
      <c r="B15" s="44" t="s">
        <v>133</v>
      </c>
      <c r="C15" s="43" t="s">
        <v>134</v>
      </c>
      <c r="D15" s="45" t="s">
        <v>135</v>
      </c>
      <c r="E15" s="45" t="s">
        <v>136</v>
      </c>
      <c r="F15" s="43">
        <v>691005354</v>
      </c>
      <c r="G15" s="43" t="s">
        <v>142</v>
      </c>
      <c r="H15" s="46" t="s">
        <v>17</v>
      </c>
      <c r="I15" s="43" t="s">
        <v>138</v>
      </c>
      <c r="J15" s="43" t="s">
        <v>138</v>
      </c>
      <c r="K15" s="43" t="s">
        <v>143</v>
      </c>
      <c r="L15" s="47">
        <v>300000</v>
      </c>
      <c r="M15" s="47">
        <f>IF(TabMS[[#This Row],[celkové výdaje projektu  ]]&lt;&gt;"",TabMS[[#This Row],[celkové výdaje projektu  ]]*'Pokyny, info'!$C$15,"")</f>
        <v>210000</v>
      </c>
      <c r="N15" s="38">
        <v>2024</v>
      </c>
      <c r="O15" s="38">
        <v>2029</v>
      </c>
      <c r="P15" s="48" t="s">
        <v>88</v>
      </c>
      <c r="Q15" s="48"/>
      <c r="R15" s="43" t="s">
        <v>144</v>
      </c>
      <c r="S15" s="49" t="s">
        <v>90</v>
      </c>
    </row>
    <row r="16" spans="1:22" s="50" customFormat="1" ht="89.25" x14ac:dyDescent="0.25">
      <c r="A16" s="38">
        <v>12</v>
      </c>
      <c r="B16" s="44" t="s">
        <v>133</v>
      </c>
      <c r="C16" s="43" t="s">
        <v>134</v>
      </c>
      <c r="D16" s="45" t="s">
        <v>135</v>
      </c>
      <c r="E16" s="45" t="s">
        <v>136</v>
      </c>
      <c r="F16" s="43">
        <v>691005354</v>
      </c>
      <c r="G16" s="43" t="s">
        <v>145</v>
      </c>
      <c r="H16" s="46" t="s">
        <v>17</v>
      </c>
      <c r="I16" s="43" t="s">
        <v>138</v>
      </c>
      <c r="J16" s="43" t="s">
        <v>138</v>
      </c>
      <c r="K16" s="43" t="s">
        <v>146</v>
      </c>
      <c r="L16" s="47">
        <v>3000000</v>
      </c>
      <c r="M16" s="47">
        <f>IF(TabMS[[#This Row],[celkové výdaje projektu  ]]&lt;&gt;"",TabMS[[#This Row],[celkové výdaje projektu  ]]*'Pokyny, info'!$C$15,"")</f>
        <v>2100000</v>
      </c>
      <c r="N16" s="38">
        <v>2024</v>
      </c>
      <c r="O16" s="38">
        <v>2029</v>
      </c>
      <c r="P16" s="48" t="s">
        <v>88</v>
      </c>
      <c r="Q16" s="48"/>
      <c r="R16" s="43" t="s">
        <v>98</v>
      </c>
      <c r="S16" s="49" t="s">
        <v>90</v>
      </c>
    </row>
    <row r="17" spans="1:20" s="50" customFormat="1" ht="63.75" x14ac:dyDescent="0.25">
      <c r="A17" s="38">
        <v>13</v>
      </c>
      <c r="B17" s="44" t="s">
        <v>133</v>
      </c>
      <c r="C17" s="43" t="s">
        <v>134</v>
      </c>
      <c r="D17" s="45" t="s">
        <v>135</v>
      </c>
      <c r="E17" s="45" t="s">
        <v>136</v>
      </c>
      <c r="F17" s="43">
        <v>691005354</v>
      </c>
      <c r="G17" s="43" t="s">
        <v>147</v>
      </c>
      <c r="H17" s="46" t="s">
        <v>17</v>
      </c>
      <c r="I17" s="43" t="s">
        <v>138</v>
      </c>
      <c r="J17" s="43" t="s">
        <v>138</v>
      </c>
      <c r="K17" s="43" t="s">
        <v>148</v>
      </c>
      <c r="L17" s="47">
        <v>45000</v>
      </c>
      <c r="M17" s="47">
        <f>IF(TabMS[[#This Row],[celkové výdaje projektu  ]]&lt;&gt;"",TabMS[[#This Row],[celkové výdaje projektu  ]]*'Pokyny, info'!$C$15,"")</f>
        <v>31499.999999999996</v>
      </c>
      <c r="N17" s="38">
        <v>2024</v>
      </c>
      <c r="O17" s="38">
        <v>2026</v>
      </c>
      <c r="P17" s="48" t="s">
        <v>88</v>
      </c>
      <c r="Q17" s="48"/>
      <c r="R17" s="43" t="s">
        <v>110</v>
      </c>
      <c r="S17" s="49" t="s">
        <v>90</v>
      </c>
    </row>
    <row r="18" spans="1:20" ht="76.5" x14ac:dyDescent="0.25">
      <c r="A18" s="38">
        <v>14</v>
      </c>
      <c r="B18" s="44" t="s">
        <v>133</v>
      </c>
      <c r="C18" s="43" t="s">
        <v>134</v>
      </c>
      <c r="D18" s="45" t="s">
        <v>135</v>
      </c>
      <c r="E18" s="45" t="s">
        <v>136</v>
      </c>
      <c r="F18" s="43">
        <v>691005354</v>
      </c>
      <c r="G18" s="43" t="s">
        <v>149</v>
      </c>
      <c r="H18" s="46" t="s">
        <v>17</v>
      </c>
      <c r="I18" s="43" t="s">
        <v>138</v>
      </c>
      <c r="J18" s="43" t="s">
        <v>138</v>
      </c>
      <c r="K18" s="43" t="s">
        <v>150</v>
      </c>
      <c r="L18" s="47">
        <v>200000</v>
      </c>
      <c r="M18" s="47">
        <f>IF(TabMS[[#This Row],[celkové výdaje projektu  ]]&lt;&gt;"",TabMS[[#This Row],[celkové výdaje projektu  ]]*'Pokyny, info'!$C$15,"")</f>
        <v>140000</v>
      </c>
      <c r="N18" s="38">
        <v>2024</v>
      </c>
      <c r="O18" s="38">
        <v>2029</v>
      </c>
      <c r="P18" s="48" t="s">
        <v>88</v>
      </c>
      <c r="Q18" s="48"/>
      <c r="R18" s="43" t="s">
        <v>98</v>
      </c>
      <c r="S18" s="49" t="s">
        <v>90</v>
      </c>
    </row>
    <row r="19" spans="1:20" ht="114.75" x14ac:dyDescent="0.25">
      <c r="A19" s="38">
        <v>15</v>
      </c>
      <c r="B19" s="44" t="s">
        <v>133</v>
      </c>
      <c r="C19" s="43" t="s">
        <v>134</v>
      </c>
      <c r="D19" s="45" t="s">
        <v>135</v>
      </c>
      <c r="E19" s="45" t="s">
        <v>136</v>
      </c>
      <c r="F19" s="43">
        <v>691005354</v>
      </c>
      <c r="G19" s="43" t="s">
        <v>151</v>
      </c>
      <c r="H19" s="46" t="s">
        <v>17</v>
      </c>
      <c r="I19" s="43" t="s">
        <v>138</v>
      </c>
      <c r="J19" s="43" t="s">
        <v>138</v>
      </c>
      <c r="K19" s="43" t="s">
        <v>152</v>
      </c>
      <c r="L19" s="47">
        <v>500000</v>
      </c>
      <c r="M19" s="47">
        <f>IF(TabMS[[#This Row],[celkové výdaje projektu  ]]&lt;&gt;"",TabMS[[#This Row],[celkové výdaje projektu  ]]*'Pokyny, info'!$C$15,"")</f>
        <v>350000</v>
      </c>
      <c r="N19" s="38">
        <v>2024</v>
      </c>
      <c r="O19" s="38">
        <v>2029</v>
      </c>
      <c r="P19" s="48" t="s">
        <v>88</v>
      </c>
      <c r="Q19" s="48"/>
      <c r="R19" s="43" t="s">
        <v>98</v>
      </c>
      <c r="S19" s="49" t="s">
        <v>90</v>
      </c>
    </row>
    <row r="20" spans="1:20" ht="51" x14ac:dyDescent="0.25">
      <c r="A20" s="38">
        <v>16</v>
      </c>
      <c r="B20" s="44" t="s">
        <v>133</v>
      </c>
      <c r="C20" s="43" t="s">
        <v>134</v>
      </c>
      <c r="D20" s="45" t="s">
        <v>135</v>
      </c>
      <c r="E20" s="45" t="s">
        <v>136</v>
      </c>
      <c r="F20" s="43">
        <v>691005354</v>
      </c>
      <c r="G20" s="43" t="s">
        <v>153</v>
      </c>
      <c r="H20" s="46" t="s">
        <v>17</v>
      </c>
      <c r="I20" s="43" t="s">
        <v>138</v>
      </c>
      <c r="J20" s="43" t="s">
        <v>138</v>
      </c>
      <c r="K20" s="43" t="s">
        <v>154</v>
      </c>
      <c r="L20" s="47">
        <v>250000</v>
      </c>
      <c r="M20" s="47">
        <f>IF(TabMS[[#This Row],[celkové výdaje projektu  ]]&lt;&gt;"",TabMS[[#This Row],[celkové výdaje projektu  ]]*'Pokyny, info'!$C$15,"")</f>
        <v>175000</v>
      </c>
      <c r="N20" s="38">
        <v>2024</v>
      </c>
      <c r="O20" s="38">
        <v>2029</v>
      </c>
      <c r="P20" s="48" t="s">
        <v>88</v>
      </c>
      <c r="Q20" s="48"/>
      <c r="R20" s="43" t="s">
        <v>144</v>
      </c>
      <c r="S20" s="49" t="s">
        <v>90</v>
      </c>
    </row>
    <row r="21" spans="1:20" ht="38.25" x14ac:dyDescent="0.25">
      <c r="A21" s="38">
        <v>17</v>
      </c>
      <c r="B21" s="44" t="s">
        <v>133</v>
      </c>
      <c r="C21" s="43" t="s">
        <v>134</v>
      </c>
      <c r="D21" s="45" t="s">
        <v>135</v>
      </c>
      <c r="E21" s="45" t="s">
        <v>136</v>
      </c>
      <c r="F21" s="43">
        <v>691005354</v>
      </c>
      <c r="G21" s="43" t="s">
        <v>155</v>
      </c>
      <c r="H21" s="46" t="s">
        <v>17</v>
      </c>
      <c r="I21" s="43" t="s">
        <v>138</v>
      </c>
      <c r="J21" s="43" t="s">
        <v>138</v>
      </c>
      <c r="K21" s="43" t="s">
        <v>156</v>
      </c>
      <c r="L21" s="47">
        <v>100000</v>
      </c>
      <c r="M21" s="47">
        <f>IF(TabMS[[#This Row],[celkové výdaje projektu  ]]&lt;&gt;"",TabMS[[#This Row],[celkové výdaje projektu  ]]*'Pokyny, info'!$C$15,"")</f>
        <v>70000</v>
      </c>
      <c r="N21" s="38">
        <v>2024</v>
      </c>
      <c r="O21" s="38">
        <v>2029</v>
      </c>
      <c r="P21" s="48" t="s">
        <v>88</v>
      </c>
      <c r="Q21" s="48"/>
      <c r="R21" s="43" t="s">
        <v>98</v>
      </c>
      <c r="S21" s="49" t="s">
        <v>90</v>
      </c>
    </row>
    <row r="22" spans="1:20" ht="127.5" x14ac:dyDescent="0.25">
      <c r="A22" s="38">
        <v>18</v>
      </c>
      <c r="B22" s="44" t="s">
        <v>133</v>
      </c>
      <c r="C22" s="43" t="s">
        <v>134</v>
      </c>
      <c r="D22" s="45" t="s">
        <v>135</v>
      </c>
      <c r="E22" s="45" t="s">
        <v>136</v>
      </c>
      <c r="F22" s="43">
        <v>691005354</v>
      </c>
      <c r="G22" s="43" t="s">
        <v>157</v>
      </c>
      <c r="H22" s="46" t="s">
        <v>17</v>
      </c>
      <c r="I22" s="43" t="s">
        <v>138</v>
      </c>
      <c r="J22" s="43" t="s">
        <v>138</v>
      </c>
      <c r="K22" s="43" t="s">
        <v>158</v>
      </c>
      <c r="L22" s="47">
        <v>1000000</v>
      </c>
      <c r="M22" s="47">
        <f>IF(TabMS[[#This Row],[celkové výdaje projektu  ]]&lt;&gt;"",TabMS[[#This Row],[celkové výdaje projektu  ]]*'Pokyny, info'!$C$15,"")</f>
        <v>700000</v>
      </c>
      <c r="N22" s="38">
        <v>2024</v>
      </c>
      <c r="O22" s="38">
        <v>2029</v>
      </c>
      <c r="P22" s="48" t="s">
        <v>88</v>
      </c>
      <c r="Q22" s="48"/>
      <c r="R22" s="43" t="s">
        <v>110</v>
      </c>
      <c r="S22" s="49" t="s">
        <v>90</v>
      </c>
    </row>
    <row r="23" spans="1:20" ht="38.25" x14ac:dyDescent="0.25">
      <c r="A23" s="38">
        <v>19</v>
      </c>
      <c r="B23" s="44" t="s">
        <v>133</v>
      </c>
      <c r="C23" s="43" t="s">
        <v>134</v>
      </c>
      <c r="D23" s="45" t="s">
        <v>135</v>
      </c>
      <c r="E23" s="45" t="s">
        <v>136</v>
      </c>
      <c r="F23" s="43">
        <v>691005354</v>
      </c>
      <c r="G23" s="43" t="s">
        <v>159</v>
      </c>
      <c r="H23" s="46" t="s">
        <v>17</v>
      </c>
      <c r="I23" s="43" t="s">
        <v>138</v>
      </c>
      <c r="J23" s="43" t="s">
        <v>138</v>
      </c>
      <c r="K23" s="43" t="s">
        <v>160</v>
      </c>
      <c r="L23" s="47">
        <v>100000</v>
      </c>
      <c r="M23" s="47">
        <f>IF(TabMS[[#This Row],[celkové výdaje projektu  ]]&lt;&gt;"",TabMS[[#This Row],[celkové výdaje projektu  ]]*'Pokyny, info'!$C$15,"")</f>
        <v>70000</v>
      </c>
      <c r="N23" s="38">
        <v>2024</v>
      </c>
      <c r="O23" s="38">
        <v>2026</v>
      </c>
      <c r="P23" s="48" t="s">
        <v>88</v>
      </c>
      <c r="Q23" s="48"/>
      <c r="R23" s="43" t="s">
        <v>98</v>
      </c>
      <c r="S23" s="49" t="s">
        <v>90</v>
      </c>
    </row>
    <row r="24" spans="1:20" ht="63.75" x14ac:dyDescent="0.25">
      <c r="A24" s="38">
        <v>20</v>
      </c>
      <c r="B24" s="44" t="s">
        <v>133</v>
      </c>
      <c r="C24" s="43" t="s">
        <v>134</v>
      </c>
      <c r="D24" s="45" t="s">
        <v>135</v>
      </c>
      <c r="E24" s="45" t="s">
        <v>136</v>
      </c>
      <c r="F24" s="43">
        <v>691005354</v>
      </c>
      <c r="G24" s="43" t="s">
        <v>161</v>
      </c>
      <c r="H24" s="46" t="s">
        <v>17</v>
      </c>
      <c r="I24" s="43" t="s">
        <v>138</v>
      </c>
      <c r="J24" s="43" t="s">
        <v>138</v>
      </c>
      <c r="K24" s="43" t="s">
        <v>162</v>
      </c>
      <c r="L24" s="47">
        <v>100000</v>
      </c>
      <c r="M24" s="47">
        <f>IF(TabMS[[#This Row],[celkové výdaje projektu  ]]&lt;&gt;"",TabMS[[#This Row],[celkové výdaje projektu  ]]*'Pokyny, info'!$C$15,"")</f>
        <v>70000</v>
      </c>
      <c r="N24" s="38">
        <v>2024</v>
      </c>
      <c r="O24" s="38">
        <v>2029</v>
      </c>
      <c r="P24" s="48" t="s">
        <v>88</v>
      </c>
      <c r="Q24" s="48"/>
      <c r="R24" s="43" t="s">
        <v>89</v>
      </c>
      <c r="S24" s="49" t="s">
        <v>90</v>
      </c>
    </row>
    <row r="25" spans="1:20" ht="38.25" x14ac:dyDescent="0.25">
      <c r="A25" s="38">
        <v>21</v>
      </c>
      <c r="B25" s="44" t="s">
        <v>133</v>
      </c>
      <c r="C25" s="43" t="s">
        <v>134</v>
      </c>
      <c r="D25" s="45" t="s">
        <v>135</v>
      </c>
      <c r="E25" s="45" t="s">
        <v>136</v>
      </c>
      <c r="F25" s="43">
        <v>691005354</v>
      </c>
      <c r="G25" s="43" t="s">
        <v>163</v>
      </c>
      <c r="H25" s="46" t="s">
        <v>17</v>
      </c>
      <c r="I25" s="43" t="s">
        <v>138</v>
      </c>
      <c r="J25" s="43" t="s">
        <v>138</v>
      </c>
      <c r="K25" s="43" t="s">
        <v>164</v>
      </c>
      <c r="L25" s="47">
        <v>50000</v>
      </c>
      <c r="M25" s="47">
        <f>IF(TabMS[[#This Row],[celkové výdaje projektu  ]]&lt;&gt;"",TabMS[[#This Row],[celkové výdaje projektu  ]]*'Pokyny, info'!$C$15,"")</f>
        <v>35000</v>
      </c>
      <c r="N25" s="38">
        <v>2024</v>
      </c>
      <c r="O25" s="38">
        <v>2026</v>
      </c>
      <c r="P25" s="48" t="s">
        <v>88</v>
      </c>
      <c r="Q25" s="48"/>
      <c r="R25" s="43" t="s">
        <v>89</v>
      </c>
      <c r="S25" s="49" t="s">
        <v>90</v>
      </c>
    </row>
    <row r="26" spans="1:20" ht="76.5" x14ac:dyDescent="0.25">
      <c r="A26" s="38">
        <v>22</v>
      </c>
      <c r="B26" s="44" t="s">
        <v>133</v>
      </c>
      <c r="C26" s="43" t="s">
        <v>134</v>
      </c>
      <c r="D26" s="45" t="s">
        <v>135</v>
      </c>
      <c r="E26" s="45" t="s">
        <v>136</v>
      </c>
      <c r="F26" s="43">
        <v>691005354</v>
      </c>
      <c r="G26" s="43" t="s">
        <v>165</v>
      </c>
      <c r="H26" s="46" t="s">
        <v>17</v>
      </c>
      <c r="I26" s="43" t="s">
        <v>138</v>
      </c>
      <c r="J26" s="43" t="s">
        <v>138</v>
      </c>
      <c r="K26" s="43" t="s">
        <v>166</v>
      </c>
      <c r="L26" s="47">
        <v>2000000</v>
      </c>
      <c r="M26" s="47">
        <f>IF(TabMS[[#This Row],[celkové výdaje projektu  ]]&lt;&gt;"",TabMS[[#This Row],[celkové výdaje projektu  ]]*'Pokyny, info'!$C$15,"")</f>
        <v>1400000</v>
      </c>
      <c r="N26" s="38">
        <v>2024</v>
      </c>
      <c r="O26" s="38">
        <v>2029</v>
      </c>
      <c r="P26" s="48" t="s">
        <v>88</v>
      </c>
      <c r="Q26" s="48"/>
      <c r="R26" s="43" t="s">
        <v>89</v>
      </c>
      <c r="S26" s="49" t="s">
        <v>90</v>
      </c>
    </row>
    <row r="27" spans="1:20" ht="38.25" x14ac:dyDescent="0.25">
      <c r="A27" s="38">
        <v>23</v>
      </c>
      <c r="B27" s="44" t="s">
        <v>133</v>
      </c>
      <c r="C27" s="43" t="s">
        <v>134</v>
      </c>
      <c r="D27" s="45" t="s">
        <v>135</v>
      </c>
      <c r="E27" s="45" t="s">
        <v>136</v>
      </c>
      <c r="F27" s="43">
        <v>691005354</v>
      </c>
      <c r="G27" s="43" t="s">
        <v>167</v>
      </c>
      <c r="H27" s="46" t="s">
        <v>17</v>
      </c>
      <c r="I27" s="43" t="s">
        <v>138</v>
      </c>
      <c r="J27" s="43" t="s">
        <v>138</v>
      </c>
      <c r="K27" s="43" t="s">
        <v>168</v>
      </c>
      <c r="L27" s="47">
        <v>150000</v>
      </c>
      <c r="M27" s="47">
        <f>IF(TabMS[[#This Row],[celkové výdaje projektu  ]]&lt;&gt;"",TabMS[[#This Row],[celkové výdaje projektu  ]]*'Pokyny, info'!$C$15,"")</f>
        <v>105000</v>
      </c>
      <c r="N27" s="38">
        <v>2024</v>
      </c>
      <c r="O27" s="38">
        <v>2029</v>
      </c>
      <c r="P27" s="48" t="s">
        <v>88</v>
      </c>
      <c r="Q27" s="48"/>
      <c r="R27" s="43" t="s">
        <v>89</v>
      </c>
      <c r="S27" s="49" t="s">
        <v>90</v>
      </c>
    </row>
    <row r="28" spans="1:20" ht="38.25" x14ac:dyDescent="0.25">
      <c r="A28" s="38">
        <v>24</v>
      </c>
      <c r="B28" s="44" t="s">
        <v>133</v>
      </c>
      <c r="C28" s="43" t="s">
        <v>134</v>
      </c>
      <c r="D28" s="45" t="s">
        <v>135</v>
      </c>
      <c r="E28" s="45" t="s">
        <v>136</v>
      </c>
      <c r="F28" s="43">
        <v>691005354</v>
      </c>
      <c r="G28" s="51" t="s">
        <v>169</v>
      </c>
      <c r="H28" s="46" t="s">
        <v>17</v>
      </c>
      <c r="I28" s="43" t="s">
        <v>138</v>
      </c>
      <c r="J28" s="43" t="s">
        <v>138</v>
      </c>
      <c r="K28" s="43" t="s">
        <v>170</v>
      </c>
      <c r="L28" s="47">
        <v>700000</v>
      </c>
      <c r="M28" s="47">
        <f>IF(TabMS[[#This Row],[celkové výdaje projektu  ]]&lt;&gt;"",TabMS[[#This Row],[celkové výdaje projektu  ]]*'Pokyny, info'!$C$15,"")</f>
        <v>489999.99999999994</v>
      </c>
      <c r="N28" s="38">
        <v>2024</v>
      </c>
      <c r="O28" s="38">
        <v>2029</v>
      </c>
      <c r="P28" s="48" t="s">
        <v>88</v>
      </c>
      <c r="Q28" s="48"/>
      <c r="R28" s="43" t="s">
        <v>144</v>
      </c>
      <c r="S28" s="49" t="s">
        <v>90</v>
      </c>
    </row>
    <row r="29" spans="1:20" ht="38.25" x14ac:dyDescent="0.25">
      <c r="A29" s="38">
        <v>25</v>
      </c>
      <c r="B29" s="44" t="s">
        <v>133</v>
      </c>
      <c r="C29" s="43" t="s">
        <v>134</v>
      </c>
      <c r="D29" s="45" t="s">
        <v>135</v>
      </c>
      <c r="E29" s="45" t="s">
        <v>136</v>
      </c>
      <c r="F29" s="43">
        <v>691005354</v>
      </c>
      <c r="G29" s="51" t="s">
        <v>171</v>
      </c>
      <c r="H29" s="46" t="s">
        <v>17</v>
      </c>
      <c r="I29" s="43" t="s">
        <v>138</v>
      </c>
      <c r="J29" s="43" t="s">
        <v>138</v>
      </c>
      <c r="K29" s="43" t="s">
        <v>172</v>
      </c>
      <c r="L29" s="47">
        <v>100000</v>
      </c>
      <c r="M29" s="47">
        <f>IF(TabMS[[#This Row],[celkové výdaje projektu  ]]&lt;&gt;"",TabMS[[#This Row],[celkové výdaje projektu  ]]*'Pokyny, info'!$C$15,"")</f>
        <v>70000</v>
      </c>
      <c r="N29" s="38">
        <v>2024</v>
      </c>
      <c r="O29" s="38">
        <v>2029</v>
      </c>
      <c r="P29" s="48" t="s">
        <v>88</v>
      </c>
      <c r="Q29" s="48"/>
      <c r="R29" s="43" t="s">
        <v>89</v>
      </c>
      <c r="S29" s="49" t="s">
        <v>90</v>
      </c>
    </row>
    <row r="30" spans="1:20" x14ac:dyDescent="0.25">
      <c r="A30" s="52"/>
      <c r="B30" s="53"/>
      <c r="D30" s="54"/>
      <c r="E30" s="54"/>
      <c r="F30" s="55"/>
      <c r="G30" s="55"/>
      <c r="H30" s="55"/>
      <c r="I30" s="55"/>
      <c r="J30" s="55"/>
      <c r="K30" s="55"/>
      <c r="L30" s="56"/>
      <c r="M30" s="56" t="str">
        <f>IF(TabMS[[#This Row],[celkové výdaje projektu  ]]&lt;&gt;"",TabMS[[#This Row],[celkové výdaje projektu  ]]*'Pokyny, info'!$C$15,"")</f>
        <v/>
      </c>
      <c r="N30" s="52"/>
      <c r="O30" s="52"/>
      <c r="P30" s="57"/>
      <c r="Q30" s="57"/>
      <c r="R30" s="55"/>
      <c r="S30" s="52"/>
      <c r="T30" s="55"/>
    </row>
    <row r="32" spans="1:20" ht="15.75" x14ac:dyDescent="0.25">
      <c r="A32" s="58" t="s">
        <v>173</v>
      </c>
    </row>
    <row r="33" spans="1:15" x14ac:dyDescent="0.25">
      <c r="A33" s="59" t="s">
        <v>174</v>
      </c>
      <c r="B33" s="60" t="s">
        <v>45</v>
      </c>
      <c r="C33" s="202" t="s">
        <v>173</v>
      </c>
      <c r="D33" s="202"/>
      <c r="E33" s="202"/>
      <c r="F33" s="202"/>
      <c r="G33" s="202"/>
      <c r="H33" s="202"/>
      <c r="I33" s="202"/>
      <c r="J33" s="202"/>
      <c r="L33" s="203" t="s">
        <v>175</v>
      </c>
      <c r="M33" s="203"/>
      <c r="N33" s="37"/>
      <c r="O33" s="37"/>
    </row>
    <row r="34" spans="1:15" ht="21" customHeight="1" x14ac:dyDescent="0.25">
      <c r="A34" s="38">
        <v>8</v>
      </c>
      <c r="B34" s="43" t="s">
        <v>131</v>
      </c>
      <c r="C34" s="204" t="s">
        <v>176</v>
      </c>
      <c r="D34" s="204"/>
      <c r="E34" s="204"/>
      <c r="F34" s="204"/>
      <c r="G34" s="204"/>
      <c r="H34" s="204"/>
      <c r="I34" s="204"/>
      <c r="J34" s="204"/>
      <c r="L34" s="205" t="s">
        <v>177</v>
      </c>
      <c r="M34" s="205"/>
    </row>
    <row r="35" spans="1:15" ht="31.5" customHeight="1" x14ac:dyDescent="0.25">
      <c r="A35" s="38">
        <v>3</v>
      </c>
      <c r="B35" s="43" t="s">
        <v>101</v>
      </c>
      <c r="C35" s="199" t="s">
        <v>178</v>
      </c>
      <c r="D35" s="199"/>
      <c r="E35" s="199"/>
      <c r="F35" s="199"/>
      <c r="G35" s="199"/>
      <c r="H35" s="199"/>
      <c r="I35" s="199"/>
      <c r="J35" s="199"/>
      <c r="L35" s="206" t="s">
        <v>179</v>
      </c>
      <c r="M35" s="206"/>
    </row>
    <row r="36" spans="1:15" ht="30" customHeight="1" x14ac:dyDescent="0.25">
      <c r="A36" s="38">
        <v>9</v>
      </c>
      <c r="B36" s="43" t="s">
        <v>137</v>
      </c>
      <c r="C36" s="199" t="s">
        <v>180</v>
      </c>
      <c r="D36" s="199"/>
      <c r="E36" s="199"/>
      <c r="F36" s="199"/>
      <c r="G36" s="199"/>
      <c r="H36" s="199"/>
      <c r="I36" s="199"/>
      <c r="J36" s="199"/>
      <c r="L36" s="201"/>
      <c r="M36" s="201"/>
    </row>
    <row r="37" spans="1:15" ht="30" customHeight="1" x14ac:dyDescent="0.25">
      <c r="A37" s="38">
        <v>10</v>
      </c>
      <c r="B37" s="43" t="s">
        <v>140</v>
      </c>
      <c r="C37" s="199" t="s">
        <v>180</v>
      </c>
      <c r="D37" s="199"/>
      <c r="E37" s="199"/>
      <c r="F37" s="199"/>
      <c r="G37" s="199"/>
      <c r="H37" s="199"/>
      <c r="I37" s="199"/>
      <c r="J37" s="199"/>
      <c r="L37" s="61"/>
      <c r="M37" s="61"/>
    </row>
    <row r="38" spans="1:15" ht="30" customHeight="1" x14ac:dyDescent="0.25">
      <c r="A38" s="38">
        <v>11</v>
      </c>
      <c r="B38" s="43" t="s">
        <v>142</v>
      </c>
      <c r="C38" s="199" t="s">
        <v>180</v>
      </c>
      <c r="D38" s="199"/>
      <c r="E38" s="199"/>
      <c r="F38" s="199"/>
      <c r="G38" s="199"/>
      <c r="H38" s="199"/>
      <c r="I38" s="199"/>
      <c r="J38" s="199"/>
      <c r="L38" s="61"/>
      <c r="M38" s="61"/>
    </row>
    <row r="39" spans="1:15" ht="30" customHeight="1" x14ac:dyDescent="0.25">
      <c r="A39" s="38">
        <v>12</v>
      </c>
      <c r="B39" s="43" t="s">
        <v>145</v>
      </c>
      <c r="C39" s="199" t="s">
        <v>180</v>
      </c>
      <c r="D39" s="199"/>
      <c r="E39" s="199"/>
      <c r="F39" s="199"/>
      <c r="G39" s="199"/>
      <c r="H39" s="199"/>
      <c r="I39" s="199"/>
      <c r="J39" s="199"/>
      <c r="L39" s="61"/>
      <c r="M39" s="61"/>
    </row>
    <row r="40" spans="1:15" ht="30" customHeight="1" x14ac:dyDescent="0.25">
      <c r="A40" s="38">
        <v>13</v>
      </c>
      <c r="B40" s="43" t="s">
        <v>147</v>
      </c>
      <c r="C40" s="199" t="s">
        <v>180</v>
      </c>
      <c r="D40" s="199"/>
      <c r="E40" s="199"/>
      <c r="F40" s="199"/>
      <c r="G40" s="199"/>
      <c r="H40" s="199"/>
      <c r="I40" s="199"/>
      <c r="J40" s="199"/>
      <c r="L40" s="61"/>
      <c r="M40" s="61"/>
    </row>
    <row r="41" spans="1:15" ht="30" customHeight="1" x14ac:dyDescent="0.25">
      <c r="A41" s="38">
        <v>14</v>
      </c>
      <c r="B41" s="43" t="s">
        <v>149</v>
      </c>
      <c r="C41" s="199" t="s">
        <v>180</v>
      </c>
      <c r="D41" s="199"/>
      <c r="E41" s="199"/>
      <c r="F41" s="199"/>
      <c r="G41" s="199"/>
      <c r="H41" s="199"/>
      <c r="I41" s="199"/>
      <c r="J41" s="199"/>
      <c r="L41" s="61"/>
      <c r="M41" s="61"/>
    </row>
    <row r="42" spans="1:15" ht="30" customHeight="1" x14ac:dyDescent="0.25">
      <c r="A42" s="38">
        <v>15</v>
      </c>
      <c r="B42" s="43" t="s">
        <v>151</v>
      </c>
      <c r="C42" s="199" t="s">
        <v>180</v>
      </c>
      <c r="D42" s="199"/>
      <c r="E42" s="199"/>
      <c r="F42" s="199"/>
      <c r="G42" s="199"/>
      <c r="H42" s="199"/>
      <c r="I42" s="199"/>
      <c r="J42" s="199"/>
      <c r="L42" s="61"/>
      <c r="M42" s="61"/>
    </row>
    <row r="43" spans="1:15" ht="30" customHeight="1" x14ac:dyDescent="0.25">
      <c r="A43" s="38">
        <v>16</v>
      </c>
      <c r="B43" s="43" t="s">
        <v>153</v>
      </c>
      <c r="C43" s="199" t="s">
        <v>180</v>
      </c>
      <c r="D43" s="199"/>
      <c r="E43" s="199"/>
      <c r="F43" s="199"/>
      <c r="G43" s="199"/>
      <c r="H43" s="199"/>
      <c r="I43" s="199"/>
      <c r="J43" s="199"/>
      <c r="L43" s="61"/>
      <c r="M43" s="61"/>
    </row>
    <row r="44" spans="1:15" ht="30" customHeight="1" x14ac:dyDescent="0.25">
      <c r="A44" s="38">
        <v>17</v>
      </c>
      <c r="B44" s="43" t="s">
        <v>155</v>
      </c>
      <c r="C44" s="199" t="s">
        <v>180</v>
      </c>
      <c r="D44" s="199"/>
      <c r="E44" s="199"/>
      <c r="F44" s="199"/>
      <c r="G44" s="199"/>
      <c r="H44" s="199"/>
      <c r="I44" s="199"/>
      <c r="J44" s="199"/>
      <c r="L44" s="61"/>
      <c r="M44" s="61"/>
    </row>
    <row r="45" spans="1:15" ht="30" customHeight="1" x14ac:dyDescent="0.25">
      <c r="A45" s="38">
        <v>18</v>
      </c>
      <c r="B45" s="43" t="s">
        <v>157</v>
      </c>
      <c r="C45" s="199" t="s">
        <v>180</v>
      </c>
      <c r="D45" s="199"/>
      <c r="E45" s="199"/>
      <c r="F45" s="199"/>
      <c r="G45" s="199"/>
      <c r="H45" s="199"/>
      <c r="I45" s="199"/>
      <c r="J45" s="199"/>
      <c r="L45" s="61"/>
      <c r="M45" s="61"/>
    </row>
    <row r="46" spans="1:15" ht="30" customHeight="1" x14ac:dyDescent="0.25">
      <c r="A46" s="38">
        <v>19</v>
      </c>
      <c r="B46" s="43" t="s">
        <v>159</v>
      </c>
      <c r="C46" s="199" t="s">
        <v>180</v>
      </c>
      <c r="D46" s="199"/>
      <c r="E46" s="199"/>
      <c r="F46" s="199"/>
      <c r="G46" s="199"/>
      <c r="H46" s="199"/>
      <c r="I46" s="199"/>
      <c r="J46" s="199"/>
      <c r="L46" s="61"/>
      <c r="M46" s="61"/>
    </row>
    <row r="47" spans="1:15" ht="30" customHeight="1" x14ac:dyDescent="0.25">
      <c r="A47" s="38">
        <v>20</v>
      </c>
      <c r="B47" s="43" t="s">
        <v>161</v>
      </c>
      <c r="C47" s="199" t="s">
        <v>180</v>
      </c>
      <c r="D47" s="199"/>
      <c r="E47" s="199"/>
      <c r="F47" s="199"/>
      <c r="G47" s="199"/>
      <c r="H47" s="199"/>
      <c r="I47" s="199"/>
      <c r="J47" s="199"/>
      <c r="L47" s="61"/>
      <c r="M47" s="61"/>
    </row>
    <row r="48" spans="1:15" ht="30" customHeight="1" x14ac:dyDescent="0.25">
      <c r="A48" s="38">
        <v>21</v>
      </c>
      <c r="B48" s="43" t="s">
        <v>163</v>
      </c>
      <c r="C48" s="199" t="s">
        <v>180</v>
      </c>
      <c r="D48" s="199"/>
      <c r="E48" s="199"/>
      <c r="F48" s="199"/>
      <c r="G48" s="199"/>
      <c r="H48" s="199"/>
      <c r="I48" s="199"/>
      <c r="J48" s="199"/>
      <c r="L48" s="61"/>
      <c r="M48" s="61"/>
    </row>
    <row r="49" spans="1:13" ht="30" customHeight="1" x14ac:dyDescent="0.25">
      <c r="A49" s="38">
        <v>22</v>
      </c>
      <c r="B49" s="43" t="s">
        <v>165</v>
      </c>
      <c r="C49" s="199" t="s">
        <v>180</v>
      </c>
      <c r="D49" s="199"/>
      <c r="E49" s="199"/>
      <c r="F49" s="199"/>
      <c r="G49" s="199"/>
      <c r="H49" s="199"/>
      <c r="I49" s="199"/>
      <c r="J49" s="199"/>
      <c r="L49" s="61"/>
      <c r="M49" s="61"/>
    </row>
    <row r="50" spans="1:13" ht="30" customHeight="1" x14ac:dyDescent="0.25">
      <c r="A50" s="38">
        <v>23</v>
      </c>
      <c r="B50" s="43" t="s">
        <v>167</v>
      </c>
      <c r="C50" s="199" t="s">
        <v>180</v>
      </c>
      <c r="D50" s="199"/>
      <c r="E50" s="199"/>
      <c r="F50" s="199"/>
      <c r="G50" s="199"/>
      <c r="H50" s="199"/>
      <c r="I50" s="199"/>
      <c r="J50" s="199"/>
      <c r="L50" s="61"/>
      <c r="M50" s="61"/>
    </row>
    <row r="51" spans="1:13" ht="30" customHeight="1" x14ac:dyDescent="0.25">
      <c r="A51" s="38">
        <v>24</v>
      </c>
      <c r="B51" s="62" t="s">
        <v>169</v>
      </c>
      <c r="C51" s="199" t="s">
        <v>180</v>
      </c>
      <c r="D51" s="199"/>
      <c r="E51" s="199"/>
      <c r="F51" s="199"/>
      <c r="G51" s="199"/>
      <c r="H51" s="199"/>
      <c r="I51" s="199"/>
      <c r="J51" s="199"/>
      <c r="L51" s="61"/>
      <c r="M51" s="61"/>
    </row>
    <row r="52" spans="1:13" ht="27.4" customHeight="1" x14ac:dyDescent="0.25">
      <c r="A52" s="38">
        <v>25</v>
      </c>
      <c r="B52" s="62" t="s">
        <v>171</v>
      </c>
      <c r="C52" s="199" t="s">
        <v>180</v>
      </c>
      <c r="D52" s="199"/>
      <c r="E52" s="199"/>
      <c r="F52" s="199"/>
      <c r="G52" s="199"/>
      <c r="H52" s="199"/>
      <c r="I52" s="199"/>
      <c r="J52" s="199"/>
    </row>
    <row r="53" spans="1:13" x14ac:dyDescent="0.25">
      <c r="A53" s="63"/>
      <c r="B53" s="64"/>
      <c r="C53" s="200"/>
      <c r="D53" s="200"/>
      <c r="E53" s="200"/>
      <c r="F53" s="200"/>
      <c r="G53" s="200"/>
      <c r="H53" s="200"/>
      <c r="I53" s="200"/>
      <c r="J53" s="200"/>
    </row>
    <row r="55" spans="1:13" x14ac:dyDescent="0.25">
      <c r="A55" s="37" t="s">
        <v>181</v>
      </c>
      <c r="B55" s="37"/>
      <c r="C55" s="37"/>
      <c r="D55" s="37"/>
      <c r="E55" s="37"/>
      <c r="F55" s="37"/>
      <c r="G55" s="37"/>
    </row>
    <row r="57" spans="1:13" ht="15" x14ac:dyDescent="0.25">
      <c r="A57" s="65" t="s">
        <v>182</v>
      </c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6"/>
    </row>
    <row r="58" spans="1:13" ht="15" x14ac:dyDescent="0.25">
      <c r="A58" s="65" t="s">
        <v>183</v>
      </c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6"/>
    </row>
    <row r="59" spans="1:13" ht="15" x14ac:dyDescent="0.25">
      <c r="A59" s="65" t="s">
        <v>184</v>
      </c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6"/>
    </row>
    <row r="60" spans="1:13" ht="15" x14ac:dyDescent="0.25">
      <c r="A60" s="65" t="s">
        <v>185</v>
      </c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6"/>
    </row>
    <row r="61" spans="1:13" ht="15" x14ac:dyDescent="0.25">
      <c r="A61" s="65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6"/>
    </row>
    <row r="62" spans="1:13" ht="15" x14ac:dyDescent="0.25">
      <c r="A62" s="65" t="s">
        <v>186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6"/>
    </row>
    <row r="63" spans="1:13" ht="15" x14ac:dyDescent="0.25">
      <c r="A63" s="65"/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6"/>
    </row>
    <row r="64" spans="1:13" ht="15" x14ac:dyDescent="0.25">
      <c r="A64" s="67" t="s">
        <v>187</v>
      </c>
      <c r="B64" s="67"/>
      <c r="C64" s="67"/>
      <c r="D64" s="68"/>
      <c r="E64" s="68"/>
      <c r="F64" s="68"/>
      <c r="G64" s="68"/>
      <c r="H64" s="68"/>
      <c r="I64" s="68"/>
      <c r="J64" s="68"/>
      <c r="K64" s="68"/>
      <c r="L64" s="69"/>
    </row>
    <row r="65" spans="1:12" ht="15" x14ac:dyDescent="0.25">
      <c r="A65" s="65"/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6"/>
    </row>
    <row r="66" spans="1:12" ht="15" x14ac:dyDescent="0.25">
      <c r="A66" s="67" t="s">
        <v>188</v>
      </c>
      <c r="B66" s="67"/>
      <c r="C66" s="67"/>
      <c r="D66" s="65"/>
      <c r="E66" s="65"/>
      <c r="F66" s="65"/>
      <c r="G66" s="65"/>
      <c r="H66" s="65"/>
      <c r="I66" s="65"/>
      <c r="J66" s="65"/>
      <c r="K66" s="65"/>
      <c r="L66" s="66"/>
    </row>
  </sheetData>
  <mergeCells count="31">
    <mergeCell ref="A2:S2"/>
    <mergeCell ref="B3:F3"/>
    <mergeCell ref="L3:M3"/>
    <mergeCell ref="N3:O3"/>
    <mergeCell ref="P3:Q3"/>
    <mergeCell ref="R3:S3"/>
    <mergeCell ref="C33:J33"/>
    <mergeCell ref="L33:M33"/>
    <mergeCell ref="C34:J34"/>
    <mergeCell ref="L34:M34"/>
    <mergeCell ref="C35:J35"/>
    <mergeCell ref="L35:M35"/>
    <mergeCell ref="C36:J36"/>
    <mergeCell ref="L36:M36"/>
    <mergeCell ref="C37:J37"/>
    <mergeCell ref="C38:J38"/>
    <mergeCell ref="C39:J39"/>
    <mergeCell ref="C40:J40"/>
    <mergeCell ref="C41:J41"/>
    <mergeCell ref="C42:J42"/>
    <mergeCell ref="C43:J43"/>
    <mergeCell ref="C44:J44"/>
    <mergeCell ref="C50:J50"/>
    <mergeCell ref="C51:J51"/>
    <mergeCell ref="C52:J52"/>
    <mergeCell ref="C53:J53"/>
    <mergeCell ref="C45:J45"/>
    <mergeCell ref="C46:J46"/>
    <mergeCell ref="C47:J47"/>
    <mergeCell ref="C48:J48"/>
    <mergeCell ref="C49:J49"/>
  </mergeCells>
  <printOptions horizontalCentered="1"/>
  <pageMargins left="0.25" right="0.25" top="0.75" bottom="0.75" header="0.3" footer="0.3"/>
  <pageSetup paperSize="8" scale="65" fitToHeight="0" orientation="landscape" verticalDpi="3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Číselníky!$C$2:$C$22</xm:f>
          </x14:formula1>
          <x14:formula2>
            <xm:f>0</xm:f>
          </x14:formula2>
          <xm:sqref>R5:R31 R54:R1066</xm:sqref>
        </x14:dataValidation>
        <x14:dataValidation type="list" allowBlank="1" showInputMessage="1" showErrorMessage="1" xr:uid="{00000000-0002-0000-0100-000001000000}">
          <x14:formula1>
            <xm:f>Číselníky!$A$2:$A$4</xm:f>
          </x14:formula1>
          <x14:formula2>
            <xm:f>0</xm:f>
          </x14:formula2>
          <xm:sqref>S2 S5:S31 S54:S1066</xm:sqref>
        </x14:dataValidation>
        <x14:dataValidation type="list" allowBlank="1" showInputMessage="1" showErrorMessage="1" xr:uid="{00000000-0002-0000-0100-000002000000}">
          <x14:formula1>
            <xm:f>Číselníky!$C$2:$C$188</xm:f>
          </x14:formula1>
          <x14:formula2>
            <xm:f>0</xm:f>
          </x14:formula2>
          <xm:sqref>R2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C77"/>
  <sheetViews>
    <sheetView showGridLines="0" zoomScale="96" zoomScaleNormal="96" workbookViewId="0">
      <pane xSplit="7" ySplit="5" topLeftCell="H43" activePane="bottomRight" state="frozen"/>
      <selection pane="topRight" activeCell="H1" sqref="H1"/>
      <selection pane="bottomLeft" activeCell="A25" sqref="A25"/>
      <selection pane="bottomRight" activeCell="A63" sqref="A63"/>
    </sheetView>
  </sheetViews>
  <sheetFormatPr defaultColWidth="9.42578125" defaultRowHeight="12.75" outlineLevelCol="1" x14ac:dyDescent="0.25"/>
  <cols>
    <col min="1" max="1" width="6.5703125" style="70" customWidth="1"/>
    <col min="2" max="2" width="45.42578125" style="70" customWidth="1"/>
    <col min="3" max="3" width="17.42578125" style="70" customWidth="1" outlineLevel="1"/>
    <col min="4" max="4" width="9.5703125" style="70" customWidth="1" outlineLevel="1"/>
    <col min="5" max="5" width="10.5703125" style="70" customWidth="1" outlineLevel="1"/>
    <col min="6" max="6" width="13.42578125" style="70" customWidth="1" outlineLevel="1"/>
    <col min="7" max="7" width="38.85546875" style="70" customWidth="1"/>
    <col min="8" max="8" width="11.42578125" style="70" customWidth="1"/>
    <col min="9" max="9" width="13.42578125" style="70" customWidth="1"/>
    <col min="10" max="10" width="13.85546875" style="70" customWidth="1"/>
    <col min="11" max="11" width="82.140625" style="70" customWidth="1"/>
    <col min="12" max="13" width="13.140625" style="70" customWidth="1"/>
    <col min="14" max="14" width="9.85546875" style="70" customWidth="1"/>
    <col min="15" max="15" width="9.42578125" style="70"/>
    <col min="16" max="16" width="6.5703125" style="70" customWidth="1"/>
    <col min="17" max="17" width="7.5703125" style="70" customWidth="1"/>
    <col min="18" max="18" width="10.5703125" style="70" customWidth="1"/>
    <col min="19" max="19" width="8.42578125" style="70" customWidth="1"/>
    <col min="20" max="20" width="12.5703125" style="70" customWidth="1"/>
    <col min="21" max="21" width="11.42578125" style="70" customWidth="1"/>
    <col min="22" max="22" width="16.5703125" style="70" customWidth="1"/>
    <col min="23" max="23" width="12" style="70" customWidth="1"/>
    <col min="24" max="24" width="10.42578125" style="70" customWidth="1"/>
    <col min="25" max="25" width="27.5703125" style="70" customWidth="1"/>
    <col min="26" max="26" width="9" style="70" customWidth="1"/>
    <col min="27" max="27" width="9" style="70" hidden="1" customWidth="1"/>
    <col min="28" max="28" width="28.42578125" style="70" hidden="1" customWidth="1"/>
    <col min="29" max="29" width="9.42578125" style="71"/>
    <col min="30" max="16384" width="9.42578125" style="70"/>
  </cols>
  <sheetData>
    <row r="1" spans="1:29" ht="25.5" hidden="1" x14ac:dyDescent="0.25">
      <c r="A1" s="70" t="s">
        <v>39</v>
      </c>
      <c r="B1" s="70" t="s">
        <v>40</v>
      </c>
      <c r="C1" s="70" t="s">
        <v>41</v>
      </c>
      <c r="D1" s="70" t="s">
        <v>42</v>
      </c>
      <c r="E1" s="70" t="s">
        <v>43</v>
      </c>
      <c r="F1" s="70" t="s">
        <v>44</v>
      </c>
      <c r="G1" s="70" t="s">
        <v>45</v>
      </c>
      <c r="H1" s="70" t="s">
        <v>6</v>
      </c>
      <c r="I1" s="70" t="s">
        <v>46</v>
      </c>
      <c r="J1" s="70" t="s">
        <v>47</v>
      </c>
      <c r="K1" s="70" t="s">
        <v>48</v>
      </c>
      <c r="L1" s="70" t="s">
        <v>49</v>
      </c>
      <c r="M1" s="70" t="s">
        <v>50</v>
      </c>
      <c r="N1" s="70" t="s">
        <v>51</v>
      </c>
      <c r="O1" s="70" t="s">
        <v>52</v>
      </c>
      <c r="P1" s="72" t="s">
        <v>189</v>
      </c>
      <c r="Q1" s="70" t="s">
        <v>190</v>
      </c>
      <c r="R1" s="70" t="s">
        <v>191</v>
      </c>
      <c r="S1" s="70" t="s">
        <v>192</v>
      </c>
      <c r="T1" s="70" t="s">
        <v>193</v>
      </c>
      <c r="U1" s="70" t="s">
        <v>194</v>
      </c>
      <c r="V1" s="70" t="s">
        <v>195</v>
      </c>
      <c r="W1" s="70" t="s">
        <v>196</v>
      </c>
      <c r="X1" s="70" t="s">
        <v>197</v>
      </c>
      <c r="Y1" s="70" t="s">
        <v>55</v>
      </c>
      <c r="Z1" s="70" t="s">
        <v>198</v>
      </c>
    </row>
    <row r="2" spans="1:29" ht="18.75" x14ac:dyDescent="0.25">
      <c r="A2" s="209" t="s">
        <v>199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  <c r="W2" s="209"/>
      <c r="X2" s="209"/>
      <c r="Y2" s="209"/>
      <c r="Z2" s="209"/>
      <c r="AA2" s="23"/>
      <c r="AB2" s="23"/>
    </row>
    <row r="3" spans="1:29" s="71" customFormat="1" ht="14.25" customHeight="1" x14ac:dyDescent="0.25">
      <c r="A3" s="210"/>
      <c r="B3" s="211" t="s">
        <v>59</v>
      </c>
      <c r="C3" s="211"/>
      <c r="D3" s="211"/>
      <c r="E3" s="211"/>
      <c r="F3" s="211"/>
      <c r="G3" s="210"/>
      <c r="H3" s="210"/>
      <c r="I3" s="210"/>
      <c r="J3" s="210"/>
      <c r="K3" s="210"/>
      <c r="L3" s="210" t="s">
        <v>200</v>
      </c>
      <c r="M3" s="210"/>
      <c r="N3" s="211" t="s">
        <v>61</v>
      </c>
      <c r="O3" s="211"/>
      <c r="P3" s="211" t="s">
        <v>201</v>
      </c>
      <c r="Q3" s="211"/>
      <c r="R3" s="211"/>
      <c r="S3" s="211"/>
      <c r="T3" s="211"/>
      <c r="U3" s="211"/>
      <c r="V3" s="211"/>
      <c r="W3" s="211"/>
      <c r="X3" s="211"/>
      <c r="Y3" s="211" t="s">
        <v>63</v>
      </c>
      <c r="Z3" s="211"/>
      <c r="AA3" s="74"/>
      <c r="AB3" s="74"/>
    </row>
    <row r="4" spans="1:29" s="71" customFormat="1" ht="13.5" customHeight="1" x14ac:dyDescent="0.25">
      <c r="A4" s="210"/>
      <c r="B4" s="211"/>
      <c r="C4" s="211"/>
      <c r="D4" s="211"/>
      <c r="E4" s="211"/>
      <c r="F4" s="211"/>
      <c r="G4" s="210"/>
      <c r="H4" s="210"/>
      <c r="I4" s="210"/>
      <c r="J4" s="210"/>
      <c r="K4" s="210"/>
      <c r="L4" s="210"/>
      <c r="M4" s="210"/>
      <c r="N4" s="211"/>
      <c r="O4" s="211"/>
      <c r="P4" s="211" t="s">
        <v>202</v>
      </c>
      <c r="Q4" s="211"/>
      <c r="R4" s="211"/>
      <c r="S4" s="211"/>
      <c r="T4" s="73"/>
      <c r="U4" s="73"/>
      <c r="V4" s="73"/>
      <c r="W4" s="73"/>
      <c r="X4" s="73"/>
      <c r="Y4" s="211"/>
      <c r="Z4" s="211"/>
      <c r="AA4" s="74"/>
      <c r="AB4" s="74"/>
    </row>
    <row r="5" spans="1:29" s="71" customFormat="1" ht="63.75" x14ac:dyDescent="0.25">
      <c r="A5" s="27" t="s">
        <v>64</v>
      </c>
      <c r="B5" s="27" t="s">
        <v>40</v>
      </c>
      <c r="C5" s="27" t="s">
        <v>41</v>
      </c>
      <c r="D5" s="27" t="s">
        <v>65</v>
      </c>
      <c r="E5" s="27" t="s">
        <v>66</v>
      </c>
      <c r="F5" s="27" t="s">
        <v>67</v>
      </c>
      <c r="G5" s="27" t="s">
        <v>45</v>
      </c>
      <c r="H5" s="27" t="s">
        <v>203</v>
      </c>
      <c r="I5" s="28" t="s">
        <v>69</v>
      </c>
      <c r="J5" s="27" t="s">
        <v>70</v>
      </c>
      <c r="K5" s="27" t="s">
        <v>71</v>
      </c>
      <c r="L5" s="27" t="s">
        <v>72</v>
      </c>
      <c r="M5" s="27" t="s">
        <v>204</v>
      </c>
      <c r="N5" s="75" t="s">
        <v>74</v>
      </c>
      <c r="O5" s="75" t="s">
        <v>75</v>
      </c>
      <c r="P5" s="27" t="s">
        <v>205</v>
      </c>
      <c r="Q5" s="27" t="s">
        <v>206</v>
      </c>
      <c r="R5" s="27" t="s">
        <v>207</v>
      </c>
      <c r="S5" s="27" t="s">
        <v>208</v>
      </c>
      <c r="T5" s="27" t="s">
        <v>209</v>
      </c>
      <c r="U5" s="27" t="s">
        <v>210</v>
      </c>
      <c r="V5" s="27" t="s">
        <v>211</v>
      </c>
      <c r="W5" s="27" t="s">
        <v>212</v>
      </c>
      <c r="X5" s="28" t="s">
        <v>213</v>
      </c>
      <c r="Y5" s="27" t="s">
        <v>78</v>
      </c>
      <c r="Z5" s="27" t="s">
        <v>79</v>
      </c>
      <c r="AA5" s="29" t="s">
        <v>214</v>
      </c>
      <c r="AB5" s="74" t="s">
        <v>215</v>
      </c>
    </row>
    <row r="6" spans="1:29" s="84" customFormat="1" ht="63.75" customHeight="1" x14ac:dyDescent="0.25">
      <c r="A6" s="76">
        <v>1</v>
      </c>
      <c r="B6" s="77" t="s">
        <v>216</v>
      </c>
      <c r="C6" s="77" t="s">
        <v>217</v>
      </c>
      <c r="D6" s="33" t="s">
        <v>218</v>
      </c>
      <c r="E6" s="78" t="s">
        <v>219</v>
      </c>
      <c r="F6" s="77">
        <v>691016780</v>
      </c>
      <c r="G6" s="77" t="s">
        <v>216</v>
      </c>
      <c r="H6" s="77" t="s">
        <v>17</v>
      </c>
      <c r="I6" s="77" t="s">
        <v>85</v>
      </c>
      <c r="J6" s="77" t="s">
        <v>220</v>
      </c>
      <c r="K6" s="77" t="s">
        <v>221</v>
      </c>
      <c r="L6" s="79">
        <v>1300000000</v>
      </c>
      <c r="M6" s="79">
        <f>IF(Tabulka4[[#This Row],[celkové výdaje projektu  ]]&lt;&gt;"",Tabulka4[[#This Row],[celkové výdaje projektu  ]]*'Pokyny, info'!$C$15,"")</f>
        <v>910000000</v>
      </c>
      <c r="N6" s="76">
        <v>2023</v>
      </c>
      <c r="O6" s="76">
        <v>2026</v>
      </c>
      <c r="P6" s="80" t="s">
        <v>97</v>
      </c>
      <c r="Q6" s="80" t="s">
        <v>97</v>
      </c>
      <c r="R6" s="80" t="s">
        <v>97</v>
      </c>
      <c r="S6" s="80" t="s">
        <v>97</v>
      </c>
      <c r="T6" s="80"/>
      <c r="U6" s="80" t="s">
        <v>97</v>
      </c>
      <c r="V6" s="80" t="s">
        <v>97</v>
      </c>
      <c r="W6" s="80" t="s">
        <v>97</v>
      </c>
      <c r="X6" s="80" t="s">
        <v>97</v>
      </c>
      <c r="Y6" s="77" t="s">
        <v>222</v>
      </c>
      <c r="Z6" s="81" t="s">
        <v>223</v>
      </c>
      <c r="AA6" s="82"/>
      <c r="AB6" s="83"/>
      <c r="AC6" s="82"/>
    </row>
    <row r="7" spans="1:29" ht="32.25" customHeight="1" x14ac:dyDescent="0.25">
      <c r="A7" s="76" t="s">
        <v>224</v>
      </c>
      <c r="B7" s="31" t="s">
        <v>99</v>
      </c>
      <c r="C7" s="77" t="s">
        <v>134</v>
      </c>
      <c r="D7" s="78"/>
      <c r="E7" s="78"/>
      <c r="F7" s="77"/>
      <c r="G7" s="77" t="s">
        <v>225</v>
      </c>
      <c r="H7" s="77" t="s">
        <v>17</v>
      </c>
      <c r="I7" s="77" t="s">
        <v>85</v>
      </c>
      <c r="J7" s="77" t="s">
        <v>138</v>
      </c>
      <c r="K7" s="77" t="s">
        <v>226</v>
      </c>
      <c r="L7" s="79">
        <v>700000000</v>
      </c>
      <c r="M7" s="79">
        <f>IF(Tabulka4[[#This Row],[celkové výdaje projektu  ]]&lt;&gt;"",Tabulka4[[#This Row],[celkové výdaje projektu  ]]*'Pokyny, info'!$C$15,"")</f>
        <v>489999999.99999994</v>
      </c>
      <c r="N7" s="76">
        <v>2024</v>
      </c>
      <c r="O7" s="76">
        <v>2026</v>
      </c>
      <c r="P7" s="80" t="s">
        <v>97</v>
      </c>
      <c r="Q7" s="80" t="s">
        <v>97</v>
      </c>
      <c r="R7" s="80" t="s">
        <v>97</v>
      </c>
      <c r="S7" s="80" t="s">
        <v>97</v>
      </c>
      <c r="T7" s="80"/>
      <c r="U7" s="80" t="s">
        <v>97</v>
      </c>
      <c r="V7" s="80" t="s">
        <v>97</v>
      </c>
      <c r="W7" s="80" t="s">
        <v>97</v>
      </c>
      <c r="X7" s="80" t="s">
        <v>97</v>
      </c>
      <c r="Y7" s="77" t="s">
        <v>227</v>
      </c>
      <c r="Z7" s="81" t="s">
        <v>90</v>
      </c>
      <c r="AA7" s="71" t="s">
        <v>228</v>
      </c>
      <c r="AB7" s="85"/>
    </row>
    <row r="8" spans="1:29" ht="25.5" customHeight="1" x14ac:dyDescent="0.25">
      <c r="A8" s="86" t="s">
        <v>229</v>
      </c>
      <c r="B8" s="87" t="s">
        <v>230</v>
      </c>
      <c r="C8" s="88" t="s">
        <v>106</v>
      </c>
      <c r="D8" s="89">
        <v>46383506</v>
      </c>
      <c r="E8" s="90" t="s">
        <v>231</v>
      </c>
      <c r="F8" s="88">
        <v>600045609</v>
      </c>
      <c r="G8" s="88" t="s">
        <v>232</v>
      </c>
      <c r="H8" s="88" t="s">
        <v>17</v>
      </c>
      <c r="I8" s="88" t="s">
        <v>85</v>
      </c>
      <c r="J8" s="88" t="s">
        <v>85</v>
      </c>
      <c r="K8" s="88" t="s">
        <v>233</v>
      </c>
      <c r="L8" s="91">
        <v>520000000</v>
      </c>
      <c r="M8" s="91">
        <f>IF(Tabulka4[[#This Row],[celkové výdaje projektu  ]]&lt;&gt;"",Tabulka4[[#This Row],[celkové výdaje projektu  ]]*'Pokyny, info'!$C$15,"")</f>
        <v>364000000</v>
      </c>
      <c r="N8" s="86">
        <v>2023</v>
      </c>
      <c r="O8" s="86">
        <v>2025</v>
      </c>
      <c r="P8" s="92" t="s">
        <v>97</v>
      </c>
      <c r="Q8" s="92" t="s">
        <v>97</v>
      </c>
      <c r="R8" s="92" t="s">
        <v>97</v>
      </c>
      <c r="S8" s="92" t="s">
        <v>97</v>
      </c>
      <c r="T8" s="92"/>
      <c r="U8" s="92"/>
      <c r="V8" s="92"/>
      <c r="W8" s="92" t="s">
        <v>97</v>
      </c>
      <c r="X8" s="92" t="s">
        <v>97</v>
      </c>
      <c r="Y8" s="88" t="s">
        <v>110</v>
      </c>
      <c r="Z8" s="93" t="s">
        <v>234</v>
      </c>
      <c r="AA8" s="71"/>
      <c r="AB8" s="85"/>
    </row>
    <row r="9" spans="1:29" ht="60.75" customHeight="1" x14ac:dyDescent="0.25">
      <c r="A9" s="76">
        <v>2</v>
      </c>
      <c r="B9" s="77" t="s">
        <v>235</v>
      </c>
      <c r="C9" s="77" t="s">
        <v>106</v>
      </c>
      <c r="D9" s="78">
        <v>46383514</v>
      </c>
      <c r="E9" s="78" t="s">
        <v>236</v>
      </c>
      <c r="F9" s="77">
        <v>600045617</v>
      </c>
      <c r="G9" s="94" t="s">
        <v>237</v>
      </c>
      <c r="H9" s="77" t="s">
        <v>17</v>
      </c>
      <c r="I9" s="77" t="s">
        <v>85</v>
      </c>
      <c r="J9" s="77" t="s">
        <v>85</v>
      </c>
      <c r="K9" s="94" t="s">
        <v>238</v>
      </c>
      <c r="L9" s="79">
        <v>2500000</v>
      </c>
      <c r="M9" s="79">
        <f>IF(Tabulka4[[#This Row],[celkové výdaje projektu  ]]&lt;&gt;"",Tabulka4[[#This Row],[celkové výdaje projektu  ]]*'Pokyny, info'!$C$15,"")</f>
        <v>1750000</v>
      </c>
      <c r="N9" s="76">
        <v>2024</v>
      </c>
      <c r="O9" s="76">
        <v>2025</v>
      </c>
      <c r="P9" s="80"/>
      <c r="Q9" s="80"/>
      <c r="R9" s="80"/>
      <c r="S9" s="80"/>
      <c r="T9" s="80"/>
      <c r="U9" s="80"/>
      <c r="V9" s="80" t="s">
        <v>97</v>
      </c>
      <c r="W9" s="80"/>
      <c r="X9" s="80"/>
      <c r="Y9" s="77" t="s">
        <v>239</v>
      </c>
      <c r="Z9" s="81" t="s">
        <v>234</v>
      </c>
      <c r="AA9" s="71"/>
      <c r="AB9" s="85"/>
    </row>
    <row r="10" spans="1:29" ht="34.5" customHeight="1" x14ac:dyDescent="0.25">
      <c r="A10" s="76">
        <v>3</v>
      </c>
      <c r="B10" s="77" t="s">
        <v>240</v>
      </c>
      <c r="C10" s="77" t="s">
        <v>241</v>
      </c>
      <c r="D10" s="78">
        <v>70829489</v>
      </c>
      <c r="E10" s="78" t="s">
        <v>242</v>
      </c>
      <c r="F10" s="77">
        <v>600021670</v>
      </c>
      <c r="G10" s="77" t="s">
        <v>243</v>
      </c>
      <c r="H10" s="77" t="s">
        <v>17</v>
      </c>
      <c r="I10" s="77" t="s">
        <v>85</v>
      </c>
      <c r="J10" s="77" t="s">
        <v>85</v>
      </c>
      <c r="K10" s="77" t="s">
        <v>244</v>
      </c>
      <c r="L10" s="79">
        <v>4000000</v>
      </c>
      <c r="M10" s="79">
        <f>IF(Tabulka4[[#This Row],[celkové výdaje projektu  ]]&lt;&gt;"",Tabulka4[[#This Row],[celkové výdaje projektu  ]]*'Pokyny, info'!$C$15,"")</f>
        <v>2800000</v>
      </c>
      <c r="N10" s="76">
        <v>2025</v>
      </c>
      <c r="O10" s="95">
        <v>2026</v>
      </c>
      <c r="P10" s="80"/>
      <c r="Q10" s="80" t="s">
        <v>97</v>
      </c>
      <c r="R10" s="80" t="s">
        <v>97</v>
      </c>
      <c r="S10" s="80"/>
      <c r="T10" s="80"/>
      <c r="U10" s="80"/>
      <c r="V10" s="80"/>
      <c r="W10" s="80" t="s">
        <v>97</v>
      </c>
      <c r="X10" s="80"/>
      <c r="Y10" s="77" t="s">
        <v>89</v>
      </c>
      <c r="Z10" s="81" t="s">
        <v>90</v>
      </c>
      <c r="AA10" s="71">
        <v>19</v>
      </c>
      <c r="AB10" s="85"/>
    </row>
    <row r="11" spans="1:29" ht="30" customHeight="1" x14ac:dyDescent="0.25">
      <c r="A11" s="96">
        <v>4</v>
      </c>
      <c r="B11" s="97" t="s">
        <v>240</v>
      </c>
      <c r="C11" s="97" t="s">
        <v>241</v>
      </c>
      <c r="D11" s="98">
        <v>70829489</v>
      </c>
      <c r="E11" s="99" t="s">
        <v>242</v>
      </c>
      <c r="F11" s="97">
        <v>600021670</v>
      </c>
      <c r="G11" s="97" t="s">
        <v>245</v>
      </c>
      <c r="H11" s="97" t="s">
        <v>17</v>
      </c>
      <c r="I11" s="97" t="s">
        <v>85</v>
      </c>
      <c r="J11" s="97" t="s">
        <v>85</v>
      </c>
      <c r="K11" s="97" t="s">
        <v>246</v>
      </c>
      <c r="L11" s="100">
        <v>150000</v>
      </c>
      <c r="M11" s="100">
        <f>IF(Tabulka4[[#This Row],[celkové výdaje projektu  ]]&lt;&gt;"",Tabulka4[[#This Row],[celkové výdaje projektu  ]]*'Pokyny, info'!$C$15,"")</f>
        <v>105000</v>
      </c>
      <c r="N11" s="101">
        <v>2021</v>
      </c>
      <c r="O11" s="101">
        <v>2021</v>
      </c>
      <c r="P11" s="102"/>
      <c r="Q11" s="102"/>
      <c r="R11" s="103" t="s">
        <v>97</v>
      </c>
      <c r="S11" s="102"/>
      <c r="T11" s="102"/>
      <c r="U11" s="102"/>
      <c r="V11" s="102"/>
      <c r="W11" s="102"/>
      <c r="X11" s="102"/>
      <c r="Y11" s="97" t="s">
        <v>247</v>
      </c>
      <c r="Z11" s="104" t="s">
        <v>90</v>
      </c>
      <c r="AA11" s="71">
        <v>39</v>
      </c>
      <c r="AB11" s="85"/>
    </row>
    <row r="12" spans="1:29" ht="33" customHeight="1" x14ac:dyDescent="0.25">
      <c r="A12" s="76">
        <v>5</v>
      </c>
      <c r="B12" s="77" t="s">
        <v>240</v>
      </c>
      <c r="C12" s="77" t="s">
        <v>241</v>
      </c>
      <c r="D12" s="78">
        <v>70829489</v>
      </c>
      <c r="E12" s="78" t="s">
        <v>242</v>
      </c>
      <c r="F12" s="77">
        <v>600021670</v>
      </c>
      <c r="G12" s="77" t="s">
        <v>248</v>
      </c>
      <c r="H12" s="77" t="s">
        <v>17</v>
      </c>
      <c r="I12" s="77" t="s">
        <v>85</v>
      </c>
      <c r="J12" s="77" t="s">
        <v>85</v>
      </c>
      <c r="K12" s="77" t="s">
        <v>249</v>
      </c>
      <c r="L12" s="79">
        <v>350000</v>
      </c>
      <c r="M12" s="79">
        <f>IF(Tabulka4[[#This Row],[celkové výdaje projektu  ]]&lt;&gt;"",Tabulka4[[#This Row],[celkové výdaje projektu  ]]*'Pokyny, info'!$C$15,"")</f>
        <v>244999.99999999997</v>
      </c>
      <c r="N12" s="76">
        <v>2025</v>
      </c>
      <c r="O12" s="95">
        <v>2026</v>
      </c>
      <c r="P12" s="80"/>
      <c r="Q12" s="80" t="s">
        <v>97</v>
      </c>
      <c r="R12" s="80" t="s">
        <v>97</v>
      </c>
      <c r="S12" s="80"/>
      <c r="T12" s="80"/>
      <c r="U12" s="80"/>
      <c r="V12" s="80"/>
      <c r="W12" s="80" t="s">
        <v>97</v>
      </c>
      <c r="X12" s="80"/>
      <c r="Y12" s="77" t="s">
        <v>89</v>
      </c>
      <c r="Z12" s="81" t="s">
        <v>90</v>
      </c>
      <c r="AA12" s="71">
        <v>38</v>
      </c>
      <c r="AB12" s="85"/>
    </row>
    <row r="13" spans="1:29" ht="66.75" customHeight="1" x14ac:dyDescent="0.25">
      <c r="A13" s="76">
        <v>6</v>
      </c>
      <c r="B13" s="77" t="s">
        <v>250</v>
      </c>
      <c r="C13" s="77" t="s">
        <v>251</v>
      </c>
      <c r="D13" s="78">
        <v>49535021</v>
      </c>
      <c r="E13" s="78">
        <v>102386404</v>
      </c>
      <c r="F13" s="77">
        <v>600045269</v>
      </c>
      <c r="G13" s="77" t="s">
        <v>252</v>
      </c>
      <c r="H13" s="77" t="s">
        <v>17</v>
      </c>
      <c r="I13" s="77" t="s">
        <v>85</v>
      </c>
      <c r="J13" s="77" t="s">
        <v>253</v>
      </c>
      <c r="K13" s="77" t="s">
        <v>254</v>
      </c>
      <c r="L13" s="105">
        <v>2500000</v>
      </c>
      <c r="M13" s="105">
        <f>IF(Tabulka4[[#This Row],[celkové výdaje projektu  ]]&lt;&gt;"",Tabulka4[[#This Row],[celkové výdaje projektu  ]]*'Pokyny, info'!$C$15,"")</f>
        <v>1750000</v>
      </c>
      <c r="N13" s="95">
        <v>2025</v>
      </c>
      <c r="O13" s="95">
        <v>2026</v>
      </c>
      <c r="P13" s="80"/>
      <c r="Q13" s="80" t="s">
        <v>97</v>
      </c>
      <c r="R13" s="80"/>
      <c r="S13" s="80"/>
      <c r="T13" s="80"/>
      <c r="U13" s="80"/>
      <c r="V13" s="80" t="s">
        <v>97</v>
      </c>
      <c r="W13" s="80" t="s">
        <v>97</v>
      </c>
      <c r="X13" s="80"/>
      <c r="Y13" s="77" t="s">
        <v>98</v>
      </c>
      <c r="Z13" s="81" t="s">
        <v>90</v>
      </c>
      <c r="AA13" s="71">
        <v>7</v>
      </c>
    </row>
    <row r="14" spans="1:29" ht="63" customHeight="1" x14ac:dyDescent="0.25">
      <c r="A14" s="76">
        <v>7</v>
      </c>
      <c r="B14" s="77" t="s">
        <v>250</v>
      </c>
      <c r="C14" s="77" t="s">
        <v>251</v>
      </c>
      <c r="D14" s="78">
        <v>49535021</v>
      </c>
      <c r="E14" s="78">
        <v>102386404</v>
      </c>
      <c r="F14" s="77">
        <v>600045269</v>
      </c>
      <c r="G14" s="77" t="s">
        <v>255</v>
      </c>
      <c r="H14" s="77" t="s">
        <v>17</v>
      </c>
      <c r="I14" s="77" t="s">
        <v>85</v>
      </c>
      <c r="J14" s="77" t="s">
        <v>253</v>
      </c>
      <c r="K14" s="106" t="s">
        <v>256</v>
      </c>
      <c r="L14" s="105">
        <v>3000000</v>
      </c>
      <c r="M14" s="105">
        <f>IF(Tabulka4[[#This Row],[celkové výdaje projektu  ]]&lt;&gt;"",Tabulka4[[#This Row],[celkové výdaje projektu  ]]*'Pokyny, info'!$C$15,"")</f>
        <v>2100000</v>
      </c>
      <c r="N14" s="95">
        <v>2024</v>
      </c>
      <c r="O14" s="95">
        <v>2025</v>
      </c>
      <c r="P14" s="107">
        <v>0</v>
      </c>
      <c r="Q14" s="80" t="s">
        <v>97</v>
      </c>
      <c r="R14" s="80"/>
      <c r="S14" s="108" t="s">
        <v>97</v>
      </c>
      <c r="T14" s="80"/>
      <c r="U14" s="80"/>
      <c r="V14" s="80"/>
      <c r="W14" s="80"/>
      <c r="X14" s="80" t="s">
        <v>97</v>
      </c>
      <c r="Y14" s="77" t="s">
        <v>110</v>
      </c>
      <c r="Z14" s="81" t="s">
        <v>90</v>
      </c>
      <c r="AA14" s="71">
        <v>8</v>
      </c>
    </row>
    <row r="15" spans="1:29" ht="31.5" customHeight="1" x14ac:dyDescent="0.25">
      <c r="A15" s="76">
        <v>8</v>
      </c>
      <c r="B15" s="77" t="s">
        <v>250</v>
      </c>
      <c r="C15" s="77" t="s">
        <v>251</v>
      </c>
      <c r="D15" s="78">
        <v>49535021</v>
      </c>
      <c r="E15" s="78">
        <v>102386404</v>
      </c>
      <c r="F15" s="77">
        <v>600045269</v>
      </c>
      <c r="G15" s="94" t="s">
        <v>257</v>
      </c>
      <c r="H15" s="77" t="s">
        <v>17</v>
      </c>
      <c r="I15" s="77" t="s">
        <v>85</v>
      </c>
      <c r="J15" s="77" t="s">
        <v>253</v>
      </c>
      <c r="K15" s="94" t="s">
        <v>258</v>
      </c>
      <c r="L15" s="79">
        <v>3500000</v>
      </c>
      <c r="M15" s="79">
        <f>IF(Tabulka4[[#This Row],[celkové výdaje projektu  ]]&lt;&gt;"",Tabulka4[[#This Row],[celkové výdaje projektu  ]]*'Pokyny, info'!$C$15,"")</f>
        <v>2450000</v>
      </c>
      <c r="N15" s="76">
        <v>2025</v>
      </c>
      <c r="O15" s="76">
        <v>2026</v>
      </c>
      <c r="P15" s="80"/>
      <c r="Q15" s="80"/>
      <c r="R15" s="80"/>
      <c r="S15" s="80"/>
      <c r="T15" s="80"/>
      <c r="U15" s="80"/>
      <c r="V15" s="80" t="s">
        <v>97</v>
      </c>
      <c r="W15" s="80" t="s">
        <v>97</v>
      </c>
      <c r="X15" s="80"/>
      <c r="Y15" s="77" t="s">
        <v>89</v>
      </c>
      <c r="Z15" s="81" t="s">
        <v>90</v>
      </c>
      <c r="AA15" s="71">
        <v>31</v>
      </c>
      <c r="AB15" s="85"/>
    </row>
    <row r="16" spans="1:29" ht="62.25" customHeight="1" x14ac:dyDescent="0.25">
      <c r="A16" s="76">
        <v>9</v>
      </c>
      <c r="B16" s="77" t="s">
        <v>250</v>
      </c>
      <c r="C16" s="77" t="s">
        <v>251</v>
      </c>
      <c r="D16" s="78">
        <v>49535021</v>
      </c>
      <c r="E16" s="78">
        <v>102386404</v>
      </c>
      <c r="F16" s="77">
        <v>600045269</v>
      </c>
      <c r="G16" s="94" t="s">
        <v>259</v>
      </c>
      <c r="H16" s="77" t="s">
        <v>17</v>
      </c>
      <c r="I16" s="77" t="s">
        <v>85</v>
      </c>
      <c r="J16" s="77" t="s">
        <v>253</v>
      </c>
      <c r="K16" s="94" t="s">
        <v>260</v>
      </c>
      <c r="L16" s="105">
        <v>100000000</v>
      </c>
      <c r="M16" s="105">
        <f>IF(Tabulka4[[#This Row],[celkové výdaje projektu  ]]&lt;&gt;"",Tabulka4[[#This Row],[celkové výdaje projektu  ]]*'Pokyny, info'!$C$15,"")</f>
        <v>70000000</v>
      </c>
      <c r="N16" s="76">
        <v>2025</v>
      </c>
      <c r="O16" s="76">
        <v>2027</v>
      </c>
      <c r="P16" s="80"/>
      <c r="Q16" s="80"/>
      <c r="R16" s="108" t="s">
        <v>88</v>
      </c>
      <c r="S16" s="80"/>
      <c r="T16" s="80"/>
      <c r="U16" s="80" t="s">
        <v>97</v>
      </c>
      <c r="V16" s="80" t="s">
        <v>97</v>
      </c>
      <c r="W16" s="80" t="s">
        <v>97</v>
      </c>
      <c r="X16" s="80" t="s">
        <v>97</v>
      </c>
      <c r="Y16" s="77" t="s">
        <v>89</v>
      </c>
      <c r="Z16" s="81" t="s">
        <v>90</v>
      </c>
      <c r="AA16" s="71">
        <v>32</v>
      </c>
      <c r="AB16" s="85"/>
    </row>
    <row r="17" spans="1:28" ht="33" customHeight="1" x14ac:dyDescent="0.25">
      <c r="A17" s="76">
        <v>10</v>
      </c>
      <c r="B17" s="77" t="s">
        <v>250</v>
      </c>
      <c r="C17" s="77" t="s">
        <v>251</v>
      </c>
      <c r="D17" s="78">
        <v>49535021</v>
      </c>
      <c r="E17" s="78">
        <v>102386404</v>
      </c>
      <c r="F17" s="77">
        <v>600045269</v>
      </c>
      <c r="G17" s="94" t="s">
        <v>261</v>
      </c>
      <c r="H17" s="77" t="s">
        <v>17</v>
      </c>
      <c r="I17" s="77" t="s">
        <v>85</v>
      </c>
      <c r="J17" s="77" t="s">
        <v>253</v>
      </c>
      <c r="K17" s="94" t="s">
        <v>262</v>
      </c>
      <c r="L17" s="105">
        <v>3500000</v>
      </c>
      <c r="M17" s="105">
        <f>IF(Tabulka4[[#This Row],[celkové výdaje projektu  ]]&lt;&gt;"",Tabulka4[[#This Row],[celkové výdaje projektu  ]]*'Pokyny, info'!$C$15,"")</f>
        <v>2450000</v>
      </c>
      <c r="N17" s="95">
        <v>2025</v>
      </c>
      <c r="O17" s="95">
        <v>2026</v>
      </c>
      <c r="P17" s="80"/>
      <c r="Q17" s="80"/>
      <c r="R17" s="80"/>
      <c r="S17" s="80"/>
      <c r="T17" s="80"/>
      <c r="U17" s="80"/>
      <c r="V17" s="80" t="s">
        <v>97</v>
      </c>
      <c r="W17" s="80" t="s">
        <v>97</v>
      </c>
      <c r="X17" s="80"/>
      <c r="Y17" s="106" t="s">
        <v>144</v>
      </c>
      <c r="Z17" s="81" t="s">
        <v>90</v>
      </c>
      <c r="AA17" s="71">
        <v>33</v>
      </c>
      <c r="AB17" s="85"/>
    </row>
    <row r="18" spans="1:28" ht="25.5" customHeight="1" x14ac:dyDescent="0.25">
      <c r="A18" s="76">
        <v>11</v>
      </c>
      <c r="B18" s="77" t="s">
        <v>263</v>
      </c>
      <c r="C18" s="77" t="s">
        <v>82</v>
      </c>
      <c r="D18" s="78">
        <v>71160663</v>
      </c>
      <c r="E18" s="78" t="s">
        <v>264</v>
      </c>
      <c r="F18" s="77">
        <v>600045498</v>
      </c>
      <c r="G18" s="77" t="s">
        <v>265</v>
      </c>
      <c r="H18" s="77" t="s">
        <v>17</v>
      </c>
      <c r="I18" s="77" t="s">
        <v>85</v>
      </c>
      <c r="J18" s="77" t="s">
        <v>86</v>
      </c>
      <c r="K18" s="77" t="s">
        <v>265</v>
      </c>
      <c r="L18" s="79">
        <v>25000000</v>
      </c>
      <c r="M18" s="79">
        <f>IF(Tabulka4[[#This Row],[celkové výdaje projektu  ]]&lt;&gt;"",Tabulka4[[#This Row],[celkové výdaje projektu  ]]*'Pokyny, info'!$C$15,"")</f>
        <v>17500000</v>
      </c>
      <c r="N18" s="76">
        <v>2023</v>
      </c>
      <c r="O18" s="76">
        <v>2024</v>
      </c>
      <c r="P18" s="80"/>
      <c r="Q18" s="80"/>
      <c r="R18" s="80"/>
      <c r="S18" s="80"/>
      <c r="T18" s="80"/>
      <c r="U18" s="80"/>
      <c r="V18" s="80" t="s">
        <v>97</v>
      </c>
      <c r="W18" s="80"/>
      <c r="X18" s="80"/>
      <c r="Y18" s="77" t="s">
        <v>144</v>
      </c>
      <c r="Z18" s="81" t="s">
        <v>234</v>
      </c>
      <c r="AA18" s="71">
        <v>43</v>
      </c>
      <c r="AB18" s="85"/>
    </row>
    <row r="19" spans="1:28" ht="90" customHeight="1" x14ac:dyDescent="0.25">
      <c r="A19" s="76">
        <v>12</v>
      </c>
      <c r="B19" s="94" t="s">
        <v>230</v>
      </c>
      <c r="C19" s="77" t="s">
        <v>106</v>
      </c>
      <c r="D19" s="78">
        <v>46383506</v>
      </c>
      <c r="E19" s="78" t="s">
        <v>231</v>
      </c>
      <c r="F19" s="77">
        <v>600045609</v>
      </c>
      <c r="G19" s="77" t="s">
        <v>266</v>
      </c>
      <c r="H19" s="77" t="s">
        <v>17</v>
      </c>
      <c r="I19" s="77" t="s">
        <v>85</v>
      </c>
      <c r="J19" s="77" t="s">
        <v>85</v>
      </c>
      <c r="K19" s="94" t="s">
        <v>267</v>
      </c>
      <c r="L19" s="79">
        <v>70000000</v>
      </c>
      <c r="M19" s="79">
        <f>IF(Tabulka4[[#This Row],[celkové výdaje projektu  ]]&lt;&gt;"",Tabulka4[[#This Row],[celkové výdaje projektu  ]]*'Pokyny, info'!$C$15,"")</f>
        <v>49000000</v>
      </c>
      <c r="N19" s="76">
        <v>2024</v>
      </c>
      <c r="O19" s="76">
        <v>2026</v>
      </c>
      <c r="P19" s="80" t="s">
        <v>97</v>
      </c>
      <c r="Q19" s="80" t="s">
        <v>97</v>
      </c>
      <c r="R19" s="80" t="s">
        <v>97</v>
      </c>
      <c r="S19" s="80" t="s">
        <v>97</v>
      </c>
      <c r="T19" s="80"/>
      <c r="U19" s="80"/>
      <c r="V19" s="80" t="s">
        <v>97</v>
      </c>
      <c r="W19" s="80" t="s">
        <v>97</v>
      </c>
      <c r="X19" s="80"/>
      <c r="Y19" s="77" t="s">
        <v>268</v>
      </c>
      <c r="Z19" s="81" t="s">
        <v>111</v>
      </c>
    </row>
    <row r="20" spans="1:28" ht="30" customHeight="1" x14ac:dyDescent="0.25">
      <c r="A20" s="76">
        <v>13</v>
      </c>
      <c r="B20" s="94" t="s">
        <v>230</v>
      </c>
      <c r="C20" s="77" t="s">
        <v>106</v>
      </c>
      <c r="D20" s="78">
        <v>46383506</v>
      </c>
      <c r="E20" s="78" t="s">
        <v>231</v>
      </c>
      <c r="F20" s="77">
        <v>600045609</v>
      </c>
      <c r="G20" s="77" t="s">
        <v>269</v>
      </c>
      <c r="H20" s="77" t="s">
        <v>17</v>
      </c>
      <c r="I20" s="77" t="s">
        <v>85</v>
      </c>
      <c r="J20" s="77" t="s">
        <v>85</v>
      </c>
      <c r="K20" s="94" t="s">
        <v>270</v>
      </c>
      <c r="L20" s="79">
        <v>500000</v>
      </c>
      <c r="M20" s="79">
        <f>IF(Tabulka4[[#This Row],[celkové výdaje projektu  ]]&lt;&gt;"",Tabulka4[[#This Row],[celkové výdaje projektu  ]]*'Pokyny, info'!$C$15,"")</f>
        <v>350000</v>
      </c>
      <c r="N20" s="76">
        <v>2022</v>
      </c>
      <c r="O20" s="76">
        <v>2023</v>
      </c>
      <c r="P20" s="80"/>
      <c r="Q20" s="80"/>
      <c r="R20" s="80"/>
      <c r="S20" s="80"/>
      <c r="T20" s="80"/>
      <c r="U20" s="80"/>
      <c r="V20" s="80" t="s">
        <v>97</v>
      </c>
      <c r="W20" s="80" t="s">
        <v>97</v>
      </c>
      <c r="X20" s="80"/>
      <c r="Y20" s="77" t="s">
        <v>89</v>
      </c>
      <c r="Z20" s="81" t="s">
        <v>90</v>
      </c>
      <c r="AA20" s="71"/>
      <c r="AB20" s="85"/>
    </row>
    <row r="21" spans="1:28" ht="30" customHeight="1" x14ac:dyDescent="0.25">
      <c r="A21" s="76">
        <v>14</v>
      </c>
      <c r="B21" s="94" t="s">
        <v>230</v>
      </c>
      <c r="C21" s="77" t="s">
        <v>106</v>
      </c>
      <c r="D21" s="78">
        <v>46383506</v>
      </c>
      <c r="E21" s="78" t="s">
        <v>231</v>
      </c>
      <c r="F21" s="77">
        <v>600045609</v>
      </c>
      <c r="G21" s="77" t="s">
        <v>271</v>
      </c>
      <c r="H21" s="77" t="s">
        <v>17</v>
      </c>
      <c r="I21" s="77" t="s">
        <v>85</v>
      </c>
      <c r="J21" s="77" t="s">
        <v>85</v>
      </c>
      <c r="K21" s="94" t="s">
        <v>272</v>
      </c>
      <c r="L21" s="79">
        <v>300000</v>
      </c>
      <c r="M21" s="79">
        <f>IF(Tabulka4[[#This Row],[celkové výdaje projektu  ]]&lt;&gt;"",Tabulka4[[#This Row],[celkové výdaje projektu  ]]*'Pokyny, info'!$C$15,"")</f>
        <v>210000</v>
      </c>
      <c r="N21" s="76">
        <v>2023</v>
      </c>
      <c r="O21" s="76">
        <v>2024</v>
      </c>
      <c r="P21" s="80"/>
      <c r="Q21" s="80"/>
      <c r="R21" s="80"/>
      <c r="S21" s="80" t="s">
        <v>97</v>
      </c>
      <c r="T21" s="80"/>
      <c r="U21" s="80"/>
      <c r="V21" s="80"/>
      <c r="W21" s="80"/>
      <c r="X21" s="80" t="s">
        <v>97</v>
      </c>
      <c r="Y21" s="77" t="s">
        <v>273</v>
      </c>
      <c r="Z21" s="81" t="s">
        <v>90</v>
      </c>
      <c r="AA21" s="71"/>
      <c r="AB21" s="85"/>
    </row>
    <row r="22" spans="1:28" ht="30" customHeight="1" x14ac:dyDescent="0.25">
      <c r="A22" s="76">
        <v>15</v>
      </c>
      <c r="B22" s="94" t="s">
        <v>230</v>
      </c>
      <c r="C22" s="77" t="s">
        <v>106</v>
      </c>
      <c r="D22" s="78">
        <v>46383506</v>
      </c>
      <c r="E22" s="78" t="s">
        <v>231</v>
      </c>
      <c r="F22" s="77">
        <v>600045609</v>
      </c>
      <c r="G22" s="77" t="s">
        <v>274</v>
      </c>
      <c r="H22" s="77" t="s">
        <v>17</v>
      </c>
      <c r="I22" s="77" t="s">
        <v>85</v>
      </c>
      <c r="J22" s="77" t="s">
        <v>85</v>
      </c>
      <c r="K22" s="94" t="s">
        <v>275</v>
      </c>
      <c r="L22" s="79">
        <v>200000</v>
      </c>
      <c r="M22" s="79">
        <f>IF(Tabulka4[[#This Row],[celkové výdaje projektu  ]]&lt;&gt;"",Tabulka4[[#This Row],[celkové výdaje projektu  ]]*'Pokyny, info'!$C$15,"")</f>
        <v>140000</v>
      </c>
      <c r="N22" s="76">
        <v>2023</v>
      </c>
      <c r="O22" s="76">
        <v>2024</v>
      </c>
      <c r="P22" s="80"/>
      <c r="Q22" s="80"/>
      <c r="R22" s="80"/>
      <c r="S22" s="36" t="s">
        <v>97</v>
      </c>
      <c r="T22" s="80"/>
      <c r="U22" s="80"/>
      <c r="V22" s="80"/>
      <c r="W22" s="80"/>
      <c r="X22" s="80" t="s">
        <v>97</v>
      </c>
      <c r="Y22" s="77" t="s">
        <v>273</v>
      </c>
      <c r="Z22" s="81" t="s">
        <v>90</v>
      </c>
      <c r="AA22" s="71"/>
      <c r="AB22" s="85"/>
    </row>
    <row r="23" spans="1:28" ht="30" customHeight="1" x14ac:dyDescent="0.25">
      <c r="A23" s="76">
        <v>16</v>
      </c>
      <c r="B23" s="77" t="s">
        <v>235</v>
      </c>
      <c r="C23" s="77" t="s">
        <v>106</v>
      </c>
      <c r="D23" s="78">
        <v>46383514</v>
      </c>
      <c r="E23" s="78" t="s">
        <v>236</v>
      </c>
      <c r="F23" s="77">
        <v>600045617</v>
      </c>
      <c r="G23" s="94" t="s">
        <v>276</v>
      </c>
      <c r="H23" s="77" t="s">
        <v>17</v>
      </c>
      <c r="I23" s="77" t="s">
        <v>85</v>
      </c>
      <c r="J23" s="77" t="s">
        <v>85</v>
      </c>
      <c r="K23" s="94" t="s">
        <v>277</v>
      </c>
      <c r="L23" s="79">
        <v>3000000</v>
      </c>
      <c r="M23" s="79">
        <f>IF(Tabulka4[[#This Row],[celkové výdaje projektu  ]]&lt;&gt;"",Tabulka4[[#This Row],[celkové výdaje projektu  ]]*'Pokyny, info'!$C$15,"")</f>
        <v>2100000</v>
      </c>
      <c r="N23" s="76">
        <v>2024</v>
      </c>
      <c r="O23" s="76">
        <v>2025</v>
      </c>
      <c r="P23" s="80"/>
      <c r="Q23" s="80"/>
      <c r="R23" s="80"/>
      <c r="S23" s="80"/>
      <c r="T23" s="80"/>
      <c r="U23" s="80"/>
      <c r="V23" s="80"/>
      <c r="W23" s="80"/>
      <c r="X23" s="80"/>
      <c r="Y23" s="77" t="s">
        <v>89</v>
      </c>
      <c r="Z23" s="81" t="s">
        <v>90</v>
      </c>
      <c r="AA23" s="71"/>
      <c r="AB23" s="85"/>
    </row>
    <row r="24" spans="1:28" ht="47.25" customHeight="1" x14ac:dyDescent="0.25">
      <c r="A24" s="76">
        <v>17</v>
      </c>
      <c r="B24" s="77" t="s">
        <v>250</v>
      </c>
      <c r="C24" s="77" t="s">
        <v>251</v>
      </c>
      <c r="D24" s="78">
        <v>49535021</v>
      </c>
      <c r="E24" s="78">
        <v>102386404</v>
      </c>
      <c r="F24" s="77">
        <v>600045269</v>
      </c>
      <c r="G24" s="94" t="s">
        <v>278</v>
      </c>
      <c r="H24" s="77" t="s">
        <v>17</v>
      </c>
      <c r="I24" s="77" t="s">
        <v>85</v>
      </c>
      <c r="J24" s="77" t="s">
        <v>253</v>
      </c>
      <c r="K24" s="94" t="s">
        <v>279</v>
      </c>
      <c r="L24" s="79">
        <v>2900000</v>
      </c>
      <c r="M24" s="79">
        <f>IF(Tabulka4[[#This Row],[celkové výdaje projektu  ]]&lt;&gt;"",Tabulka4[[#This Row],[celkové výdaje projektu  ]]*'Pokyny, info'!$C$15,"")</f>
        <v>2029999.9999999998</v>
      </c>
      <c r="N24" s="109" t="s">
        <v>280</v>
      </c>
      <c r="O24" s="109" t="s">
        <v>281</v>
      </c>
      <c r="P24" s="80"/>
      <c r="Q24" s="80"/>
      <c r="R24" s="80"/>
      <c r="S24" s="80"/>
      <c r="T24" s="80"/>
      <c r="U24" s="80"/>
      <c r="V24" s="80" t="s">
        <v>97</v>
      </c>
      <c r="W24" s="80" t="s">
        <v>97</v>
      </c>
      <c r="X24" s="80"/>
      <c r="Y24" s="77" t="s">
        <v>89</v>
      </c>
      <c r="Z24" s="81" t="s">
        <v>90</v>
      </c>
      <c r="AA24" s="71"/>
      <c r="AB24" s="85"/>
    </row>
    <row r="25" spans="1:28" ht="30" customHeight="1" x14ac:dyDescent="0.25">
      <c r="A25" s="30">
        <v>18</v>
      </c>
      <c r="B25" s="77" t="s">
        <v>235</v>
      </c>
      <c r="C25" s="77" t="s">
        <v>106</v>
      </c>
      <c r="D25" s="78">
        <v>46383514</v>
      </c>
      <c r="E25" s="78" t="s">
        <v>236</v>
      </c>
      <c r="F25" s="77">
        <v>600045617</v>
      </c>
      <c r="G25" s="31" t="s">
        <v>282</v>
      </c>
      <c r="H25" s="77" t="s">
        <v>17</v>
      </c>
      <c r="I25" s="77" t="s">
        <v>85</v>
      </c>
      <c r="J25" s="77" t="s">
        <v>85</v>
      </c>
      <c r="K25" s="31" t="s">
        <v>283</v>
      </c>
      <c r="L25" s="35">
        <v>5000000</v>
      </c>
      <c r="M25" s="35">
        <f>IF(Tabulka4[[#This Row],[celkové výdaje projektu  ]]&lt;&gt;"",Tabulka4[[#This Row],[celkové výdaje projektu  ]]*'Pokyny, info'!$C$15,"")</f>
        <v>3500000</v>
      </c>
      <c r="N25" s="110" t="s">
        <v>280</v>
      </c>
      <c r="O25" s="110" t="s">
        <v>284</v>
      </c>
      <c r="P25" s="36"/>
      <c r="Q25" s="36"/>
      <c r="R25" s="36"/>
      <c r="S25" s="36"/>
      <c r="T25" s="36"/>
      <c r="U25" s="36"/>
      <c r="V25" s="36"/>
      <c r="W25" s="36"/>
      <c r="X25" s="36"/>
      <c r="Y25" s="32" t="s">
        <v>89</v>
      </c>
      <c r="Z25" s="27" t="s">
        <v>90</v>
      </c>
      <c r="AA25" s="74"/>
      <c r="AB25" s="111"/>
    </row>
    <row r="26" spans="1:28" ht="30" customHeight="1" x14ac:dyDescent="0.25">
      <c r="A26" s="30">
        <v>19</v>
      </c>
      <c r="B26" s="77" t="s">
        <v>235</v>
      </c>
      <c r="C26" s="77" t="s">
        <v>106</v>
      </c>
      <c r="D26" s="78">
        <v>46383514</v>
      </c>
      <c r="E26" s="78" t="s">
        <v>236</v>
      </c>
      <c r="F26" s="77">
        <v>600045617</v>
      </c>
      <c r="G26" s="31" t="s">
        <v>285</v>
      </c>
      <c r="H26" s="77" t="s">
        <v>17</v>
      </c>
      <c r="I26" s="77" t="s">
        <v>85</v>
      </c>
      <c r="J26" s="77" t="s">
        <v>85</v>
      </c>
      <c r="K26" s="31" t="s">
        <v>286</v>
      </c>
      <c r="L26" s="35">
        <v>1500000</v>
      </c>
      <c r="M26" s="35">
        <f>IF(Tabulka4[[#This Row],[celkové výdaje projektu  ]]&lt;&gt;"",Tabulka4[[#This Row],[celkové výdaje projektu  ]]*'Pokyny, info'!$C$15,"")</f>
        <v>1050000</v>
      </c>
      <c r="N26" s="110" t="s">
        <v>280</v>
      </c>
      <c r="O26" s="110" t="s">
        <v>284</v>
      </c>
      <c r="P26" s="80" t="s">
        <v>97</v>
      </c>
      <c r="Q26" s="36"/>
      <c r="R26" s="36"/>
      <c r="S26" s="36"/>
      <c r="T26" s="36"/>
      <c r="U26" s="36"/>
      <c r="V26" s="36"/>
      <c r="W26" s="36"/>
      <c r="X26" s="36"/>
      <c r="Y26" s="32" t="s">
        <v>89</v>
      </c>
      <c r="Z26" s="27" t="s">
        <v>90</v>
      </c>
      <c r="AA26" s="74"/>
      <c r="AB26" s="111"/>
    </row>
    <row r="27" spans="1:28" ht="30" customHeight="1" x14ac:dyDescent="0.25">
      <c r="A27" s="30">
        <v>20</v>
      </c>
      <c r="B27" s="77" t="s">
        <v>235</v>
      </c>
      <c r="C27" s="77" t="s">
        <v>106</v>
      </c>
      <c r="D27" s="78">
        <v>46383514</v>
      </c>
      <c r="E27" s="78" t="s">
        <v>236</v>
      </c>
      <c r="F27" s="77">
        <v>600045617</v>
      </c>
      <c r="G27" s="31" t="s">
        <v>287</v>
      </c>
      <c r="H27" s="77" t="s">
        <v>17</v>
      </c>
      <c r="I27" s="77" t="s">
        <v>85</v>
      </c>
      <c r="J27" s="77" t="s">
        <v>85</v>
      </c>
      <c r="K27" s="31" t="s">
        <v>288</v>
      </c>
      <c r="L27" s="35">
        <v>1500000</v>
      </c>
      <c r="M27" s="35">
        <f>IF(Tabulka4[[#This Row],[celkové výdaje projektu  ]]&lt;&gt;"",Tabulka4[[#This Row],[celkové výdaje projektu  ]]*'Pokyny, info'!$C$15,"")</f>
        <v>1050000</v>
      </c>
      <c r="N27" s="110" t="s">
        <v>280</v>
      </c>
      <c r="O27" s="110" t="s">
        <v>281</v>
      </c>
      <c r="P27" s="36"/>
      <c r="Q27" s="36"/>
      <c r="R27" s="36"/>
      <c r="S27" s="36"/>
      <c r="T27" s="36"/>
      <c r="U27" s="36"/>
      <c r="V27" s="36"/>
      <c r="W27" s="36" t="s">
        <v>97</v>
      </c>
      <c r="X27" s="36"/>
      <c r="Y27" s="32" t="s">
        <v>89</v>
      </c>
      <c r="Z27" s="27" t="s">
        <v>90</v>
      </c>
      <c r="AA27" s="74"/>
      <c r="AB27" s="111"/>
    </row>
    <row r="28" spans="1:28" ht="30" customHeight="1" x14ac:dyDescent="0.25">
      <c r="A28" s="30">
        <v>21</v>
      </c>
      <c r="B28" s="77" t="s">
        <v>235</v>
      </c>
      <c r="C28" s="77" t="s">
        <v>106</v>
      </c>
      <c r="D28" s="78">
        <v>46383514</v>
      </c>
      <c r="E28" s="78" t="s">
        <v>236</v>
      </c>
      <c r="F28" s="77">
        <v>600045617</v>
      </c>
      <c r="G28" s="31" t="s">
        <v>289</v>
      </c>
      <c r="H28" s="77" t="s">
        <v>17</v>
      </c>
      <c r="I28" s="77" t="s">
        <v>85</v>
      </c>
      <c r="J28" s="77" t="s">
        <v>85</v>
      </c>
      <c r="K28" s="31" t="s">
        <v>290</v>
      </c>
      <c r="L28" s="35">
        <v>1000000</v>
      </c>
      <c r="M28" s="35">
        <f>IF(Tabulka4[[#This Row],[celkové výdaje projektu  ]]&lt;&gt;"",Tabulka4[[#This Row],[celkové výdaje projektu  ]]*'Pokyny, info'!$C$15,"")</f>
        <v>700000</v>
      </c>
      <c r="N28" s="110" t="s">
        <v>280</v>
      </c>
      <c r="O28" s="110" t="s">
        <v>281</v>
      </c>
      <c r="P28" s="36" t="s">
        <v>97</v>
      </c>
      <c r="Q28" s="36" t="s">
        <v>97</v>
      </c>
      <c r="R28" s="36"/>
      <c r="S28" s="36"/>
      <c r="T28" s="36"/>
      <c r="U28" s="36"/>
      <c r="V28" s="36" t="s">
        <v>97</v>
      </c>
      <c r="W28" s="36"/>
      <c r="X28" s="36"/>
      <c r="Y28" s="32" t="s">
        <v>89</v>
      </c>
      <c r="Z28" s="27" t="s">
        <v>90</v>
      </c>
      <c r="AA28" s="74"/>
      <c r="AB28" s="111"/>
    </row>
    <row r="29" spans="1:28" ht="30" customHeight="1" x14ac:dyDescent="0.25">
      <c r="A29" s="30">
        <v>22</v>
      </c>
      <c r="B29" s="77" t="s">
        <v>235</v>
      </c>
      <c r="C29" s="77" t="s">
        <v>106</v>
      </c>
      <c r="D29" s="78">
        <v>46383514</v>
      </c>
      <c r="E29" s="78" t="s">
        <v>236</v>
      </c>
      <c r="F29" s="77">
        <v>600045617</v>
      </c>
      <c r="G29" s="31" t="s">
        <v>291</v>
      </c>
      <c r="H29" s="77" t="s">
        <v>17</v>
      </c>
      <c r="I29" s="77" t="s">
        <v>85</v>
      </c>
      <c r="J29" s="77" t="s">
        <v>85</v>
      </c>
      <c r="K29" s="31" t="s">
        <v>292</v>
      </c>
      <c r="L29" s="35">
        <v>2000000</v>
      </c>
      <c r="M29" s="35">
        <f>IF(Tabulka4[[#This Row],[celkové výdaje projektu  ]]&lt;&gt;"",Tabulka4[[#This Row],[celkové výdaje projektu  ]]*'Pokyny, info'!$C$15,"")</f>
        <v>1400000</v>
      </c>
      <c r="N29" s="110" t="s">
        <v>280</v>
      </c>
      <c r="O29" s="110" t="s">
        <v>281</v>
      </c>
      <c r="P29" s="36"/>
      <c r="Q29" s="36"/>
      <c r="R29" s="36" t="s">
        <v>97</v>
      </c>
      <c r="S29" s="36"/>
      <c r="T29" s="36"/>
      <c r="U29" s="36"/>
      <c r="V29" s="36"/>
      <c r="W29" s="36"/>
      <c r="X29" s="36"/>
      <c r="Y29" s="32" t="s">
        <v>89</v>
      </c>
      <c r="Z29" s="27" t="s">
        <v>90</v>
      </c>
      <c r="AA29" s="74"/>
      <c r="AB29" s="111"/>
    </row>
    <row r="30" spans="1:28" ht="30" customHeight="1" x14ac:dyDescent="0.25">
      <c r="A30" s="76">
        <v>23</v>
      </c>
      <c r="B30" s="77" t="s">
        <v>235</v>
      </c>
      <c r="C30" s="77" t="s">
        <v>106</v>
      </c>
      <c r="D30" s="78">
        <v>46383514</v>
      </c>
      <c r="E30" s="78" t="s">
        <v>236</v>
      </c>
      <c r="F30" s="77">
        <v>600045617</v>
      </c>
      <c r="G30" s="94" t="s">
        <v>293</v>
      </c>
      <c r="H30" s="77" t="s">
        <v>17</v>
      </c>
      <c r="I30" s="77" t="s">
        <v>85</v>
      </c>
      <c r="J30" s="77" t="s">
        <v>85</v>
      </c>
      <c r="K30" s="94" t="s">
        <v>294</v>
      </c>
      <c r="L30" s="79">
        <v>3000000</v>
      </c>
      <c r="M30" s="79">
        <f>IF(Tabulka4[[#This Row],[celkové výdaje projektu  ]]&lt;&gt;"",Tabulka4[[#This Row],[celkové výdaje projektu  ]]*'Pokyny, info'!$C$15,"")</f>
        <v>2100000</v>
      </c>
      <c r="N30" s="76">
        <v>2024</v>
      </c>
      <c r="O30" s="76">
        <v>2026</v>
      </c>
      <c r="P30" s="80"/>
      <c r="Q30" s="80"/>
      <c r="R30" s="80"/>
      <c r="S30" s="80"/>
      <c r="T30" s="80"/>
      <c r="U30" s="80"/>
      <c r="V30" s="80"/>
      <c r="W30" s="80"/>
      <c r="X30" s="80"/>
      <c r="Y30" s="77" t="s">
        <v>89</v>
      </c>
      <c r="Z30" s="81" t="s">
        <v>90</v>
      </c>
      <c r="AA30" s="71"/>
      <c r="AB30" s="85"/>
    </row>
    <row r="31" spans="1:28" ht="30" customHeight="1" x14ac:dyDescent="0.25">
      <c r="A31" s="30">
        <v>24</v>
      </c>
      <c r="B31" s="32" t="s">
        <v>295</v>
      </c>
      <c r="C31" s="32" t="s">
        <v>217</v>
      </c>
      <c r="D31" s="34" t="s">
        <v>218</v>
      </c>
      <c r="E31" s="34" t="s">
        <v>219</v>
      </c>
      <c r="F31" s="32">
        <v>691016780</v>
      </c>
      <c r="G31" s="31" t="s">
        <v>296</v>
      </c>
      <c r="H31" s="77" t="s">
        <v>17</v>
      </c>
      <c r="I31" s="77" t="s">
        <v>85</v>
      </c>
      <c r="J31" s="77" t="s">
        <v>85</v>
      </c>
      <c r="K31" s="31" t="s">
        <v>297</v>
      </c>
      <c r="L31" s="35">
        <v>6000000</v>
      </c>
      <c r="M31" s="35">
        <f>IF(Tabulka4[[#This Row],[celkové výdaje projektu  ]]&lt;&gt;"",Tabulka4[[#This Row],[celkové výdaje projektu  ]]*'Pokyny, info'!$C$15,"")</f>
        <v>4200000</v>
      </c>
      <c r="N31" s="30">
        <v>2024</v>
      </c>
      <c r="O31" s="30">
        <v>2025</v>
      </c>
      <c r="P31" s="36" t="s">
        <v>97</v>
      </c>
      <c r="Q31" s="36" t="s">
        <v>97</v>
      </c>
      <c r="R31" s="36" t="s">
        <v>97</v>
      </c>
      <c r="S31" s="36" t="s">
        <v>97</v>
      </c>
      <c r="T31" s="36"/>
      <c r="U31" s="36"/>
      <c r="V31" s="36"/>
      <c r="W31" s="36" t="s">
        <v>97</v>
      </c>
      <c r="X31" s="36"/>
      <c r="Y31" s="32" t="s">
        <v>222</v>
      </c>
      <c r="Z31" s="27" t="s">
        <v>234</v>
      </c>
      <c r="AA31" s="74"/>
      <c r="AB31" s="111"/>
    </row>
    <row r="32" spans="1:28" ht="30" customHeight="1" x14ac:dyDescent="0.25">
      <c r="A32" s="30">
        <v>25</v>
      </c>
      <c r="B32" s="77" t="s">
        <v>235</v>
      </c>
      <c r="C32" s="77" t="s">
        <v>106</v>
      </c>
      <c r="D32" s="78">
        <v>46383514</v>
      </c>
      <c r="E32" s="78" t="s">
        <v>236</v>
      </c>
      <c r="F32" s="77">
        <v>600045617</v>
      </c>
      <c r="G32" s="31" t="s">
        <v>298</v>
      </c>
      <c r="H32" s="77" t="s">
        <v>17</v>
      </c>
      <c r="I32" s="77" t="s">
        <v>85</v>
      </c>
      <c r="J32" s="77" t="s">
        <v>85</v>
      </c>
      <c r="K32" s="31" t="s">
        <v>299</v>
      </c>
      <c r="L32" s="35">
        <v>3000000</v>
      </c>
      <c r="M32" s="79">
        <v>2100000</v>
      </c>
      <c r="N32" s="30">
        <v>2024</v>
      </c>
      <c r="O32" s="30">
        <v>2025</v>
      </c>
      <c r="P32" s="36"/>
      <c r="Q32" s="36" t="s">
        <v>97</v>
      </c>
      <c r="R32" s="36"/>
      <c r="S32" s="36"/>
      <c r="T32" s="36"/>
      <c r="U32" s="36"/>
      <c r="V32" s="36"/>
      <c r="W32" s="36"/>
      <c r="X32" s="36"/>
      <c r="Y32" s="32" t="s">
        <v>89</v>
      </c>
      <c r="Z32" s="27" t="s">
        <v>90</v>
      </c>
      <c r="AA32" s="74"/>
      <c r="AB32" s="111"/>
    </row>
    <row r="33" spans="1:29" ht="25.5" x14ac:dyDescent="0.25">
      <c r="A33" s="38">
        <v>26</v>
      </c>
      <c r="B33" s="106" t="s">
        <v>240</v>
      </c>
      <c r="C33" s="106" t="s">
        <v>241</v>
      </c>
      <c r="D33" s="112">
        <v>70829489</v>
      </c>
      <c r="E33" s="113" t="s">
        <v>242</v>
      </c>
      <c r="F33" s="106">
        <v>600021670</v>
      </c>
      <c r="G33" s="44" t="s">
        <v>300</v>
      </c>
      <c r="H33" s="106" t="s">
        <v>17</v>
      </c>
      <c r="I33" s="106" t="s">
        <v>85</v>
      </c>
      <c r="J33" s="106" t="s">
        <v>85</v>
      </c>
      <c r="K33" s="44" t="s">
        <v>301</v>
      </c>
      <c r="L33" s="47">
        <v>200000</v>
      </c>
      <c r="M33" s="47">
        <f>IF(Tabulka4[[#This Row],[celkové výdaje projektu  ]]&lt;&gt;"",Tabulka4[[#This Row],[celkové výdaje projektu  ]]*'Pokyny, info'!$C$15,"")</f>
        <v>140000</v>
      </c>
      <c r="N33" s="38">
        <v>2025</v>
      </c>
      <c r="O33" s="38">
        <v>2026</v>
      </c>
      <c r="P33" s="48"/>
      <c r="Q33" s="48" t="s">
        <v>88</v>
      </c>
      <c r="R33" s="48" t="s">
        <v>88</v>
      </c>
      <c r="S33" s="48"/>
      <c r="T33" s="48"/>
      <c r="U33" s="48"/>
      <c r="V33" s="48"/>
      <c r="W33" s="48" t="s">
        <v>88</v>
      </c>
      <c r="X33" s="48"/>
      <c r="Y33" s="43" t="s">
        <v>89</v>
      </c>
      <c r="Z33" s="49" t="s">
        <v>90</v>
      </c>
      <c r="AA33" s="74"/>
      <c r="AB33" s="111"/>
    </row>
    <row r="34" spans="1:29" s="118" customFormat="1" ht="25.5" x14ac:dyDescent="0.25">
      <c r="A34" s="95">
        <v>27</v>
      </c>
      <c r="B34" s="106" t="s">
        <v>250</v>
      </c>
      <c r="C34" s="106" t="s">
        <v>251</v>
      </c>
      <c r="D34" s="112">
        <v>49535021</v>
      </c>
      <c r="E34" s="112">
        <v>102386404</v>
      </c>
      <c r="F34" s="106">
        <v>600045269</v>
      </c>
      <c r="G34" s="114" t="s">
        <v>302</v>
      </c>
      <c r="H34" s="106" t="s">
        <v>17</v>
      </c>
      <c r="I34" s="106" t="s">
        <v>85</v>
      </c>
      <c r="J34" s="106" t="s">
        <v>253</v>
      </c>
      <c r="K34" s="114" t="s">
        <v>303</v>
      </c>
      <c r="L34" s="105">
        <v>2000000</v>
      </c>
      <c r="M34" s="105">
        <f>IF(Tabulka4[[#This Row],[celkové výdaje projektu  ]]&lt;&gt;"",Tabulka4[[#This Row],[celkové výdaje projektu  ]]*'Pokyny, info'!$C$15,"")</f>
        <v>1400000</v>
      </c>
      <c r="N34" s="95">
        <v>2025</v>
      </c>
      <c r="O34" s="95">
        <v>2027</v>
      </c>
      <c r="P34" s="108" t="s">
        <v>88</v>
      </c>
      <c r="Q34" s="107"/>
      <c r="R34" s="107"/>
      <c r="S34" s="108" t="s">
        <v>88</v>
      </c>
      <c r="T34" s="107"/>
      <c r="U34" s="107"/>
      <c r="V34" s="107"/>
      <c r="W34" s="107"/>
      <c r="X34" s="108" t="s">
        <v>88</v>
      </c>
      <c r="Y34" s="106" t="s">
        <v>89</v>
      </c>
      <c r="Z34" s="115" t="s">
        <v>90</v>
      </c>
      <c r="AA34" s="116"/>
      <c r="AB34" s="117"/>
      <c r="AC34" s="116"/>
    </row>
    <row r="35" spans="1:29" s="118" customFormat="1" ht="25.5" x14ac:dyDescent="0.25">
      <c r="A35" s="95">
        <v>28</v>
      </c>
      <c r="B35" s="44" t="s">
        <v>304</v>
      </c>
      <c r="C35" s="44" t="s">
        <v>130</v>
      </c>
      <c r="D35" s="45"/>
      <c r="E35" s="45"/>
      <c r="F35" s="43"/>
      <c r="G35" s="114" t="s">
        <v>305</v>
      </c>
      <c r="H35" s="106" t="s">
        <v>17</v>
      </c>
      <c r="I35" s="106" t="s">
        <v>85</v>
      </c>
      <c r="J35" s="106" t="s">
        <v>85</v>
      </c>
      <c r="K35" s="114" t="s">
        <v>306</v>
      </c>
      <c r="L35" s="105">
        <v>89000000</v>
      </c>
      <c r="M35" s="105">
        <f>IF(Tabulka4[[#This Row],[celkové výdaje projektu  ]]&lt;&gt;"",Tabulka4[[#This Row],[celkové výdaje projektu  ]]*'Pokyny, info'!$C$15,"")</f>
        <v>62299999.999999993</v>
      </c>
      <c r="N35" s="95">
        <v>2027</v>
      </c>
      <c r="O35" s="95">
        <v>2028</v>
      </c>
      <c r="P35" s="108" t="s">
        <v>88</v>
      </c>
      <c r="Q35" s="108" t="s">
        <v>88</v>
      </c>
      <c r="R35" s="108" t="s">
        <v>88</v>
      </c>
      <c r="S35" s="108" t="s">
        <v>88</v>
      </c>
      <c r="T35" s="107"/>
      <c r="U35" s="107"/>
      <c r="V35" s="107"/>
      <c r="W35" s="107"/>
      <c r="X35" s="107"/>
      <c r="Y35" s="106" t="s">
        <v>89</v>
      </c>
      <c r="Z35" s="115" t="s">
        <v>90</v>
      </c>
      <c r="AA35" s="116"/>
      <c r="AB35" s="117"/>
      <c r="AC35" s="116"/>
    </row>
    <row r="36" spans="1:29" x14ac:dyDescent="0.25">
      <c r="A36" s="71"/>
      <c r="B36" s="72"/>
      <c r="C36" s="72"/>
      <c r="D36" s="119"/>
      <c r="E36" s="119"/>
      <c r="F36" s="72"/>
      <c r="G36" s="85"/>
      <c r="H36" s="72"/>
      <c r="I36" s="72"/>
      <c r="J36" s="72"/>
      <c r="K36" s="85"/>
      <c r="L36" s="120"/>
      <c r="M36" s="120"/>
      <c r="N36" s="71"/>
      <c r="O36" s="71"/>
      <c r="P36" s="121"/>
      <c r="Q36" s="121"/>
      <c r="R36" s="121"/>
      <c r="S36" s="121"/>
      <c r="T36" s="121"/>
      <c r="U36" s="121"/>
      <c r="V36" s="121"/>
      <c r="W36" s="121"/>
      <c r="X36" s="121"/>
      <c r="Z36" s="71"/>
      <c r="AA36" s="71"/>
      <c r="AB36" s="85"/>
    </row>
    <row r="37" spans="1:29" s="23" customFormat="1" ht="15.75" x14ac:dyDescent="0.25">
      <c r="A37" s="58" t="s">
        <v>173</v>
      </c>
    </row>
    <row r="38" spans="1:29" s="23" customFormat="1" x14ac:dyDescent="0.25">
      <c r="A38" s="59" t="s">
        <v>174</v>
      </c>
      <c r="B38" s="60" t="s">
        <v>45</v>
      </c>
      <c r="C38" s="202" t="s">
        <v>173</v>
      </c>
      <c r="D38" s="202"/>
      <c r="E38" s="202"/>
      <c r="F38" s="202"/>
      <c r="G38" s="202"/>
      <c r="H38" s="202"/>
      <c r="I38" s="202"/>
      <c r="J38" s="202"/>
    </row>
    <row r="39" spans="1:29" s="23" customFormat="1" ht="42.75" customHeight="1" x14ac:dyDescent="0.25">
      <c r="A39" s="38">
        <v>26</v>
      </c>
      <c r="B39" s="44" t="s">
        <v>300</v>
      </c>
      <c r="C39" s="199" t="s">
        <v>307</v>
      </c>
      <c r="D39" s="199"/>
      <c r="E39" s="199"/>
      <c r="F39" s="199"/>
      <c r="G39" s="199"/>
      <c r="H39" s="199"/>
      <c r="I39" s="199"/>
      <c r="J39" s="199"/>
      <c r="L39" s="203" t="s">
        <v>175</v>
      </c>
      <c r="M39" s="203"/>
    </row>
    <row r="40" spans="1:29" s="23" customFormat="1" ht="42.75" customHeight="1" x14ac:dyDescent="0.25">
      <c r="A40" s="38">
        <v>5</v>
      </c>
      <c r="B40" s="106" t="s">
        <v>248</v>
      </c>
      <c r="C40" s="199" t="s">
        <v>308</v>
      </c>
      <c r="D40" s="199"/>
      <c r="E40" s="199"/>
      <c r="F40" s="199"/>
      <c r="G40" s="199"/>
      <c r="H40" s="199"/>
      <c r="I40" s="199"/>
      <c r="J40" s="199"/>
      <c r="L40" s="205" t="s">
        <v>177</v>
      </c>
      <c r="M40" s="205"/>
    </row>
    <row r="41" spans="1:29" s="23" customFormat="1" ht="31.5" customHeight="1" x14ac:dyDescent="0.25">
      <c r="A41" s="38">
        <v>3</v>
      </c>
      <c r="B41" s="106" t="s">
        <v>243</v>
      </c>
      <c r="C41" s="199" t="s">
        <v>308</v>
      </c>
      <c r="D41" s="199"/>
      <c r="E41" s="199"/>
      <c r="F41" s="199"/>
      <c r="G41" s="199"/>
      <c r="H41" s="199"/>
      <c r="I41" s="199"/>
      <c r="J41" s="199"/>
      <c r="L41" s="206" t="s">
        <v>179</v>
      </c>
      <c r="M41" s="206"/>
    </row>
    <row r="42" spans="1:29" s="23" customFormat="1" ht="28.5" customHeight="1" x14ac:dyDescent="0.25">
      <c r="A42" s="38">
        <v>27</v>
      </c>
      <c r="B42" s="114" t="s">
        <v>302</v>
      </c>
      <c r="C42" s="199" t="s">
        <v>307</v>
      </c>
      <c r="D42" s="199"/>
      <c r="E42" s="199"/>
      <c r="F42" s="199"/>
      <c r="G42" s="199"/>
      <c r="H42" s="199"/>
      <c r="I42" s="199"/>
      <c r="J42" s="199"/>
      <c r="L42" s="201"/>
      <c r="M42" s="201"/>
    </row>
    <row r="43" spans="1:29" s="23" customFormat="1" ht="28.5" customHeight="1" x14ac:dyDescent="0.25">
      <c r="A43" s="38">
        <v>9</v>
      </c>
      <c r="B43" s="114" t="s">
        <v>259</v>
      </c>
      <c r="C43" s="199" t="s">
        <v>309</v>
      </c>
      <c r="D43" s="199"/>
      <c r="E43" s="199"/>
      <c r="F43" s="199"/>
      <c r="G43" s="199"/>
      <c r="H43" s="199"/>
      <c r="I43" s="199"/>
      <c r="J43" s="199"/>
      <c r="L43" s="201"/>
      <c r="M43" s="201"/>
    </row>
    <row r="44" spans="1:29" s="23" customFormat="1" ht="28.5" customHeight="1" x14ac:dyDescent="0.25">
      <c r="A44" s="38">
        <v>10</v>
      </c>
      <c r="B44" s="114" t="s">
        <v>261</v>
      </c>
      <c r="C44" s="199" t="s">
        <v>310</v>
      </c>
      <c r="D44" s="199"/>
      <c r="E44" s="199"/>
      <c r="F44" s="199"/>
      <c r="G44" s="199"/>
      <c r="H44" s="199"/>
      <c r="I44" s="199"/>
      <c r="J44" s="199"/>
      <c r="L44" s="201"/>
      <c r="M44" s="201"/>
    </row>
    <row r="45" spans="1:29" s="23" customFormat="1" ht="28.5" customHeight="1" x14ac:dyDescent="0.25">
      <c r="A45" s="38">
        <v>6</v>
      </c>
      <c r="B45" s="106" t="s">
        <v>252</v>
      </c>
      <c r="C45" s="199" t="s">
        <v>311</v>
      </c>
      <c r="D45" s="199"/>
      <c r="E45" s="199"/>
      <c r="F45" s="199"/>
      <c r="G45" s="199"/>
      <c r="H45" s="199"/>
      <c r="I45" s="199"/>
      <c r="J45" s="199"/>
      <c r="L45" s="111"/>
      <c r="M45" s="111"/>
    </row>
    <row r="46" spans="1:29" s="23" customFormat="1" ht="36.4" customHeight="1" x14ac:dyDescent="0.25">
      <c r="A46" s="38">
        <v>7</v>
      </c>
      <c r="B46" s="106" t="s">
        <v>255</v>
      </c>
      <c r="C46" s="199" t="s">
        <v>312</v>
      </c>
      <c r="D46" s="199"/>
      <c r="E46" s="199"/>
      <c r="F46" s="199"/>
      <c r="G46" s="199"/>
      <c r="H46" s="199"/>
      <c r="I46" s="199"/>
      <c r="J46" s="199"/>
      <c r="L46" s="111"/>
      <c r="M46" s="111"/>
    </row>
    <row r="47" spans="1:29" s="23" customFormat="1" ht="23.25" customHeight="1" x14ac:dyDescent="0.25">
      <c r="A47" s="38">
        <v>28</v>
      </c>
      <c r="B47" s="114" t="s">
        <v>305</v>
      </c>
      <c r="C47" s="199" t="s">
        <v>307</v>
      </c>
      <c r="D47" s="199"/>
      <c r="E47" s="199"/>
      <c r="F47" s="199"/>
      <c r="G47" s="199"/>
      <c r="H47" s="199"/>
      <c r="I47" s="199"/>
      <c r="J47" s="199"/>
      <c r="L47" s="111"/>
      <c r="M47" s="111"/>
    </row>
    <row r="49" spans="1:29" x14ac:dyDescent="0.25">
      <c r="A49" s="37" t="s">
        <v>181</v>
      </c>
      <c r="B49" s="37"/>
      <c r="C49" s="37"/>
      <c r="D49" s="37"/>
      <c r="E49" s="37"/>
      <c r="F49" s="37"/>
      <c r="G49" s="37"/>
      <c r="H49" s="23"/>
    </row>
    <row r="51" spans="1:29" s="122" customFormat="1" ht="15" x14ac:dyDescent="0.25">
      <c r="A51" s="65" t="s">
        <v>182</v>
      </c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6"/>
      <c r="M51" s="66"/>
      <c r="N51" s="65"/>
      <c r="AC51" s="123"/>
    </row>
    <row r="52" spans="1:29" s="122" customFormat="1" ht="15" x14ac:dyDescent="0.25">
      <c r="A52" s="124" t="s">
        <v>313</v>
      </c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6"/>
      <c r="M52" s="66"/>
      <c r="N52" s="65"/>
      <c r="AC52" s="123"/>
    </row>
    <row r="53" spans="1:29" ht="15" x14ac:dyDescent="0.25">
      <c r="A53" s="65"/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6"/>
      <c r="M53" s="66"/>
      <c r="N53" s="65"/>
    </row>
    <row r="54" spans="1:29" ht="15" x14ac:dyDescent="0.25">
      <c r="A54" s="65" t="s">
        <v>314</v>
      </c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6"/>
      <c r="M54" s="66"/>
      <c r="N54" s="65"/>
    </row>
    <row r="55" spans="1:29" ht="15" x14ac:dyDescent="0.25">
      <c r="A55" s="65" t="s">
        <v>184</v>
      </c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6"/>
      <c r="M55" s="66"/>
      <c r="N55" s="65"/>
    </row>
    <row r="56" spans="1:29" ht="15" x14ac:dyDescent="0.25">
      <c r="A56" s="65" t="s">
        <v>185</v>
      </c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6"/>
      <c r="M56" s="66"/>
      <c r="N56" s="65"/>
    </row>
    <row r="57" spans="1:29" ht="15" x14ac:dyDescent="0.25">
      <c r="A57" s="65"/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6"/>
      <c r="M57" s="66"/>
      <c r="N57" s="65"/>
    </row>
    <row r="58" spans="1:29" ht="15" x14ac:dyDescent="0.25">
      <c r="A58" s="65" t="s">
        <v>315</v>
      </c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6"/>
      <c r="M58" s="66"/>
      <c r="N58" s="65"/>
    </row>
    <row r="59" spans="1:29" ht="15" x14ac:dyDescent="0.25">
      <c r="A59" s="65"/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6"/>
      <c r="M59" s="66"/>
      <c r="N59" s="65"/>
    </row>
    <row r="60" spans="1:29" ht="15" x14ac:dyDescent="0.25">
      <c r="A60" s="67" t="s">
        <v>316</v>
      </c>
      <c r="B60" s="67"/>
      <c r="C60" s="67"/>
      <c r="D60" s="67"/>
      <c r="E60" s="67"/>
      <c r="F60" s="67"/>
      <c r="G60" s="67"/>
      <c r="H60" s="67"/>
      <c r="I60" s="65"/>
      <c r="J60" s="65"/>
      <c r="K60" s="65"/>
      <c r="L60" s="66"/>
      <c r="M60" s="66"/>
      <c r="N60" s="65"/>
    </row>
    <row r="61" spans="1:29" ht="15" x14ac:dyDescent="0.25">
      <c r="A61" s="67" t="s">
        <v>317</v>
      </c>
      <c r="B61" s="67"/>
      <c r="C61" s="67"/>
      <c r="D61" s="67"/>
      <c r="E61" s="67"/>
      <c r="F61" s="67"/>
      <c r="G61" s="67"/>
      <c r="H61" s="67"/>
      <c r="I61" s="65"/>
      <c r="J61" s="65"/>
      <c r="K61" s="65"/>
      <c r="L61" s="66"/>
      <c r="M61" s="66"/>
      <c r="N61" s="65"/>
    </row>
    <row r="62" spans="1:29" ht="15" x14ac:dyDescent="0.25">
      <c r="A62" s="67" t="s">
        <v>318</v>
      </c>
      <c r="B62" s="67"/>
      <c r="C62" s="67"/>
      <c r="D62" s="67"/>
      <c r="E62" s="67"/>
      <c r="F62" s="67"/>
      <c r="G62" s="67"/>
      <c r="H62" s="67"/>
      <c r="I62" s="65"/>
      <c r="J62" s="65"/>
      <c r="K62" s="65"/>
      <c r="L62" s="66"/>
      <c r="M62" s="66"/>
      <c r="N62" s="65"/>
    </row>
    <row r="63" spans="1:29" ht="15" x14ac:dyDescent="0.25">
      <c r="A63" s="67" t="s">
        <v>319</v>
      </c>
      <c r="B63" s="67"/>
      <c r="C63" s="67"/>
      <c r="D63" s="67"/>
      <c r="E63" s="67"/>
      <c r="F63" s="67"/>
      <c r="G63" s="67"/>
      <c r="H63" s="67"/>
      <c r="I63" s="65"/>
      <c r="J63" s="65"/>
      <c r="K63" s="65"/>
      <c r="L63" s="66"/>
      <c r="M63" s="66"/>
      <c r="N63" s="65"/>
    </row>
    <row r="64" spans="1:29" ht="15" x14ac:dyDescent="0.25">
      <c r="A64" s="67" t="s">
        <v>320</v>
      </c>
      <c r="B64" s="67"/>
      <c r="C64" s="67"/>
      <c r="D64" s="67"/>
      <c r="E64" s="67"/>
      <c r="F64" s="67"/>
      <c r="G64" s="67"/>
      <c r="H64" s="67"/>
      <c r="I64" s="65"/>
      <c r="J64" s="65"/>
      <c r="K64" s="65"/>
      <c r="L64" s="66"/>
      <c r="M64" s="66"/>
      <c r="N64" s="65"/>
    </row>
    <row r="65" spans="1:14" ht="15" x14ac:dyDescent="0.25">
      <c r="A65" s="67" t="s">
        <v>321</v>
      </c>
      <c r="B65" s="67"/>
      <c r="C65" s="67"/>
      <c r="D65" s="67"/>
      <c r="E65" s="67"/>
      <c r="F65" s="67"/>
      <c r="G65" s="67"/>
      <c r="H65" s="67"/>
      <c r="I65" s="65"/>
      <c r="J65" s="65"/>
      <c r="K65" s="65"/>
      <c r="L65" s="66"/>
      <c r="M65" s="66"/>
      <c r="N65" s="65"/>
    </row>
    <row r="66" spans="1:14" ht="15" x14ac:dyDescent="0.25">
      <c r="A66" s="67" t="s">
        <v>322</v>
      </c>
      <c r="B66" s="67"/>
      <c r="C66" s="67"/>
      <c r="D66" s="67"/>
      <c r="E66" s="67"/>
      <c r="F66" s="67"/>
      <c r="G66" s="67"/>
      <c r="H66" s="67"/>
      <c r="I66" s="65"/>
      <c r="J66" s="65"/>
      <c r="K66" s="65"/>
      <c r="L66" s="66"/>
      <c r="M66" s="66"/>
      <c r="N66" s="65"/>
    </row>
    <row r="67" spans="1:14" ht="15" x14ac:dyDescent="0.25">
      <c r="A67" s="67" t="s">
        <v>323</v>
      </c>
      <c r="B67" s="67"/>
      <c r="C67" s="67"/>
      <c r="D67" s="67"/>
      <c r="E67" s="67"/>
      <c r="F67" s="67"/>
      <c r="G67" s="67"/>
      <c r="H67" s="67"/>
      <c r="I67" s="65"/>
      <c r="J67" s="65"/>
      <c r="K67" s="65"/>
      <c r="L67" s="66"/>
      <c r="M67" s="66"/>
      <c r="N67" s="65"/>
    </row>
    <row r="68" spans="1:14" ht="15" x14ac:dyDescent="0.25">
      <c r="A68" s="125" t="s">
        <v>324</v>
      </c>
      <c r="B68" s="125"/>
      <c r="C68" s="125"/>
      <c r="D68" s="125"/>
      <c r="E68" s="125"/>
      <c r="F68" s="65"/>
      <c r="G68" s="65"/>
      <c r="H68" s="65"/>
      <c r="I68" s="65"/>
      <c r="J68" s="65"/>
      <c r="K68" s="65"/>
      <c r="L68" s="66"/>
      <c r="M68" s="66"/>
      <c r="N68" s="65"/>
    </row>
    <row r="69" spans="1:14" ht="15" x14ac:dyDescent="0.25">
      <c r="A69" s="67" t="s">
        <v>325</v>
      </c>
      <c r="B69" s="67"/>
      <c r="C69" s="67"/>
      <c r="D69" s="67"/>
      <c r="E69" s="67"/>
      <c r="F69" s="67"/>
      <c r="G69" s="65"/>
      <c r="H69" s="65"/>
      <c r="I69" s="65"/>
      <c r="J69" s="65"/>
      <c r="K69" s="65"/>
      <c r="L69" s="66"/>
      <c r="M69" s="66"/>
      <c r="N69" s="65"/>
    </row>
    <row r="70" spans="1:14" ht="15" x14ac:dyDescent="0.25">
      <c r="A70" s="67" t="s">
        <v>326</v>
      </c>
      <c r="B70" s="67"/>
      <c r="C70" s="67"/>
      <c r="D70" s="67"/>
      <c r="E70" s="67"/>
      <c r="F70" s="67"/>
      <c r="G70" s="65"/>
      <c r="H70" s="65"/>
      <c r="I70" s="65"/>
      <c r="J70" s="65"/>
      <c r="K70" s="65"/>
      <c r="L70" s="66"/>
      <c r="M70" s="66"/>
      <c r="N70" s="65"/>
    </row>
    <row r="71" spans="1:14" ht="15" x14ac:dyDescent="0.25">
      <c r="A71" s="67"/>
      <c r="B71" s="67"/>
      <c r="C71" s="67"/>
      <c r="D71" s="67"/>
      <c r="E71" s="67"/>
      <c r="F71" s="67"/>
      <c r="G71" s="65"/>
      <c r="H71" s="65"/>
      <c r="I71" s="65"/>
      <c r="J71" s="65"/>
      <c r="K71" s="65"/>
      <c r="L71" s="66"/>
      <c r="M71" s="66"/>
      <c r="N71" s="65"/>
    </row>
    <row r="72" spans="1:14" ht="15" x14ac:dyDescent="0.25">
      <c r="A72" s="67" t="s">
        <v>327</v>
      </c>
      <c r="B72" s="67"/>
      <c r="C72" s="67"/>
      <c r="D72" s="67"/>
      <c r="E72" s="67"/>
      <c r="F72" s="67"/>
      <c r="G72" s="65"/>
      <c r="H72" s="65"/>
      <c r="I72" s="65"/>
      <c r="J72" s="65"/>
      <c r="K72" s="65"/>
      <c r="L72" s="66"/>
      <c r="M72" s="66"/>
      <c r="N72" s="65"/>
    </row>
    <row r="73" spans="1:14" ht="15" x14ac:dyDescent="0.25">
      <c r="A73" s="67" t="s">
        <v>328</v>
      </c>
      <c r="B73" s="67"/>
      <c r="C73" s="67"/>
      <c r="D73" s="67"/>
      <c r="E73" s="67"/>
      <c r="F73" s="67"/>
      <c r="G73" s="65"/>
      <c r="H73" s="65"/>
      <c r="I73" s="65"/>
      <c r="J73" s="65"/>
      <c r="K73" s="65"/>
      <c r="L73" s="66"/>
      <c r="M73" s="66"/>
      <c r="N73" s="65"/>
    </row>
    <row r="74" spans="1:14" ht="15" x14ac:dyDescent="0.25">
      <c r="A74" s="65"/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6"/>
      <c r="M74" s="66"/>
      <c r="N74" s="65"/>
    </row>
    <row r="75" spans="1:14" ht="15" x14ac:dyDescent="0.25">
      <c r="A75" s="65" t="s">
        <v>329</v>
      </c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66"/>
      <c r="M75" s="66"/>
      <c r="N75" s="65"/>
    </row>
    <row r="76" spans="1:14" ht="15" x14ac:dyDescent="0.25">
      <c r="A76" s="67" t="s">
        <v>330</v>
      </c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6"/>
      <c r="M76" s="66"/>
      <c r="N76" s="65"/>
    </row>
    <row r="77" spans="1:14" ht="15" x14ac:dyDescent="0.25">
      <c r="A77" s="65" t="s">
        <v>331</v>
      </c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6"/>
      <c r="M77" s="66"/>
      <c r="N77" s="65"/>
    </row>
  </sheetData>
  <mergeCells count="29">
    <mergeCell ref="A2:Z2"/>
    <mergeCell ref="A3:A4"/>
    <mergeCell ref="B3:F4"/>
    <mergeCell ref="G3:G4"/>
    <mergeCell ref="H3:H4"/>
    <mergeCell ref="I3:I4"/>
    <mergeCell ref="J3:J4"/>
    <mergeCell ref="K3:K4"/>
    <mergeCell ref="L3:M4"/>
    <mergeCell ref="N3:O4"/>
    <mergeCell ref="P3:X3"/>
    <mergeCell ref="Y3:Z4"/>
    <mergeCell ref="P4:S4"/>
    <mergeCell ref="C38:J38"/>
    <mergeCell ref="C39:J39"/>
    <mergeCell ref="L39:M39"/>
    <mergeCell ref="C40:J40"/>
    <mergeCell ref="L40:M40"/>
    <mergeCell ref="C41:J41"/>
    <mergeCell ref="L41:M41"/>
    <mergeCell ref="C42:J42"/>
    <mergeCell ref="L42:M42"/>
    <mergeCell ref="C43:J43"/>
    <mergeCell ref="L43:M43"/>
    <mergeCell ref="C44:J44"/>
    <mergeCell ref="L44:M44"/>
    <mergeCell ref="C45:J45"/>
    <mergeCell ref="C46:J46"/>
    <mergeCell ref="C47:J47"/>
  </mergeCells>
  <printOptions horizontalCentered="1"/>
  <pageMargins left="0.25" right="0.25" top="0.75" bottom="0.75" header="0.3" footer="0.3"/>
  <pageSetup paperSize="8" scale="45" fitToHeight="0" orientation="landscape" verticalDpi="3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Číselníky!$C$2:$C$22</xm:f>
          </x14:formula1>
          <x14:formula2>
            <xm:f>0</xm:f>
          </x14:formula2>
          <xm:sqref>Y6:Y18 Y24:Y31 Y33:Y36 Y48:Y1077</xm:sqref>
        </x14:dataValidation>
        <x14:dataValidation type="list" allowBlank="1" showInputMessage="1" showErrorMessage="1" xr:uid="{00000000-0002-0000-0200-000001000000}">
          <x14:formula1>
            <xm:f>Číselníky!$C$2:$C$20</xm:f>
          </x14:formula1>
          <x14:formula2>
            <xm:f>0</xm:f>
          </x14:formula2>
          <xm:sqref>Y2</xm:sqref>
        </x14:dataValidation>
        <x14:dataValidation type="list" allowBlank="1" showInputMessage="1" showErrorMessage="1" xr:uid="{00000000-0002-0000-0200-000002000000}">
          <x14:formula1>
            <xm:f>Číselníky!$A$2:$A$4</xm:f>
          </x14:formula1>
          <x14:formula2>
            <xm:f>0</xm:f>
          </x14:formula2>
          <xm:sqref>Z2 Z6:Z18 Z24:Z31 Z33:Z36 Z48:Z1077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51"/>
  <sheetViews>
    <sheetView showGridLines="0" tabSelected="1" topLeftCell="A2" zoomScale="94" zoomScaleNormal="94" workbookViewId="0">
      <pane xSplit="5" ySplit="3" topLeftCell="O5" activePane="bottomRight" state="frozen"/>
      <selection activeCell="A2" sqref="A2"/>
      <selection pane="topRight" activeCell="F2" sqref="F2"/>
      <selection pane="bottomLeft" activeCell="A5" sqref="A5"/>
      <selection pane="bottomRight" activeCell="Y9" sqref="Y9"/>
    </sheetView>
  </sheetViews>
  <sheetFormatPr defaultColWidth="8.5703125" defaultRowHeight="12.75" outlineLevelCol="1" x14ac:dyDescent="0.25"/>
  <cols>
    <col min="1" max="1" width="6" style="23" customWidth="1"/>
    <col min="2" max="2" width="30" style="23" customWidth="1"/>
    <col min="3" max="3" width="23.42578125" style="23" customWidth="1" outlineLevel="1"/>
    <col min="4" max="4" width="9.85546875" style="23" customWidth="1" outlineLevel="1"/>
    <col min="5" max="5" width="37.140625" style="23" customWidth="1"/>
    <col min="6" max="7" width="12.5703125" style="23" customWidth="1"/>
    <col min="8" max="8" width="14" style="23" customWidth="1"/>
    <col min="9" max="9" width="69" style="23" customWidth="1"/>
    <col min="10" max="10" width="10.140625" style="23" customWidth="1"/>
    <col min="11" max="11" width="14" style="23" customWidth="1"/>
    <col min="12" max="13" width="13.5703125" style="23" customWidth="1"/>
    <col min="14" max="17" width="12.140625" style="23" customWidth="1"/>
    <col min="18" max="18" width="23.140625" style="23" customWidth="1"/>
    <col min="19" max="19" width="11.5703125" style="23" customWidth="1"/>
    <col min="20" max="20" width="9.42578125" style="23" hidden="1" customWidth="1"/>
    <col min="21" max="16384" width="8.5703125" style="23"/>
  </cols>
  <sheetData>
    <row r="1" spans="1:20" hidden="1" x14ac:dyDescent="0.25">
      <c r="A1" s="23" t="s">
        <v>39</v>
      </c>
      <c r="B1" s="23" t="s">
        <v>332</v>
      </c>
      <c r="C1" s="23" t="s">
        <v>41</v>
      </c>
      <c r="D1" s="23" t="s">
        <v>42</v>
      </c>
      <c r="E1" s="23" t="s">
        <v>45</v>
      </c>
      <c r="F1" s="23" t="s">
        <v>6</v>
      </c>
      <c r="G1" s="23" t="s">
        <v>46</v>
      </c>
      <c r="H1" s="23" t="s">
        <v>47</v>
      </c>
      <c r="I1" s="23" t="s">
        <v>48</v>
      </c>
      <c r="J1" s="23" t="s">
        <v>49</v>
      </c>
      <c r="K1" s="23" t="s">
        <v>50</v>
      </c>
      <c r="L1" s="23" t="s">
        <v>51</v>
      </c>
      <c r="M1" s="23" t="s">
        <v>52</v>
      </c>
      <c r="N1" s="126" t="s">
        <v>53</v>
      </c>
      <c r="O1" s="23" t="s">
        <v>54</v>
      </c>
      <c r="P1" s="23" t="s">
        <v>333</v>
      </c>
      <c r="Q1" s="23" t="s">
        <v>334</v>
      </c>
      <c r="R1" s="23" t="s">
        <v>55</v>
      </c>
      <c r="S1" s="23" t="s">
        <v>198</v>
      </c>
    </row>
    <row r="2" spans="1:20" ht="18.75" x14ac:dyDescent="0.25">
      <c r="A2" s="213" t="s">
        <v>335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127"/>
    </row>
    <row r="3" spans="1:20" ht="15" customHeight="1" x14ac:dyDescent="0.25">
      <c r="A3" s="73"/>
      <c r="B3" s="211" t="s">
        <v>336</v>
      </c>
      <c r="C3" s="211"/>
      <c r="D3" s="211"/>
      <c r="E3" s="73"/>
      <c r="F3" s="73"/>
      <c r="G3" s="73"/>
      <c r="H3" s="73"/>
      <c r="I3" s="73"/>
      <c r="J3" s="210" t="s">
        <v>337</v>
      </c>
      <c r="K3" s="210"/>
      <c r="L3" s="211" t="s">
        <v>338</v>
      </c>
      <c r="M3" s="211"/>
      <c r="N3" s="210" t="s">
        <v>339</v>
      </c>
      <c r="O3" s="210"/>
      <c r="P3" s="210"/>
      <c r="Q3" s="210"/>
      <c r="R3" s="211" t="s">
        <v>63</v>
      </c>
      <c r="S3" s="211"/>
    </row>
    <row r="4" spans="1:20" s="130" customFormat="1" ht="51" x14ac:dyDescent="0.25">
      <c r="A4" s="36" t="s">
        <v>64</v>
      </c>
      <c r="B4" s="36" t="s">
        <v>332</v>
      </c>
      <c r="C4" s="36" t="s">
        <v>340</v>
      </c>
      <c r="D4" s="36" t="s">
        <v>341</v>
      </c>
      <c r="E4" s="36" t="s">
        <v>45</v>
      </c>
      <c r="F4" s="36" t="s">
        <v>203</v>
      </c>
      <c r="G4" s="128" t="s">
        <v>69</v>
      </c>
      <c r="H4" s="36" t="s">
        <v>70</v>
      </c>
      <c r="I4" s="36" t="s">
        <v>342</v>
      </c>
      <c r="J4" s="36" t="s">
        <v>343</v>
      </c>
      <c r="K4" s="36" t="s">
        <v>344</v>
      </c>
      <c r="L4" s="36" t="s">
        <v>74</v>
      </c>
      <c r="M4" s="36" t="s">
        <v>75</v>
      </c>
      <c r="N4" s="36" t="s">
        <v>345</v>
      </c>
      <c r="O4" s="36" t="s">
        <v>346</v>
      </c>
      <c r="P4" s="36" t="s">
        <v>207</v>
      </c>
      <c r="Q4" s="36" t="s">
        <v>347</v>
      </c>
      <c r="R4" s="36" t="s">
        <v>348</v>
      </c>
      <c r="S4" s="36" t="s">
        <v>79</v>
      </c>
      <c r="T4" s="129" t="s">
        <v>214</v>
      </c>
    </row>
    <row r="5" spans="1:20" ht="33.75" customHeight="1" x14ac:dyDescent="0.25">
      <c r="A5" s="30">
        <v>1</v>
      </c>
      <c r="B5" s="31" t="s">
        <v>349</v>
      </c>
      <c r="C5" s="31" t="s">
        <v>349</v>
      </c>
      <c r="D5" s="33" t="s">
        <v>350</v>
      </c>
      <c r="E5" s="32" t="s">
        <v>351</v>
      </c>
      <c r="F5" s="42" t="s">
        <v>17</v>
      </c>
      <c r="G5" s="42" t="s">
        <v>85</v>
      </c>
      <c r="H5" s="42" t="s">
        <v>352</v>
      </c>
      <c r="I5" s="31" t="s">
        <v>353</v>
      </c>
      <c r="J5" s="35">
        <v>50000000</v>
      </c>
      <c r="K5" s="35">
        <f>IF(Tabulka5[[#This Row],[celkové výdaje projektu]]&lt;&gt;"",Tabulka5[[#This Row],[celkové výdaje projektu]]*'Pokyny, info'!$C$15,"")</f>
        <v>35000000</v>
      </c>
      <c r="L5" s="30">
        <v>2024</v>
      </c>
      <c r="M5" s="30">
        <v>2026</v>
      </c>
      <c r="N5" s="131"/>
      <c r="O5" s="131" t="s">
        <v>97</v>
      </c>
      <c r="P5" s="131" t="s">
        <v>97</v>
      </c>
      <c r="Q5" s="131" t="s">
        <v>97</v>
      </c>
      <c r="R5" s="42" t="s">
        <v>144</v>
      </c>
      <c r="S5" s="30" t="s">
        <v>90</v>
      </c>
      <c r="T5" s="23">
        <v>28</v>
      </c>
    </row>
    <row r="6" spans="1:20" ht="38.25" x14ac:dyDescent="0.25">
      <c r="A6" s="132">
        <v>2</v>
      </c>
      <c r="B6" s="133" t="s">
        <v>354</v>
      </c>
      <c r="C6" s="133" t="s">
        <v>241</v>
      </c>
      <c r="D6" s="134">
        <v>61882062</v>
      </c>
      <c r="E6" s="135" t="s">
        <v>355</v>
      </c>
      <c r="F6" s="136" t="s">
        <v>17</v>
      </c>
      <c r="G6" s="136" t="s">
        <v>85</v>
      </c>
      <c r="H6" s="136" t="s">
        <v>85</v>
      </c>
      <c r="I6" s="133" t="s">
        <v>356</v>
      </c>
      <c r="J6" s="137">
        <v>2500000</v>
      </c>
      <c r="K6" s="137">
        <f>IF(Tabulka5[[#This Row],[celkové výdaje projektu]]&lt;&gt;"",Tabulka5[[#This Row],[celkové výdaje projektu]]*'Pokyny, info'!$C$15,"")</f>
        <v>1750000</v>
      </c>
      <c r="L6" s="132">
        <v>2022</v>
      </c>
      <c r="M6" s="132">
        <v>2025</v>
      </c>
      <c r="N6" s="138"/>
      <c r="O6" s="138"/>
      <c r="P6" s="138" t="s">
        <v>97</v>
      </c>
      <c r="Q6" s="138"/>
      <c r="R6" s="136" t="s">
        <v>110</v>
      </c>
      <c r="S6" s="132" t="s">
        <v>90</v>
      </c>
      <c r="T6" s="23">
        <v>41</v>
      </c>
    </row>
    <row r="7" spans="1:20" ht="27" customHeight="1" x14ac:dyDescent="0.25">
      <c r="A7" s="30">
        <v>3</v>
      </c>
      <c r="B7" s="31" t="s">
        <v>106</v>
      </c>
      <c r="C7" s="31" t="s">
        <v>106</v>
      </c>
      <c r="D7" s="33" t="s">
        <v>357</v>
      </c>
      <c r="E7" s="32" t="s">
        <v>358</v>
      </c>
      <c r="F7" s="42" t="s">
        <v>17</v>
      </c>
      <c r="G7" s="42" t="s">
        <v>85</v>
      </c>
      <c r="H7" s="42" t="s">
        <v>359</v>
      </c>
      <c r="I7" s="31" t="s">
        <v>360</v>
      </c>
      <c r="J7" s="35">
        <v>370000</v>
      </c>
      <c r="K7" s="35">
        <f>IF(Tabulka5[[#This Row],[celkové výdaje projektu]]&lt;&gt;"",Tabulka5[[#This Row],[celkové výdaje projektu]]*'Pokyny, info'!$C$15,"")</f>
        <v>258999.99999999997</v>
      </c>
      <c r="L7" s="30">
        <v>2024</v>
      </c>
      <c r="M7" s="30">
        <v>2025</v>
      </c>
      <c r="N7" s="131"/>
      <c r="O7" s="131" t="s">
        <v>97</v>
      </c>
      <c r="P7" s="131"/>
      <c r="Q7" s="131"/>
      <c r="R7" s="42" t="s">
        <v>89</v>
      </c>
      <c r="S7" s="30" t="s">
        <v>90</v>
      </c>
    </row>
    <row r="8" spans="1:20" ht="27" customHeight="1" x14ac:dyDescent="0.25">
      <c r="A8" s="30">
        <v>4</v>
      </c>
      <c r="B8" s="31" t="s">
        <v>106</v>
      </c>
      <c r="C8" s="31" t="s">
        <v>106</v>
      </c>
      <c r="D8" s="33" t="s">
        <v>357</v>
      </c>
      <c r="E8" s="32" t="s">
        <v>361</v>
      </c>
      <c r="F8" s="42" t="s">
        <v>17</v>
      </c>
      <c r="G8" s="42" t="s">
        <v>85</v>
      </c>
      <c r="H8" s="42" t="s">
        <v>359</v>
      </c>
      <c r="I8" s="31" t="s">
        <v>362</v>
      </c>
      <c r="J8" s="35">
        <v>500000</v>
      </c>
      <c r="K8" s="35">
        <f>IF(Tabulka5[[#This Row],[celkové výdaje projektu]]&lt;&gt;"",Tabulka5[[#This Row],[celkové výdaje projektu]]*'Pokyny, info'!$C$15,"")</f>
        <v>350000</v>
      </c>
      <c r="L8" s="30">
        <v>2023</v>
      </c>
      <c r="M8" s="30">
        <v>2025</v>
      </c>
      <c r="N8" s="131"/>
      <c r="O8" s="131" t="s">
        <v>97</v>
      </c>
      <c r="P8" s="131" t="s">
        <v>97</v>
      </c>
      <c r="Q8" s="131"/>
      <c r="R8" s="42" t="s">
        <v>222</v>
      </c>
      <c r="S8" s="30" t="s">
        <v>90</v>
      </c>
    </row>
    <row r="9" spans="1:20" ht="27" customHeight="1" x14ac:dyDescent="0.25">
      <c r="A9" s="30">
        <v>5</v>
      </c>
      <c r="B9" s="31" t="s">
        <v>106</v>
      </c>
      <c r="C9" s="31" t="s">
        <v>106</v>
      </c>
      <c r="D9" s="33" t="s">
        <v>357</v>
      </c>
      <c r="E9" s="32" t="s">
        <v>363</v>
      </c>
      <c r="F9" s="42" t="s">
        <v>17</v>
      </c>
      <c r="G9" s="42" t="s">
        <v>85</v>
      </c>
      <c r="H9" s="42" t="s">
        <v>359</v>
      </c>
      <c r="I9" s="42" t="s">
        <v>364</v>
      </c>
      <c r="J9" s="35">
        <v>1000000</v>
      </c>
      <c r="K9" s="35">
        <f>IF(Tabulka5[[#This Row],[celkové výdaje projektu]]&lt;&gt;"",Tabulka5[[#This Row],[celkové výdaje projektu]]*'Pokyny, info'!$C$15,"")</f>
        <v>700000</v>
      </c>
      <c r="L9" s="30">
        <v>2024</v>
      </c>
      <c r="M9" s="30">
        <v>2024</v>
      </c>
      <c r="N9" s="131"/>
      <c r="O9" s="131" t="s">
        <v>97</v>
      </c>
      <c r="P9" s="131" t="s">
        <v>97</v>
      </c>
      <c r="Q9" s="131"/>
      <c r="R9" s="42" t="s">
        <v>89</v>
      </c>
      <c r="S9" s="30" t="s">
        <v>90</v>
      </c>
    </row>
    <row r="10" spans="1:20" ht="27" customHeight="1" x14ac:dyDescent="0.25">
      <c r="A10" s="30">
        <v>6</v>
      </c>
      <c r="B10" s="31" t="s">
        <v>106</v>
      </c>
      <c r="C10" s="31" t="s">
        <v>106</v>
      </c>
      <c r="D10" s="33" t="s">
        <v>357</v>
      </c>
      <c r="E10" s="32" t="s">
        <v>365</v>
      </c>
      <c r="F10" s="42" t="s">
        <v>17</v>
      </c>
      <c r="G10" s="42" t="s">
        <v>85</v>
      </c>
      <c r="H10" s="42" t="s">
        <v>359</v>
      </c>
      <c r="I10" s="42" t="s">
        <v>366</v>
      </c>
      <c r="J10" s="35">
        <v>1000000</v>
      </c>
      <c r="K10" s="35">
        <f>IF(Tabulka5[[#This Row],[celkové výdaje projektu]]&lt;&gt;"",Tabulka5[[#This Row],[celkové výdaje projektu]]*'Pokyny, info'!$C$15,"")</f>
        <v>700000</v>
      </c>
      <c r="L10" s="30">
        <v>2024</v>
      </c>
      <c r="M10" s="30">
        <v>2024</v>
      </c>
      <c r="N10" s="131"/>
      <c r="O10" s="131" t="s">
        <v>97</v>
      </c>
      <c r="P10" s="131" t="s">
        <v>97</v>
      </c>
      <c r="Q10" s="131"/>
      <c r="R10" s="42" t="s">
        <v>144</v>
      </c>
      <c r="S10" s="30" t="s">
        <v>234</v>
      </c>
    </row>
    <row r="11" spans="1:20" ht="27" customHeight="1" x14ac:dyDescent="0.25">
      <c r="A11" s="30">
        <v>7</v>
      </c>
      <c r="B11" s="31" t="s">
        <v>106</v>
      </c>
      <c r="C11" s="31" t="s">
        <v>106</v>
      </c>
      <c r="D11" s="33" t="s">
        <v>357</v>
      </c>
      <c r="E11" s="32" t="s">
        <v>367</v>
      </c>
      <c r="F11" s="42" t="s">
        <v>17</v>
      </c>
      <c r="G11" s="42" t="s">
        <v>85</v>
      </c>
      <c r="H11" s="42" t="s">
        <v>359</v>
      </c>
      <c r="I11" s="42" t="s">
        <v>368</v>
      </c>
      <c r="J11" s="35">
        <v>2000000</v>
      </c>
      <c r="K11" s="35">
        <f>IF(Tabulka5[[#This Row],[celkové výdaje projektu]]&lt;&gt;"",Tabulka5[[#This Row],[celkové výdaje projektu]]*'Pokyny, info'!$C$15,"")</f>
        <v>1400000</v>
      </c>
      <c r="L11" s="30">
        <v>2023</v>
      </c>
      <c r="M11" s="30">
        <v>2024</v>
      </c>
      <c r="N11" s="131"/>
      <c r="O11" s="131" t="s">
        <v>97</v>
      </c>
      <c r="P11" s="131" t="s">
        <v>97</v>
      </c>
      <c r="Q11" s="131"/>
      <c r="R11" s="42" t="s">
        <v>89</v>
      </c>
      <c r="S11" s="30" t="s">
        <v>90</v>
      </c>
    </row>
    <row r="12" spans="1:20" ht="27" customHeight="1" x14ac:dyDescent="0.25">
      <c r="A12" s="30">
        <v>8</v>
      </c>
      <c r="B12" s="31" t="s">
        <v>106</v>
      </c>
      <c r="C12" s="31" t="s">
        <v>106</v>
      </c>
      <c r="D12" s="33" t="s">
        <v>357</v>
      </c>
      <c r="E12" s="42" t="s">
        <v>369</v>
      </c>
      <c r="F12" s="42" t="s">
        <v>17</v>
      </c>
      <c r="G12" s="42" t="s">
        <v>85</v>
      </c>
      <c r="H12" s="42" t="s">
        <v>359</v>
      </c>
      <c r="I12" s="42" t="s">
        <v>370</v>
      </c>
      <c r="J12" s="35">
        <v>1000000</v>
      </c>
      <c r="K12" s="35">
        <f>IF(Tabulka5[[#This Row],[celkové výdaje projektu]]&lt;&gt;"",Tabulka5[[#This Row],[celkové výdaje projektu]]*'Pokyny, info'!$C$15,"")</f>
        <v>700000</v>
      </c>
      <c r="L12" s="30">
        <v>2024</v>
      </c>
      <c r="M12" s="30">
        <v>2024</v>
      </c>
      <c r="N12" s="131"/>
      <c r="O12" s="131" t="s">
        <v>97</v>
      </c>
      <c r="P12" s="131" t="s">
        <v>97</v>
      </c>
      <c r="Q12" s="131"/>
      <c r="R12" s="42" t="s">
        <v>89</v>
      </c>
      <c r="S12" s="30" t="s">
        <v>90</v>
      </c>
    </row>
    <row r="13" spans="1:20" ht="27" customHeight="1" x14ac:dyDescent="0.25">
      <c r="A13" s="30">
        <v>9</v>
      </c>
      <c r="B13" s="31" t="s">
        <v>106</v>
      </c>
      <c r="C13" s="31" t="s">
        <v>106</v>
      </c>
      <c r="D13" s="33" t="s">
        <v>357</v>
      </c>
      <c r="E13" s="32" t="s">
        <v>371</v>
      </c>
      <c r="F13" s="42" t="s">
        <v>17</v>
      </c>
      <c r="G13" s="42" t="s">
        <v>85</v>
      </c>
      <c r="H13" s="42" t="s">
        <v>359</v>
      </c>
      <c r="I13" s="42" t="s">
        <v>372</v>
      </c>
      <c r="J13" s="35">
        <v>1000000</v>
      </c>
      <c r="K13" s="35">
        <f>IF(Tabulka5[[#This Row],[celkové výdaje projektu]]&lt;&gt;"",Tabulka5[[#This Row],[celkové výdaje projektu]]*'Pokyny, info'!$C$15,"")</f>
        <v>700000</v>
      </c>
      <c r="L13" s="30">
        <v>2024</v>
      </c>
      <c r="M13" s="30">
        <v>2024</v>
      </c>
      <c r="N13" s="131"/>
      <c r="O13" s="131" t="s">
        <v>97</v>
      </c>
      <c r="P13" s="131" t="s">
        <v>97</v>
      </c>
      <c r="Q13" s="131"/>
      <c r="R13" s="42" t="s">
        <v>89</v>
      </c>
      <c r="S13" s="30" t="s">
        <v>90</v>
      </c>
    </row>
    <row r="14" spans="1:20" ht="27" customHeight="1" x14ac:dyDescent="0.25">
      <c r="A14" s="30">
        <v>10</v>
      </c>
      <c r="B14" s="31" t="s">
        <v>106</v>
      </c>
      <c r="C14" s="31" t="s">
        <v>106</v>
      </c>
      <c r="D14" s="33" t="s">
        <v>357</v>
      </c>
      <c r="E14" s="32" t="s">
        <v>373</v>
      </c>
      <c r="F14" s="42" t="s">
        <v>17</v>
      </c>
      <c r="G14" s="42" t="s">
        <v>85</v>
      </c>
      <c r="H14" s="42" t="s">
        <v>359</v>
      </c>
      <c r="I14" s="32" t="s">
        <v>374</v>
      </c>
      <c r="J14" s="35">
        <v>100000</v>
      </c>
      <c r="K14" s="35">
        <f>IF(Tabulka5[[#This Row],[celkové výdaje projektu]]&lt;&gt;"",Tabulka5[[#This Row],[celkové výdaje projektu]]*'Pokyny, info'!$C$15,"")</f>
        <v>70000</v>
      </c>
      <c r="L14" s="30">
        <v>2024</v>
      </c>
      <c r="M14" s="30">
        <v>2024</v>
      </c>
      <c r="N14" s="131"/>
      <c r="O14" s="131"/>
      <c r="P14" s="131" t="s">
        <v>97</v>
      </c>
      <c r="Q14" s="131"/>
      <c r="R14" s="42" t="s">
        <v>89</v>
      </c>
      <c r="S14" s="30" t="s">
        <v>90</v>
      </c>
    </row>
    <row r="15" spans="1:20" ht="25.5" x14ac:dyDescent="0.25">
      <c r="A15" s="30">
        <v>11</v>
      </c>
      <c r="B15" s="31" t="s">
        <v>106</v>
      </c>
      <c r="C15" s="31" t="s">
        <v>106</v>
      </c>
      <c r="D15" s="33" t="s">
        <v>357</v>
      </c>
      <c r="E15" s="32" t="s">
        <v>375</v>
      </c>
      <c r="F15" s="42" t="s">
        <v>17</v>
      </c>
      <c r="G15" s="42" t="s">
        <v>85</v>
      </c>
      <c r="H15" s="42" t="s">
        <v>359</v>
      </c>
      <c r="I15" s="32" t="s">
        <v>376</v>
      </c>
      <c r="J15" s="35">
        <v>7500000</v>
      </c>
      <c r="K15" s="35">
        <f>IF(Tabulka5[[#This Row],[celkové výdaje projektu]]&lt;&gt;"",Tabulka5[[#This Row],[celkové výdaje projektu]]*'Pokyny, info'!$C$15,"")</f>
        <v>5250000</v>
      </c>
      <c r="L15" s="30">
        <v>2024</v>
      </c>
      <c r="M15" s="30">
        <v>2025</v>
      </c>
      <c r="N15" s="131"/>
      <c r="O15" s="131" t="s">
        <v>97</v>
      </c>
      <c r="P15" s="131" t="s">
        <v>97</v>
      </c>
      <c r="Q15" s="131"/>
      <c r="R15" s="42" t="s">
        <v>89</v>
      </c>
      <c r="S15" s="30" t="s">
        <v>90</v>
      </c>
    </row>
    <row r="16" spans="1:20" ht="75.75" customHeight="1" x14ac:dyDescent="0.25">
      <c r="A16" s="30">
        <v>12</v>
      </c>
      <c r="B16" s="31" t="s">
        <v>106</v>
      </c>
      <c r="C16" s="31" t="s">
        <v>106</v>
      </c>
      <c r="D16" s="33" t="s">
        <v>357</v>
      </c>
      <c r="E16" s="32" t="s">
        <v>377</v>
      </c>
      <c r="F16" s="42" t="s">
        <v>17</v>
      </c>
      <c r="G16" s="42" t="s">
        <v>85</v>
      </c>
      <c r="H16" s="42" t="s">
        <v>359</v>
      </c>
      <c r="I16" s="32" t="s">
        <v>378</v>
      </c>
      <c r="J16" s="35">
        <v>20000000</v>
      </c>
      <c r="K16" s="35">
        <f>IF(Tabulka5[[#This Row],[celkové výdaje projektu]]&lt;&gt;"",Tabulka5[[#This Row],[celkové výdaje projektu]]*'Pokyny, info'!$C$15,"")</f>
        <v>14000000</v>
      </c>
      <c r="L16" s="30">
        <v>2024</v>
      </c>
      <c r="M16" s="30">
        <v>2025</v>
      </c>
      <c r="N16" s="131"/>
      <c r="O16" s="131" t="s">
        <v>97</v>
      </c>
      <c r="P16" s="131" t="s">
        <v>97</v>
      </c>
      <c r="Q16" s="131"/>
      <c r="R16" s="42" t="s">
        <v>144</v>
      </c>
      <c r="S16" s="30" t="s">
        <v>90</v>
      </c>
    </row>
    <row r="17" spans="1:19" ht="45.75" customHeight="1" x14ac:dyDescent="0.25">
      <c r="A17" s="30">
        <v>13</v>
      </c>
      <c r="B17" s="31" t="s">
        <v>106</v>
      </c>
      <c r="C17" s="31" t="s">
        <v>106</v>
      </c>
      <c r="D17" s="33" t="s">
        <v>357</v>
      </c>
      <c r="E17" s="32" t="s">
        <v>379</v>
      </c>
      <c r="F17" s="42" t="s">
        <v>17</v>
      </c>
      <c r="G17" s="42" t="s">
        <v>85</v>
      </c>
      <c r="H17" s="42" t="s">
        <v>359</v>
      </c>
      <c r="I17" s="32" t="s">
        <v>380</v>
      </c>
      <c r="J17" s="35">
        <v>1000000</v>
      </c>
      <c r="K17" s="35">
        <f>IF(Tabulka5[[#This Row],[celkové výdaje projektu]]&lt;&gt;"",Tabulka5[[#This Row],[celkové výdaje projektu]]*'Pokyny, info'!$C$15,"")</f>
        <v>700000</v>
      </c>
      <c r="L17" s="30">
        <v>2024</v>
      </c>
      <c r="M17" s="30">
        <v>2025</v>
      </c>
      <c r="N17" s="131"/>
      <c r="O17" s="131" t="s">
        <v>97</v>
      </c>
      <c r="P17" s="131" t="s">
        <v>97</v>
      </c>
      <c r="Q17" s="131"/>
      <c r="R17" s="42" t="s">
        <v>89</v>
      </c>
      <c r="S17" s="30" t="s">
        <v>90</v>
      </c>
    </row>
    <row r="18" spans="1:19" x14ac:dyDescent="0.25">
      <c r="A18" s="74"/>
      <c r="B18" s="111"/>
      <c r="C18" s="111"/>
      <c r="D18" s="139"/>
      <c r="J18" s="140"/>
      <c r="K18" s="140"/>
      <c r="L18" s="74"/>
      <c r="M18" s="74"/>
      <c r="N18" s="130"/>
      <c r="O18" s="130"/>
      <c r="P18" s="130"/>
      <c r="Q18" s="130"/>
      <c r="S18" s="74"/>
    </row>
    <row r="19" spans="1:19" ht="15.75" x14ac:dyDescent="0.25">
      <c r="A19" s="58" t="s">
        <v>173</v>
      </c>
    </row>
    <row r="20" spans="1:19" x14ac:dyDescent="0.25">
      <c r="A20" s="59" t="s">
        <v>174</v>
      </c>
      <c r="B20" s="59" t="s">
        <v>45</v>
      </c>
      <c r="C20" s="202" t="s">
        <v>173</v>
      </c>
      <c r="D20" s="202"/>
      <c r="E20" s="202"/>
      <c r="F20" s="202"/>
      <c r="G20" s="202"/>
      <c r="H20" s="202"/>
    </row>
    <row r="21" spans="1:19" ht="30" customHeight="1" x14ac:dyDescent="0.25">
      <c r="A21" s="38"/>
      <c r="B21" s="43"/>
      <c r="C21" s="212"/>
      <c r="D21" s="212"/>
      <c r="E21" s="212"/>
      <c r="F21" s="212"/>
      <c r="G21" s="212"/>
      <c r="H21" s="212"/>
      <c r="J21" s="203" t="s">
        <v>175</v>
      </c>
      <c r="K21" s="203"/>
    </row>
    <row r="22" spans="1:19" x14ac:dyDescent="0.25">
      <c r="B22" s="37"/>
      <c r="C22" s="37"/>
      <c r="D22" s="37"/>
      <c r="E22" s="37"/>
    </row>
    <row r="23" spans="1:19" x14ac:dyDescent="0.25">
      <c r="A23" s="37" t="s">
        <v>181</v>
      </c>
      <c r="B23" s="37"/>
      <c r="C23" s="37"/>
      <c r="D23" s="37"/>
      <c r="E23" s="37"/>
      <c r="F23" s="37"/>
      <c r="G23" s="37"/>
    </row>
    <row r="26" spans="1:19" ht="15" x14ac:dyDescent="0.25">
      <c r="A26" s="65" t="s">
        <v>381</v>
      </c>
      <c r="B26" s="65"/>
      <c r="C26" s="65"/>
      <c r="D26" s="65"/>
      <c r="E26" s="65"/>
      <c r="F26" s="65"/>
      <c r="G26" s="65"/>
      <c r="H26" s="65"/>
      <c r="I26" s="65"/>
      <c r="J26" s="66"/>
      <c r="K26" s="66"/>
      <c r="L26" s="65"/>
    </row>
    <row r="27" spans="1:19" ht="15" x14ac:dyDescent="0.25">
      <c r="A27" s="65" t="s">
        <v>382</v>
      </c>
      <c r="B27" s="65"/>
      <c r="C27" s="65"/>
      <c r="D27" s="65"/>
      <c r="E27" s="65"/>
      <c r="F27" s="65"/>
      <c r="G27" s="65"/>
      <c r="H27" s="65"/>
      <c r="I27" s="65"/>
      <c r="J27" s="66"/>
      <c r="K27" s="66"/>
      <c r="L27" s="65"/>
    </row>
    <row r="28" spans="1:19" ht="15" x14ac:dyDescent="0.25">
      <c r="A28" s="65" t="s">
        <v>314</v>
      </c>
      <c r="B28" s="65"/>
      <c r="C28" s="65"/>
      <c r="D28" s="65"/>
      <c r="E28" s="65"/>
      <c r="F28" s="65"/>
      <c r="G28" s="65"/>
      <c r="H28" s="65"/>
      <c r="I28" s="65"/>
      <c r="J28" s="66"/>
      <c r="K28" s="66"/>
      <c r="L28" s="65"/>
    </row>
    <row r="29" spans="1:19" ht="15" x14ac:dyDescent="0.25">
      <c r="A29" s="65" t="s">
        <v>184</v>
      </c>
      <c r="B29" s="65"/>
      <c r="C29" s="65"/>
      <c r="D29" s="65"/>
      <c r="E29" s="65"/>
      <c r="F29" s="65"/>
      <c r="G29" s="65"/>
      <c r="H29" s="65"/>
      <c r="I29" s="65"/>
      <c r="J29" s="66"/>
      <c r="K29" s="66"/>
      <c r="L29" s="65"/>
    </row>
    <row r="30" spans="1:19" ht="15" x14ac:dyDescent="0.25">
      <c r="A30" s="65" t="s">
        <v>185</v>
      </c>
      <c r="B30" s="65"/>
      <c r="C30" s="65"/>
      <c r="D30" s="65"/>
      <c r="E30" s="65"/>
      <c r="F30" s="65"/>
      <c r="G30" s="65"/>
      <c r="H30" s="65"/>
      <c r="I30" s="65"/>
      <c r="J30" s="66"/>
      <c r="K30" s="66"/>
      <c r="L30" s="65"/>
    </row>
    <row r="31" spans="1:19" ht="15" x14ac:dyDescent="0.25">
      <c r="A31" s="65"/>
      <c r="B31" s="65"/>
      <c r="C31" s="65"/>
      <c r="D31" s="65"/>
      <c r="E31" s="65"/>
      <c r="F31" s="65"/>
      <c r="G31" s="65"/>
      <c r="H31" s="65"/>
      <c r="I31" s="65"/>
      <c r="J31" s="66"/>
      <c r="K31" s="66"/>
      <c r="L31" s="65"/>
    </row>
    <row r="32" spans="1:19" ht="15" x14ac:dyDescent="0.25">
      <c r="A32" s="65" t="s">
        <v>315</v>
      </c>
      <c r="B32" s="65"/>
      <c r="C32" s="65"/>
      <c r="D32" s="65"/>
      <c r="E32" s="65"/>
      <c r="F32" s="65"/>
      <c r="G32" s="65"/>
      <c r="H32" s="65"/>
      <c r="I32" s="65"/>
      <c r="J32" s="66"/>
      <c r="K32" s="66"/>
      <c r="L32" s="65"/>
    </row>
    <row r="33" spans="1:12" ht="15" x14ac:dyDescent="0.25">
      <c r="A33" s="65"/>
      <c r="B33" s="65"/>
      <c r="C33" s="65"/>
      <c r="D33" s="65"/>
      <c r="E33" s="65"/>
      <c r="F33" s="65"/>
      <c r="G33" s="65"/>
      <c r="H33" s="65"/>
      <c r="I33" s="65"/>
      <c r="J33" s="66"/>
      <c r="K33" s="66"/>
      <c r="L33" s="65"/>
    </row>
    <row r="34" spans="1:12" ht="15" x14ac:dyDescent="0.25">
      <c r="A34" s="67" t="s">
        <v>383</v>
      </c>
      <c r="B34" s="67"/>
      <c r="C34" s="67"/>
      <c r="D34" s="67"/>
      <c r="E34" s="67"/>
      <c r="F34" s="67"/>
      <c r="G34" s="67"/>
      <c r="H34" s="67"/>
      <c r="I34" s="67"/>
      <c r="J34" s="141"/>
      <c r="K34" s="141"/>
      <c r="L34" s="65"/>
    </row>
    <row r="35" spans="1:12" ht="15" x14ac:dyDescent="0.25">
      <c r="A35" s="67" t="s">
        <v>317</v>
      </c>
      <c r="B35" s="67"/>
      <c r="C35" s="67"/>
      <c r="D35" s="67"/>
      <c r="E35" s="67"/>
      <c r="F35" s="67"/>
      <c r="G35" s="67"/>
      <c r="H35" s="67"/>
      <c r="I35" s="67"/>
      <c r="J35" s="141"/>
      <c r="K35" s="141"/>
      <c r="L35" s="65"/>
    </row>
    <row r="36" spans="1:12" ht="15" x14ac:dyDescent="0.25">
      <c r="A36" s="67" t="s">
        <v>318</v>
      </c>
      <c r="B36" s="67"/>
      <c r="C36" s="67"/>
      <c r="D36" s="67"/>
      <c r="E36" s="67"/>
      <c r="F36" s="67"/>
      <c r="G36" s="67"/>
      <c r="H36" s="67"/>
      <c r="I36" s="67"/>
      <c r="J36" s="141"/>
      <c r="K36" s="141"/>
      <c r="L36" s="65"/>
    </row>
    <row r="37" spans="1:12" ht="15" x14ac:dyDescent="0.25">
      <c r="A37" s="67" t="s">
        <v>319</v>
      </c>
      <c r="B37" s="67"/>
      <c r="C37" s="67"/>
      <c r="D37" s="67"/>
      <c r="E37" s="67"/>
      <c r="F37" s="67"/>
      <c r="G37" s="67"/>
      <c r="H37" s="67"/>
      <c r="I37" s="67"/>
      <c r="J37" s="141"/>
      <c r="K37" s="141"/>
      <c r="L37" s="65"/>
    </row>
    <row r="38" spans="1:12" ht="15" x14ac:dyDescent="0.25">
      <c r="A38" s="67" t="s">
        <v>320</v>
      </c>
      <c r="B38" s="67"/>
      <c r="C38" s="67"/>
      <c r="D38" s="67"/>
      <c r="E38" s="67"/>
      <c r="F38" s="67"/>
      <c r="G38" s="67"/>
      <c r="H38" s="67"/>
      <c r="I38" s="67"/>
      <c r="J38" s="141"/>
      <c r="K38" s="141"/>
      <c r="L38" s="65"/>
    </row>
    <row r="39" spans="1:12" ht="15" x14ac:dyDescent="0.25">
      <c r="A39" s="67" t="s">
        <v>321</v>
      </c>
      <c r="B39" s="67"/>
      <c r="C39" s="67"/>
      <c r="D39" s="67"/>
      <c r="E39" s="67"/>
      <c r="F39" s="67"/>
      <c r="G39" s="67"/>
      <c r="H39" s="67"/>
      <c r="I39" s="67"/>
      <c r="J39" s="141"/>
      <c r="K39" s="141"/>
      <c r="L39" s="65"/>
    </row>
    <row r="40" spans="1:12" ht="15" x14ac:dyDescent="0.25">
      <c r="A40" s="67" t="s">
        <v>322</v>
      </c>
      <c r="B40" s="67"/>
      <c r="C40" s="67"/>
      <c r="D40" s="67"/>
      <c r="E40" s="67"/>
      <c r="F40" s="67"/>
      <c r="G40" s="67"/>
      <c r="H40" s="67"/>
      <c r="I40" s="67"/>
      <c r="J40" s="141"/>
      <c r="K40" s="141"/>
      <c r="L40" s="65"/>
    </row>
    <row r="41" spans="1:12" ht="15" x14ac:dyDescent="0.25">
      <c r="A41" s="67" t="s">
        <v>323</v>
      </c>
      <c r="B41" s="67"/>
      <c r="C41" s="67"/>
      <c r="D41" s="67"/>
      <c r="E41" s="67"/>
      <c r="F41" s="67"/>
      <c r="G41" s="67"/>
      <c r="H41" s="67"/>
      <c r="I41" s="67"/>
      <c r="J41" s="141"/>
      <c r="K41" s="141"/>
      <c r="L41" s="65"/>
    </row>
    <row r="42" spans="1:12" ht="15" x14ac:dyDescent="0.25">
      <c r="A42" s="67"/>
      <c r="B42" s="67"/>
      <c r="C42" s="67"/>
      <c r="D42" s="67"/>
      <c r="E42" s="67"/>
      <c r="F42" s="67"/>
      <c r="G42" s="67"/>
      <c r="H42" s="67"/>
      <c r="I42" s="67"/>
      <c r="J42" s="141"/>
      <c r="K42" s="141"/>
      <c r="L42" s="65"/>
    </row>
    <row r="43" spans="1:12" ht="15" x14ac:dyDescent="0.25">
      <c r="A43" s="67" t="s">
        <v>384</v>
      </c>
      <c r="B43" s="67"/>
      <c r="C43" s="67"/>
      <c r="D43" s="67"/>
      <c r="E43" s="67"/>
      <c r="F43" s="67"/>
      <c r="G43" s="67"/>
      <c r="H43" s="67"/>
      <c r="I43" s="67"/>
      <c r="J43" s="141"/>
      <c r="K43" s="141"/>
      <c r="L43" s="65"/>
    </row>
    <row r="44" spans="1:12" ht="15" x14ac:dyDescent="0.25">
      <c r="A44" s="67" t="s">
        <v>326</v>
      </c>
      <c r="B44" s="67"/>
      <c r="C44" s="67"/>
      <c r="D44" s="67"/>
      <c r="E44" s="67"/>
      <c r="F44" s="67"/>
      <c r="G44" s="67"/>
      <c r="H44" s="67"/>
      <c r="I44" s="67"/>
      <c r="J44" s="141"/>
      <c r="K44" s="141"/>
      <c r="L44" s="65"/>
    </row>
    <row r="45" spans="1:12" ht="15" x14ac:dyDescent="0.25">
      <c r="A45" s="67"/>
      <c r="B45" s="67"/>
      <c r="C45" s="67"/>
      <c r="D45" s="67"/>
      <c r="E45" s="67"/>
      <c r="F45" s="67"/>
      <c r="G45" s="67"/>
      <c r="H45" s="67"/>
      <c r="I45" s="67"/>
      <c r="J45" s="141"/>
      <c r="K45" s="141"/>
      <c r="L45" s="65"/>
    </row>
    <row r="46" spans="1:12" ht="15" x14ac:dyDescent="0.25">
      <c r="A46" s="67" t="s">
        <v>327</v>
      </c>
      <c r="B46" s="67"/>
      <c r="C46" s="67"/>
      <c r="D46" s="67"/>
      <c r="E46" s="67"/>
      <c r="F46" s="67"/>
      <c r="G46" s="67"/>
      <c r="H46" s="67"/>
      <c r="I46" s="67"/>
      <c r="J46" s="141"/>
      <c r="K46" s="141"/>
      <c r="L46" s="65"/>
    </row>
    <row r="47" spans="1:12" ht="15" x14ac:dyDescent="0.25">
      <c r="A47" s="67" t="s">
        <v>328</v>
      </c>
      <c r="B47" s="67"/>
      <c r="C47" s="67"/>
      <c r="D47" s="67"/>
      <c r="E47" s="67"/>
      <c r="F47" s="67"/>
      <c r="G47" s="67"/>
      <c r="H47" s="67"/>
      <c r="I47" s="67"/>
      <c r="J47" s="141"/>
      <c r="K47" s="141"/>
      <c r="L47" s="65"/>
    </row>
    <row r="48" spans="1:12" ht="15" x14ac:dyDescent="0.25">
      <c r="A48" s="65"/>
      <c r="B48" s="65"/>
      <c r="C48" s="65"/>
      <c r="D48" s="65"/>
      <c r="E48" s="65"/>
      <c r="F48" s="65"/>
      <c r="G48" s="65"/>
      <c r="H48" s="65"/>
      <c r="I48" s="65"/>
      <c r="J48" s="66"/>
      <c r="K48" s="66"/>
      <c r="L48" s="65"/>
    </row>
    <row r="49" spans="1:12" ht="15" x14ac:dyDescent="0.25">
      <c r="A49" s="65" t="s">
        <v>329</v>
      </c>
      <c r="B49" s="65"/>
      <c r="C49" s="65"/>
      <c r="D49" s="65"/>
      <c r="E49" s="65"/>
      <c r="F49" s="65"/>
      <c r="G49" s="65"/>
      <c r="H49" s="65"/>
      <c r="I49" s="65"/>
      <c r="J49" s="66"/>
      <c r="K49" s="66"/>
      <c r="L49" s="65"/>
    </row>
    <row r="50" spans="1:12" ht="15" x14ac:dyDescent="0.25">
      <c r="A50" s="65" t="s">
        <v>330</v>
      </c>
      <c r="B50" s="65"/>
      <c r="C50" s="65"/>
      <c r="D50" s="65"/>
      <c r="E50" s="65"/>
      <c r="F50" s="65"/>
      <c r="G50" s="65"/>
      <c r="H50" s="65"/>
      <c r="I50" s="65"/>
      <c r="J50" s="66"/>
      <c r="K50" s="66"/>
      <c r="L50" s="65"/>
    </row>
    <row r="51" spans="1:12" ht="15" x14ac:dyDescent="0.25">
      <c r="A51" s="65" t="s">
        <v>331</v>
      </c>
      <c r="B51" s="65"/>
      <c r="C51" s="65"/>
      <c r="D51" s="65"/>
      <c r="E51" s="65"/>
      <c r="F51" s="65"/>
      <c r="G51" s="65"/>
      <c r="H51" s="65"/>
      <c r="I51" s="65"/>
      <c r="J51" s="66"/>
      <c r="K51" s="66"/>
      <c r="L51" s="65"/>
    </row>
  </sheetData>
  <mergeCells count="9">
    <mergeCell ref="C20:H20"/>
    <mergeCell ref="C21:H21"/>
    <mergeCell ref="J21:K21"/>
    <mergeCell ref="A2:S2"/>
    <mergeCell ref="B3:D3"/>
    <mergeCell ref="J3:K3"/>
    <mergeCell ref="L3:M3"/>
    <mergeCell ref="N3:Q3"/>
    <mergeCell ref="R3:S3"/>
  </mergeCells>
  <printOptions horizontalCentered="1"/>
  <pageMargins left="0.70833333333333304" right="0.70833333333333304" top="0.78749999999999998" bottom="0.78749999999999998" header="0.511811023622047" footer="0.511811023622047"/>
  <pageSetup paperSize="9" scale="37" fitToHeight="0" orientation="landscape" horizontalDpi="300" verticalDpi="3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0000000}">
          <x14:formula1>
            <xm:f>Číselníky!$C$2:$C$22</xm:f>
          </x14:formula1>
          <x14:formula2>
            <xm:f>0</xm:f>
          </x14:formula2>
          <xm:sqref>R5:R1051</xm:sqref>
        </x14:dataValidation>
        <x14:dataValidation type="list" allowBlank="1" showInputMessage="1" showErrorMessage="1" xr:uid="{00000000-0002-0000-0300-000001000000}">
          <x14:formula1>
            <xm:f>Číselníky!$A$2:$A$4</xm:f>
          </x14:formula1>
          <x14:formula2>
            <xm:f>0</xm:f>
          </x14:formula2>
          <xm:sqref>S5:S1051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2"/>
  <sheetViews>
    <sheetView showGridLines="0" zoomScaleNormal="100" workbookViewId="0">
      <selection activeCell="A2" sqref="A2"/>
    </sheetView>
  </sheetViews>
  <sheetFormatPr defaultColWidth="8.5703125" defaultRowHeight="15" x14ac:dyDescent="0.25"/>
  <cols>
    <col min="1" max="1" width="22.42578125" customWidth="1"/>
    <col min="3" max="3" width="51" customWidth="1"/>
  </cols>
  <sheetData>
    <row r="1" spans="1:3" x14ac:dyDescent="0.25">
      <c r="A1" t="s">
        <v>385</v>
      </c>
      <c r="C1" t="s">
        <v>386</v>
      </c>
    </row>
    <row r="2" spans="1:3" x14ac:dyDescent="0.25">
      <c r="A2" t="s">
        <v>234</v>
      </c>
      <c r="C2" t="s">
        <v>89</v>
      </c>
    </row>
    <row r="3" spans="1:3" x14ac:dyDescent="0.25">
      <c r="A3" t="s">
        <v>223</v>
      </c>
      <c r="C3" t="s">
        <v>98</v>
      </c>
    </row>
    <row r="4" spans="1:3" x14ac:dyDescent="0.25">
      <c r="A4" t="s">
        <v>90</v>
      </c>
      <c r="C4" t="s">
        <v>387</v>
      </c>
    </row>
    <row r="5" spans="1:3" x14ac:dyDescent="0.25">
      <c r="C5" t="s">
        <v>388</v>
      </c>
    </row>
    <row r="6" spans="1:3" x14ac:dyDescent="0.25">
      <c r="C6" t="s">
        <v>144</v>
      </c>
    </row>
    <row r="7" spans="1:3" x14ac:dyDescent="0.25">
      <c r="C7" t="s">
        <v>110</v>
      </c>
    </row>
    <row r="8" spans="1:3" x14ac:dyDescent="0.25">
      <c r="C8" t="s">
        <v>144</v>
      </c>
    </row>
    <row r="9" spans="1:3" x14ac:dyDescent="0.25">
      <c r="C9" t="s">
        <v>104</v>
      </c>
    </row>
    <row r="10" spans="1:3" x14ac:dyDescent="0.25">
      <c r="C10" t="s">
        <v>389</v>
      </c>
    </row>
    <row r="11" spans="1:3" x14ac:dyDescent="0.25">
      <c r="C11" t="s">
        <v>390</v>
      </c>
    </row>
    <row r="12" spans="1:3" x14ac:dyDescent="0.25">
      <c r="C12" t="s">
        <v>391</v>
      </c>
    </row>
    <row r="13" spans="1:3" x14ac:dyDescent="0.25">
      <c r="C13" t="s">
        <v>227</v>
      </c>
    </row>
    <row r="14" spans="1:3" x14ac:dyDescent="0.25">
      <c r="C14" t="s">
        <v>392</v>
      </c>
    </row>
    <row r="15" spans="1:3" x14ac:dyDescent="0.25">
      <c r="C15" t="s">
        <v>118</v>
      </c>
    </row>
    <row r="16" spans="1:3" x14ac:dyDescent="0.25">
      <c r="C16" t="s">
        <v>239</v>
      </c>
    </row>
    <row r="17" spans="3:3" x14ac:dyDescent="0.25">
      <c r="C17" t="s">
        <v>393</v>
      </c>
    </row>
    <row r="18" spans="3:3" x14ac:dyDescent="0.25">
      <c r="C18" t="s">
        <v>268</v>
      </c>
    </row>
    <row r="19" spans="3:3" x14ac:dyDescent="0.25">
      <c r="C19" t="s">
        <v>222</v>
      </c>
    </row>
    <row r="20" spans="3:3" x14ac:dyDescent="0.25">
      <c r="C20" s="142" t="s">
        <v>394</v>
      </c>
    </row>
    <row r="21" spans="3:3" x14ac:dyDescent="0.25">
      <c r="C21" t="s">
        <v>247</v>
      </c>
    </row>
    <row r="22" spans="3:3" x14ac:dyDescent="0.25">
      <c r="C22" t="s">
        <v>395</v>
      </c>
    </row>
  </sheetData>
  <pageMargins left="0.7" right="0.7" top="0.78749999999999998" bottom="0.78749999999999998" header="0.511811023622047" footer="0.511811023622047"/>
  <pageSetup paperSize="9" orientation="portrait" horizontalDpi="300" verticalDpi="300"/>
  <tableParts count="2">
    <tablePart r:id="rId1"/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100"/>
  <sheetViews>
    <sheetView showGridLines="0" zoomScaleNormal="100" workbookViewId="0">
      <selection activeCell="A2" sqref="A2"/>
    </sheetView>
  </sheetViews>
  <sheetFormatPr defaultColWidth="9.140625" defaultRowHeight="12" x14ac:dyDescent="0.25"/>
  <cols>
    <col min="1" max="1" width="9.140625" style="143"/>
    <col min="2" max="2" width="49.5703125" style="143" customWidth="1"/>
    <col min="3" max="3" width="40" style="143" customWidth="1"/>
    <col min="4" max="4" width="10.5703125" style="143" customWidth="1"/>
    <col min="5" max="5" width="10.140625" style="143" customWidth="1"/>
    <col min="6" max="6" width="21.5703125" style="143" customWidth="1"/>
    <col min="7" max="7" width="7.5703125" style="144" customWidth="1"/>
    <col min="8" max="8" width="6.5703125" style="144" customWidth="1"/>
    <col min="9" max="9" width="12" style="144" customWidth="1"/>
    <col min="10" max="10" width="11.42578125" style="144" customWidth="1"/>
    <col min="11" max="12" width="12.42578125" style="144" customWidth="1"/>
    <col min="13" max="13" width="11.42578125" style="144" customWidth="1"/>
    <col min="14" max="14" width="13.5703125" style="143" customWidth="1"/>
    <col min="15" max="15" width="37" style="143" customWidth="1"/>
    <col min="16" max="16" width="17.5703125" style="143" customWidth="1"/>
    <col min="17" max="17" width="22.5703125" style="143" customWidth="1"/>
    <col min="18" max="16384" width="9.140625" style="143"/>
  </cols>
  <sheetData>
    <row r="1" spans="1:16" ht="21" x14ac:dyDescent="0.25">
      <c r="A1" s="145" t="s">
        <v>396</v>
      </c>
      <c r="B1" s="146"/>
    </row>
    <row r="2" spans="1:16" ht="18.75" x14ac:dyDescent="0.25">
      <c r="A2" s="147" t="s">
        <v>397</v>
      </c>
    </row>
    <row r="3" spans="1:16" ht="4.5" customHeight="1" x14ac:dyDescent="0.25">
      <c r="A3" s="147"/>
    </row>
    <row r="4" spans="1:16" ht="15.75" customHeight="1" x14ac:dyDescent="0.25">
      <c r="A4" s="257" t="s">
        <v>398</v>
      </c>
      <c r="B4" s="257" t="s">
        <v>399</v>
      </c>
      <c r="C4" s="257" t="s">
        <v>400</v>
      </c>
      <c r="D4" s="257" t="s">
        <v>401</v>
      </c>
      <c r="E4" s="257" t="s">
        <v>402</v>
      </c>
      <c r="F4" s="257" t="s">
        <v>403</v>
      </c>
      <c r="G4" s="257" t="s">
        <v>404</v>
      </c>
      <c r="H4" s="257"/>
      <c r="I4" s="257"/>
      <c r="J4" s="257"/>
      <c r="K4" s="257"/>
      <c r="L4" s="257"/>
      <c r="M4" s="257" t="s">
        <v>405</v>
      </c>
      <c r="N4" s="257" t="s">
        <v>406</v>
      </c>
      <c r="O4" s="257" t="s">
        <v>407</v>
      </c>
      <c r="P4" s="258" t="s">
        <v>408</v>
      </c>
    </row>
    <row r="5" spans="1:16" ht="15.75" customHeight="1" x14ac:dyDescent="0.25">
      <c r="A5" s="257"/>
      <c r="B5" s="257"/>
      <c r="C5" s="257"/>
      <c r="D5" s="257"/>
      <c r="E5" s="257"/>
      <c r="F5" s="257"/>
      <c r="G5" s="257" t="s">
        <v>409</v>
      </c>
      <c r="H5" s="257"/>
      <c r="I5" s="257"/>
      <c r="J5" s="257"/>
      <c r="K5" s="257" t="s">
        <v>410</v>
      </c>
      <c r="L5" s="257" t="s">
        <v>411</v>
      </c>
      <c r="M5" s="257"/>
      <c r="N5" s="257"/>
      <c r="O5" s="257"/>
      <c r="P5" s="258"/>
    </row>
    <row r="6" spans="1:16" ht="51.75" customHeight="1" x14ac:dyDescent="0.25">
      <c r="A6" s="257"/>
      <c r="B6" s="257"/>
      <c r="C6" s="257"/>
      <c r="D6" s="257"/>
      <c r="E6" s="257"/>
      <c r="F6" s="257"/>
      <c r="G6" s="148" t="s">
        <v>412</v>
      </c>
      <c r="H6" s="148" t="s">
        <v>413</v>
      </c>
      <c r="I6" s="148" t="s">
        <v>414</v>
      </c>
      <c r="J6" s="148" t="s">
        <v>415</v>
      </c>
      <c r="K6" s="257"/>
      <c r="L6" s="257"/>
      <c r="M6" s="257"/>
      <c r="N6" s="257"/>
      <c r="O6" s="257"/>
      <c r="P6" s="258"/>
    </row>
    <row r="7" spans="1:16" ht="12" customHeight="1" x14ac:dyDescent="0.25">
      <c r="A7" s="259" t="s">
        <v>416</v>
      </c>
      <c r="B7" s="259"/>
      <c r="C7" s="259"/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  <c r="O7" s="259"/>
      <c r="P7" s="259"/>
    </row>
    <row r="8" spans="1:16" ht="12" customHeight="1" x14ac:dyDescent="0.25">
      <c r="A8" s="233">
        <v>1</v>
      </c>
      <c r="B8" s="149" t="s">
        <v>235</v>
      </c>
      <c r="C8" s="241" t="s">
        <v>417</v>
      </c>
      <c r="D8" s="246">
        <v>7900000</v>
      </c>
      <c r="E8" s="241" t="s">
        <v>418</v>
      </c>
      <c r="F8" s="241" t="s">
        <v>419</v>
      </c>
      <c r="G8" s="232" t="s">
        <v>420</v>
      </c>
      <c r="H8" s="232" t="s">
        <v>420</v>
      </c>
      <c r="I8" s="232" t="s">
        <v>88</v>
      </c>
      <c r="J8" s="232" t="s">
        <v>88</v>
      </c>
      <c r="K8" s="232" t="s">
        <v>88</v>
      </c>
      <c r="L8" s="232" t="s">
        <v>420</v>
      </c>
      <c r="M8" s="232" t="s">
        <v>421</v>
      </c>
      <c r="N8" s="233"/>
      <c r="O8" s="234" t="s">
        <v>422</v>
      </c>
      <c r="P8" s="233"/>
    </row>
    <row r="9" spans="1:16" x14ac:dyDescent="0.25">
      <c r="A9" s="233"/>
      <c r="B9" s="150" t="s">
        <v>423</v>
      </c>
      <c r="C9" s="241"/>
      <c r="D9" s="241"/>
      <c r="E9" s="241"/>
      <c r="F9" s="241"/>
      <c r="G9" s="232"/>
      <c r="H9" s="232"/>
      <c r="I9" s="232"/>
      <c r="J9" s="232"/>
      <c r="K9" s="232"/>
      <c r="L9" s="232"/>
      <c r="M9" s="232"/>
      <c r="N9" s="233"/>
      <c r="O9" s="234"/>
      <c r="P9" s="233"/>
    </row>
    <row r="10" spans="1:16" x14ac:dyDescent="0.25">
      <c r="A10" s="233"/>
      <c r="B10" s="150" t="s">
        <v>424</v>
      </c>
      <c r="C10" s="241"/>
      <c r="D10" s="241"/>
      <c r="E10" s="241"/>
      <c r="F10" s="241"/>
      <c r="G10" s="232"/>
      <c r="H10" s="232"/>
      <c r="I10" s="232"/>
      <c r="J10" s="232"/>
      <c r="K10" s="232"/>
      <c r="L10" s="232"/>
      <c r="M10" s="232"/>
      <c r="N10" s="233"/>
      <c r="O10" s="234"/>
      <c r="P10" s="233"/>
    </row>
    <row r="11" spans="1:16" x14ac:dyDescent="0.25">
      <c r="A11" s="233"/>
      <c r="B11" s="151" t="s">
        <v>425</v>
      </c>
      <c r="C11" s="241"/>
      <c r="D11" s="241"/>
      <c r="E11" s="241"/>
      <c r="F11" s="241"/>
      <c r="G11" s="232"/>
      <c r="H11" s="232"/>
      <c r="I11" s="232"/>
      <c r="J11" s="232"/>
      <c r="K11" s="232"/>
      <c r="L11" s="232"/>
      <c r="M11" s="232"/>
      <c r="N11" s="233"/>
      <c r="O11" s="234"/>
      <c r="P11" s="233"/>
    </row>
    <row r="12" spans="1:16" ht="12" customHeight="1" x14ac:dyDescent="0.25">
      <c r="A12" s="233">
        <v>2</v>
      </c>
      <c r="B12" s="152" t="s">
        <v>426</v>
      </c>
      <c r="C12" s="241" t="s">
        <v>427</v>
      </c>
      <c r="D12" s="246">
        <v>1250000</v>
      </c>
      <c r="E12" s="241" t="s">
        <v>428</v>
      </c>
      <c r="F12" s="241" t="s">
        <v>419</v>
      </c>
      <c r="G12" s="232" t="s">
        <v>420</v>
      </c>
      <c r="H12" s="232" t="s">
        <v>420</v>
      </c>
      <c r="I12" s="232" t="s">
        <v>420</v>
      </c>
      <c r="J12" s="232" t="s">
        <v>88</v>
      </c>
      <c r="K12" s="232" t="s">
        <v>420</v>
      </c>
      <c r="L12" s="232" t="s">
        <v>420</v>
      </c>
      <c r="M12" s="232" t="s">
        <v>421</v>
      </c>
      <c r="N12" s="233"/>
      <c r="O12" s="241" t="s">
        <v>429</v>
      </c>
      <c r="P12" s="233"/>
    </row>
    <row r="13" spans="1:16" x14ac:dyDescent="0.25">
      <c r="A13" s="233"/>
      <c r="B13" s="153" t="s">
        <v>430</v>
      </c>
      <c r="C13" s="241"/>
      <c r="D13" s="246"/>
      <c r="E13" s="241"/>
      <c r="F13" s="241"/>
      <c r="G13" s="232"/>
      <c r="H13" s="232"/>
      <c r="I13" s="232"/>
      <c r="J13" s="232"/>
      <c r="K13" s="232"/>
      <c r="L13" s="232"/>
      <c r="M13" s="232"/>
      <c r="N13" s="233"/>
      <c r="O13" s="233"/>
      <c r="P13" s="233"/>
    </row>
    <row r="14" spans="1:16" x14ac:dyDescent="0.25">
      <c r="A14" s="233"/>
      <c r="B14" s="153" t="s">
        <v>431</v>
      </c>
      <c r="C14" s="241"/>
      <c r="D14" s="246"/>
      <c r="E14" s="241"/>
      <c r="F14" s="241"/>
      <c r="G14" s="232"/>
      <c r="H14" s="232"/>
      <c r="I14" s="232"/>
      <c r="J14" s="232"/>
      <c r="K14" s="232"/>
      <c r="L14" s="232"/>
      <c r="M14" s="232"/>
      <c r="N14" s="233"/>
      <c r="O14" s="233"/>
      <c r="P14" s="233"/>
    </row>
    <row r="15" spans="1:16" x14ac:dyDescent="0.25">
      <c r="A15" s="233"/>
      <c r="B15" s="154" t="s">
        <v>432</v>
      </c>
      <c r="C15" s="241"/>
      <c r="D15" s="246"/>
      <c r="E15" s="241"/>
      <c r="F15" s="241"/>
      <c r="G15" s="232"/>
      <c r="H15" s="232"/>
      <c r="I15" s="232"/>
      <c r="J15" s="232"/>
      <c r="K15" s="232"/>
      <c r="L15" s="232"/>
      <c r="M15" s="232"/>
      <c r="N15" s="233"/>
      <c r="O15" s="233"/>
      <c r="P15" s="233"/>
    </row>
    <row r="16" spans="1:16" ht="12" customHeight="1" x14ac:dyDescent="0.25">
      <c r="A16" s="253">
        <v>3</v>
      </c>
      <c r="B16" s="155" t="s">
        <v>433</v>
      </c>
      <c r="C16" s="248" t="s">
        <v>434</v>
      </c>
      <c r="D16" s="254">
        <v>500000</v>
      </c>
      <c r="E16" s="255" t="s">
        <v>435</v>
      </c>
      <c r="F16" s="255" t="s">
        <v>436</v>
      </c>
      <c r="G16" s="256" t="s">
        <v>420</v>
      </c>
      <c r="H16" s="256" t="s">
        <v>420</v>
      </c>
      <c r="I16" s="256" t="s">
        <v>420</v>
      </c>
      <c r="J16" s="256" t="s">
        <v>88</v>
      </c>
      <c r="K16" s="256" t="s">
        <v>420</v>
      </c>
      <c r="L16" s="256" t="s">
        <v>420</v>
      </c>
      <c r="M16" s="256" t="s">
        <v>421</v>
      </c>
      <c r="N16" s="253"/>
      <c r="O16" s="255" t="s">
        <v>437</v>
      </c>
      <c r="P16" s="253"/>
    </row>
    <row r="17" spans="1:16" x14ac:dyDescent="0.25">
      <c r="A17" s="253"/>
      <c r="B17" s="155" t="s">
        <v>438</v>
      </c>
      <c r="C17" s="248"/>
      <c r="D17" s="254"/>
      <c r="E17" s="255"/>
      <c r="F17" s="255"/>
      <c r="G17" s="256"/>
      <c r="H17" s="256"/>
      <c r="I17" s="256"/>
      <c r="J17" s="256"/>
      <c r="K17" s="256"/>
      <c r="L17" s="256"/>
      <c r="M17" s="256"/>
      <c r="N17" s="253"/>
      <c r="O17" s="253"/>
      <c r="P17" s="253"/>
    </row>
    <row r="18" spans="1:16" x14ac:dyDescent="0.25">
      <c r="A18" s="253"/>
      <c r="B18" s="155" t="s">
        <v>439</v>
      </c>
      <c r="C18" s="248"/>
      <c r="D18" s="254"/>
      <c r="E18" s="255"/>
      <c r="F18" s="255"/>
      <c r="G18" s="256"/>
      <c r="H18" s="256"/>
      <c r="I18" s="256"/>
      <c r="J18" s="256"/>
      <c r="K18" s="256"/>
      <c r="L18" s="256"/>
      <c r="M18" s="256"/>
      <c r="N18" s="253"/>
      <c r="O18" s="253"/>
      <c r="P18" s="253"/>
    </row>
    <row r="19" spans="1:16" x14ac:dyDescent="0.25">
      <c r="A19" s="253"/>
      <c r="B19" s="157" t="s">
        <v>440</v>
      </c>
      <c r="C19" s="248"/>
      <c r="D19" s="254"/>
      <c r="E19" s="255"/>
      <c r="F19" s="255"/>
      <c r="G19" s="256"/>
      <c r="H19" s="256"/>
      <c r="I19" s="256"/>
      <c r="J19" s="256"/>
      <c r="K19" s="256"/>
      <c r="L19" s="256"/>
      <c r="M19" s="256"/>
      <c r="N19" s="253"/>
      <c r="O19" s="253"/>
      <c r="P19" s="253"/>
    </row>
    <row r="20" spans="1:16" ht="12" customHeight="1" x14ac:dyDescent="0.25">
      <c r="A20" s="252">
        <v>6</v>
      </c>
      <c r="B20" s="158" t="s">
        <v>441</v>
      </c>
      <c r="C20" s="242" t="s">
        <v>442</v>
      </c>
      <c r="D20" s="242" t="s">
        <v>443</v>
      </c>
      <c r="E20" s="242" t="s">
        <v>444</v>
      </c>
      <c r="F20" s="242" t="s">
        <v>445</v>
      </c>
      <c r="G20" s="244" t="s">
        <v>420</v>
      </c>
      <c r="H20" s="244" t="s">
        <v>420</v>
      </c>
      <c r="I20" s="244" t="s">
        <v>420</v>
      </c>
      <c r="J20" s="244" t="s">
        <v>420</v>
      </c>
      <c r="K20" s="244" t="s">
        <v>420</v>
      </c>
      <c r="L20" s="250" t="s">
        <v>88</v>
      </c>
      <c r="M20" s="244" t="s">
        <v>421</v>
      </c>
      <c r="N20" s="242"/>
      <c r="O20" s="242" t="s">
        <v>429</v>
      </c>
      <c r="P20" s="245"/>
    </row>
    <row r="21" spans="1:16" x14ac:dyDescent="0.25">
      <c r="A21" s="252"/>
      <c r="B21" s="155" t="s">
        <v>446</v>
      </c>
      <c r="C21" s="242"/>
      <c r="D21" s="242"/>
      <c r="E21" s="242"/>
      <c r="F21" s="242"/>
      <c r="G21" s="244"/>
      <c r="H21" s="244"/>
      <c r="I21" s="244"/>
      <c r="J21" s="244"/>
      <c r="K21" s="244"/>
      <c r="L21" s="250"/>
      <c r="M21" s="244"/>
      <c r="N21" s="242"/>
      <c r="O21" s="242"/>
      <c r="P21" s="245"/>
    </row>
    <row r="22" spans="1:16" x14ac:dyDescent="0.25">
      <c r="A22" s="252"/>
      <c r="B22" s="155" t="s">
        <v>447</v>
      </c>
      <c r="C22" s="242"/>
      <c r="D22" s="242"/>
      <c r="E22" s="242"/>
      <c r="F22" s="242"/>
      <c r="G22" s="244"/>
      <c r="H22" s="244"/>
      <c r="I22" s="244"/>
      <c r="J22" s="244"/>
      <c r="K22" s="244"/>
      <c r="L22" s="250"/>
      <c r="M22" s="244"/>
      <c r="N22" s="242"/>
      <c r="O22" s="242"/>
      <c r="P22" s="245"/>
    </row>
    <row r="23" spans="1:16" x14ac:dyDescent="0.25">
      <c r="A23" s="252"/>
      <c r="B23" s="157" t="s">
        <v>448</v>
      </c>
      <c r="C23" s="242"/>
      <c r="D23" s="242"/>
      <c r="E23" s="242"/>
      <c r="F23" s="242"/>
      <c r="G23" s="244"/>
      <c r="H23" s="244"/>
      <c r="I23" s="244"/>
      <c r="J23" s="244"/>
      <c r="K23" s="244"/>
      <c r="L23" s="250"/>
      <c r="M23" s="244"/>
      <c r="N23" s="242"/>
      <c r="O23" s="242"/>
      <c r="P23" s="245"/>
    </row>
    <row r="24" spans="1:16" ht="12" customHeight="1" x14ac:dyDescent="0.25">
      <c r="A24" s="233">
        <v>9</v>
      </c>
      <c r="B24" s="160" t="s">
        <v>441</v>
      </c>
      <c r="C24" s="241" t="s">
        <v>449</v>
      </c>
      <c r="D24" s="246">
        <v>100000</v>
      </c>
      <c r="E24" s="233">
        <v>2018</v>
      </c>
      <c r="F24" s="241" t="s">
        <v>436</v>
      </c>
      <c r="G24" s="232" t="s">
        <v>420</v>
      </c>
      <c r="H24" s="232" t="s">
        <v>420</v>
      </c>
      <c r="I24" s="232" t="s">
        <v>420</v>
      </c>
      <c r="J24" s="232" t="s">
        <v>88</v>
      </c>
      <c r="K24" s="232" t="s">
        <v>420</v>
      </c>
      <c r="L24" s="232" t="s">
        <v>420</v>
      </c>
      <c r="M24" s="232" t="s">
        <v>421</v>
      </c>
      <c r="N24" s="251"/>
      <c r="O24" s="241" t="s">
        <v>450</v>
      </c>
      <c r="P24" s="233"/>
    </row>
    <row r="25" spans="1:16" x14ac:dyDescent="0.25">
      <c r="A25" s="233"/>
      <c r="B25" s="153" t="s">
        <v>446</v>
      </c>
      <c r="C25" s="241"/>
      <c r="D25" s="246"/>
      <c r="E25" s="233"/>
      <c r="F25" s="233"/>
      <c r="G25" s="232"/>
      <c r="H25" s="232"/>
      <c r="I25" s="232"/>
      <c r="J25" s="232"/>
      <c r="K25" s="232"/>
      <c r="L25" s="232"/>
      <c r="M25" s="232"/>
      <c r="N25" s="251"/>
      <c r="O25" s="241"/>
      <c r="P25" s="233"/>
    </row>
    <row r="26" spans="1:16" x14ac:dyDescent="0.25">
      <c r="A26" s="233"/>
      <c r="B26" s="153" t="s">
        <v>447</v>
      </c>
      <c r="C26" s="241"/>
      <c r="D26" s="246"/>
      <c r="E26" s="233"/>
      <c r="F26" s="233"/>
      <c r="G26" s="232"/>
      <c r="H26" s="232"/>
      <c r="I26" s="232"/>
      <c r="J26" s="232"/>
      <c r="K26" s="232"/>
      <c r="L26" s="232"/>
      <c r="M26" s="232"/>
      <c r="N26" s="251"/>
      <c r="O26" s="241"/>
      <c r="P26" s="233"/>
    </row>
    <row r="27" spans="1:16" x14ac:dyDescent="0.25">
      <c r="A27" s="233"/>
      <c r="B27" s="154" t="s">
        <v>448</v>
      </c>
      <c r="C27" s="241"/>
      <c r="D27" s="246"/>
      <c r="E27" s="233"/>
      <c r="F27" s="233"/>
      <c r="G27" s="232"/>
      <c r="H27" s="232"/>
      <c r="I27" s="232"/>
      <c r="J27" s="232"/>
      <c r="K27" s="232"/>
      <c r="L27" s="232"/>
      <c r="M27" s="232"/>
      <c r="N27" s="251"/>
      <c r="O27" s="241"/>
      <c r="P27" s="233"/>
    </row>
    <row r="28" spans="1:16" ht="12" customHeight="1" x14ac:dyDescent="0.25">
      <c r="A28" s="248">
        <v>11</v>
      </c>
      <c r="B28" s="159" t="s">
        <v>263</v>
      </c>
      <c r="C28" s="249" t="s">
        <v>451</v>
      </c>
      <c r="D28" s="241" t="s">
        <v>452</v>
      </c>
      <c r="E28" s="241" t="s">
        <v>453</v>
      </c>
      <c r="F28" s="241" t="s">
        <v>445</v>
      </c>
      <c r="G28" s="232" t="s">
        <v>420</v>
      </c>
      <c r="H28" s="232" t="s">
        <v>420</v>
      </c>
      <c r="I28" s="232" t="s">
        <v>420</v>
      </c>
      <c r="J28" s="232" t="s">
        <v>420</v>
      </c>
      <c r="K28" s="232" t="s">
        <v>420</v>
      </c>
      <c r="L28" s="247" t="s">
        <v>88</v>
      </c>
      <c r="M28" s="232" t="s">
        <v>421</v>
      </c>
      <c r="N28" s="233"/>
      <c r="O28" s="241" t="s">
        <v>429</v>
      </c>
      <c r="P28" s="233"/>
    </row>
    <row r="29" spans="1:16" x14ac:dyDescent="0.25">
      <c r="A29" s="248"/>
      <c r="B29" s="156" t="s">
        <v>454</v>
      </c>
      <c r="C29" s="249"/>
      <c r="D29" s="241"/>
      <c r="E29" s="241"/>
      <c r="F29" s="241"/>
      <c r="G29" s="232"/>
      <c r="H29" s="232"/>
      <c r="I29" s="232"/>
      <c r="J29" s="232"/>
      <c r="K29" s="232"/>
      <c r="L29" s="247"/>
      <c r="M29" s="232"/>
      <c r="N29" s="233"/>
      <c r="O29" s="233"/>
      <c r="P29" s="233"/>
    </row>
    <row r="30" spans="1:16" x14ac:dyDescent="0.25">
      <c r="A30" s="248"/>
      <c r="B30" s="156" t="s">
        <v>455</v>
      </c>
      <c r="C30" s="249"/>
      <c r="D30" s="241"/>
      <c r="E30" s="241"/>
      <c r="F30" s="241"/>
      <c r="G30" s="232"/>
      <c r="H30" s="232"/>
      <c r="I30" s="232"/>
      <c r="J30" s="232"/>
      <c r="K30" s="232"/>
      <c r="L30" s="247"/>
      <c r="M30" s="232"/>
      <c r="N30" s="233"/>
      <c r="O30" s="233"/>
      <c r="P30" s="233"/>
    </row>
    <row r="31" spans="1:16" x14ac:dyDescent="0.25">
      <c r="A31" s="248"/>
      <c r="B31" s="161" t="s">
        <v>456</v>
      </c>
      <c r="C31" s="249"/>
      <c r="D31" s="241"/>
      <c r="E31" s="241"/>
      <c r="F31" s="241"/>
      <c r="G31" s="232"/>
      <c r="H31" s="232"/>
      <c r="I31" s="232"/>
      <c r="J31" s="232"/>
      <c r="K31" s="232"/>
      <c r="L31" s="247"/>
      <c r="M31" s="232"/>
      <c r="N31" s="233"/>
      <c r="O31" s="233"/>
      <c r="P31" s="233"/>
    </row>
    <row r="32" spans="1:16" ht="12" customHeight="1" x14ac:dyDescent="0.25">
      <c r="A32" s="233">
        <v>12</v>
      </c>
      <c r="B32" s="159" t="s">
        <v>457</v>
      </c>
      <c r="C32" s="241" t="s">
        <v>458</v>
      </c>
      <c r="D32" s="246">
        <v>18875542</v>
      </c>
      <c r="E32" s="241" t="s">
        <v>418</v>
      </c>
      <c r="F32" s="241" t="s">
        <v>445</v>
      </c>
      <c r="G32" s="232" t="s">
        <v>420</v>
      </c>
      <c r="H32" s="232" t="s">
        <v>420</v>
      </c>
      <c r="I32" s="232" t="s">
        <v>420</v>
      </c>
      <c r="J32" s="232" t="s">
        <v>420</v>
      </c>
      <c r="K32" s="232" t="s">
        <v>420</v>
      </c>
      <c r="L32" s="232" t="s">
        <v>88</v>
      </c>
      <c r="M32" s="232" t="s">
        <v>421</v>
      </c>
      <c r="N32" s="233"/>
      <c r="O32" s="241" t="s">
        <v>429</v>
      </c>
      <c r="P32" s="241" t="s">
        <v>459</v>
      </c>
    </row>
    <row r="33" spans="1:16" ht="12" customHeight="1" x14ac:dyDescent="0.25">
      <c r="A33" s="233"/>
      <c r="B33" s="156" t="s">
        <v>460</v>
      </c>
      <c r="C33" s="241"/>
      <c r="D33" s="241"/>
      <c r="E33" s="241"/>
      <c r="F33" s="241"/>
      <c r="G33" s="232"/>
      <c r="H33" s="232"/>
      <c r="I33" s="232"/>
      <c r="J33" s="232"/>
      <c r="K33" s="232"/>
      <c r="L33" s="232"/>
      <c r="M33" s="232"/>
      <c r="N33" s="233"/>
      <c r="O33" s="241"/>
      <c r="P33" s="241"/>
    </row>
    <row r="34" spans="1:16" ht="12" customHeight="1" x14ac:dyDescent="0.25">
      <c r="A34" s="233"/>
      <c r="B34" s="156" t="s">
        <v>461</v>
      </c>
      <c r="C34" s="241"/>
      <c r="D34" s="241"/>
      <c r="E34" s="241"/>
      <c r="F34" s="241"/>
      <c r="G34" s="232"/>
      <c r="H34" s="232"/>
      <c r="I34" s="232"/>
      <c r="J34" s="232"/>
      <c r="K34" s="232"/>
      <c r="L34" s="232"/>
      <c r="M34" s="232"/>
      <c r="N34" s="233"/>
      <c r="O34" s="241"/>
      <c r="P34" s="241"/>
    </row>
    <row r="35" spans="1:16" ht="12" customHeight="1" x14ac:dyDescent="0.25">
      <c r="A35" s="233"/>
      <c r="B35" s="161" t="s">
        <v>462</v>
      </c>
      <c r="C35" s="241"/>
      <c r="D35" s="241"/>
      <c r="E35" s="241"/>
      <c r="F35" s="241"/>
      <c r="G35" s="232"/>
      <c r="H35" s="232"/>
      <c r="I35" s="232"/>
      <c r="J35" s="232"/>
      <c r="K35" s="232"/>
      <c r="L35" s="232"/>
      <c r="M35" s="232"/>
      <c r="N35" s="233"/>
      <c r="O35" s="241"/>
      <c r="P35" s="241"/>
    </row>
    <row r="36" spans="1:16" ht="12" customHeight="1" x14ac:dyDescent="0.25">
      <c r="A36" s="233">
        <v>17</v>
      </c>
      <c r="B36" s="150" t="s">
        <v>230</v>
      </c>
      <c r="C36" s="241" t="s">
        <v>463</v>
      </c>
      <c r="D36" s="246">
        <v>3173597</v>
      </c>
      <c r="E36" s="233">
        <v>2019</v>
      </c>
      <c r="F36" s="241" t="s">
        <v>445</v>
      </c>
      <c r="G36" s="232" t="s">
        <v>88</v>
      </c>
      <c r="H36" s="232" t="s">
        <v>420</v>
      </c>
      <c r="I36" s="232" t="s">
        <v>420</v>
      </c>
      <c r="J36" s="232" t="s">
        <v>88</v>
      </c>
      <c r="K36" s="232" t="s">
        <v>420</v>
      </c>
      <c r="L36" s="232" t="s">
        <v>420</v>
      </c>
      <c r="M36" s="232" t="s">
        <v>421</v>
      </c>
      <c r="N36" s="233"/>
      <c r="O36" s="241" t="s">
        <v>464</v>
      </c>
      <c r="P36" s="233"/>
    </row>
    <row r="37" spans="1:16" ht="12" customHeight="1" x14ac:dyDescent="0.25">
      <c r="A37" s="233"/>
      <c r="B37" s="150" t="s">
        <v>465</v>
      </c>
      <c r="C37" s="241"/>
      <c r="D37" s="246"/>
      <c r="E37" s="233"/>
      <c r="F37" s="233"/>
      <c r="G37" s="232"/>
      <c r="H37" s="232"/>
      <c r="I37" s="232"/>
      <c r="J37" s="232"/>
      <c r="K37" s="232"/>
      <c r="L37" s="232"/>
      <c r="M37" s="232"/>
      <c r="N37" s="233"/>
      <c r="O37" s="233"/>
      <c r="P37" s="233"/>
    </row>
    <row r="38" spans="1:16" ht="12" customHeight="1" x14ac:dyDescent="0.25">
      <c r="A38" s="233"/>
      <c r="B38" s="150" t="s">
        <v>466</v>
      </c>
      <c r="C38" s="241"/>
      <c r="D38" s="246"/>
      <c r="E38" s="233"/>
      <c r="F38" s="233"/>
      <c r="G38" s="232"/>
      <c r="H38" s="232"/>
      <c r="I38" s="232"/>
      <c r="J38" s="232"/>
      <c r="K38" s="232"/>
      <c r="L38" s="232"/>
      <c r="M38" s="232"/>
      <c r="N38" s="233"/>
      <c r="O38" s="233"/>
      <c r="P38" s="233"/>
    </row>
    <row r="39" spans="1:16" ht="12" customHeight="1" x14ac:dyDescent="0.25">
      <c r="A39" s="233"/>
      <c r="B39" s="151" t="s">
        <v>467</v>
      </c>
      <c r="C39" s="241"/>
      <c r="D39" s="246"/>
      <c r="E39" s="233"/>
      <c r="F39" s="233"/>
      <c r="G39" s="232"/>
      <c r="H39" s="232"/>
      <c r="I39" s="232"/>
      <c r="J39" s="232"/>
      <c r="K39" s="232"/>
      <c r="L39" s="232"/>
      <c r="M39" s="232"/>
      <c r="N39" s="233"/>
      <c r="O39" s="233"/>
      <c r="P39" s="233"/>
    </row>
    <row r="40" spans="1:16" ht="12" customHeight="1" x14ac:dyDescent="0.25">
      <c r="A40" s="233">
        <v>18</v>
      </c>
      <c r="B40" s="150" t="s">
        <v>230</v>
      </c>
      <c r="C40" s="241" t="s">
        <v>468</v>
      </c>
      <c r="D40" s="246">
        <v>3414288</v>
      </c>
      <c r="E40" s="233">
        <v>2019</v>
      </c>
      <c r="F40" s="241" t="s">
        <v>445</v>
      </c>
      <c r="G40" s="232" t="s">
        <v>420</v>
      </c>
      <c r="H40" s="232" t="s">
        <v>420</v>
      </c>
      <c r="I40" s="232" t="s">
        <v>88</v>
      </c>
      <c r="J40" s="232" t="s">
        <v>88</v>
      </c>
      <c r="K40" s="232" t="s">
        <v>420</v>
      </c>
      <c r="L40" s="232" t="s">
        <v>420</v>
      </c>
      <c r="M40" s="232" t="s">
        <v>421</v>
      </c>
      <c r="N40" s="233"/>
      <c r="O40" s="241" t="s">
        <v>464</v>
      </c>
      <c r="P40" s="245"/>
    </row>
    <row r="41" spans="1:16" x14ac:dyDescent="0.25">
      <c r="A41" s="233"/>
      <c r="B41" s="150" t="s">
        <v>465</v>
      </c>
      <c r="C41" s="241"/>
      <c r="D41" s="246"/>
      <c r="E41" s="233"/>
      <c r="F41" s="233"/>
      <c r="G41" s="232"/>
      <c r="H41" s="232"/>
      <c r="I41" s="232"/>
      <c r="J41" s="232"/>
      <c r="K41" s="232"/>
      <c r="L41" s="232"/>
      <c r="M41" s="232"/>
      <c r="N41" s="233"/>
      <c r="O41" s="233"/>
      <c r="P41" s="245"/>
    </row>
    <row r="42" spans="1:16" x14ac:dyDescent="0.25">
      <c r="A42" s="233"/>
      <c r="B42" s="150" t="s">
        <v>466</v>
      </c>
      <c r="C42" s="241"/>
      <c r="D42" s="246"/>
      <c r="E42" s="233"/>
      <c r="F42" s="233"/>
      <c r="G42" s="232"/>
      <c r="H42" s="232"/>
      <c r="I42" s="232"/>
      <c r="J42" s="232"/>
      <c r="K42" s="232"/>
      <c r="L42" s="232"/>
      <c r="M42" s="232"/>
      <c r="N42" s="233"/>
      <c r="O42" s="233"/>
      <c r="P42" s="245"/>
    </row>
    <row r="43" spans="1:16" x14ac:dyDescent="0.25">
      <c r="A43" s="233"/>
      <c r="B43" s="151" t="s">
        <v>467</v>
      </c>
      <c r="C43" s="241"/>
      <c r="D43" s="246"/>
      <c r="E43" s="233"/>
      <c r="F43" s="233"/>
      <c r="G43" s="232"/>
      <c r="H43" s="232"/>
      <c r="I43" s="232"/>
      <c r="J43" s="232"/>
      <c r="K43" s="232"/>
      <c r="L43" s="232"/>
      <c r="M43" s="232"/>
      <c r="N43" s="233"/>
      <c r="O43" s="233"/>
      <c r="P43" s="245"/>
    </row>
    <row r="44" spans="1:16" ht="12" customHeight="1" x14ac:dyDescent="0.25">
      <c r="A44" s="233">
        <v>20</v>
      </c>
      <c r="B44" s="150" t="s">
        <v>469</v>
      </c>
      <c r="C44" s="241" t="s">
        <v>470</v>
      </c>
      <c r="D44" s="246">
        <v>4999413</v>
      </c>
      <c r="E44" s="241" t="s">
        <v>418</v>
      </c>
      <c r="F44" s="241" t="s">
        <v>445</v>
      </c>
      <c r="G44" s="232" t="s">
        <v>88</v>
      </c>
      <c r="H44" s="232" t="s">
        <v>88</v>
      </c>
      <c r="I44" s="232" t="s">
        <v>88</v>
      </c>
      <c r="J44" s="232" t="s">
        <v>88</v>
      </c>
      <c r="K44" s="232" t="s">
        <v>88</v>
      </c>
      <c r="L44" s="232" t="s">
        <v>420</v>
      </c>
      <c r="M44" s="232" t="s">
        <v>421</v>
      </c>
      <c r="N44" s="233"/>
      <c r="O44" s="241" t="s">
        <v>450</v>
      </c>
      <c r="P44" s="241" t="s">
        <v>471</v>
      </c>
    </row>
    <row r="45" spans="1:16" ht="12" customHeight="1" x14ac:dyDescent="0.25">
      <c r="A45" s="233"/>
      <c r="B45" s="150" t="s">
        <v>472</v>
      </c>
      <c r="C45" s="241"/>
      <c r="D45" s="246"/>
      <c r="E45" s="241"/>
      <c r="F45" s="241"/>
      <c r="G45" s="232"/>
      <c r="H45" s="232"/>
      <c r="I45" s="232"/>
      <c r="J45" s="232"/>
      <c r="K45" s="232"/>
      <c r="L45" s="232"/>
      <c r="M45" s="232"/>
      <c r="N45" s="233"/>
      <c r="O45" s="233"/>
      <c r="P45" s="233"/>
    </row>
    <row r="46" spans="1:16" ht="12" customHeight="1" x14ac:dyDescent="0.25">
      <c r="A46" s="233"/>
      <c r="B46" s="150" t="s">
        <v>473</v>
      </c>
      <c r="C46" s="241"/>
      <c r="D46" s="246"/>
      <c r="E46" s="241"/>
      <c r="F46" s="241"/>
      <c r="G46" s="232"/>
      <c r="H46" s="232"/>
      <c r="I46" s="232"/>
      <c r="J46" s="232"/>
      <c r="K46" s="232"/>
      <c r="L46" s="232"/>
      <c r="M46" s="232"/>
      <c r="N46" s="233"/>
      <c r="O46" s="233"/>
      <c r="P46" s="233"/>
    </row>
    <row r="47" spans="1:16" ht="84" customHeight="1" x14ac:dyDescent="0.25">
      <c r="A47" s="233"/>
      <c r="B47" s="151"/>
      <c r="C47" s="241"/>
      <c r="D47" s="246"/>
      <c r="E47" s="241"/>
      <c r="F47" s="241"/>
      <c r="G47" s="232"/>
      <c r="H47" s="232"/>
      <c r="I47" s="232"/>
      <c r="J47" s="232"/>
      <c r="K47" s="232"/>
      <c r="L47" s="232"/>
      <c r="M47" s="232"/>
      <c r="N47" s="233"/>
      <c r="O47" s="233"/>
      <c r="P47" s="233"/>
    </row>
    <row r="48" spans="1:16" ht="12" customHeight="1" x14ac:dyDescent="0.25">
      <c r="A48" s="242">
        <v>21</v>
      </c>
      <c r="B48" s="159" t="s">
        <v>106</v>
      </c>
      <c r="C48" s="242" t="s">
        <v>474</v>
      </c>
      <c r="D48" s="243">
        <v>3888205</v>
      </c>
      <c r="E48" s="242" t="s">
        <v>475</v>
      </c>
      <c r="F48" s="242" t="s">
        <v>476</v>
      </c>
      <c r="G48" s="244" t="s">
        <v>420</v>
      </c>
      <c r="H48" s="244" t="s">
        <v>88</v>
      </c>
      <c r="I48" s="244" t="s">
        <v>88</v>
      </c>
      <c r="J48" s="244" t="s">
        <v>420</v>
      </c>
      <c r="K48" s="244" t="s">
        <v>88</v>
      </c>
      <c r="L48" s="244" t="s">
        <v>420</v>
      </c>
      <c r="M48" s="232" t="s">
        <v>421</v>
      </c>
      <c r="N48" s="242"/>
      <c r="O48" s="241" t="s">
        <v>464</v>
      </c>
      <c r="P48" s="245"/>
    </row>
    <row r="49" spans="1:16" ht="12" customHeight="1" x14ac:dyDescent="0.25">
      <c r="A49" s="242"/>
      <c r="B49" s="156" t="s">
        <v>477</v>
      </c>
      <c r="C49" s="242"/>
      <c r="D49" s="242"/>
      <c r="E49" s="242"/>
      <c r="F49" s="242"/>
      <c r="G49" s="244"/>
      <c r="H49" s="244"/>
      <c r="I49" s="244"/>
      <c r="J49" s="244"/>
      <c r="K49" s="244"/>
      <c r="L49" s="244"/>
      <c r="M49" s="244"/>
      <c r="N49" s="242"/>
      <c r="O49" s="242"/>
      <c r="P49" s="245"/>
    </row>
    <row r="50" spans="1:16" ht="12" customHeight="1" x14ac:dyDescent="0.25">
      <c r="A50" s="242"/>
      <c r="B50" s="156" t="s">
        <v>478</v>
      </c>
      <c r="C50" s="242"/>
      <c r="D50" s="242"/>
      <c r="E50" s="242"/>
      <c r="F50" s="242"/>
      <c r="G50" s="244"/>
      <c r="H50" s="244"/>
      <c r="I50" s="244"/>
      <c r="J50" s="244"/>
      <c r="K50" s="244"/>
      <c r="L50" s="244"/>
      <c r="M50" s="244"/>
      <c r="N50" s="242"/>
      <c r="O50" s="242"/>
      <c r="P50" s="245"/>
    </row>
    <row r="51" spans="1:16" s="146" customFormat="1" ht="42" customHeight="1" x14ac:dyDescent="0.25">
      <c r="A51" s="242"/>
      <c r="B51" s="161"/>
      <c r="C51" s="242"/>
      <c r="D51" s="242"/>
      <c r="E51" s="242"/>
      <c r="F51" s="242"/>
      <c r="G51" s="244"/>
      <c r="H51" s="244"/>
      <c r="I51" s="244"/>
      <c r="J51" s="244"/>
      <c r="K51" s="244"/>
      <c r="L51" s="244"/>
      <c r="M51" s="232"/>
      <c r="N51" s="242"/>
      <c r="O51" s="241"/>
      <c r="P51" s="245"/>
    </row>
    <row r="52" spans="1:16" ht="12" customHeight="1" x14ac:dyDescent="0.25">
      <c r="A52" s="233">
        <v>23</v>
      </c>
      <c r="B52" s="159" t="s">
        <v>349</v>
      </c>
      <c r="C52" s="241" t="s">
        <v>479</v>
      </c>
      <c r="D52" s="241" t="s">
        <v>480</v>
      </c>
      <c r="E52" s="241" t="s">
        <v>481</v>
      </c>
      <c r="F52" s="241" t="s">
        <v>476</v>
      </c>
      <c r="G52" s="232" t="s">
        <v>420</v>
      </c>
      <c r="H52" s="232" t="s">
        <v>88</v>
      </c>
      <c r="I52" s="232" t="s">
        <v>88</v>
      </c>
      <c r="J52" s="232" t="s">
        <v>88</v>
      </c>
      <c r="K52" s="232" t="s">
        <v>420</v>
      </c>
      <c r="L52" s="232" t="s">
        <v>420</v>
      </c>
      <c r="M52" s="232" t="s">
        <v>421</v>
      </c>
      <c r="N52" s="233"/>
      <c r="O52" s="234" t="s">
        <v>450</v>
      </c>
      <c r="P52" s="233"/>
    </row>
    <row r="53" spans="1:16" x14ac:dyDescent="0.25">
      <c r="A53" s="233"/>
      <c r="B53" s="156" t="s">
        <v>482</v>
      </c>
      <c r="C53" s="241"/>
      <c r="D53" s="241"/>
      <c r="E53" s="241"/>
      <c r="F53" s="241"/>
      <c r="G53" s="232"/>
      <c r="H53" s="232"/>
      <c r="I53" s="232"/>
      <c r="J53" s="232"/>
      <c r="K53" s="232"/>
      <c r="L53" s="232"/>
      <c r="M53" s="232"/>
      <c r="N53" s="233"/>
      <c r="O53" s="234"/>
      <c r="P53" s="233"/>
    </row>
    <row r="54" spans="1:16" x14ac:dyDescent="0.25">
      <c r="A54" s="233"/>
      <c r="B54" s="156" t="s">
        <v>483</v>
      </c>
      <c r="C54" s="241"/>
      <c r="D54" s="241"/>
      <c r="E54" s="241"/>
      <c r="F54" s="241"/>
      <c r="G54" s="232"/>
      <c r="H54" s="232"/>
      <c r="I54" s="232"/>
      <c r="J54" s="232"/>
      <c r="K54" s="232"/>
      <c r="L54" s="232"/>
      <c r="M54" s="232"/>
      <c r="N54" s="233"/>
      <c r="O54" s="234"/>
      <c r="P54" s="233"/>
    </row>
    <row r="55" spans="1:16" x14ac:dyDescent="0.25">
      <c r="A55" s="233"/>
      <c r="B55" s="161"/>
      <c r="C55" s="241"/>
      <c r="D55" s="241"/>
      <c r="E55" s="241"/>
      <c r="F55" s="241"/>
      <c r="G55" s="232"/>
      <c r="H55" s="232"/>
      <c r="I55" s="232"/>
      <c r="J55" s="232"/>
      <c r="K55" s="232"/>
      <c r="L55" s="232"/>
      <c r="M55" s="232"/>
      <c r="N55" s="233"/>
      <c r="O55" s="234"/>
      <c r="P55" s="233"/>
    </row>
    <row r="56" spans="1:16" ht="12" customHeight="1" x14ac:dyDescent="0.25">
      <c r="A56" s="235" t="s">
        <v>484</v>
      </c>
      <c r="B56" s="235"/>
      <c r="C56" s="235"/>
      <c r="D56" s="235"/>
      <c r="E56" s="235"/>
      <c r="F56" s="235"/>
      <c r="G56" s="235"/>
      <c r="H56" s="235"/>
      <c r="I56" s="235"/>
      <c r="J56" s="235"/>
      <c r="K56" s="235"/>
      <c r="L56" s="235"/>
      <c r="M56" s="235"/>
      <c r="N56" s="235"/>
      <c r="O56" s="235"/>
      <c r="P56" s="235"/>
    </row>
    <row r="57" spans="1:16" ht="12" customHeight="1" x14ac:dyDescent="0.25">
      <c r="A57" s="236">
        <v>42</v>
      </c>
      <c r="B57" s="162" t="s">
        <v>106</v>
      </c>
      <c r="C57" s="237" t="s">
        <v>485</v>
      </c>
      <c r="D57" s="238" t="s">
        <v>486</v>
      </c>
      <c r="E57" s="239" t="s">
        <v>487</v>
      </c>
      <c r="F57" s="237" t="s">
        <v>488</v>
      </c>
      <c r="G57" s="240" t="s">
        <v>420</v>
      </c>
      <c r="H57" s="240" t="s">
        <v>420</v>
      </c>
      <c r="I57" s="240" t="s">
        <v>420</v>
      </c>
      <c r="J57" s="240" t="s">
        <v>420</v>
      </c>
      <c r="K57" s="240" t="s">
        <v>88</v>
      </c>
      <c r="L57" s="240" t="s">
        <v>420</v>
      </c>
      <c r="M57" s="240" t="s">
        <v>489</v>
      </c>
      <c r="N57" s="237" t="s">
        <v>490</v>
      </c>
      <c r="O57" s="239" t="s">
        <v>491</v>
      </c>
      <c r="P57" s="236"/>
    </row>
    <row r="58" spans="1:16" x14ac:dyDescent="0.25">
      <c r="A58" s="236"/>
      <c r="B58" s="162" t="s">
        <v>477</v>
      </c>
      <c r="C58" s="237"/>
      <c r="D58" s="238"/>
      <c r="E58" s="239"/>
      <c r="F58" s="239"/>
      <c r="G58" s="240"/>
      <c r="H58" s="240"/>
      <c r="I58" s="240"/>
      <c r="J58" s="240"/>
      <c r="K58" s="240"/>
      <c r="L58" s="240"/>
      <c r="M58" s="240"/>
      <c r="N58" s="237"/>
      <c r="O58" s="237"/>
      <c r="P58" s="236"/>
    </row>
    <row r="59" spans="1:16" x14ac:dyDescent="0.25">
      <c r="A59" s="236"/>
      <c r="B59" s="162" t="s">
        <v>478</v>
      </c>
      <c r="C59" s="237"/>
      <c r="D59" s="238"/>
      <c r="E59" s="239"/>
      <c r="F59" s="239"/>
      <c r="G59" s="240"/>
      <c r="H59" s="240"/>
      <c r="I59" s="240"/>
      <c r="J59" s="240"/>
      <c r="K59" s="240"/>
      <c r="L59" s="240"/>
      <c r="M59" s="240"/>
      <c r="N59" s="237"/>
      <c r="O59" s="237"/>
      <c r="P59" s="236"/>
    </row>
    <row r="60" spans="1:16" ht="153.75" customHeight="1" x14ac:dyDescent="0.25">
      <c r="A60" s="236"/>
      <c r="B60" s="163"/>
      <c r="C60" s="237"/>
      <c r="D60" s="238"/>
      <c r="E60" s="239"/>
      <c r="F60" s="239"/>
      <c r="G60" s="240"/>
      <c r="H60" s="240"/>
      <c r="I60" s="240"/>
      <c r="J60" s="240"/>
      <c r="K60" s="240"/>
      <c r="L60" s="240"/>
      <c r="M60" s="240"/>
      <c r="N60" s="237"/>
      <c r="O60" s="237"/>
      <c r="P60" s="236"/>
    </row>
    <row r="61" spans="1:16" ht="12" customHeight="1" x14ac:dyDescent="0.25">
      <c r="A61" s="228" t="s">
        <v>492</v>
      </c>
      <c r="B61" s="228"/>
      <c r="C61" s="228"/>
      <c r="D61" s="228"/>
      <c r="E61" s="228"/>
      <c r="F61" s="228"/>
      <c r="G61" s="228"/>
      <c r="H61" s="228"/>
      <c r="I61" s="228"/>
      <c r="J61" s="228"/>
      <c r="K61" s="228"/>
      <c r="L61" s="228"/>
      <c r="M61" s="228"/>
      <c r="N61" s="228"/>
      <c r="O61" s="228"/>
      <c r="P61" s="228"/>
    </row>
    <row r="62" spans="1:16" ht="29.25" customHeight="1" x14ac:dyDescent="0.25">
      <c r="A62" s="164"/>
      <c r="B62" s="164"/>
      <c r="C62" s="164"/>
      <c r="D62" s="165"/>
      <c r="E62" s="164"/>
      <c r="F62" s="164"/>
      <c r="G62" s="166"/>
      <c r="H62" s="166"/>
      <c r="I62" s="166"/>
      <c r="J62" s="166"/>
      <c r="K62" s="166"/>
      <c r="L62" s="166"/>
      <c r="M62" s="166"/>
      <c r="N62" s="164"/>
      <c r="O62" s="164"/>
      <c r="P62" s="164"/>
    </row>
    <row r="63" spans="1:16" ht="15" customHeight="1" x14ac:dyDescent="0.25">
      <c r="A63" s="229" t="s">
        <v>493</v>
      </c>
      <c r="B63" s="229"/>
      <c r="C63" s="229"/>
      <c r="D63" s="229"/>
      <c r="E63" s="229"/>
      <c r="F63" s="229"/>
      <c r="G63" s="229"/>
      <c r="H63" s="229"/>
      <c r="I63" s="229"/>
      <c r="J63" s="229"/>
      <c r="K63" s="229"/>
      <c r="L63" s="229"/>
      <c r="M63" s="229"/>
      <c r="N63" s="229"/>
      <c r="O63" s="229"/>
      <c r="P63" s="229"/>
    </row>
    <row r="64" spans="1:16" ht="12" customHeight="1" x14ac:dyDescent="0.25">
      <c r="A64" s="230">
        <v>14</v>
      </c>
      <c r="B64" s="167" t="s">
        <v>230</v>
      </c>
      <c r="C64" s="226" t="s">
        <v>494</v>
      </c>
      <c r="D64" s="231">
        <v>5250000</v>
      </c>
      <c r="E64" s="230">
        <v>2019</v>
      </c>
      <c r="F64" s="226" t="s">
        <v>445</v>
      </c>
      <c r="G64" s="225" t="s">
        <v>420</v>
      </c>
      <c r="H64" s="225" t="s">
        <v>88</v>
      </c>
      <c r="I64" s="225" t="s">
        <v>420</v>
      </c>
      <c r="J64" s="225" t="s">
        <v>420</v>
      </c>
      <c r="K64" s="225" t="s">
        <v>88</v>
      </c>
      <c r="L64" s="225" t="s">
        <v>420</v>
      </c>
      <c r="M64" s="225"/>
      <c r="N64" s="230"/>
      <c r="O64" s="169"/>
      <c r="P64" s="227" t="s">
        <v>495</v>
      </c>
    </row>
    <row r="65" spans="1:16" ht="15" x14ac:dyDescent="0.25">
      <c r="A65" s="230"/>
      <c r="B65" s="167" t="s">
        <v>465</v>
      </c>
      <c r="C65" s="226"/>
      <c r="D65" s="231"/>
      <c r="E65" s="230"/>
      <c r="F65" s="230"/>
      <c r="G65" s="225"/>
      <c r="H65" s="225"/>
      <c r="I65" s="225"/>
      <c r="J65" s="225"/>
      <c r="K65" s="225"/>
      <c r="L65" s="225"/>
      <c r="M65" s="225"/>
      <c r="N65" s="230"/>
      <c r="O65" s="170"/>
      <c r="P65" s="227"/>
    </row>
    <row r="66" spans="1:16" ht="15" x14ac:dyDescent="0.25">
      <c r="A66" s="230"/>
      <c r="B66" s="167" t="s">
        <v>466</v>
      </c>
      <c r="C66" s="226"/>
      <c r="D66" s="231"/>
      <c r="E66" s="230"/>
      <c r="F66" s="230"/>
      <c r="G66" s="225"/>
      <c r="H66" s="225"/>
      <c r="I66" s="225"/>
      <c r="J66" s="225"/>
      <c r="K66" s="225"/>
      <c r="L66" s="225"/>
      <c r="M66" s="225"/>
      <c r="N66" s="230"/>
      <c r="O66" s="170"/>
      <c r="P66" s="227"/>
    </row>
    <row r="67" spans="1:16" ht="15" x14ac:dyDescent="0.25">
      <c r="A67" s="230"/>
      <c r="B67" s="168" t="s">
        <v>467</v>
      </c>
      <c r="C67" s="226"/>
      <c r="D67" s="231"/>
      <c r="E67" s="230"/>
      <c r="F67" s="230"/>
      <c r="G67" s="225"/>
      <c r="H67" s="225"/>
      <c r="I67" s="225"/>
      <c r="J67" s="225"/>
      <c r="K67" s="225"/>
      <c r="L67" s="225"/>
      <c r="M67" s="225"/>
      <c r="N67" s="230"/>
      <c r="O67" s="171"/>
      <c r="P67" s="227"/>
    </row>
    <row r="68" spans="1:16" ht="12" customHeight="1" x14ac:dyDescent="0.25">
      <c r="A68" s="218">
        <v>15</v>
      </c>
      <c r="B68" s="172" t="s">
        <v>230</v>
      </c>
      <c r="C68" s="222" t="s">
        <v>496</v>
      </c>
      <c r="D68" s="222" t="s">
        <v>497</v>
      </c>
      <c r="E68" s="218">
        <v>2018</v>
      </c>
      <c r="F68" s="222" t="s">
        <v>445</v>
      </c>
      <c r="G68" s="221" t="s">
        <v>420</v>
      </c>
      <c r="H68" s="221" t="s">
        <v>420</v>
      </c>
      <c r="I68" s="221" t="s">
        <v>88</v>
      </c>
      <c r="J68" s="221" t="s">
        <v>420</v>
      </c>
      <c r="K68" s="221" t="s">
        <v>420</v>
      </c>
      <c r="L68" s="221" t="s">
        <v>420</v>
      </c>
      <c r="M68" s="221"/>
      <c r="N68" s="218"/>
      <c r="O68" s="173"/>
      <c r="P68" s="227" t="s">
        <v>495</v>
      </c>
    </row>
    <row r="69" spans="1:16" ht="15" x14ac:dyDescent="0.25">
      <c r="A69" s="218"/>
      <c r="B69" s="172" t="s">
        <v>465</v>
      </c>
      <c r="C69" s="222"/>
      <c r="D69" s="222"/>
      <c r="E69" s="222"/>
      <c r="F69" s="222"/>
      <c r="G69" s="221"/>
      <c r="H69" s="221"/>
      <c r="I69" s="221"/>
      <c r="J69" s="221"/>
      <c r="K69" s="221"/>
      <c r="L69" s="221"/>
      <c r="M69" s="221"/>
      <c r="N69" s="218"/>
      <c r="O69" s="170"/>
      <c r="P69" s="227"/>
    </row>
    <row r="70" spans="1:16" ht="15" x14ac:dyDescent="0.25">
      <c r="A70" s="218"/>
      <c r="B70" s="172" t="s">
        <v>466</v>
      </c>
      <c r="C70" s="222"/>
      <c r="D70" s="222"/>
      <c r="E70" s="222"/>
      <c r="F70" s="222"/>
      <c r="G70" s="221"/>
      <c r="H70" s="221"/>
      <c r="I70" s="221"/>
      <c r="J70" s="221"/>
      <c r="K70" s="221"/>
      <c r="L70" s="221"/>
      <c r="M70" s="221"/>
      <c r="N70" s="218"/>
      <c r="O70" s="170"/>
      <c r="P70" s="227"/>
    </row>
    <row r="71" spans="1:16" ht="15" x14ac:dyDescent="0.25">
      <c r="A71" s="218"/>
      <c r="B71" s="174" t="s">
        <v>467</v>
      </c>
      <c r="C71" s="222"/>
      <c r="D71" s="222"/>
      <c r="E71" s="222"/>
      <c r="F71" s="222"/>
      <c r="G71" s="221"/>
      <c r="H71" s="221"/>
      <c r="I71" s="221"/>
      <c r="J71" s="221"/>
      <c r="K71" s="221"/>
      <c r="L71" s="221"/>
      <c r="M71" s="221"/>
      <c r="N71" s="218"/>
      <c r="O71" s="171"/>
      <c r="P71" s="227"/>
    </row>
    <row r="72" spans="1:16" ht="12" customHeight="1" x14ac:dyDescent="0.25">
      <c r="A72" s="218">
        <v>16</v>
      </c>
      <c r="B72" s="172" t="s">
        <v>230</v>
      </c>
      <c r="C72" s="222" t="s">
        <v>498</v>
      </c>
      <c r="D72" s="224">
        <v>500000</v>
      </c>
      <c r="E72" s="218">
        <v>2019</v>
      </c>
      <c r="F72" s="222" t="s">
        <v>436</v>
      </c>
      <c r="G72" s="221" t="s">
        <v>420</v>
      </c>
      <c r="H72" s="221" t="s">
        <v>420</v>
      </c>
      <c r="I72" s="221" t="s">
        <v>420</v>
      </c>
      <c r="J72" s="221" t="s">
        <v>88</v>
      </c>
      <c r="K72" s="221" t="s">
        <v>420</v>
      </c>
      <c r="L72" s="221" t="s">
        <v>420</v>
      </c>
      <c r="M72" s="221"/>
      <c r="N72" s="218"/>
      <c r="O72" s="173"/>
      <c r="P72" s="227" t="s">
        <v>499</v>
      </c>
    </row>
    <row r="73" spans="1:16" ht="15" x14ac:dyDescent="0.25">
      <c r="A73" s="218"/>
      <c r="B73" s="172" t="s">
        <v>465</v>
      </c>
      <c r="C73" s="222"/>
      <c r="D73" s="224"/>
      <c r="E73" s="218"/>
      <c r="F73" s="218"/>
      <c r="G73" s="221"/>
      <c r="H73" s="221"/>
      <c r="I73" s="221"/>
      <c r="J73" s="221"/>
      <c r="K73" s="221"/>
      <c r="L73" s="221"/>
      <c r="M73" s="221"/>
      <c r="N73" s="218"/>
      <c r="O73" s="170"/>
      <c r="P73" s="227"/>
    </row>
    <row r="74" spans="1:16" ht="15" x14ac:dyDescent="0.25">
      <c r="A74" s="218"/>
      <c r="B74" s="172" t="s">
        <v>466</v>
      </c>
      <c r="C74" s="222"/>
      <c r="D74" s="224"/>
      <c r="E74" s="218"/>
      <c r="F74" s="218"/>
      <c r="G74" s="221"/>
      <c r="H74" s="221"/>
      <c r="I74" s="221"/>
      <c r="J74" s="221"/>
      <c r="K74" s="221"/>
      <c r="L74" s="221"/>
      <c r="M74" s="221"/>
      <c r="N74" s="218"/>
      <c r="O74" s="170"/>
      <c r="P74" s="227"/>
    </row>
    <row r="75" spans="1:16" ht="15" x14ac:dyDescent="0.25">
      <c r="A75" s="218"/>
      <c r="B75" s="174" t="s">
        <v>467</v>
      </c>
      <c r="C75" s="222"/>
      <c r="D75" s="224"/>
      <c r="E75" s="218"/>
      <c r="F75" s="218"/>
      <c r="G75" s="221"/>
      <c r="H75" s="221"/>
      <c r="I75" s="221"/>
      <c r="J75" s="221"/>
      <c r="K75" s="221"/>
      <c r="L75" s="221"/>
      <c r="M75" s="221"/>
      <c r="N75" s="218"/>
      <c r="O75" s="171"/>
      <c r="P75" s="227"/>
    </row>
    <row r="76" spans="1:16" ht="12" customHeight="1" x14ac:dyDescent="0.25">
      <c r="A76" s="218">
        <v>26</v>
      </c>
      <c r="B76" s="172" t="s">
        <v>263</v>
      </c>
      <c r="C76" s="222" t="s">
        <v>500</v>
      </c>
      <c r="D76" s="224">
        <v>500000</v>
      </c>
      <c r="E76" s="222" t="s">
        <v>418</v>
      </c>
      <c r="F76" s="222" t="s">
        <v>501</v>
      </c>
      <c r="G76" s="221" t="s">
        <v>420</v>
      </c>
      <c r="H76" s="221" t="s">
        <v>88</v>
      </c>
      <c r="I76" s="221" t="s">
        <v>88</v>
      </c>
      <c r="J76" s="221" t="s">
        <v>420</v>
      </c>
      <c r="K76" s="221" t="s">
        <v>420</v>
      </c>
      <c r="L76" s="221" t="s">
        <v>420</v>
      </c>
      <c r="M76" s="221" t="s">
        <v>502</v>
      </c>
      <c r="N76" s="222" t="s">
        <v>503</v>
      </c>
      <c r="O76" s="223" t="s">
        <v>504</v>
      </c>
      <c r="P76" s="219" t="s">
        <v>505</v>
      </c>
    </row>
    <row r="77" spans="1:16" x14ac:dyDescent="0.25">
      <c r="A77" s="218"/>
      <c r="B77" s="172" t="s">
        <v>454</v>
      </c>
      <c r="C77" s="222"/>
      <c r="D77" s="224"/>
      <c r="E77" s="222"/>
      <c r="F77" s="222"/>
      <c r="G77" s="221"/>
      <c r="H77" s="221"/>
      <c r="I77" s="221"/>
      <c r="J77" s="221"/>
      <c r="K77" s="221"/>
      <c r="L77" s="221"/>
      <c r="M77" s="221"/>
      <c r="N77" s="222"/>
      <c r="O77" s="223"/>
      <c r="P77" s="219"/>
    </row>
    <row r="78" spans="1:16" x14ac:dyDescent="0.25">
      <c r="A78" s="218"/>
      <c r="B78" s="172" t="s">
        <v>455</v>
      </c>
      <c r="C78" s="222"/>
      <c r="D78" s="224"/>
      <c r="E78" s="222"/>
      <c r="F78" s="222"/>
      <c r="G78" s="221"/>
      <c r="H78" s="221"/>
      <c r="I78" s="221"/>
      <c r="J78" s="221"/>
      <c r="K78" s="221"/>
      <c r="L78" s="221"/>
      <c r="M78" s="221"/>
      <c r="N78" s="222"/>
      <c r="O78" s="223"/>
      <c r="P78" s="219"/>
    </row>
    <row r="79" spans="1:16" x14ac:dyDescent="0.25">
      <c r="A79" s="218"/>
      <c r="B79" s="174" t="s">
        <v>456</v>
      </c>
      <c r="C79" s="222"/>
      <c r="D79" s="224"/>
      <c r="E79" s="222"/>
      <c r="F79" s="222"/>
      <c r="G79" s="221"/>
      <c r="H79" s="221"/>
      <c r="I79" s="221"/>
      <c r="J79" s="221"/>
      <c r="K79" s="221"/>
      <c r="L79" s="221"/>
      <c r="M79" s="221"/>
      <c r="N79" s="222"/>
      <c r="O79" s="223"/>
      <c r="P79" s="219"/>
    </row>
    <row r="80" spans="1:16" ht="12" customHeight="1" x14ac:dyDescent="0.25">
      <c r="A80" s="222" t="s">
        <v>506</v>
      </c>
      <c r="B80" s="175" t="s">
        <v>433</v>
      </c>
      <c r="C80" s="222" t="s">
        <v>507</v>
      </c>
      <c r="D80" s="224">
        <v>900000</v>
      </c>
      <c r="E80" s="218">
        <v>2023</v>
      </c>
      <c r="F80" s="176"/>
      <c r="G80" s="225" t="s">
        <v>420</v>
      </c>
      <c r="H80" s="221" t="s">
        <v>88</v>
      </c>
      <c r="I80" s="221" t="s">
        <v>88</v>
      </c>
      <c r="J80" s="221" t="s">
        <v>420</v>
      </c>
      <c r="K80" s="221" t="s">
        <v>420</v>
      </c>
      <c r="L80" s="221" t="s">
        <v>420</v>
      </c>
      <c r="M80" s="177"/>
      <c r="N80" s="222" t="s">
        <v>508</v>
      </c>
      <c r="O80" s="223" t="s">
        <v>509</v>
      </c>
      <c r="P80" s="219" t="s">
        <v>510</v>
      </c>
    </row>
    <row r="81" spans="1:16" ht="12" customHeight="1" x14ac:dyDescent="0.25">
      <c r="A81" s="222"/>
      <c r="B81" s="178" t="s">
        <v>438</v>
      </c>
      <c r="C81" s="222"/>
      <c r="D81" s="222"/>
      <c r="E81" s="222"/>
      <c r="F81" s="226" t="s">
        <v>501</v>
      </c>
      <c r="G81" s="225"/>
      <c r="H81" s="221"/>
      <c r="I81" s="221"/>
      <c r="J81" s="221"/>
      <c r="K81" s="221"/>
      <c r="L81" s="221"/>
      <c r="M81" s="225" t="s">
        <v>502</v>
      </c>
      <c r="N81" s="222"/>
      <c r="O81" s="223"/>
      <c r="P81" s="219"/>
    </row>
    <row r="82" spans="1:16" x14ac:dyDescent="0.25">
      <c r="A82" s="222"/>
      <c r="B82" s="178" t="s">
        <v>439</v>
      </c>
      <c r="C82" s="222"/>
      <c r="D82" s="222"/>
      <c r="E82" s="222"/>
      <c r="F82" s="226"/>
      <c r="G82" s="225"/>
      <c r="H82" s="221"/>
      <c r="I82" s="221"/>
      <c r="J82" s="221"/>
      <c r="K82" s="221"/>
      <c r="L82" s="221"/>
      <c r="M82" s="221"/>
      <c r="N82" s="222"/>
      <c r="O82" s="223"/>
      <c r="P82" s="219"/>
    </row>
    <row r="83" spans="1:16" x14ac:dyDescent="0.25">
      <c r="A83" s="222"/>
      <c r="B83" s="179" t="s">
        <v>440</v>
      </c>
      <c r="C83" s="222"/>
      <c r="D83" s="222"/>
      <c r="E83" s="222"/>
      <c r="F83" s="226"/>
      <c r="G83" s="225"/>
      <c r="H83" s="221"/>
      <c r="I83" s="221"/>
      <c r="J83" s="221"/>
      <c r="K83" s="221"/>
      <c r="L83" s="221"/>
      <c r="M83" s="221"/>
      <c r="N83" s="222"/>
      <c r="O83" s="223"/>
      <c r="P83" s="219"/>
    </row>
    <row r="84" spans="1:16" ht="12" customHeight="1" x14ac:dyDescent="0.25">
      <c r="A84" s="218">
        <v>37</v>
      </c>
      <c r="B84" s="180" t="s">
        <v>263</v>
      </c>
      <c r="C84" s="215" t="s">
        <v>511</v>
      </c>
      <c r="D84" s="220">
        <v>4000000</v>
      </c>
      <c r="E84" s="215" t="s">
        <v>512</v>
      </c>
      <c r="F84" s="215" t="s">
        <v>513</v>
      </c>
      <c r="G84" s="214" t="s">
        <v>88</v>
      </c>
      <c r="H84" s="214" t="s">
        <v>420</v>
      </c>
      <c r="I84" s="214" t="s">
        <v>420</v>
      </c>
      <c r="J84" s="214" t="s">
        <v>420</v>
      </c>
      <c r="K84" s="214" t="s">
        <v>88</v>
      </c>
      <c r="L84" s="214" t="s">
        <v>420</v>
      </c>
      <c r="M84" s="214" t="s">
        <v>502</v>
      </c>
      <c r="N84" s="215" t="s">
        <v>503</v>
      </c>
      <c r="O84" s="216" t="s">
        <v>514</v>
      </c>
      <c r="P84" s="217"/>
    </row>
    <row r="85" spans="1:16" ht="12" customHeight="1" x14ac:dyDescent="0.25">
      <c r="A85" s="218"/>
      <c r="B85" s="180" t="s">
        <v>454</v>
      </c>
      <c r="C85" s="215"/>
      <c r="D85" s="215"/>
      <c r="E85" s="215"/>
      <c r="F85" s="215"/>
      <c r="G85" s="214"/>
      <c r="H85" s="214"/>
      <c r="I85" s="214"/>
      <c r="J85" s="214"/>
      <c r="K85" s="214"/>
      <c r="L85" s="214"/>
      <c r="M85" s="214"/>
      <c r="N85" s="215"/>
      <c r="O85" s="216"/>
      <c r="P85" s="217"/>
    </row>
    <row r="86" spans="1:16" ht="12" customHeight="1" x14ac:dyDescent="0.25">
      <c r="A86" s="218"/>
      <c r="B86" s="180" t="s">
        <v>455</v>
      </c>
      <c r="C86" s="215"/>
      <c r="D86" s="215"/>
      <c r="E86" s="215"/>
      <c r="F86" s="215"/>
      <c r="G86" s="214"/>
      <c r="H86" s="214"/>
      <c r="I86" s="214"/>
      <c r="J86" s="214"/>
      <c r="K86" s="214"/>
      <c r="L86" s="214"/>
      <c r="M86" s="214"/>
      <c r="N86" s="215"/>
      <c r="O86" s="216"/>
      <c r="P86" s="217"/>
    </row>
    <row r="87" spans="1:16" ht="12" customHeight="1" x14ac:dyDescent="0.25">
      <c r="A87" s="218"/>
      <c r="B87" s="181" t="s">
        <v>456</v>
      </c>
      <c r="C87" s="215"/>
      <c r="D87" s="215"/>
      <c r="E87" s="215"/>
      <c r="F87" s="215"/>
      <c r="G87" s="214"/>
      <c r="H87" s="214"/>
      <c r="I87" s="214"/>
      <c r="J87" s="214"/>
      <c r="K87" s="214"/>
      <c r="L87" s="214"/>
      <c r="M87" s="214"/>
      <c r="N87" s="215"/>
      <c r="O87" s="216"/>
      <c r="P87" s="217"/>
    </row>
    <row r="88" spans="1:16" ht="12" customHeight="1" x14ac:dyDescent="0.25">
      <c r="A88" s="218">
        <v>22</v>
      </c>
      <c r="B88" s="180" t="s">
        <v>515</v>
      </c>
      <c r="C88" s="215" t="s">
        <v>516</v>
      </c>
      <c r="D88" s="215" t="s">
        <v>517</v>
      </c>
      <c r="E88" s="215" t="s">
        <v>518</v>
      </c>
      <c r="F88" s="215" t="s">
        <v>445</v>
      </c>
      <c r="G88" s="214" t="s">
        <v>420</v>
      </c>
      <c r="H88" s="214" t="s">
        <v>420</v>
      </c>
      <c r="I88" s="214" t="s">
        <v>420</v>
      </c>
      <c r="J88" s="214" t="s">
        <v>420</v>
      </c>
      <c r="K88" s="214" t="s">
        <v>420</v>
      </c>
      <c r="L88" s="214" t="s">
        <v>88</v>
      </c>
      <c r="M88" s="214" t="s">
        <v>502</v>
      </c>
      <c r="N88" s="215" t="s">
        <v>503</v>
      </c>
      <c r="O88" s="216"/>
      <c r="P88" s="219" t="s">
        <v>519</v>
      </c>
    </row>
    <row r="89" spans="1:16" ht="12" customHeight="1" x14ac:dyDescent="0.25">
      <c r="A89" s="218"/>
      <c r="B89" s="180" t="s">
        <v>520</v>
      </c>
      <c r="C89" s="215"/>
      <c r="D89" s="215"/>
      <c r="E89" s="215"/>
      <c r="F89" s="215"/>
      <c r="G89" s="214"/>
      <c r="H89" s="214"/>
      <c r="I89" s="214"/>
      <c r="J89" s="214"/>
      <c r="K89" s="214"/>
      <c r="L89" s="214"/>
      <c r="M89" s="214"/>
      <c r="N89" s="215"/>
      <c r="O89" s="216"/>
      <c r="P89" s="219"/>
    </row>
    <row r="90" spans="1:16" ht="12" customHeight="1" x14ac:dyDescent="0.25">
      <c r="A90" s="218"/>
      <c r="B90" s="180" t="s">
        <v>521</v>
      </c>
      <c r="C90" s="215"/>
      <c r="D90" s="215"/>
      <c r="E90" s="215"/>
      <c r="F90" s="215"/>
      <c r="G90" s="214"/>
      <c r="H90" s="214"/>
      <c r="I90" s="214"/>
      <c r="J90" s="214"/>
      <c r="K90" s="214"/>
      <c r="L90" s="214"/>
      <c r="M90" s="214"/>
      <c r="N90" s="215"/>
      <c r="O90" s="216"/>
      <c r="P90" s="219"/>
    </row>
    <row r="91" spans="1:16" ht="12" customHeight="1" x14ac:dyDescent="0.25">
      <c r="A91" s="218"/>
      <c r="B91" s="181"/>
      <c r="C91" s="215"/>
      <c r="D91" s="215"/>
      <c r="E91" s="215"/>
      <c r="F91" s="215"/>
      <c r="G91" s="214"/>
      <c r="H91" s="214"/>
      <c r="I91" s="214"/>
      <c r="J91" s="214"/>
      <c r="K91" s="214"/>
      <c r="L91" s="214"/>
      <c r="M91" s="214"/>
      <c r="N91" s="215"/>
      <c r="O91" s="216"/>
      <c r="P91" s="219"/>
    </row>
    <row r="92" spans="1:16" ht="12.75" x14ac:dyDescent="0.25">
      <c r="B92" s="23" t="s">
        <v>522</v>
      </c>
    </row>
    <row r="93" spans="1:16" ht="12.75" x14ac:dyDescent="0.25">
      <c r="B93" s="23" t="s">
        <v>523</v>
      </c>
    </row>
    <row r="94" spans="1:16" ht="12.75" x14ac:dyDescent="0.25">
      <c r="B94" s="23" t="s">
        <v>524</v>
      </c>
    </row>
    <row r="95" spans="1:16" ht="12.75" x14ac:dyDescent="0.25">
      <c r="B95" s="23" t="s">
        <v>525</v>
      </c>
    </row>
    <row r="96" spans="1:16" ht="15" x14ac:dyDescent="0.25">
      <c r="B96" s="182"/>
    </row>
    <row r="97" spans="2:8" ht="12.75" x14ac:dyDescent="0.25">
      <c r="B97" s="37" t="s">
        <v>526</v>
      </c>
      <c r="C97" s="37"/>
      <c r="D97" s="37"/>
      <c r="E97" s="37"/>
      <c r="F97" s="37"/>
      <c r="G97" s="37"/>
      <c r="H97" s="37"/>
    </row>
    <row r="98" spans="2:8" ht="15" x14ac:dyDescent="0.25">
      <c r="B98" s="183"/>
      <c r="C98" s="146"/>
      <c r="D98" s="146"/>
      <c r="E98" s="146"/>
      <c r="F98" s="146"/>
    </row>
    <row r="99" spans="2:8" ht="15" x14ac:dyDescent="0.25">
      <c r="C99" s="184"/>
    </row>
    <row r="100" spans="2:8" ht="15" x14ac:dyDescent="0.25">
      <c r="B100" s="184" t="s">
        <v>527</v>
      </c>
      <c r="C100" s="184"/>
    </row>
  </sheetData>
  <mergeCells count="315">
    <mergeCell ref="D4:D6"/>
    <mergeCell ref="E4:E6"/>
    <mergeCell ref="F4:F6"/>
    <mergeCell ref="G4:L4"/>
    <mergeCell ref="M4:M6"/>
    <mergeCell ref="N4:N6"/>
    <mergeCell ref="O4:O6"/>
    <mergeCell ref="P4:P6"/>
    <mergeCell ref="G5:J5"/>
    <mergeCell ref="K5:K6"/>
    <mergeCell ref="L5:L6"/>
    <mergeCell ref="A7:P7"/>
    <mergeCell ref="A8:A11"/>
    <mergeCell ref="C8:C11"/>
    <mergeCell ref="D8:D11"/>
    <mergeCell ref="E8:E11"/>
    <mergeCell ref="F8:F11"/>
    <mergeCell ref="G8:G11"/>
    <mergeCell ref="H8:H11"/>
    <mergeCell ref="I8:I11"/>
    <mergeCell ref="J8:J11"/>
    <mergeCell ref="K8:K11"/>
    <mergeCell ref="L8:L11"/>
    <mergeCell ref="M8:M11"/>
    <mergeCell ref="N8:N11"/>
    <mergeCell ref="O8:O11"/>
    <mergeCell ref="P8:P11"/>
    <mergeCell ref="A4:A6"/>
    <mergeCell ref="B4:B6"/>
    <mergeCell ref="C4:C6"/>
    <mergeCell ref="N12:N15"/>
    <mergeCell ref="O12:O15"/>
    <mergeCell ref="P12:P15"/>
    <mergeCell ref="A16:A19"/>
    <mergeCell ref="C16:C19"/>
    <mergeCell ref="D16:D19"/>
    <mergeCell ref="E16:E19"/>
    <mergeCell ref="F16:F19"/>
    <mergeCell ref="G16:G19"/>
    <mergeCell ref="H16:H19"/>
    <mergeCell ref="I16:I19"/>
    <mergeCell ref="J16:J19"/>
    <mergeCell ref="K16:K19"/>
    <mergeCell ref="L16:L19"/>
    <mergeCell ref="M16:M19"/>
    <mergeCell ref="N16:N19"/>
    <mergeCell ref="O16:O19"/>
    <mergeCell ref="P16:P19"/>
    <mergeCell ref="A12:A15"/>
    <mergeCell ref="C12:C15"/>
    <mergeCell ref="D12:D15"/>
    <mergeCell ref="E12:E15"/>
    <mergeCell ref="F12:F15"/>
    <mergeCell ref="G12:G15"/>
    <mergeCell ref="E20:E23"/>
    <mergeCell ref="F20:F23"/>
    <mergeCell ref="G20:G23"/>
    <mergeCell ref="H20:H23"/>
    <mergeCell ref="I20:I23"/>
    <mergeCell ref="J20:J23"/>
    <mergeCell ref="K12:K15"/>
    <mergeCell ref="L12:L15"/>
    <mergeCell ref="M12:M15"/>
    <mergeCell ref="H12:H15"/>
    <mergeCell ref="I12:I15"/>
    <mergeCell ref="J12:J15"/>
    <mergeCell ref="K20:K23"/>
    <mergeCell ref="L20:L23"/>
    <mergeCell ref="M20:M23"/>
    <mergeCell ref="N20:N23"/>
    <mergeCell ref="O20:O23"/>
    <mergeCell ref="P20:P23"/>
    <mergeCell ref="A24:A27"/>
    <mergeCell ref="C24:C27"/>
    <mergeCell ref="D24:D27"/>
    <mergeCell ref="E24:E27"/>
    <mergeCell ref="F24:F27"/>
    <mergeCell ref="G24:G27"/>
    <mergeCell ref="H24:H27"/>
    <mergeCell ref="I24:I27"/>
    <mergeCell ref="J24:J27"/>
    <mergeCell ref="K24:K27"/>
    <mergeCell ref="L24:L27"/>
    <mergeCell ref="M24:M27"/>
    <mergeCell ref="N24:N27"/>
    <mergeCell ref="O24:O27"/>
    <mergeCell ref="P24:P27"/>
    <mergeCell ref="A20:A23"/>
    <mergeCell ref="C20:C23"/>
    <mergeCell ref="D20:D23"/>
    <mergeCell ref="N28:N31"/>
    <mergeCell ref="O28:O31"/>
    <mergeCell ref="P28:P31"/>
    <mergeCell ref="A32:A35"/>
    <mergeCell ref="C32:C35"/>
    <mergeCell ref="D32:D35"/>
    <mergeCell ref="E32:E35"/>
    <mergeCell ref="F32:F35"/>
    <mergeCell ref="G32:G35"/>
    <mergeCell ref="H32:H35"/>
    <mergeCell ref="I32:I35"/>
    <mergeCell ref="J32:J35"/>
    <mergeCell ref="K32:K35"/>
    <mergeCell ref="L32:L35"/>
    <mergeCell ref="M32:M35"/>
    <mergeCell ref="N32:N35"/>
    <mergeCell ref="O32:O35"/>
    <mergeCell ref="P32:P35"/>
    <mergeCell ref="A28:A31"/>
    <mergeCell ref="C28:C31"/>
    <mergeCell ref="D28:D31"/>
    <mergeCell ref="E28:E31"/>
    <mergeCell ref="F28:F31"/>
    <mergeCell ref="G28:G31"/>
    <mergeCell ref="E36:E39"/>
    <mergeCell ref="F36:F39"/>
    <mergeCell ref="G36:G39"/>
    <mergeCell ref="H36:H39"/>
    <mergeCell ref="I36:I39"/>
    <mergeCell ref="J36:J39"/>
    <mergeCell ref="K28:K31"/>
    <mergeCell ref="L28:L31"/>
    <mergeCell ref="M28:M31"/>
    <mergeCell ref="H28:H31"/>
    <mergeCell ref="I28:I31"/>
    <mergeCell ref="J28:J31"/>
    <mergeCell ref="K36:K39"/>
    <mergeCell ref="L36:L39"/>
    <mergeCell ref="M36:M39"/>
    <mergeCell ref="N36:N39"/>
    <mergeCell ref="O36:O39"/>
    <mergeCell ref="P36:P39"/>
    <mergeCell ref="A40:A43"/>
    <mergeCell ref="C40:C43"/>
    <mergeCell ref="D40:D43"/>
    <mergeCell ref="E40:E43"/>
    <mergeCell ref="F40:F43"/>
    <mergeCell ref="G40:G43"/>
    <mergeCell ref="H40:H43"/>
    <mergeCell ref="I40:I43"/>
    <mergeCell ref="J40:J43"/>
    <mergeCell ref="K40:K43"/>
    <mergeCell ref="L40:L43"/>
    <mergeCell ref="M40:M43"/>
    <mergeCell ref="N40:N43"/>
    <mergeCell ref="O40:O43"/>
    <mergeCell ref="P40:P43"/>
    <mergeCell ref="A36:A39"/>
    <mergeCell ref="C36:C39"/>
    <mergeCell ref="D36:D39"/>
    <mergeCell ref="M44:M47"/>
    <mergeCell ref="N44:N47"/>
    <mergeCell ref="O44:O47"/>
    <mergeCell ref="P44:P47"/>
    <mergeCell ref="A48:A51"/>
    <mergeCell ref="C48:C51"/>
    <mergeCell ref="D48:D51"/>
    <mergeCell ref="E48:E51"/>
    <mergeCell ref="F48:F51"/>
    <mergeCell ref="G48:G51"/>
    <mergeCell ref="H48:H51"/>
    <mergeCell ref="I48:I51"/>
    <mergeCell ref="J48:J51"/>
    <mergeCell ref="K48:K51"/>
    <mergeCell ref="L48:L51"/>
    <mergeCell ref="M48:M51"/>
    <mergeCell ref="N48:N51"/>
    <mergeCell ref="O48:O51"/>
    <mergeCell ref="P48:P51"/>
    <mergeCell ref="A44:A47"/>
    <mergeCell ref="C44:C47"/>
    <mergeCell ref="D44:D47"/>
    <mergeCell ref="E44:E47"/>
    <mergeCell ref="F44:F47"/>
    <mergeCell ref="D52:D55"/>
    <mergeCell ref="E52:E55"/>
    <mergeCell ref="F52:F55"/>
    <mergeCell ref="G52:G55"/>
    <mergeCell ref="H52:H55"/>
    <mergeCell ref="I52:I55"/>
    <mergeCell ref="J52:J55"/>
    <mergeCell ref="K44:K47"/>
    <mergeCell ref="L44:L47"/>
    <mergeCell ref="G44:G47"/>
    <mergeCell ref="H44:H47"/>
    <mergeCell ref="I44:I47"/>
    <mergeCell ref="J44:J47"/>
    <mergeCell ref="K52:K55"/>
    <mergeCell ref="L52:L55"/>
    <mergeCell ref="M52:M55"/>
    <mergeCell ref="N52:N55"/>
    <mergeCell ref="O52:O55"/>
    <mergeCell ref="P52:P55"/>
    <mergeCell ref="A56:P56"/>
    <mergeCell ref="A57:A60"/>
    <mergeCell ref="C57:C60"/>
    <mergeCell ref="D57:D60"/>
    <mergeCell ref="E57:E60"/>
    <mergeCell ref="F57:F60"/>
    <mergeCell ref="G57:G60"/>
    <mergeCell ref="H57:H60"/>
    <mergeCell ref="I57:I60"/>
    <mergeCell ref="J57:J60"/>
    <mergeCell ref="K57:K60"/>
    <mergeCell ref="L57:L60"/>
    <mergeCell ref="M57:M60"/>
    <mergeCell ref="N57:N60"/>
    <mergeCell ref="O57:O60"/>
    <mergeCell ref="P57:P60"/>
    <mergeCell ref="A52:A55"/>
    <mergeCell ref="C52:C55"/>
    <mergeCell ref="G68:G71"/>
    <mergeCell ref="H68:H71"/>
    <mergeCell ref="I68:I71"/>
    <mergeCell ref="J68:J71"/>
    <mergeCell ref="A61:P61"/>
    <mergeCell ref="A63:P63"/>
    <mergeCell ref="A64:A67"/>
    <mergeCell ref="C64:C67"/>
    <mergeCell ref="D64:D67"/>
    <mergeCell ref="E64:E67"/>
    <mergeCell ref="F64:F67"/>
    <mergeCell ref="G64:G67"/>
    <mergeCell ref="H64:H67"/>
    <mergeCell ref="I64:I67"/>
    <mergeCell ref="J64:J67"/>
    <mergeCell ref="K64:K67"/>
    <mergeCell ref="L64:L67"/>
    <mergeCell ref="M64:M67"/>
    <mergeCell ref="N64:N67"/>
    <mergeCell ref="P64:P67"/>
    <mergeCell ref="K68:K71"/>
    <mergeCell ref="L68:L71"/>
    <mergeCell ref="M68:M71"/>
    <mergeCell ref="N68:N71"/>
    <mergeCell ref="P68:P71"/>
    <mergeCell ref="A72:A75"/>
    <mergeCell ref="C72:C75"/>
    <mergeCell ref="D72:D75"/>
    <mergeCell ref="E72:E75"/>
    <mergeCell ref="F72:F75"/>
    <mergeCell ref="G72:G75"/>
    <mergeCell ref="H72:H75"/>
    <mergeCell ref="I72:I75"/>
    <mergeCell ref="J72:J75"/>
    <mergeCell ref="K72:K75"/>
    <mergeCell ref="L72:L75"/>
    <mergeCell ref="M72:M75"/>
    <mergeCell ref="N72:N75"/>
    <mergeCell ref="P72:P75"/>
    <mergeCell ref="A68:A71"/>
    <mergeCell ref="C68:C71"/>
    <mergeCell ref="D68:D71"/>
    <mergeCell ref="E68:E71"/>
    <mergeCell ref="F68:F71"/>
    <mergeCell ref="N76:N79"/>
    <mergeCell ref="O76:O79"/>
    <mergeCell ref="P76:P79"/>
    <mergeCell ref="A80:A83"/>
    <mergeCell ref="C80:C83"/>
    <mergeCell ref="D80:D83"/>
    <mergeCell ref="E80:E83"/>
    <mergeCell ref="G80:G83"/>
    <mergeCell ref="H80:H83"/>
    <mergeCell ref="I80:I83"/>
    <mergeCell ref="J80:J83"/>
    <mergeCell ref="K80:K83"/>
    <mergeCell ref="L80:L83"/>
    <mergeCell ref="N80:N83"/>
    <mergeCell ref="O80:O83"/>
    <mergeCell ref="P80:P83"/>
    <mergeCell ref="F81:F83"/>
    <mergeCell ref="M81:M83"/>
    <mergeCell ref="A76:A79"/>
    <mergeCell ref="C76:C79"/>
    <mergeCell ref="D76:D79"/>
    <mergeCell ref="E76:E79"/>
    <mergeCell ref="F76:F79"/>
    <mergeCell ref="G76:G79"/>
    <mergeCell ref="E84:E87"/>
    <mergeCell ref="F84:F87"/>
    <mergeCell ref="G84:G87"/>
    <mergeCell ref="H84:H87"/>
    <mergeCell ref="I84:I87"/>
    <mergeCell ref="J84:J87"/>
    <mergeCell ref="K76:K79"/>
    <mergeCell ref="L76:L79"/>
    <mergeCell ref="M76:M79"/>
    <mergeCell ref="H76:H79"/>
    <mergeCell ref="I76:I79"/>
    <mergeCell ref="J76:J79"/>
    <mergeCell ref="K84:K87"/>
    <mergeCell ref="L84:L87"/>
    <mergeCell ref="M84:M87"/>
    <mergeCell ref="N84:N87"/>
    <mergeCell ref="O84:O87"/>
    <mergeCell ref="P84:P87"/>
    <mergeCell ref="A88:A91"/>
    <mergeCell ref="C88:C91"/>
    <mergeCell ref="D88:D91"/>
    <mergeCell ref="E88:E91"/>
    <mergeCell ref="F88:F91"/>
    <mergeCell ref="G88:G91"/>
    <mergeCell ref="H88:H91"/>
    <mergeCell ref="I88:I91"/>
    <mergeCell ref="J88:J91"/>
    <mergeCell ref="K88:K91"/>
    <mergeCell ref="L88:L91"/>
    <mergeCell ref="M88:M91"/>
    <mergeCell ref="N88:N91"/>
    <mergeCell ref="O88:O91"/>
    <mergeCell ref="P88:P91"/>
    <mergeCell ref="A84:A87"/>
    <mergeCell ref="C84:C87"/>
    <mergeCell ref="D84:D87"/>
  </mergeCells>
  <pageMargins left="0.7" right="0.7" top="0.78749999999999998" bottom="0.78749999999999998" header="0.511811023622047" footer="0.511811023622047"/>
  <pageSetup paperSize="8" fitToHeight="0" orientation="landscape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41"/>
  <sheetViews>
    <sheetView showGridLines="0" zoomScaleNormal="100" workbookViewId="0">
      <selection activeCell="A2" sqref="A2"/>
    </sheetView>
  </sheetViews>
  <sheetFormatPr defaultColWidth="9.140625" defaultRowHeight="12" x14ac:dyDescent="0.25"/>
  <cols>
    <col min="1" max="1" width="9.140625" style="143"/>
    <col min="2" max="2" width="45.5703125" style="143" customWidth="1"/>
    <col min="3" max="3" width="32.42578125" style="143" customWidth="1"/>
    <col min="4" max="4" width="10.5703125" style="143" customWidth="1"/>
    <col min="5" max="5" width="10.140625" style="143" customWidth="1"/>
    <col min="6" max="7" width="19.5703125" style="143" customWidth="1"/>
    <col min="8" max="8" width="12.42578125" style="143" customWidth="1"/>
    <col min="9" max="9" width="45.42578125" style="143" customWidth="1"/>
    <col min="10" max="16384" width="9.140625" style="143"/>
  </cols>
  <sheetData>
    <row r="1" spans="1:10" ht="21" x14ac:dyDescent="0.25">
      <c r="A1" s="145" t="s">
        <v>528</v>
      </c>
      <c r="B1" s="146"/>
    </row>
    <row r="2" spans="1:10" ht="18.75" x14ac:dyDescent="0.25">
      <c r="A2" s="147" t="s">
        <v>529</v>
      </c>
    </row>
    <row r="4" spans="1:10" ht="12" customHeight="1" x14ac:dyDescent="0.25">
      <c r="A4" s="257" t="s">
        <v>398</v>
      </c>
      <c r="B4" s="257" t="s">
        <v>399</v>
      </c>
      <c r="C4" s="257" t="s">
        <v>400</v>
      </c>
      <c r="D4" s="257" t="s">
        <v>401</v>
      </c>
      <c r="E4" s="257" t="s">
        <v>402</v>
      </c>
      <c r="F4" s="257" t="s">
        <v>403</v>
      </c>
      <c r="G4" s="257" t="s">
        <v>405</v>
      </c>
      <c r="H4" s="286" t="s">
        <v>406</v>
      </c>
      <c r="I4" s="257" t="s">
        <v>407</v>
      </c>
    </row>
    <row r="5" spans="1:10" x14ac:dyDescent="0.25">
      <c r="A5" s="257"/>
      <c r="B5" s="257"/>
      <c r="C5" s="257"/>
      <c r="D5" s="257"/>
      <c r="E5" s="257"/>
      <c r="F5" s="257"/>
      <c r="G5" s="257"/>
      <c r="H5" s="286"/>
      <c r="I5" s="257"/>
    </row>
    <row r="6" spans="1:10" ht="42" customHeight="1" x14ac:dyDescent="0.25">
      <c r="A6" s="257"/>
      <c r="B6" s="257"/>
      <c r="C6" s="257"/>
      <c r="D6" s="257"/>
      <c r="E6" s="257"/>
      <c r="F6" s="257"/>
      <c r="G6" s="257"/>
      <c r="H6" s="286"/>
      <c r="I6" s="257"/>
    </row>
    <row r="7" spans="1:10" ht="12" customHeight="1" x14ac:dyDescent="0.25">
      <c r="A7" s="259" t="s">
        <v>416</v>
      </c>
      <c r="B7" s="259"/>
      <c r="C7" s="259"/>
      <c r="D7" s="259"/>
      <c r="E7" s="259"/>
      <c r="F7" s="259"/>
      <c r="G7" s="259"/>
      <c r="H7" s="259"/>
      <c r="I7" s="259"/>
    </row>
    <row r="8" spans="1:10" ht="12" customHeight="1" x14ac:dyDescent="0.25">
      <c r="A8" s="284" t="s">
        <v>530</v>
      </c>
      <c r="B8" s="185" t="s">
        <v>230</v>
      </c>
      <c r="C8" s="282" t="s">
        <v>531</v>
      </c>
      <c r="D8" s="285">
        <v>102570438</v>
      </c>
      <c r="E8" s="282">
        <v>2020</v>
      </c>
      <c r="F8" s="282" t="s">
        <v>532</v>
      </c>
      <c r="G8" s="272" t="s">
        <v>421</v>
      </c>
      <c r="H8" s="282"/>
      <c r="I8" s="283" t="s">
        <v>533</v>
      </c>
      <c r="J8" s="146"/>
    </row>
    <row r="9" spans="1:10" ht="12" customHeight="1" x14ac:dyDescent="0.25">
      <c r="A9" s="284"/>
      <c r="B9" s="186" t="s">
        <v>465</v>
      </c>
      <c r="C9" s="282"/>
      <c r="D9" s="285"/>
      <c r="E9" s="282"/>
      <c r="F9" s="282"/>
      <c r="G9" s="272"/>
      <c r="H9" s="282"/>
      <c r="I9" s="283"/>
      <c r="J9" s="146"/>
    </row>
    <row r="10" spans="1:10" ht="12" customHeight="1" x14ac:dyDescent="0.25">
      <c r="A10" s="284"/>
      <c r="B10" s="186" t="s">
        <v>466</v>
      </c>
      <c r="C10" s="282"/>
      <c r="D10" s="285"/>
      <c r="E10" s="282"/>
      <c r="F10" s="282"/>
      <c r="G10" s="272"/>
      <c r="H10" s="282"/>
      <c r="I10" s="283"/>
      <c r="J10" s="146"/>
    </row>
    <row r="11" spans="1:10" ht="14.25" customHeight="1" x14ac:dyDescent="0.25">
      <c r="A11" s="284"/>
      <c r="B11" s="186" t="s">
        <v>467</v>
      </c>
      <c r="C11" s="282"/>
      <c r="D11" s="285"/>
      <c r="E11" s="282"/>
      <c r="F11" s="282"/>
      <c r="G11" s="272"/>
      <c r="H11" s="282"/>
      <c r="I11" s="283"/>
      <c r="J11" s="146"/>
    </row>
    <row r="12" spans="1:10" ht="12" customHeight="1" x14ac:dyDescent="0.25">
      <c r="A12" s="280">
        <v>40</v>
      </c>
      <c r="B12" s="187" t="s">
        <v>230</v>
      </c>
      <c r="C12" s="272" t="s">
        <v>534</v>
      </c>
      <c r="D12" s="281">
        <v>692466</v>
      </c>
      <c r="E12" s="272">
        <v>2019</v>
      </c>
      <c r="F12" s="272" t="s">
        <v>535</v>
      </c>
      <c r="G12" s="272" t="s">
        <v>421</v>
      </c>
      <c r="H12" s="272"/>
      <c r="I12" s="273" t="s">
        <v>536</v>
      </c>
    </row>
    <row r="13" spans="1:10" x14ac:dyDescent="0.25">
      <c r="A13" s="280"/>
      <c r="B13" s="160" t="s">
        <v>465</v>
      </c>
      <c r="C13" s="272"/>
      <c r="D13" s="281"/>
      <c r="E13" s="272"/>
      <c r="F13" s="272"/>
      <c r="G13" s="272"/>
      <c r="H13" s="272"/>
      <c r="I13" s="273"/>
    </row>
    <row r="14" spans="1:10" x14ac:dyDescent="0.25">
      <c r="A14" s="280"/>
      <c r="B14" s="160" t="s">
        <v>466</v>
      </c>
      <c r="C14" s="272"/>
      <c r="D14" s="281"/>
      <c r="E14" s="272"/>
      <c r="F14" s="272"/>
      <c r="G14" s="272"/>
      <c r="H14" s="272"/>
      <c r="I14" s="273"/>
    </row>
    <row r="15" spans="1:10" x14ac:dyDescent="0.25">
      <c r="A15" s="280"/>
      <c r="B15" s="188" t="s">
        <v>467</v>
      </c>
      <c r="C15" s="272"/>
      <c r="D15" s="281"/>
      <c r="E15" s="272"/>
      <c r="F15" s="272"/>
      <c r="G15" s="272"/>
      <c r="H15" s="272"/>
      <c r="I15" s="273"/>
    </row>
    <row r="16" spans="1:10" ht="12" customHeight="1" x14ac:dyDescent="0.25">
      <c r="A16" s="280">
        <v>44</v>
      </c>
      <c r="B16" s="185" t="s">
        <v>457</v>
      </c>
      <c r="C16" s="272" t="s">
        <v>537</v>
      </c>
      <c r="D16" s="281">
        <v>778405</v>
      </c>
      <c r="E16" s="272" t="s">
        <v>418</v>
      </c>
      <c r="F16" s="272" t="s">
        <v>532</v>
      </c>
      <c r="G16" s="272" t="s">
        <v>421</v>
      </c>
      <c r="H16" s="272"/>
      <c r="I16" s="273" t="s">
        <v>538</v>
      </c>
    </row>
    <row r="17" spans="1:10" x14ac:dyDescent="0.25">
      <c r="A17" s="280"/>
      <c r="B17" s="186" t="s">
        <v>460</v>
      </c>
      <c r="C17" s="272"/>
      <c r="D17" s="272"/>
      <c r="E17" s="272"/>
      <c r="F17" s="272"/>
      <c r="G17" s="272"/>
      <c r="H17" s="272"/>
      <c r="I17" s="273"/>
    </row>
    <row r="18" spans="1:10" x14ac:dyDescent="0.25">
      <c r="A18" s="280"/>
      <c r="B18" s="186" t="s">
        <v>461</v>
      </c>
      <c r="C18" s="272"/>
      <c r="D18" s="272"/>
      <c r="E18" s="272"/>
      <c r="F18" s="272"/>
      <c r="G18" s="272"/>
      <c r="H18" s="272"/>
      <c r="I18" s="273"/>
    </row>
    <row r="19" spans="1:10" x14ac:dyDescent="0.25">
      <c r="A19" s="280"/>
      <c r="B19" s="189" t="s">
        <v>462</v>
      </c>
      <c r="C19" s="272"/>
      <c r="D19" s="272"/>
      <c r="E19" s="272"/>
      <c r="F19" s="272"/>
      <c r="G19" s="272"/>
      <c r="H19" s="272"/>
      <c r="I19" s="273"/>
    </row>
    <row r="20" spans="1:10" ht="12" customHeight="1" x14ac:dyDescent="0.25">
      <c r="A20" s="235" t="s">
        <v>484</v>
      </c>
      <c r="B20" s="235"/>
      <c r="C20" s="235"/>
      <c r="D20" s="235"/>
      <c r="E20" s="235"/>
      <c r="F20" s="235"/>
      <c r="G20" s="235"/>
      <c r="H20" s="235"/>
      <c r="I20" s="235"/>
    </row>
    <row r="21" spans="1:10" ht="12" customHeight="1" x14ac:dyDescent="0.25">
      <c r="A21" s="274">
        <v>34</v>
      </c>
      <c r="B21" s="190" t="s">
        <v>235</v>
      </c>
      <c r="C21" s="275" t="s">
        <v>539</v>
      </c>
      <c r="D21" s="276" t="s">
        <v>540</v>
      </c>
      <c r="E21" s="276" t="s">
        <v>541</v>
      </c>
      <c r="F21" s="277" t="s">
        <v>542</v>
      </c>
      <c r="G21" s="278" t="s">
        <v>543</v>
      </c>
      <c r="H21" s="277" t="s">
        <v>544</v>
      </c>
      <c r="I21" s="279" t="s">
        <v>545</v>
      </c>
      <c r="J21" s="146"/>
    </row>
    <row r="22" spans="1:10" x14ac:dyDescent="0.25">
      <c r="A22" s="274"/>
      <c r="B22" s="191" t="s">
        <v>423</v>
      </c>
      <c r="C22" s="275"/>
      <c r="D22" s="276"/>
      <c r="E22" s="276"/>
      <c r="F22" s="277"/>
      <c r="G22" s="278"/>
      <c r="H22" s="277"/>
      <c r="I22" s="279"/>
      <c r="J22" s="146"/>
    </row>
    <row r="23" spans="1:10" x14ac:dyDescent="0.25">
      <c r="A23" s="274"/>
      <c r="B23" s="191" t="s">
        <v>424</v>
      </c>
      <c r="C23" s="275"/>
      <c r="D23" s="276"/>
      <c r="E23" s="276"/>
      <c r="F23" s="277"/>
      <c r="G23" s="278"/>
      <c r="H23" s="277"/>
      <c r="I23" s="279"/>
      <c r="J23" s="146"/>
    </row>
    <row r="24" spans="1:10" x14ac:dyDescent="0.25">
      <c r="A24" s="274"/>
      <c r="B24" s="192" t="s">
        <v>425</v>
      </c>
      <c r="C24" s="275"/>
      <c r="D24" s="276"/>
      <c r="E24" s="276"/>
      <c r="F24" s="277"/>
      <c r="G24" s="278"/>
      <c r="H24" s="277"/>
      <c r="I24" s="279"/>
      <c r="J24" s="146"/>
    </row>
    <row r="25" spans="1:10" ht="12" customHeight="1" x14ac:dyDescent="0.25">
      <c r="A25" s="228" t="s">
        <v>492</v>
      </c>
      <c r="B25" s="228"/>
      <c r="C25" s="228"/>
      <c r="D25" s="228"/>
      <c r="E25" s="228"/>
      <c r="F25" s="228"/>
      <c r="G25" s="228"/>
      <c r="H25" s="228"/>
      <c r="I25" s="228"/>
    </row>
    <row r="26" spans="1:10" ht="12" customHeight="1" x14ac:dyDescent="0.25">
      <c r="A26" s="267"/>
      <c r="B26" s="193"/>
      <c r="C26" s="268"/>
      <c r="D26" s="269"/>
      <c r="E26" s="270"/>
      <c r="F26" s="270"/>
      <c r="G26" s="270"/>
      <c r="H26" s="270"/>
      <c r="I26" s="271"/>
    </row>
    <row r="27" spans="1:10" ht="12" customHeight="1" x14ac:dyDescent="0.25">
      <c r="A27" s="267"/>
      <c r="B27" s="194"/>
      <c r="C27" s="268"/>
      <c r="D27" s="269"/>
      <c r="E27" s="269"/>
      <c r="F27" s="270"/>
      <c r="G27" s="270"/>
      <c r="H27" s="270"/>
      <c r="I27" s="271"/>
    </row>
    <row r="28" spans="1:10" ht="12" customHeight="1" x14ac:dyDescent="0.25">
      <c r="A28" s="267"/>
      <c r="B28" s="194"/>
      <c r="C28" s="268"/>
      <c r="D28" s="269"/>
      <c r="E28" s="269"/>
      <c r="F28" s="270"/>
      <c r="G28" s="270"/>
      <c r="H28" s="270"/>
      <c r="I28" s="271"/>
    </row>
    <row r="29" spans="1:10" ht="12" customHeight="1" x14ac:dyDescent="0.25">
      <c r="A29" s="267"/>
      <c r="B29" s="195"/>
      <c r="C29" s="268"/>
      <c r="D29" s="269"/>
      <c r="E29" s="269"/>
      <c r="F29" s="270"/>
      <c r="G29" s="270"/>
      <c r="H29" s="270"/>
      <c r="I29" s="271"/>
    </row>
    <row r="30" spans="1:10" ht="15" customHeight="1" x14ac:dyDescent="0.25">
      <c r="A30" s="260" t="s">
        <v>493</v>
      </c>
      <c r="B30" s="260"/>
      <c r="C30" s="260"/>
      <c r="D30" s="260"/>
      <c r="E30" s="260"/>
      <c r="F30" s="260"/>
      <c r="G30" s="260"/>
      <c r="H30" s="260"/>
      <c r="I30" s="260"/>
    </row>
    <row r="31" spans="1:10" ht="12" customHeight="1" x14ac:dyDescent="0.25">
      <c r="A31" s="261">
        <v>48</v>
      </c>
      <c r="B31" s="196" t="s">
        <v>433</v>
      </c>
      <c r="C31" s="262" t="s">
        <v>546</v>
      </c>
      <c r="D31" s="263">
        <v>1500000</v>
      </c>
      <c r="E31" s="264">
        <v>2022</v>
      </c>
      <c r="F31" s="265" t="s">
        <v>547</v>
      </c>
      <c r="G31" s="265" t="s">
        <v>502</v>
      </c>
      <c r="H31" s="265" t="s">
        <v>548</v>
      </c>
      <c r="I31" s="266" t="s">
        <v>549</v>
      </c>
    </row>
    <row r="32" spans="1:10" ht="12" customHeight="1" x14ac:dyDescent="0.25">
      <c r="A32" s="261"/>
      <c r="B32" s="197" t="s">
        <v>438</v>
      </c>
      <c r="C32" s="262"/>
      <c r="D32" s="263"/>
      <c r="E32" s="263"/>
      <c r="F32" s="265"/>
      <c r="G32" s="265"/>
      <c r="H32" s="265"/>
      <c r="I32" s="266"/>
    </row>
    <row r="33" spans="1:9" ht="12" customHeight="1" x14ac:dyDescent="0.25">
      <c r="A33" s="261"/>
      <c r="B33" s="197" t="s">
        <v>439</v>
      </c>
      <c r="C33" s="262"/>
      <c r="D33" s="263"/>
      <c r="E33" s="263"/>
      <c r="F33" s="265"/>
      <c r="G33" s="265"/>
      <c r="H33" s="265"/>
      <c r="I33" s="266"/>
    </row>
    <row r="34" spans="1:9" ht="9.75" customHeight="1" x14ac:dyDescent="0.25">
      <c r="A34" s="261"/>
      <c r="B34" s="198" t="s">
        <v>440</v>
      </c>
      <c r="C34" s="262"/>
      <c r="D34" s="263"/>
      <c r="E34" s="263"/>
      <c r="F34" s="265"/>
      <c r="G34" s="265"/>
      <c r="H34" s="265"/>
      <c r="I34" s="266"/>
    </row>
    <row r="35" spans="1:9" ht="12.75" x14ac:dyDescent="0.25">
      <c r="A35" s="37" t="s">
        <v>526</v>
      </c>
      <c r="B35" s="37"/>
      <c r="C35" s="37"/>
      <c r="D35" s="37"/>
      <c r="E35" s="37"/>
      <c r="F35" s="37"/>
      <c r="G35" s="37"/>
      <c r="H35" s="144"/>
      <c r="I35" s="144"/>
    </row>
    <row r="36" spans="1:9" ht="15" x14ac:dyDescent="0.25">
      <c r="A36" s="183"/>
      <c r="B36" s="146"/>
      <c r="C36" s="146"/>
    </row>
    <row r="37" spans="1:9" ht="15" x14ac:dyDescent="0.25">
      <c r="A37" s="183"/>
      <c r="B37" s="146"/>
      <c r="C37" s="146"/>
    </row>
    <row r="38" spans="1:9" x14ac:dyDescent="0.25">
      <c r="A38" s="146"/>
      <c r="B38" s="146"/>
      <c r="C38" s="146"/>
    </row>
    <row r="39" spans="1:9" x14ac:dyDescent="0.25">
      <c r="A39" s="146"/>
      <c r="B39" s="146"/>
      <c r="C39" s="146"/>
    </row>
    <row r="40" spans="1:9" ht="15" x14ac:dyDescent="0.25">
      <c r="A40" s="183"/>
      <c r="B40" s="146"/>
      <c r="C40" s="146"/>
    </row>
    <row r="41" spans="1:9" ht="15" x14ac:dyDescent="0.25">
      <c r="B41" s="184" t="s">
        <v>527</v>
      </c>
      <c r="C41" s="184"/>
    </row>
  </sheetData>
  <mergeCells count="61">
    <mergeCell ref="F8:F11"/>
    <mergeCell ref="F4:F6"/>
    <mergeCell ref="G4:G6"/>
    <mergeCell ref="H4:H6"/>
    <mergeCell ref="I4:I6"/>
    <mergeCell ref="A7:I7"/>
    <mergeCell ref="A4:A6"/>
    <mergeCell ref="B4:B6"/>
    <mergeCell ref="C4:C6"/>
    <mergeCell ref="D4:D6"/>
    <mergeCell ref="E4:E6"/>
    <mergeCell ref="F16:F19"/>
    <mergeCell ref="G8:G11"/>
    <mergeCell ref="H8:H11"/>
    <mergeCell ref="I8:I11"/>
    <mergeCell ref="A12:A15"/>
    <mergeCell ref="C12:C15"/>
    <mergeCell ref="D12:D15"/>
    <mergeCell ref="E12:E15"/>
    <mergeCell ref="F12:F15"/>
    <mergeCell ref="G12:G15"/>
    <mergeCell ref="H12:H15"/>
    <mergeCell ref="I12:I15"/>
    <mergeCell ref="A8:A11"/>
    <mergeCell ref="C8:C11"/>
    <mergeCell ref="D8:D11"/>
    <mergeCell ref="E8:E11"/>
    <mergeCell ref="G16:G19"/>
    <mergeCell ref="H16:H19"/>
    <mergeCell ref="I16:I19"/>
    <mergeCell ref="A20:I20"/>
    <mergeCell ref="A21:A24"/>
    <mergeCell ref="C21:C24"/>
    <mergeCell ref="D21:D24"/>
    <mergeCell ref="E21:E24"/>
    <mergeCell ref="F21:F24"/>
    <mergeCell ref="G21:G24"/>
    <mergeCell ref="H21:H24"/>
    <mergeCell ref="I21:I24"/>
    <mergeCell ref="A16:A19"/>
    <mergeCell ref="C16:C19"/>
    <mergeCell ref="D16:D19"/>
    <mergeCell ref="E16:E19"/>
    <mergeCell ref="A25:I25"/>
    <mergeCell ref="A26:A29"/>
    <mergeCell ref="C26:C29"/>
    <mergeCell ref="D26:D29"/>
    <mergeCell ref="E26:E29"/>
    <mergeCell ref="F26:F29"/>
    <mergeCell ref="G26:G29"/>
    <mergeCell ref="H26:H29"/>
    <mergeCell ref="I26:I29"/>
    <mergeCell ref="A30:I30"/>
    <mergeCell ref="A31:A34"/>
    <mergeCell ref="C31:C34"/>
    <mergeCell ref="D31:D34"/>
    <mergeCell ref="E31:E34"/>
    <mergeCell ref="F31:F34"/>
    <mergeCell ref="G31:G34"/>
    <mergeCell ref="H31:H34"/>
    <mergeCell ref="I31:I34"/>
  </mergeCells>
  <pageMargins left="0.7" right="0.7" top="0.78749999999999998" bottom="0.78749999999999998" header="0.511811023622047" footer="0.511811023622047"/>
  <pageSetup paperSize="8"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Pokyny, info</vt:lpstr>
      <vt:lpstr>MŠ</vt:lpstr>
      <vt:lpstr>ZŠ</vt:lpstr>
      <vt:lpstr>zajmové, neformalní, cel</vt:lpstr>
      <vt:lpstr>Číselníky</vt:lpstr>
      <vt:lpstr>Dokončeno a v realizaci IROP</vt:lpstr>
      <vt:lpstr>Dokončeno a v realizaci</vt:lpstr>
    </vt:vector>
  </TitlesOfParts>
  <Company>Ministerstvo školství, mládeže a tělovýchovy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Gabriela Vraj</dc:creator>
  <dc:description/>
  <cp:lastModifiedBy>Kulvejt Jan</cp:lastModifiedBy>
  <cp:revision>3</cp:revision>
  <cp:lastPrinted>2024-05-21T11:53:48Z</cp:lastPrinted>
  <dcterms:created xsi:type="dcterms:W3CDTF">2020-07-22T07:46:04Z</dcterms:created>
  <dcterms:modified xsi:type="dcterms:W3CDTF">2024-10-07T10:15:58Z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0x0101003A7C042FBB6FD545A86C1B19CE34DAC9</vt:lpwstr>
  </property>
  <property fmtid="{D5CDD505-2E9C-101B-9397-08002B2CF9AE}" pid="3" name="MediaServiceImageTags">
    <vt:lpwstr/>
  </property>
</Properties>
</file>