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skraj-my.sharepoint.com/personal/jarmila_csankova_msk_cz/Documents/Plocha/Frenštát pod Radhoštěm_akt_27.10.2022_vloženo2.11.2022/pdf spojené/spojene a vlozene na extranet 3.11.2022/"/>
    </mc:Choice>
  </mc:AlternateContent>
  <xr:revisionPtr revIDLastSave="2" documentId="8_{BFED474C-55EE-4413-A4F1-F2FA5A364235}" xr6:coauthVersionLast="47" xr6:coauthVersionMax="47" xr10:uidLastSave="{27BD11D9-33E8-448D-909D-09BAE9D1B46C}"/>
  <bookViews>
    <workbookView xWindow="-120" yWindow="-120" windowWidth="29040" windowHeight="15720" activeTab="2" xr2:uid="{00000000-000D-0000-FFFF-FFFF00000000}"/>
  </bookViews>
  <sheets>
    <sheet name="Pokyny, info" sheetId="6" r:id="rId1"/>
    <sheet name="MŠ" sheetId="1" r:id="rId2"/>
    <sheet name="ZŠ" sheetId="2" r:id="rId3"/>
    <sheet name="zajmové, neformalní, cel" sheetId="4" r:id="rId4"/>
  </sheets>
  <definedNames>
    <definedName name="_xlnm.Print_Area" localSheetId="1">MŠ!$A$1:$S$62</definedName>
    <definedName name="_xlnm.Print_Area" localSheetId="3">'zajmové, neformalní, cel'!$A$2:$S$48</definedName>
    <definedName name="_xlnm.Print_Area" localSheetId="2">ZŠ!$A$1:$Z$117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" i="4" l="1"/>
  <c r="M75" i="2"/>
  <c r="M74" i="2"/>
  <c r="M73" i="2"/>
  <c r="M72" i="2"/>
  <c r="M71" i="2"/>
  <c r="M70" i="2"/>
  <c r="M69" i="2"/>
  <c r="M68" i="2"/>
  <c r="M67" i="2"/>
  <c r="M66" i="2"/>
  <c r="M65" i="2"/>
  <c r="M64" i="2"/>
  <c r="M63" i="2"/>
  <c r="M62" i="2"/>
  <c r="M61" i="2"/>
  <c r="M60" i="2"/>
  <c r="M59" i="2"/>
  <c r="M58" i="2"/>
  <c r="M57" i="2"/>
  <c r="M56" i="2"/>
  <c r="M55" i="2"/>
  <c r="M54" i="2"/>
  <c r="M53" i="2"/>
  <c r="M52" i="2"/>
  <c r="M51" i="2"/>
  <c r="M50" i="2"/>
  <c r="M49" i="2"/>
  <c r="M48" i="2"/>
  <c r="M47" i="2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26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M45" i="2"/>
  <c r="M46" i="2"/>
  <c r="M27" i="2"/>
  <c r="M25" i="2"/>
  <c r="K8" i="4"/>
  <c r="K7" i="4"/>
  <c r="M23" i="2"/>
  <c r="M22" i="2"/>
  <c r="M21" i="2"/>
  <c r="M20" i="2"/>
  <c r="M19" i="2"/>
  <c r="M18" i="2"/>
  <c r="M17" i="2"/>
  <c r="M16" i="2"/>
  <c r="M15" i="2"/>
  <c r="M14" i="2"/>
  <c r="M13" i="2"/>
  <c r="M11" i="2"/>
  <c r="M16" i="1"/>
  <c r="M15" i="1"/>
  <c r="M14" i="1"/>
  <c r="M13" i="1"/>
  <c r="M12" i="1"/>
  <c r="M11" i="1"/>
  <c r="M10" i="1"/>
  <c r="M9" i="1"/>
  <c r="M8" i="1"/>
  <c r="M7" i="1"/>
  <c r="M6" i="1"/>
  <c r="M34" i="1"/>
  <c r="M77" i="2"/>
  <c r="M76" i="2"/>
  <c r="M31" i="1"/>
  <c r="K9" i="4"/>
  <c r="M24" i="2"/>
  <c r="M10" i="2"/>
  <c r="M9" i="2"/>
  <c r="M7" i="2"/>
  <c r="M6" i="2"/>
  <c r="M5" i="2"/>
  <c r="M79" i="2"/>
  <c r="M78" i="2"/>
  <c r="M43" i="1"/>
  <c r="M42" i="1"/>
  <c r="M41" i="1"/>
  <c r="M40" i="1"/>
</calcChain>
</file>

<file path=xl/sharedStrings.xml><?xml version="1.0" encoding="utf-8"?>
<sst xmlns="http://schemas.openxmlformats.org/spreadsheetml/2006/main" count="1557" uniqueCount="382">
  <si>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</si>
  <si>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</si>
  <si>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</si>
  <si>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</si>
  <si>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</si>
  <si>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s rozšířenou působností - realizace</t>
  </si>
  <si>
    <t>Obec realizace</t>
  </si>
  <si>
    <t>Obsah projektu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</si>
  <si>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</si>
  <si>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</si>
  <si>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</si>
  <si>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</si>
  <si>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</si>
  <si>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</si>
  <si>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</si>
  <si>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</si>
  <si>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</si>
  <si>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</si>
  <si>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 toho předpokládané výdaje EFRR</t>
  </si>
  <si>
    <t>zahájení realizace</t>
  </si>
  <si>
    <t>ukončení realizace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</si>
  <si>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</si>
  <si>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</si>
  <si>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stručný popis např. zpracovaná PD, zajištěné výkupy, výběr dodavatele</t>
  </si>
  <si>
    <t>vydané stavební povolení ano/ne</t>
  </si>
  <si>
    <t>Pozn.</t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</si>
  <si>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</si>
  <si>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</si>
  <si>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</si>
  <si>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</si>
  <si>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jeho prostřednictvím </t>
  </si>
  <si>
    <t>Předávání tabulek</t>
  </si>
  <si>
    <t>Tabulky je třeba odevzdávat ve formátu pdf opatřené  podpisem oprávněné osoby a současně ve formátu xls (tento formát bez el.podpisu). Obsah obou formátů musí být totožný.</t>
  </si>
  <si>
    <t>Formát odevzdávání tabulek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</si>
  <si>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</si>
  <si>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Označení relevantních políček "Typ projektu"</t>
  </si>
  <si>
    <t>85 %</t>
  </si>
  <si>
    <t>méně rozvinutý</t>
  </si>
  <si>
    <t>Ústecký</t>
  </si>
  <si>
    <t>Plzeňský</t>
  </si>
  <si>
    <t>Pardubický</t>
  </si>
  <si>
    <t>Moravskoslezský</t>
  </si>
  <si>
    <t>Liberecký</t>
  </si>
  <si>
    <t>Královéhradecký</t>
  </si>
  <si>
    <t>Karlovarský</t>
  </si>
  <si>
    <t>70 %</t>
  </si>
  <si>
    <t>přechodový</t>
  </si>
  <si>
    <t>Vysočina</t>
  </si>
  <si>
    <t>Středočeský</t>
  </si>
  <si>
    <t>Jihomoravský</t>
  </si>
  <si>
    <t>Jihočeský</t>
  </si>
  <si>
    <t>40 %</t>
  </si>
  <si>
    <t>více rozvinutý</t>
  </si>
  <si>
    <t>Praha</t>
  </si>
  <si>
    <t>Podíl EFRR</t>
  </si>
  <si>
    <t>Typ regionu</t>
  </si>
  <si>
    <t>Kraj</t>
  </si>
  <si>
    <t>Předpokládané výdaje EFRR jsou závislé na míře spolufinancování v jednotlivých regionech:</t>
  </si>
  <si>
    <t>Vyplňujte bez ohledu na očekávaný zdroj financování.</t>
  </si>
  <si>
    <t>Pokyny, informace k tabulkám</t>
  </si>
  <si>
    <t>Strategický rámec MAP - seznam investičních priorit ZŠ (2021-2027)</t>
  </si>
  <si>
    <t>Kraj realizace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</si>
  <si>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</si>
  <si>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</si>
  <si>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r>
      <t xml:space="preserve">z toho předpokládané výdaje </t>
    </r>
    <r>
      <rPr>
        <sz val="10"/>
        <rFont val="Calibri"/>
        <family val="2"/>
        <charset val="238"/>
        <scheme val="minor"/>
      </rPr>
      <t>EFRR</t>
    </r>
  </si>
  <si>
    <t>s vazbou na podporovanou oblast</t>
  </si>
  <si>
    <t>rekonstrukce učeben neúplných škol v CLLD</t>
  </si>
  <si>
    <r>
      <t>zázemí pro školní poradenské pracoviště</t>
    </r>
    <r>
      <rPr>
        <sz val="10"/>
        <color theme="1"/>
        <rFont val="Calibri"/>
        <family val="2"/>
        <scheme val="minor"/>
      </rPr>
      <t xml:space="preserve"> </t>
    </r>
  </si>
  <si>
    <t>vnitřní/venkovní zázemí pro komunitní aktivity vedoucí k sociální inkluzi</t>
  </si>
  <si>
    <t>budování zázemí družin a školních klubů</t>
  </si>
  <si>
    <t>konektivita</t>
  </si>
  <si>
    <t xml:space="preserve">cizí jazyky
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</si>
  <si>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</si>
  <si>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</si>
  <si>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</si>
  <si>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Vybudované odborné učebny mohu být využívány i pro zájmové a neformální vzdělávání.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</si>
  <si>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</si>
  <si>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>3) a 4)  Vzdělávací oblasti a obory Rámcového vzdělávacího programu pro základní vzdělávání:</t>
  </si>
  <si>
    <t>•           Jazyk a jazyková komunikace (Cizí jazyk, Další cizí jazyk),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</si>
  <si>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</si>
  <si>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</si>
  <si>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</si>
  <si>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</si>
  <si>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Průřezová témata RVP ZV: Environmentální výchova.</t>
  </si>
  <si>
    <t xml:space="preserve">                        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</si>
  <si>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</si>
  <si>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 xml:space="preserve">Cílem v přírodovědném vzdělávání je rozvíjet schopnosti potřebné při využívání přírodovědných vědomosti a dovednosti pro řešení konkrétních problémů. 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</si>
  <si>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</si>
  <si>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>a podporovat touhu tvořit a práci zdárně dokončit.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</si>
  <si>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</si>
  <si>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</si>
  <si>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</si>
  <si>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Identifikace organizace (školského/vzdělávacího zařízení)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</si>
  <si>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</si>
  <si>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</si>
  <si>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</si>
  <si>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</si>
  <si>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</si>
  <si>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</si>
  <si>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z toho předpokládané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</si>
  <si>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</si>
  <si>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</si>
  <si>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</si>
  <si>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</si>
  <si>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>3) a 4) Vzdělávací oblasti a obory Rámcového vzdělávacího programu pro základní vzdělávání: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</si>
  <si>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</si>
  <si>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Frenštát pod Radhoštěm</t>
  </si>
  <si>
    <t>Mateřská škola Bordovice, příspěvková organizace</t>
  </si>
  <si>
    <t>Obec Bordovice</t>
  </si>
  <si>
    <t>Bordovice</t>
  </si>
  <si>
    <t>Venkovní učebna</t>
  </si>
  <si>
    <t xml:space="preserve">Zastřešení venkovní učebny </t>
  </si>
  <si>
    <t>x</t>
  </si>
  <si>
    <t>cenová studie</t>
  </si>
  <si>
    <t>Obec Tichá</t>
  </si>
  <si>
    <t>Tichá</t>
  </si>
  <si>
    <t>Odvodnění objektu, sanace základů stavby a odvodnění</t>
  </si>
  <si>
    <t>Pořízení vozidla na převoz obědů</t>
  </si>
  <si>
    <t>Herní prvky a mobiliář v zahradě MŠ</t>
  </si>
  <si>
    <t>Rekonstrukce sportoviště v areálu ZŠ (skok daleký – dráha včetně doskočiště)</t>
  </si>
  <si>
    <t xml:space="preserve">Úprava školní zahrady  - 
Přírodní učebna
</t>
  </si>
  <si>
    <t>1  000 000</t>
  </si>
  <si>
    <t>Navýšení kapacity ZŠ - přístavba</t>
  </si>
  <si>
    <t>Revitalizace prostranství před ZŠ Tichá vč. opatření k zadržování dešťové vody</t>
  </si>
  <si>
    <t>Rekonstrukce centrálního schodiště v budově ZŠ (povrch)</t>
  </si>
  <si>
    <t>Multifunkční sportoviště</t>
  </si>
  <si>
    <t>Vybudování veřejného multifunkčního sportoviště pro  zájmové a neformální využití</t>
  </si>
  <si>
    <t>DOBRÁ 3000, z.s.,</t>
  </si>
  <si>
    <t>Vybudování zařízení pro předškolní vzdělávání 1</t>
  </si>
  <si>
    <t>Vybudování nové dětské skupiny v objektu bývalé restaurace. Kapacita DS 24 dětí. V odpoledních hodinách bude objekt sloužit pro potřeby spolkových činností a aktivit s dětmi (cvičení, výka cizích jazyků, přednášky, apod.)</t>
  </si>
  <si>
    <t>ano</t>
  </si>
  <si>
    <t>Vybudování dětského hřiště</t>
  </si>
  <si>
    <t>Vybudování dětského hřiště u stávající DS na ul. U Příkopy 1915 se zastřešením.</t>
  </si>
  <si>
    <t>X</t>
  </si>
  <si>
    <t>Zpracovaná studie</t>
  </si>
  <si>
    <t>Vybudování zařízení pro předškolní vzdělávání 3</t>
  </si>
  <si>
    <t>Vybudování dětské skupiny v objektu bývalé MŠ, nutná rozsáhla rekonstrukce přízemí budovy a zahrady. Obsahem projektu bude nákup nemovitosti a rekonstrukce. Kapacita DS 2x 24</t>
  </si>
  <si>
    <t>ne</t>
  </si>
  <si>
    <t>Vybudování zařízení pro předškolní vzdělávání 2</t>
  </si>
  <si>
    <t xml:space="preserve">Vybudování dětské skupiny v budově na náměstí Ve Frenštátě, ve které bude zároveň provozováno komunitní centrum a sociální podnikání (kavárna a centrum virtuální reality). Kapacita DS 12 </t>
  </si>
  <si>
    <t>Zajištěná nemovitost k odkupu, zpracovaná PD, studie proveditelnosti, hotová žádost o stavební povolení</t>
  </si>
  <si>
    <t>Vybudování komunitního centra</t>
  </si>
  <si>
    <t>Vybudování komunitního centra v objektu, kde bude provozována dětská skupina a sociální podnikání (kavárná a centrum virtuální reality)</t>
  </si>
  <si>
    <t>Zajištěný nákup objektu, zpracovaná PD, v roce 2021 podaná žádost o stavební povolení.  Studie proveditelnosti</t>
  </si>
  <si>
    <t>Nemovitost k prodeji</t>
  </si>
  <si>
    <t>Vybudování a provoz soukromé družiny</t>
  </si>
  <si>
    <t>Vybudování školního klubu/družiny při komunitním centru, kdy v předmětném objektu bude provozována i dětská skupina a sociální podnikání (kavárna a centrum virtuální reality) ať dojde k provazbě mezi účastníky provozo a inkluzi různých klientů a aktivit.</t>
  </si>
  <si>
    <t>Zajištěná nemovitost k odkupu, zpracovaná PD, studie proveditelnosti, v objektu ds3 hotová žádost o stavební povolení</t>
  </si>
  <si>
    <t>Vybudování školského poradenského pracoviště</t>
  </si>
  <si>
    <t xml:space="preserve">Při školním klubu je plánováno i školské poradenské pracoviště, které aktuálně sídlí v jiném objektu a máme příslib jeho přemístěný do nových námi  uvažovaných prostor viz. projekt výše. </t>
  </si>
  <si>
    <t>Vybudování polytechnické učebny</t>
  </si>
  <si>
    <t xml:space="preserve">Vybudování polytechnické učebny pro pracovní činnosti s možností využití pro výuku i zájmové vzdělávání. </t>
  </si>
  <si>
    <t>záměr</t>
  </si>
  <si>
    <t>Rekonstrukce cvičné kuchyňky</t>
  </si>
  <si>
    <t>Rekonstrukce a modernizace stávajícího prostoru cvičné kuchyně - odborné učebny využívané pro výuku i zájmové vzdělávání. Součástí prostoru bude i místo pro jednání, včetně zázemí pro jednání pracovníků ŠPP s rodiči.</t>
  </si>
  <si>
    <t>bez nutnosti stavebního povolení</t>
  </si>
  <si>
    <t>Modernizace odborné výuky ve vazbě na rozvoj digitálních kompetencí</t>
  </si>
  <si>
    <t xml:space="preserve">Zajištění digitálních technologií pro výuku informatiky podporujících rozvoj digitálních kompetencí žáků při vzdělávání s možností jejich využítí také napříč dalšími vzdělávacími oblastmi, včetně zájmového vzdělávání. </t>
  </si>
  <si>
    <t>Rekonstrukce a modernizace školní jídelny a kuchyně</t>
  </si>
  <si>
    <t xml:space="preserve">Rekonstrukce a modernizace školní kuchyně s návaznou prostorovou úpravou školní jídelny, včetně zajištění přístupu z mateřské školy do základní školy. </t>
  </si>
  <si>
    <t>zpracovaná PD</t>
  </si>
  <si>
    <t xml:space="preserve">Vybudování sportovního hřiště </t>
  </si>
  <si>
    <t xml:space="preserve">Škola nemá vlastní sportovní hřiště. Záměrem je vybudovat venkovní sportoviště na pozemku v bezprostřední blízkosti školy s možností využití pro výuku i zájmové vzdělávání. </t>
  </si>
  <si>
    <t>vypracovává se  PD</t>
  </si>
  <si>
    <t xml:space="preserve">Rekonstrukce tělocvičny  </t>
  </si>
  <si>
    <t xml:space="preserve">Rekonstrukce podlahy tělocvičny z důvodu havarijního stavu. Tělocvčina je využívána pro výuku a zájmové vzdělávání.  </t>
  </si>
  <si>
    <t>Obec Lichnov</t>
  </si>
  <si>
    <t>Lichnov</t>
  </si>
  <si>
    <t>Základní škola a Mateřská škola Lichnov, okres Nový Jičín, p.o.</t>
  </si>
  <si>
    <t>V případě potřeby je zvažována rekonstrukce objektu na zahradě MŠ (původní objekt SAUNY) k rekonstrukci na nové oddělení MŠ včetně úpravy venkovního prostranství</t>
  </si>
  <si>
    <t>tvorba PD</t>
  </si>
  <si>
    <t>pouze ohlášení</t>
  </si>
  <si>
    <t>Rekonstrukce 2. NP budovy MŠ včetně dovybavení a šaten včetně zajištění bezbariérovosti, oprava výtahu k přepravě stravy</t>
  </si>
  <si>
    <t>obnova povrchů - výměna podlahových krytin, pořízení nového nábytku, svítidel a dalších zařizovacích předmětů, přepažení prostor, rekonstrukce kuchyňky, výtahu na přepravu stravy - pokrmů</t>
  </si>
  <si>
    <t>PD</t>
  </si>
  <si>
    <t>vnitřní zdivo suterénu je zasaženo prosakujícíc vodou, suterénní místnosti - sociální zařízení, kuchyně, sklady, kanceláře, kotelna trpí vlkostí - nutná je sanace zdiva včetně rekostrukcí vnitřního zdiva a zařizovacích předmětů</t>
  </si>
  <si>
    <t>nerelevantní</t>
  </si>
  <si>
    <t>pořizování PD</t>
  </si>
  <si>
    <t xml:space="preserve">zajišťování financí </t>
  </si>
  <si>
    <t>Herní prvky stávající dosluhují, jsou nevyhovující s častými poruchami a výtkami ze strany bezpečbnostního technika při revizích prvků. Cílem je pořízení nových herních prvků do areálu MŠ</t>
  </si>
  <si>
    <t>zatím nerelevantní</t>
  </si>
  <si>
    <t>Rekonstrukce budovy při MŠ (býv. sauny) na zařízení pro volnočasové aktivity včetně úpravy venkovního prostranství</t>
  </si>
  <si>
    <t>Základní škola a mateřská škola Tichá, p.o.</t>
  </si>
  <si>
    <t>V rámci stávajícho prostoru u ZŠ opravit doskočiště včetně nové výplně a obnovit rozběh na tartanový povrch</t>
  </si>
  <si>
    <t>Zvažována nástavba nad odloučenou budovou u ZŠ v případě nutnosti navýšení kapacity - 2 učebny</t>
  </si>
  <si>
    <t>Zajištění lepší dopravní obslužnosti - eliminace pohybu chdodců po přístupové komunikace pro vozy, kombinace s opatřeními pro hospodaření s dešťovou vodou a enviromentální výchovou</t>
  </si>
  <si>
    <t>pořízování studie</t>
  </si>
  <si>
    <t>zajišťování financí</t>
  </si>
  <si>
    <t>Souvisí se zajištěním lepší dopravní obslužnosti - eliminace pohybu chdodců po přístupové komunikace pro vozy, kombinace s opatřeními pro hospodaření s dešťovou vodou a enviromentální výchovou</t>
  </si>
  <si>
    <t>Jubilejní základní škola prezidenta Masaryka a Mateřská škola Trojanovice</t>
  </si>
  <si>
    <t>Obec Trojanovice</t>
  </si>
  <si>
    <t>MŠ 345 rekonstrukce střechy +PD</t>
  </si>
  <si>
    <t>Trojanovice</t>
  </si>
  <si>
    <t xml:space="preserve">ZŠ 362 – přístavba
3 odborných učeben (environmentální, jazyková, informačně-komunikačních technologií)
</t>
  </si>
  <si>
    <t>ZŠ 362 - přístavba
3 odborných učeben (environmentální, jazyková, informačně-komunikačních technologií)</t>
  </si>
  <si>
    <t>Zpracovaná projektová dokumentace</t>
  </si>
  <si>
    <t>ZŠ 362 – přestavba školní jídelny, výdejny a kuchyně * přestavba tříd ve staré části ZŠ na školní kuchyň a novou školní jídelnu</t>
  </si>
  <si>
    <t>Město Frenštát pod Radhoštěm</t>
  </si>
  <si>
    <t xml:space="preserve">Rekonstrukce sociálních zařízení (rozvody vody, odpady, obklady) </t>
  </si>
  <si>
    <t xml:space="preserve">ŠD realizace 2019, hla.budova 2020, zůstává u ŠJ a TV </t>
  </si>
  <si>
    <t>není třeba</t>
  </si>
  <si>
    <t xml:space="preserve">Oprava povrchu tělocvičny, ozvučení, časomíra </t>
  </si>
  <si>
    <t xml:space="preserve">Rekonstrukce elektroinstalace I. - III.etapa </t>
  </si>
  <si>
    <t xml:space="preserve">ne </t>
  </si>
  <si>
    <t xml:space="preserve">Úprava tříd v pavilonu učeben (parapety, obložení) </t>
  </si>
  <si>
    <t xml:space="preserve">Realizace 
3. a 2.NP, zbývá 1.NP
</t>
  </si>
  <si>
    <t xml:space="preserve">Výměna podlahy v učebnách a kabinetech </t>
  </si>
  <si>
    <t xml:space="preserve">Výměna podlahových krytin na chodbách II.a III.NP </t>
  </si>
  <si>
    <t xml:space="preserve">Venkovní kamerový systém </t>
  </si>
  <si>
    <t xml:space="preserve">Výměna střešní krytiny – tělocvična </t>
  </si>
  <si>
    <t>Rekonstrukce kotelny – zejména rekonstrukce topného systému (rozdělení do větví)</t>
  </si>
  <si>
    <t xml:space="preserve">Výměna svítidel na chodbách </t>
  </si>
  <si>
    <t>Zatím 1.NP v roce 2019</t>
  </si>
  <si>
    <t xml:space="preserve">Využití sportoviště a venkovního areálu </t>
  </si>
  <si>
    <t>projektová dokumentace</t>
  </si>
  <si>
    <t xml:space="preserve">Oplocení a revitalizace atria (venkovní výuka) </t>
  </si>
  <si>
    <t xml:space="preserve">Hřiště pro školní družinu </t>
  </si>
  <si>
    <t xml:space="preserve">Přírodní učebna (revitalizace školního pozemku a zahrady) </t>
  </si>
  <si>
    <t>ZŠ – oprava přístupu ze šk.hřiště k tělocvičnám</t>
  </si>
  <si>
    <t>částečně zrealizováno</t>
  </si>
  <si>
    <t xml:space="preserve">ŠJ ZŠ - Chladící jednotka vzduchotechniky </t>
  </si>
  <si>
    <t>bude souviset s realizaci komplexní rekonstrukcí</t>
  </si>
  <si>
    <t xml:space="preserve">ŠJ ZŠ - Projektová dokumentace komplexní rekonstrukce kuchyně (vč.podlahy, elektroinst.,rozv. vody,obklady, vybavení,výtah)
</t>
  </si>
  <si>
    <t>PD hotová</t>
  </si>
  <si>
    <t>ŠJ ZŠ - Generální oprava kuchyně</t>
  </si>
  <si>
    <t>Souhrnný rámec pro investice do infrastruktury pro zájmové, neformální vzdělávání a celoživotní učení (2021-2027)</t>
  </si>
  <si>
    <t xml:space="preserve">MŠ Dolní - Opravy a rekonstrukce sociálních zařízení pro děti ve třech třídách MŠ. </t>
  </si>
  <si>
    <t>výběr projektu, PD 2022</t>
  </si>
  <si>
    <t xml:space="preserve">MŠ Dolní – Oprava a vybudování chodníků a zpevněných částí zahrady. </t>
  </si>
  <si>
    <t>hotová studie, čeká se na shválení peněz</t>
  </si>
  <si>
    <t>MŠ Dolní - Zahrada v přírodním stylu -Tajemství přírodních živlů  II. Etapa</t>
  </si>
  <si>
    <t>studie</t>
  </si>
  <si>
    <t xml:space="preserve">MŠ Dolní Výměna poškozených podlahových krytin na chodbách </t>
  </si>
  <si>
    <t>záměr, postupná realizace</t>
  </si>
  <si>
    <t>MŠ Dolní rekonstrukce soc. zařízení pro zaměstnance</t>
  </si>
  <si>
    <t>MŠ Školská - Chladící jednotka VZT</t>
  </si>
  <si>
    <t>ŠJ MŠ Školská - konvektomat</t>
  </si>
  <si>
    <t>Základní škola a Mateřská škola Frenštát pod Radhoštěm, Tyršova 913</t>
  </si>
  <si>
    <t>Zřízení nové jazykové učebny</t>
  </si>
  <si>
    <t>Přebudování kmenové učebny na jazykovou učebnu - rozvody, nábytek, částečně vybavení</t>
  </si>
  <si>
    <t>není potřeba</t>
  </si>
  <si>
    <t>Sanace suterénu budovy</t>
  </si>
  <si>
    <t>pouze záměr</t>
  </si>
  <si>
    <t>Rekonstrukce elektroinstalace dílny a malá tělocvična</t>
  </si>
  <si>
    <t xml:space="preserve">Stavební opravy provozních prostor dílen, garáže a kotelny </t>
  </si>
  <si>
    <t>Úprava vstupních prostor přízemí z ulice Tyršova</t>
  </si>
  <si>
    <t>Opravy podlah učeben</t>
  </si>
  <si>
    <t>PD pro dotaci  využití podkroví – rozšíření učeben</t>
  </si>
  <si>
    <t xml:space="preserve">PD pro dotaci přístavba tělocvičny, úprava školního hřiště a venkovního areálu </t>
  </si>
  <si>
    <t>Využití podkroví - rozšíření učeben</t>
  </si>
  <si>
    <t>Přístavba tělocvičny, úprava školního hřiště a venkovního areálu</t>
  </si>
  <si>
    <t xml:space="preserve">Rekonstrukce vodoinstalace </t>
  </si>
  <si>
    <t xml:space="preserve">Zajištění bezpečného vstupu </t>
  </si>
  <si>
    <t>Umělý povrch drah hřiště- Školní hřiště u ZŠ Tyršova u 913, 1053</t>
  </si>
  <si>
    <t>Rekonstrukce hřiště včetně přilehlých ploch, nahrazení stávající asfaltové plochy umělým povrchem</t>
  </si>
  <si>
    <t>zpracován investiční záměr</t>
  </si>
  <si>
    <t xml:space="preserve">ŠJ ZŠ - Rekonstrukce eletroinstalace kuchyně </t>
  </si>
  <si>
    <t xml:space="preserve">ŠJ ZŠ - Sanace suterénu </t>
  </si>
  <si>
    <t>Zastřešení zelené učebny</t>
  </si>
  <si>
    <t>Vybudování dřevěné pergoly nad stávající nově zbudovanou zelenou učebnou</t>
  </si>
  <si>
    <t>Základní škola a Mateřská škola Frenštát pod Radhoštěm, Záhuní 408, okres NJ</t>
  </si>
  <si>
    <t>Oprava 3 místností v suterénu (skladové prostory)</t>
  </si>
  <si>
    <t>pouze oprava</t>
  </si>
  <si>
    <t>Rekonstrukce kuchyně vč. elektro</t>
  </si>
  <si>
    <t>Obklady, sociální zařízení pro zaměstnance, výlevka, dlažba , elektro, konvektomat</t>
  </si>
  <si>
    <t xml:space="preserve">Rekonstrukce elektroinstalace </t>
  </si>
  <si>
    <t>Nové rozvody elektro v celé budově</t>
  </si>
  <si>
    <t>Přírodní učebna na školní zahradě s prostory na úklid hraček</t>
  </si>
  <si>
    <t>Prostor pro vzdělávání dětí spojený s místností pro úklid hraček</t>
  </si>
  <si>
    <t>Rekonstrukce schodiště</t>
  </si>
  <si>
    <t>Zábradlí, obložení, dlažba na podestě</t>
  </si>
  <si>
    <t xml:space="preserve">Sanace suterénu budovy </t>
  </si>
  <si>
    <t>Workoutové hřiště pro ŠD</t>
  </si>
  <si>
    <t>Rekonstrukce stávající relaxační a sportovní plochy pro ŠD na školní zahradě na workoutové hřiště</t>
  </si>
  <si>
    <t xml:space="preserve">pouze záměr </t>
  </si>
  <si>
    <t>Základní škola a Mateřská škola Veřovice, p. o.</t>
  </si>
  <si>
    <t>Obec Veřovice</t>
  </si>
  <si>
    <t>Propojení staré a nové budovy – nový projekt se záměrem bezbariérovosti a zlepšení bezpečnostních hygienických podmínek</t>
  </si>
  <si>
    <t>Veřovice</t>
  </si>
  <si>
    <t>Rekonstrukce původní budovy ZŠ Veřovice č.p. 276 na parcele 229/1 k. ú.</t>
  </si>
  <si>
    <t>rekonstrukce se realizuje</t>
  </si>
  <si>
    <t>Rekonstrukce nové budovy ZŠ Veřovice</t>
  </si>
  <si>
    <t>Rekonstrukce vodovodního potrubí a elektroinstalace ZŠ</t>
  </si>
  <si>
    <t>Rekonstrukce tělocvičny ZŠ a jejího zázemí</t>
  </si>
  <si>
    <t xml:space="preserve">                                          Vybudování školní zahrady
</t>
  </si>
  <si>
    <t>Vybudování dětského hřiště v ZŠ</t>
  </si>
  <si>
    <t xml:space="preserve">Sportoviště ZŠ – 
pro atletiku
</t>
  </si>
  <si>
    <t xml:space="preserve">                                                                    Sportoviště ZŠ – pro atletiku
</t>
  </si>
  <si>
    <t>Úprava školního dvoru (asfaltování)</t>
  </si>
  <si>
    <t>Modernizace školní kuchyně a výdeje jídla</t>
  </si>
  <si>
    <t>Vybudování venkovní učebny v ZŠ</t>
  </si>
  <si>
    <t>Oprava podlah ve třídách, chodbách</t>
  </si>
  <si>
    <t>Vybudování nového oddělení mateřské školy</t>
  </si>
  <si>
    <t>Věřovice</t>
  </si>
  <si>
    <t>Vybudování dětského hřiště v MŠ</t>
  </si>
  <si>
    <t>Montessori centrum Vláček</t>
  </si>
  <si>
    <t>Dětská skupina Montevláček</t>
  </si>
  <si>
    <t>Komunitní centrum, sociální, vzdělávací, kulturní a rekreační aktivity</t>
  </si>
  <si>
    <t>Mateřská škola Montevláček</t>
  </si>
  <si>
    <t xml:space="preserve">Vodní  svět -venkovní interaktivní prvky </t>
  </si>
  <si>
    <t>Mašinka – rozšíření kapacit učeben</t>
  </si>
  <si>
    <t>Rekonstrukce zahrady</t>
  </si>
  <si>
    <t>Oplocení zahrady</t>
  </si>
  <si>
    <t>Bezbariérový vstup</t>
  </si>
  <si>
    <t>Zřízení technické dílny</t>
  </si>
  <si>
    <t>Zázemí pro hipoterapii</t>
  </si>
  <si>
    <t>Základní umělecká škola, Frenštát pod Radhoštěm, Tyršova 955, p.o.</t>
  </si>
  <si>
    <t>Úpravy koncertního sálu pro rozšíření možností využívání</t>
  </si>
  <si>
    <t>vypracována studie na úpravu akustického prostoru</t>
  </si>
  <si>
    <t>Odhlučnění stropních konstrukcí pod tanečním sálem</t>
  </si>
  <si>
    <t>konzultováno s projektantem</t>
  </si>
  <si>
    <t>Moravsko slezský kraj</t>
  </si>
  <si>
    <t xml:space="preserve">                                                                                                                                                              Navýšení kapacity MŠ
</t>
  </si>
  <si>
    <t>Sloupec Výdaje projektu - celkové výdaje projektu</t>
  </si>
  <si>
    <t xml:space="preserve">Investiční záměr předložený do výzvy IROP nebude moci být předložen na částku vyšší, než bude částka zde uvedená.  </t>
  </si>
  <si>
    <t>Sloupec Výdaje projektu - z toho předpokládané výdaje EFRR</t>
  </si>
  <si>
    <t>Zlínský</t>
  </si>
  <si>
    <t>Olomoucký</t>
  </si>
  <si>
    <t>v dané oblasti v IROP projekt realizovat (žádost o podporu neprojde hodnocením přijatelnosti). Oblastí může být zakřížkováno více podle zaměření projektu. Je třeba věnovat pozornost poznámkám pod tabulkami a upřesnění ve vazbě na některé typy/zaměření projektů.</t>
  </si>
  <si>
    <t>Základní umělecké školy (ZUŠ)</t>
  </si>
  <si>
    <r>
      <t>V případě, že je plánováno žádat o podporu investičního záměru do IROP, je třeba uvést záměr ZUŠ na listě "</t>
    </r>
    <r>
      <rPr>
        <i/>
        <sz val="11"/>
        <color theme="1"/>
        <rFont val="Calibri"/>
        <family val="2"/>
        <charset val="238"/>
        <scheme val="minor"/>
      </rPr>
      <t>zájmové, neformální, celoživotní učení</t>
    </r>
    <r>
      <rPr>
        <sz val="11"/>
        <color theme="1"/>
        <rFont val="Calibri"/>
        <family val="2"/>
        <charset val="238"/>
        <scheme val="minor"/>
      </rPr>
      <t>"</t>
    </r>
  </si>
  <si>
    <t>realizováno</t>
  </si>
  <si>
    <t>výměna střešní krytiny</t>
  </si>
  <si>
    <t>zrealizováno</t>
  </si>
  <si>
    <t>Rekonstrukce kuchyně - vyvařuje i pro ZŠ</t>
  </si>
  <si>
    <t>Rekonstrukce kuchyně - obnov elektroinstalace, vzduchotechniky, přepažení, pořízení nových spotřebičů (vařičů, sporáků, konvektomatu, myčky, lednic)</t>
  </si>
  <si>
    <t>Rekonstrukce elektroinstalace a sítí v objektu MŠ</t>
  </si>
  <si>
    <t>Nutná rekonstrukce elektroinstalece v celé budově MŠ, původní cca 60 let stará. Obnovení síťového připojení v třídách MŠ, kancelářích.</t>
  </si>
  <si>
    <t>Školní kuchyně v MŠ zásobuje obědy i místní ZŠ - obědy je nunto denně převážet.</t>
  </si>
  <si>
    <t>Nyní nevyužívaný stavební objekt v rámci areálu MŠ  by mohl po rekomnstrukci sloužit jako prostor pro mimoškolní aktivity dětí a mládeže</t>
  </si>
  <si>
    <t>Obnova výtahu v budově MŠ k přepravě stravy do tříd.</t>
  </si>
  <si>
    <t>Výměna výtahu a řídící jednotky k zajištění spolehlivosti a bezpečnosti přepravy stravy.</t>
  </si>
  <si>
    <t>Rekonstrukce střechy objektu a dřevěných prvků zastřešení vchodů</t>
  </si>
  <si>
    <t>Postupná degradace střešní krytiny a dřevěných prvků zastřešení.</t>
  </si>
  <si>
    <t>Obnovení zpevněných ploch školní zahrady.</t>
  </si>
  <si>
    <t>Povrchy jsou částečně degradovány, jsou nerovné, zvlněné.</t>
  </si>
  <si>
    <t>Provést úpravu prostoru nevyužité zahrady za budovou školy pro vytvoření přírodní učebny s venkovními výukovými prvky</t>
  </si>
  <si>
    <t>Revitalizace prostranství - zkvalitnění dopravní obslužnosti areálu ZŠ</t>
  </si>
  <si>
    <r>
      <t xml:space="preserve">Výstavba hřiště pro hodiny TV a zájmové </t>
    </r>
    <r>
      <rPr>
        <sz val="10"/>
        <color rgb="FFFF0000"/>
        <rFont val="Calibri"/>
        <family val="2"/>
        <charset val="238"/>
        <scheme val="minor"/>
      </rPr>
      <t>sporty</t>
    </r>
  </si>
  <si>
    <t>Zvažováno nové sportoviště splňující parametry hřitě pro sportovní klání vyšší úrovně - povrch tartan, dráha 60 či 100m, ovál. Pozemky v sousedství ZŠ.</t>
  </si>
  <si>
    <r>
      <t xml:space="preserve">Úprava prostoru šaten - zrušení kójí, nahrazení skříňkami, přehlednost vstupů do šaten, zajištění průchodnosti, </t>
    </r>
    <r>
      <rPr>
        <sz val="10"/>
        <color rgb="FFFF0000"/>
        <rFont val="Calibri"/>
        <family val="2"/>
        <charset val="238"/>
        <scheme val="minor"/>
      </rPr>
      <t>obnova povrchů.</t>
    </r>
  </si>
  <si>
    <t>Stávající šatny pro žáky tvoří nevzhledné průchozí kóje, bez možnosti úschovy osobních věcí. Cílem je odstranění pletiva apod. a pořízení skříněk pro každého žáka k úschově osobních věcí, obnova povrchů. Dojde i ke zvýšení kapacity.</t>
  </si>
  <si>
    <t>Původní schodiště je vhodné zachovat, je však silně poškozeno staršími zásahy - nátěry, nutné je přebroušení, matování, tmelení, tvrzení - restarurování. Zajištění bezbarierového přístupu do patra.</t>
  </si>
  <si>
    <t>Rekonstrukce povrchů podlah v budově ZŠ</t>
  </si>
  <si>
    <t>Podlahy jsou ve většíně tříd původní. Jejich skladba je nestabilní, nelze je zvukově izolovat. Povrchy na chodbách jsou tvořeny několika typy materiálů. Je potřeba povrchy sjednotit, zajistit jejich lepší čistitelnost a bezpečnost.</t>
  </si>
  <si>
    <t>Vybudování 2 učeben pro možnosti výuky odborných předmětů a dělení hodin jedné třídy. Využití prostoru pro mimoškolní vzdělávání v kroužcích, polytechnickou výuku. Vybudování zázemí pro ukládání pomůcek do výuky, kabinetu pro pedagogy.</t>
  </si>
  <si>
    <t>Snížení energetické náročnosti vytápění, zlepšení výměny vzduchu a akustických podmínek ve třídách a společných prostorech.</t>
  </si>
  <si>
    <t>Snížení stropů ve třídách a společných prostorech školy. Propojení s rekuperací ve třídách k zajištění optimální výměny vzduchu. Zlepšení akustiky ve tříách a společných prostorech vhodnou volbou typu podhledu.</t>
  </si>
  <si>
    <t>Výměna rozvodů vody a odpadů</t>
  </si>
  <si>
    <t>Výměna rozvodů vody a odpadů v úsecích, kde neproběhla výměna potrubí při jiných rekonstrukčních akcích</t>
  </si>
  <si>
    <t>Navýšení kapacity školní družiny</t>
  </si>
  <si>
    <t>Přístavba ZŠ s místnostmi pro školní družinu.</t>
  </si>
  <si>
    <t>Prostory pro neformální vzdělávání</t>
  </si>
  <si>
    <t>Vybudování 2 učeben pro možnosti  mimoškolní vzdělávání - kroužky, přednášky, využití spolky obce, školní družinou.</t>
  </si>
  <si>
    <t>ANO</t>
  </si>
  <si>
    <t>ZŠ 362 –  nástavba
3 odborných učeben 
(jazyková učebna, učebna inforamtiky, učebna polytechniky)</t>
  </si>
  <si>
    <r>
      <t>ZŠ 362 -</t>
    </r>
    <r>
      <rPr>
        <strike/>
        <sz val="10"/>
        <color rgb="FFFF0000"/>
        <rFont val="Calibri"/>
        <family val="2"/>
        <charset val="238"/>
        <scheme val="minor"/>
      </rPr>
      <t xml:space="preserve">  </t>
    </r>
    <r>
      <rPr>
        <sz val="10"/>
        <color rgb="FFFF0000"/>
        <rFont val="Calibri"/>
        <family val="2"/>
        <charset val="238"/>
        <scheme val="minor"/>
      </rPr>
      <t>nástavba
3 odborných učeben (jazyková učebna, učebna inforamtiky, učebna polytechniky)</t>
    </r>
  </si>
  <si>
    <r>
      <t xml:space="preserve">Úprava tříd v pavilonu učeben </t>
    </r>
    <r>
      <rPr>
        <strike/>
        <sz val="10"/>
        <color rgb="FFFF0000"/>
        <rFont val="Calibri"/>
        <family val="2"/>
        <charset val="238"/>
        <scheme val="minor"/>
      </rPr>
      <t>(parapety</t>
    </r>
    <r>
      <rPr>
        <sz val="10"/>
        <rFont val="Calibri"/>
        <family val="2"/>
        <scheme val="minor"/>
      </rPr>
      <t xml:space="preserve">, obložení) </t>
    </r>
  </si>
  <si>
    <r>
      <t xml:space="preserve">Výměna podlahových krytin na chodbách II.a III.NP, </t>
    </r>
    <r>
      <rPr>
        <sz val="10"/>
        <color rgb="FFFF0000"/>
        <rFont val="Calibri"/>
        <family val="2"/>
        <charset val="238"/>
        <scheme val="minor"/>
      </rPr>
      <t>chodba u šaten</t>
    </r>
  </si>
  <si>
    <t>Rozvody vody + odpady v celé budově</t>
  </si>
  <si>
    <t>Kompletní rekonstrukce šaten</t>
  </si>
  <si>
    <t>zpacovaná PD</t>
  </si>
  <si>
    <r>
      <t xml:space="preserve">Rekonstrukce učebny dílen v suterénu, </t>
    </r>
    <r>
      <rPr>
        <sz val="10"/>
        <color rgb="FFFF0000"/>
        <rFont val="Calibri"/>
        <family val="2"/>
        <charset val="238"/>
        <scheme val="minor"/>
      </rPr>
      <t>vybudování keramické dílny v suterénu</t>
    </r>
  </si>
  <si>
    <r>
      <t xml:space="preserve">Rekonstrukce učebny dílen včetně přípravny (rozvody, podlaha, dveře, vybavení nábytkem, pomůcky, </t>
    </r>
    <r>
      <rPr>
        <sz val="10"/>
        <color rgb="FFFF0000"/>
        <rFont val="Calibri"/>
        <family val="2"/>
        <charset val="238"/>
        <scheme val="minor"/>
      </rPr>
      <t>konektivita, elektoinstalace, tolaety</t>
    </r>
    <r>
      <rPr>
        <sz val="10"/>
        <color theme="1"/>
        <rFont val="Calibri"/>
        <family val="2"/>
        <scheme val="minor"/>
      </rPr>
      <t>) +</t>
    </r>
    <r>
      <rPr>
        <sz val="10"/>
        <color rgb="FFFF0000"/>
        <rFont val="Calibri"/>
        <family val="2"/>
        <charset val="238"/>
        <scheme val="minor"/>
      </rPr>
      <t xml:space="preserve"> vybudování keramické dílny</t>
    </r>
  </si>
  <si>
    <t>dokončení realizace 2022</t>
  </si>
  <si>
    <r>
      <t xml:space="preserve">                                                                       Vybudování školní zahrady v ZŠ, </t>
    </r>
    <r>
      <rPr>
        <sz val="10"/>
        <color rgb="FFFF0000"/>
        <rFont val="Calibri"/>
        <family val="2"/>
        <charset val="238"/>
        <scheme val="minor"/>
      </rPr>
      <t>venkovní učebny</t>
    </r>
    <r>
      <rPr>
        <sz val="10"/>
        <color theme="1"/>
        <rFont val="Calibri"/>
        <family val="2"/>
        <charset val="238"/>
        <scheme val="minor"/>
      </rPr>
      <t xml:space="preserve">
</t>
    </r>
  </si>
  <si>
    <r>
      <t xml:space="preserve">Vybudování dětského hřiště v ZŠ, </t>
    </r>
    <r>
      <rPr>
        <sz val="10"/>
        <color rgb="FFFF0000"/>
        <rFont val="Calibri"/>
        <family val="2"/>
        <charset val="238"/>
        <scheme val="minor"/>
      </rPr>
      <t>ŠD</t>
    </r>
  </si>
  <si>
    <t>ASTRA, CVČ</t>
  </si>
  <si>
    <t xml:space="preserve">Město Frenštát pod Radhoštěm </t>
  </si>
  <si>
    <t xml:space="preserve">Zážtitky bez bariér </t>
  </si>
  <si>
    <t>Vybudování bezbarierového přístupu do celého objektu ASTRY, CVČ včetně bezbarierového zázemí (Výtah, toalety, nájezdy do učeben)</t>
  </si>
  <si>
    <t>Zahrada plná zážiků (oheň, voda, země vduch)</t>
  </si>
  <si>
    <t>Vybudování venkovní kryté učebny s posezením, hernímivi prvky zaměřenými ne enviromentální výchovu. Oheň - posezení pro společné chvíle u ohně, Voda - vodní herní prvky, pijítka pro ptáčky, Země - vybudování vyvýšených záhonů, vzduch - herní prvky pro uvědomění elementu vzduchu</t>
  </si>
  <si>
    <t>Sociální zařízení (toalety, sprchy)</t>
  </si>
  <si>
    <t xml:space="preserve">Reknstrukce 2 sociální zařízení (toalety a sprhy) pro děvčata a 2 sociálních zařízení (toalety a sprchy) pro chlapce </t>
  </si>
  <si>
    <t>Schváleno ve Frenštátě pd Radhoštěm dne 27.10.2022 Řídícím výborem MAP ORP Frenštát pod Radhoštěm II                                                   Mgr. Pavel Mička, předseda Řídícího výboru</t>
  </si>
  <si>
    <t>1) Uveďte celkové předpokládané náklady na realizaci projektu.</t>
  </si>
  <si>
    <t xml:space="preserve">Podíl EFRR bude vypočten dle podílu spolufinancování z EU v daném kraji. Míra spolufinancování EFRR je maximální možná a může být ve výzvách nastavena jinak. Uvedené hodnoty neplatí pro výzvy CLLD. </t>
  </si>
  <si>
    <t>Výpočty EFRR v SR MAP jsou orientační a nemají vliv na hodnocení v IROP.</t>
  </si>
  <si>
    <t xml:space="preserve">1) Uveďte celkové předpokládané náklady na realizaci projektu. </t>
  </si>
  <si>
    <t xml:space="preserve">•           Umění a kultura (pouze obor Výtvarná výchova), </t>
  </si>
  <si>
    <t>nepodléhá stavebnímu povolení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</si>
</sst>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b/>
      <i/>
      <sz val="10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charset val="238"/>
      <scheme val="minor"/>
    </font>
    <font>
      <sz val="10"/>
      <color theme="4" tint="-0.499984740745262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trike/>
      <sz val="10"/>
      <color rgb="FFFF0000"/>
      <name val="Calibri"/>
      <family val="2"/>
      <charset val="238"/>
      <scheme val="minor"/>
    </font>
    <font>
      <strike/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7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3" fillId="0" borderId="0" applyNumberFormat="0" applyFill="0" applyBorder="0" applyAlignment="0" applyProtection="0"/>
  </cellStyleXfs>
  <cellXfs count="762">
    <xf numFmtId="0" fontId="0" fillId="0" borderId="0" xfId="0"/>
    <xf numFmtId="0" fontId="0" fillId="0" borderId="0" xfId="0" applyProtection="1">
      <protection locked="0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3" fontId="7" fillId="0" borderId="9" xfId="0" applyNumberFormat="1" applyFont="1" applyBorder="1" applyAlignment="1">
      <alignment vertical="center" wrapText="1"/>
    </xf>
    <xf numFmtId="3" fontId="7" fillId="0" borderId="11" xfId="0" applyNumberFormat="1" applyFont="1" applyBorder="1" applyAlignment="1">
      <alignment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0" fillId="0" borderId="18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10" xfId="0" applyBorder="1" applyProtection="1">
      <protection locked="0"/>
    </xf>
    <xf numFmtId="0" fontId="0" fillId="0" borderId="11" xfId="0" applyBorder="1" applyProtection="1">
      <protection locked="0"/>
    </xf>
    <xf numFmtId="0" fontId="0" fillId="0" borderId="13" xfId="0" applyBorder="1" applyProtection="1">
      <protection locked="0"/>
    </xf>
    <xf numFmtId="3" fontId="0" fillId="0" borderId="0" xfId="0" applyNumberFormat="1" applyProtection="1">
      <protection locked="0"/>
    </xf>
    <xf numFmtId="0" fontId="2" fillId="0" borderId="0" xfId="0" applyFont="1" applyProtection="1">
      <protection locked="0"/>
    </xf>
    <xf numFmtId="0" fontId="10" fillId="0" borderId="0" xfId="0" applyFont="1" applyProtection="1">
      <protection locked="0"/>
    </xf>
    <xf numFmtId="0" fontId="11" fillId="0" borderId="0" xfId="0" applyFont="1" applyProtection="1">
      <protection locked="0"/>
    </xf>
    <xf numFmtId="3" fontId="11" fillId="0" borderId="0" xfId="0" applyNumberFormat="1" applyFont="1" applyProtection="1">
      <protection locked="0"/>
    </xf>
    <xf numFmtId="0" fontId="2" fillId="0" borderId="0" xfId="0" applyFont="1"/>
    <xf numFmtId="0" fontId="12" fillId="0" borderId="0" xfId="0" applyFont="1"/>
    <xf numFmtId="0" fontId="14" fillId="0" borderId="0" xfId="2" applyFont="1" applyProtection="1"/>
    <xf numFmtId="0" fontId="10" fillId="0" borderId="0" xfId="0" applyFont="1"/>
    <xf numFmtId="0" fontId="16" fillId="0" borderId="0" xfId="0" applyFont="1"/>
    <xf numFmtId="0" fontId="3" fillId="0" borderId="0" xfId="0" applyFont="1"/>
    <xf numFmtId="49" fontId="10" fillId="0" borderId="0" xfId="0" applyNumberFormat="1" applyFont="1"/>
    <xf numFmtId="9" fontId="10" fillId="3" borderId="24" xfId="1" applyFont="1" applyFill="1" applyBorder="1" applyAlignment="1" applyProtection="1">
      <alignment horizontal="center"/>
    </xf>
    <xf numFmtId="0" fontId="0" fillId="3" borderId="25" xfId="0" applyFill="1" applyBorder="1"/>
    <xf numFmtId="0" fontId="10" fillId="3" borderId="26" xfId="0" applyFont="1" applyFill="1" applyBorder="1"/>
    <xf numFmtId="9" fontId="10" fillId="3" borderId="27" xfId="1" applyFont="1" applyFill="1" applyBorder="1" applyAlignment="1" applyProtection="1">
      <alignment horizontal="center"/>
    </xf>
    <xf numFmtId="0" fontId="0" fillId="3" borderId="0" xfId="0" applyFill="1"/>
    <xf numFmtId="0" fontId="10" fillId="3" borderId="28" xfId="0" applyFont="1" applyFill="1" applyBorder="1"/>
    <xf numFmtId="9" fontId="10" fillId="4" borderId="27" xfId="1" applyFont="1" applyFill="1" applyBorder="1" applyAlignment="1" applyProtection="1">
      <alignment horizontal="center"/>
    </xf>
    <xf numFmtId="0" fontId="0" fillId="4" borderId="0" xfId="0" applyFill="1"/>
    <xf numFmtId="0" fontId="10" fillId="4" borderId="28" xfId="0" applyFont="1" applyFill="1" applyBorder="1"/>
    <xf numFmtId="9" fontId="10" fillId="0" borderId="27" xfId="1" applyFont="1" applyFill="1" applyBorder="1" applyAlignment="1" applyProtection="1">
      <alignment horizontal="center"/>
    </xf>
    <xf numFmtId="0" fontId="10" fillId="0" borderId="28" xfId="0" applyFont="1" applyBorder="1"/>
    <xf numFmtId="0" fontId="16" fillId="0" borderId="29" xfId="0" applyFont="1" applyBorder="1" applyAlignment="1">
      <alignment horizontal="center"/>
    </xf>
    <xf numFmtId="0" fontId="16" fillId="0" borderId="30" xfId="0" applyFont="1" applyBorder="1"/>
    <xf numFmtId="0" fontId="16" fillId="0" borderId="31" xfId="0" applyFont="1" applyBorder="1"/>
    <xf numFmtId="0" fontId="17" fillId="0" borderId="0" xfId="0" applyFont="1"/>
    <xf numFmtId="0" fontId="24" fillId="0" borderId="9" xfId="0" applyFont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 wrapText="1"/>
    </xf>
    <xf numFmtId="0" fontId="0" fillId="0" borderId="0" xfId="0" applyAlignment="1" applyProtection="1">
      <alignment vertical="center"/>
      <protection locked="0"/>
    </xf>
    <xf numFmtId="0" fontId="24" fillId="2" borderId="9" xfId="0" applyFont="1" applyFill="1" applyBorder="1" applyAlignment="1">
      <alignment horizontal="center" vertical="center" wrapText="1"/>
    </xf>
    <xf numFmtId="0" fontId="24" fillId="2" borderId="10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24" fillId="2" borderId="12" xfId="0" applyFont="1" applyFill="1" applyBorder="1" applyAlignment="1">
      <alignment horizontal="center" vertical="center" wrapText="1"/>
    </xf>
    <xf numFmtId="0" fontId="7" fillId="0" borderId="21" xfId="0" applyFont="1" applyBorder="1" applyProtection="1">
      <protection locked="0"/>
    </xf>
    <xf numFmtId="0" fontId="0" fillId="0" borderId="20" xfId="0" applyBorder="1" applyAlignment="1" applyProtection="1">
      <alignment horizontal="center" vertical="center"/>
      <protection locked="0"/>
    </xf>
    <xf numFmtId="0" fontId="7" fillId="0" borderId="19" xfId="0" applyFont="1" applyBorder="1" applyAlignment="1" applyProtection="1">
      <alignment horizontal="center" vertical="center"/>
      <protection locked="0"/>
    </xf>
    <xf numFmtId="0" fontId="7" fillId="0" borderId="18" xfId="0" applyFont="1" applyBorder="1" applyAlignment="1" applyProtection="1">
      <alignment vertical="center" wrapText="1" shrinkToFit="1"/>
      <protection locked="0"/>
    </xf>
    <xf numFmtId="0" fontId="7" fillId="0" borderId="21" xfId="0" applyFont="1" applyBorder="1" applyAlignment="1" applyProtection="1">
      <alignment horizontal="center" vertical="center" wrapText="1" shrinkToFit="1"/>
      <protection locked="0"/>
    </xf>
    <xf numFmtId="0" fontId="7" fillId="0" borderId="18" xfId="0" applyFont="1" applyBorder="1" applyAlignment="1" applyProtection="1">
      <alignment horizontal="center" vertical="center" wrapText="1" shrinkToFit="1"/>
      <protection locked="0"/>
    </xf>
    <xf numFmtId="0" fontId="7" fillId="0" borderId="20" xfId="0" applyFont="1" applyBorder="1" applyAlignment="1" applyProtection="1">
      <alignment horizontal="center" vertical="center" wrapText="1" shrinkToFit="1"/>
      <protection locked="0"/>
    </xf>
    <xf numFmtId="0" fontId="7" fillId="0" borderId="10" xfId="0" applyFont="1" applyBorder="1" applyAlignment="1" applyProtection="1">
      <alignment horizontal="center" vertical="center" wrapText="1" shrinkToFit="1"/>
      <protection locked="0"/>
    </xf>
    <xf numFmtId="0" fontId="23" fillId="2" borderId="5" xfId="0" applyFont="1" applyFill="1" applyBorder="1" applyAlignment="1">
      <alignment horizontal="center" vertical="center" wrapText="1"/>
    </xf>
    <xf numFmtId="0" fontId="23" fillId="2" borderId="44" xfId="0" applyFont="1" applyFill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24" fillId="2" borderId="14" xfId="0" applyFont="1" applyFill="1" applyBorder="1" applyAlignment="1">
      <alignment horizontal="center" vertical="center" wrapText="1"/>
    </xf>
    <xf numFmtId="0" fontId="24" fillId="2" borderId="13" xfId="0" applyFont="1" applyFill="1" applyBorder="1" applyAlignment="1">
      <alignment horizontal="center" vertical="center" wrapText="1"/>
    </xf>
    <xf numFmtId="3" fontId="7" fillId="0" borderId="9" xfId="0" applyNumberFormat="1" applyFont="1" applyBorder="1" applyAlignment="1">
      <alignment horizontal="center" vertical="center" wrapText="1"/>
    </xf>
    <xf numFmtId="0" fontId="26" fillId="0" borderId="18" xfId="0" applyFont="1" applyBorder="1" applyAlignment="1">
      <alignment vertical="center" wrapText="1"/>
    </xf>
    <xf numFmtId="3" fontId="26" fillId="0" borderId="15" xfId="0" applyNumberFormat="1" applyFont="1" applyBorder="1" applyAlignment="1" applyProtection="1">
      <alignment horizontal="center" vertical="center"/>
      <protection locked="0"/>
    </xf>
    <xf numFmtId="3" fontId="7" fillId="0" borderId="17" xfId="0" applyNumberFormat="1" applyFont="1" applyBorder="1" applyAlignment="1" applyProtection="1">
      <alignment horizontal="center" vertical="center"/>
      <protection locked="0"/>
    </xf>
    <xf numFmtId="1" fontId="7" fillId="0" borderId="15" xfId="0" applyNumberFormat="1" applyFont="1" applyBorder="1" applyAlignment="1" applyProtection="1">
      <alignment horizontal="center" vertical="center"/>
      <protection locked="0"/>
    </xf>
    <xf numFmtId="0" fontId="7" fillId="0" borderId="17" xfId="0" applyFont="1" applyBorder="1" applyAlignment="1" applyProtection="1">
      <alignment horizontal="center" vertical="center"/>
      <protection locked="0"/>
    </xf>
    <xf numFmtId="0" fontId="7" fillId="0" borderId="15" xfId="0" applyFont="1" applyBorder="1" applyAlignment="1" applyProtection="1">
      <alignment horizontal="center" vertical="center"/>
      <protection locked="0"/>
    </xf>
    <xf numFmtId="0" fontId="7" fillId="0" borderId="14" xfId="0" applyFont="1" applyBorder="1" applyAlignment="1" applyProtection="1">
      <alignment horizontal="center" vertical="center"/>
      <protection locked="0"/>
    </xf>
    <xf numFmtId="3" fontId="26" fillId="0" borderId="19" xfId="0" applyNumberFormat="1" applyFont="1" applyBorder="1" applyAlignment="1" applyProtection="1">
      <alignment horizontal="center" vertical="center" wrapText="1"/>
      <protection locked="0"/>
    </xf>
    <xf numFmtId="3" fontId="7" fillId="0" borderId="21" xfId="0" applyNumberFormat="1" applyFont="1" applyBorder="1" applyAlignment="1" applyProtection="1">
      <alignment horizontal="center" vertical="center"/>
      <protection locked="0"/>
    </xf>
    <xf numFmtId="0" fontId="7" fillId="0" borderId="21" xfId="0" applyFont="1" applyBorder="1" applyAlignment="1" applyProtection="1">
      <alignment horizontal="center" vertical="center"/>
      <protection locked="0"/>
    </xf>
    <xf numFmtId="0" fontId="7" fillId="0" borderId="18" xfId="0" applyFont="1" applyBorder="1" applyAlignment="1" applyProtection="1">
      <alignment horizontal="center" vertical="center"/>
      <protection locked="0"/>
    </xf>
    <xf numFmtId="3" fontId="7" fillId="0" borderId="17" xfId="0" applyNumberFormat="1" applyFont="1" applyBorder="1" applyAlignment="1" applyProtection="1">
      <alignment horizontal="left" vertical="center"/>
      <protection locked="0"/>
    </xf>
    <xf numFmtId="0" fontId="7" fillId="0" borderId="17" xfId="0" applyFont="1" applyBorder="1" applyAlignment="1" applyProtection="1">
      <alignment horizontal="left" vertical="center"/>
      <protection locked="0"/>
    </xf>
    <xf numFmtId="0" fontId="7" fillId="2" borderId="18" xfId="0" applyFont="1" applyFill="1" applyBorder="1" applyAlignment="1" applyProtection="1">
      <alignment vertical="center" wrapText="1"/>
      <protection locked="0"/>
    </xf>
    <xf numFmtId="0" fontId="7" fillId="0" borderId="14" xfId="0" applyFont="1" applyBorder="1" applyAlignment="1" applyProtection="1">
      <alignment vertical="center" wrapText="1"/>
      <protection locked="0"/>
    </xf>
    <xf numFmtId="0" fontId="7" fillId="2" borderId="18" xfId="0" applyFont="1" applyFill="1" applyBorder="1" applyAlignment="1" applyProtection="1">
      <alignment horizontal="left" vertical="center"/>
      <protection locked="0"/>
    </xf>
    <xf numFmtId="3" fontId="7" fillId="0" borderId="15" xfId="0" applyNumberFormat="1" applyFont="1" applyBorder="1" applyAlignment="1" applyProtection="1">
      <alignment horizontal="left" vertical="center"/>
      <protection locked="0"/>
    </xf>
    <xf numFmtId="0" fontId="0" fillId="0" borderId="59" xfId="0" applyBorder="1" applyAlignment="1" applyProtection="1">
      <alignment horizontal="center" vertical="center"/>
      <protection locked="0"/>
    </xf>
    <xf numFmtId="0" fontId="7" fillId="0" borderId="32" xfId="0" applyFont="1" applyBorder="1" applyAlignment="1" applyProtection="1">
      <alignment horizontal="center" vertical="center" wrapText="1" shrinkToFit="1"/>
      <protection locked="0"/>
    </xf>
    <xf numFmtId="0" fontId="7" fillId="0" borderId="33" xfId="0" applyFont="1" applyBorder="1" applyAlignment="1" applyProtection="1">
      <alignment horizontal="center" vertical="center" wrapText="1" shrinkToFit="1"/>
      <protection locked="0"/>
    </xf>
    <xf numFmtId="0" fontId="7" fillId="0" borderId="34" xfId="0" applyFont="1" applyBorder="1" applyAlignment="1" applyProtection="1">
      <alignment horizontal="center" vertical="center" wrapText="1" shrinkToFit="1"/>
      <protection locked="0"/>
    </xf>
    <xf numFmtId="0" fontId="7" fillId="0" borderId="59" xfId="0" applyFont="1" applyBorder="1" applyAlignment="1" applyProtection="1">
      <alignment horizontal="center" vertical="center" wrapText="1" shrinkToFit="1"/>
      <protection locked="0"/>
    </xf>
    <xf numFmtId="0" fontId="7" fillId="2" borderId="59" xfId="0" applyFont="1" applyFill="1" applyBorder="1" applyAlignment="1" applyProtection="1">
      <alignment vertical="center" wrapText="1" shrinkToFit="1"/>
      <protection locked="0"/>
    </xf>
    <xf numFmtId="0" fontId="7" fillId="0" borderId="32" xfId="0" applyFont="1" applyBorder="1" applyAlignment="1" applyProtection="1">
      <alignment horizontal="center" vertical="center"/>
      <protection locked="0"/>
    </xf>
    <xf numFmtId="0" fontId="7" fillId="0" borderId="34" xfId="0" applyFont="1" applyBorder="1" applyAlignment="1" applyProtection="1">
      <alignment horizontal="center" vertical="center"/>
      <protection locked="0"/>
    </xf>
    <xf numFmtId="0" fontId="7" fillId="0" borderId="33" xfId="0" applyFont="1" applyBorder="1" applyAlignment="1" applyProtection="1">
      <alignment horizontal="center" vertical="center"/>
      <protection locked="0"/>
    </xf>
    <xf numFmtId="0" fontId="7" fillId="0" borderId="59" xfId="0" applyFont="1" applyBorder="1" applyAlignment="1" applyProtection="1">
      <alignment horizontal="center" vertical="center" wrapText="1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26" fillId="0" borderId="14" xfId="0" applyFont="1" applyBorder="1" applyAlignment="1">
      <alignment vertical="center" wrapText="1"/>
    </xf>
    <xf numFmtId="0" fontId="0" fillId="0" borderId="18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26" fillId="0" borderId="13" xfId="0" applyFont="1" applyBorder="1" applyAlignment="1">
      <alignment vertical="center" wrapText="1"/>
    </xf>
    <xf numFmtId="0" fontId="7" fillId="2" borderId="13" xfId="0" applyFont="1" applyFill="1" applyBorder="1" applyAlignment="1" applyProtection="1">
      <alignment vertical="center" wrapText="1"/>
      <protection locked="0"/>
    </xf>
    <xf numFmtId="3" fontId="26" fillId="0" borderId="9" xfId="0" applyNumberFormat="1" applyFont="1" applyBorder="1" applyAlignment="1" applyProtection="1">
      <alignment horizontal="center" vertical="center" wrapText="1"/>
      <protection locked="0"/>
    </xf>
    <xf numFmtId="3" fontId="7" fillId="0" borderId="11" xfId="0" applyNumberFormat="1" applyFont="1" applyBorder="1" applyAlignment="1" applyProtection="1">
      <alignment horizontal="center" vertical="center"/>
      <protection locked="0"/>
    </xf>
    <xf numFmtId="0" fontId="7" fillId="0" borderId="9" xfId="0" applyFont="1" applyBorder="1" applyAlignment="1" applyProtection="1">
      <alignment horizontal="center" vertical="center"/>
      <protection locked="0"/>
    </xf>
    <xf numFmtId="0" fontId="7" fillId="0" borderId="11" xfId="0" applyFont="1" applyBorder="1" applyAlignment="1" applyProtection="1">
      <alignment horizontal="center" vertical="center"/>
      <protection locked="0"/>
    </xf>
    <xf numFmtId="0" fontId="7" fillId="0" borderId="13" xfId="0" applyFont="1" applyBorder="1" applyAlignment="1" applyProtection="1">
      <alignment horizontal="center" vertical="center"/>
      <protection locked="0"/>
    </xf>
    <xf numFmtId="3" fontId="7" fillId="0" borderId="15" xfId="0" applyNumberFormat="1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24" fillId="0" borderId="15" xfId="0" applyFont="1" applyBorder="1" applyAlignment="1">
      <alignment horizontal="center" vertical="center" wrapText="1"/>
    </xf>
    <xf numFmtId="0" fontId="24" fillId="0" borderId="16" xfId="0" applyFont="1" applyBorder="1" applyAlignment="1">
      <alignment horizontal="center" vertical="center" wrapText="1"/>
    </xf>
    <xf numFmtId="0" fontId="24" fillId="0" borderId="60" xfId="0" applyFont="1" applyBorder="1" applyAlignment="1">
      <alignment horizontal="center" vertical="center" wrapText="1"/>
    </xf>
    <xf numFmtId="3" fontId="7" fillId="0" borderId="10" xfId="0" applyNumberFormat="1" applyFont="1" applyBorder="1" applyAlignment="1" applyProtection="1">
      <alignment horizontal="center" vertical="center"/>
      <protection locked="0"/>
    </xf>
    <xf numFmtId="0" fontId="7" fillId="0" borderId="10" xfId="0" applyFont="1" applyBorder="1" applyAlignment="1">
      <alignment horizontal="center" vertical="center" wrapText="1"/>
    </xf>
    <xf numFmtId="0" fontId="7" fillId="0" borderId="13" xfId="0" applyFont="1" applyBorder="1" applyAlignment="1" applyProtection="1">
      <alignment vertical="center" wrapText="1"/>
      <protection locked="0"/>
    </xf>
    <xf numFmtId="3" fontId="27" fillId="0" borderId="15" xfId="0" applyNumberFormat="1" applyFont="1" applyBorder="1" applyAlignment="1">
      <alignment horizontal="center" vertical="center" wrapText="1"/>
    </xf>
    <xf numFmtId="3" fontId="27" fillId="0" borderId="17" xfId="0" applyNumberFormat="1" applyFont="1" applyBorder="1" applyAlignment="1" applyProtection="1">
      <alignment horizontal="center" vertical="center"/>
      <protection locked="0"/>
    </xf>
    <xf numFmtId="0" fontId="27" fillId="0" borderId="61" xfId="0" applyFont="1" applyBorder="1" applyAlignment="1">
      <alignment horizontal="center" vertical="center" wrapText="1"/>
    </xf>
    <xf numFmtId="0" fontId="27" fillId="0" borderId="60" xfId="0" applyFont="1" applyBorder="1" applyAlignment="1">
      <alignment horizontal="center" vertical="center" wrapText="1"/>
    </xf>
    <xf numFmtId="0" fontId="27" fillId="0" borderId="15" xfId="0" applyFont="1" applyBorder="1" applyAlignment="1">
      <alignment horizontal="center" vertical="center" wrapText="1"/>
    </xf>
    <xf numFmtId="0" fontId="27" fillId="0" borderId="16" xfId="0" applyFont="1" applyBorder="1" applyAlignment="1">
      <alignment horizontal="center" vertical="center" wrapText="1"/>
    </xf>
    <xf numFmtId="0" fontId="27" fillId="2" borderId="14" xfId="0" applyFont="1" applyFill="1" applyBorder="1" applyAlignment="1">
      <alignment horizontal="center" vertical="center" wrapText="1"/>
    </xf>
    <xf numFmtId="0" fontId="27" fillId="2" borderId="5" xfId="0" applyFont="1" applyFill="1" applyBorder="1" applyAlignment="1">
      <alignment horizontal="center" vertical="center" wrapText="1"/>
    </xf>
    <xf numFmtId="0" fontId="27" fillId="0" borderId="17" xfId="0" applyFont="1" applyBorder="1" applyAlignment="1">
      <alignment horizontal="center" vertical="center" wrapText="1"/>
    </xf>
    <xf numFmtId="0" fontId="27" fillId="0" borderId="18" xfId="0" applyFont="1" applyBorder="1" applyAlignment="1">
      <alignment horizontal="left" vertical="center" wrapText="1"/>
    </xf>
    <xf numFmtId="3" fontId="27" fillId="0" borderId="19" xfId="0" applyNumberFormat="1" applyFont="1" applyBorder="1" applyAlignment="1">
      <alignment horizontal="center" vertical="center" wrapText="1"/>
    </xf>
    <xf numFmtId="3" fontId="27" fillId="0" borderId="21" xfId="0" applyNumberFormat="1" applyFont="1" applyBorder="1" applyAlignment="1" applyProtection="1">
      <alignment horizontal="center" vertical="center"/>
      <protection locked="0"/>
    </xf>
    <xf numFmtId="0" fontId="27" fillId="0" borderId="29" xfId="0" applyFont="1" applyBorder="1" applyAlignment="1">
      <alignment horizontal="center" vertical="center" wrapText="1"/>
    </xf>
    <xf numFmtId="0" fontId="27" fillId="0" borderId="31" xfId="0" applyFont="1" applyBorder="1" applyAlignment="1">
      <alignment horizontal="center" vertical="center" wrapText="1"/>
    </xf>
    <xf numFmtId="0" fontId="27" fillId="0" borderId="19" xfId="0" applyFont="1" applyBorder="1" applyAlignment="1">
      <alignment horizontal="center" vertical="center" wrapText="1"/>
    </xf>
    <xf numFmtId="0" fontId="27" fillId="0" borderId="20" xfId="0" applyFont="1" applyBorder="1" applyAlignment="1">
      <alignment horizontal="center" vertical="center" wrapText="1"/>
    </xf>
    <xf numFmtId="0" fontId="27" fillId="2" borderId="18" xfId="0" applyFont="1" applyFill="1" applyBorder="1" applyAlignment="1">
      <alignment horizontal="center" vertical="center" wrapText="1"/>
    </xf>
    <xf numFmtId="0" fontId="27" fillId="2" borderId="62" xfId="0" applyFont="1" applyFill="1" applyBorder="1" applyAlignment="1">
      <alignment horizontal="center" vertical="center" wrapText="1"/>
    </xf>
    <xf numFmtId="0" fontId="27" fillId="0" borderId="21" xfId="0" applyFont="1" applyBorder="1" applyAlignment="1">
      <alignment horizontal="center" vertical="center" wrapText="1"/>
    </xf>
    <xf numFmtId="0" fontId="27" fillId="2" borderId="62" xfId="0" applyFont="1" applyFill="1" applyBorder="1" applyAlignment="1" applyProtection="1">
      <alignment horizontal="left" vertical="center" wrapText="1"/>
      <protection locked="0"/>
    </xf>
    <xf numFmtId="3" fontId="27" fillId="0" borderId="19" xfId="0" applyNumberFormat="1" applyFont="1" applyBorder="1" applyAlignment="1" applyProtection="1">
      <alignment horizontal="center" vertical="center"/>
      <protection locked="0"/>
    </xf>
    <xf numFmtId="0" fontId="27" fillId="0" borderId="29" xfId="0" applyFont="1" applyBorder="1" applyAlignment="1" applyProtection="1">
      <alignment horizontal="center" vertical="center"/>
      <protection locked="0"/>
    </xf>
    <xf numFmtId="0" fontId="27" fillId="0" borderId="31" xfId="0" applyFont="1" applyBorder="1" applyAlignment="1" applyProtection="1">
      <alignment horizontal="center" vertical="center"/>
      <protection locked="0"/>
    </xf>
    <xf numFmtId="0" fontId="27" fillId="0" borderId="19" xfId="0" applyFont="1" applyBorder="1" applyAlignment="1" applyProtection="1">
      <alignment horizontal="center" vertical="center"/>
      <protection locked="0"/>
    </xf>
    <xf numFmtId="0" fontId="27" fillId="0" borderId="20" xfId="0" applyFont="1" applyBorder="1" applyAlignment="1" applyProtection="1">
      <alignment horizontal="center" vertical="center"/>
      <protection locked="0"/>
    </xf>
    <xf numFmtId="0" fontId="27" fillId="0" borderId="18" xfId="0" applyFont="1" applyBorder="1" applyProtection="1">
      <protection locked="0"/>
    </xf>
    <xf numFmtId="0" fontId="27" fillId="0" borderId="18" xfId="0" applyFont="1" applyBorder="1" applyAlignment="1" applyProtection="1">
      <alignment horizontal="center" vertical="center"/>
      <protection locked="0"/>
    </xf>
    <xf numFmtId="0" fontId="27" fillId="0" borderId="62" xfId="0" applyFont="1" applyBorder="1" applyAlignment="1" applyProtection="1">
      <alignment horizontal="center" vertical="center"/>
      <protection locked="0"/>
    </xf>
    <xf numFmtId="0" fontId="27" fillId="0" borderId="21" xfId="0" applyFont="1" applyBorder="1" applyAlignment="1" applyProtection="1">
      <alignment horizontal="center" vertical="center" wrapText="1"/>
      <protection locked="0"/>
    </xf>
    <xf numFmtId="0" fontId="27" fillId="0" borderId="19" xfId="0" applyFont="1" applyBorder="1" applyAlignment="1" applyProtection="1">
      <alignment horizontal="center" vertical="center" wrapText="1"/>
      <protection locked="0"/>
    </xf>
    <xf numFmtId="0" fontId="27" fillId="0" borderId="21" xfId="0" applyFont="1" applyBorder="1" applyAlignment="1" applyProtection="1">
      <alignment wrapText="1"/>
      <protection locked="0"/>
    </xf>
    <xf numFmtId="0" fontId="27" fillId="0" borderId="21" xfId="0" applyFont="1" applyBorder="1" applyAlignment="1" applyProtection="1">
      <alignment horizontal="center" vertical="center"/>
      <protection locked="0"/>
    </xf>
    <xf numFmtId="0" fontId="27" fillId="0" borderId="62" xfId="0" applyFont="1" applyBorder="1" applyProtection="1">
      <protection locked="0"/>
    </xf>
    <xf numFmtId="0" fontId="23" fillId="2" borderId="6" xfId="0" applyFont="1" applyFill="1" applyBorder="1" applyAlignment="1" applyProtection="1">
      <alignment horizontal="left" vertical="center" wrapText="1"/>
      <protection locked="0"/>
    </xf>
    <xf numFmtId="1" fontId="23" fillId="0" borderId="15" xfId="0" applyNumberFormat="1" applyFont="1" applyBorder="1" applyAlignment="1" applyProtection="1">
      <alignment horizontal="center" vertical="center"/>
      <protection locked="0"/>
    </xf>
    <xf numFmtId="0" fontId="23" fillId="0" borderId="17" xfId="0" applyFont="1" applyBorder="1" applyAlignment="1" applyProtection="1">
      <alignment horizontal="center" vertical="center"/>
      <protection locked="0"/>
    </xf>
    <xf numFmtId="0" fontId="23" fillId="0" borderId="15" xfId="0" applyFont="1" applyBorder="1" applyAlignment="1" applyProtection="1">
      <alignment horizontal="center" vertical="center"/>
      <protection locked="0"/>
    </xf>
    <xf numFmtId="0" fontId="23" fillId="0" borderId="14" xfId="0" applyFont="1" applyBorder="1" applyAlignment="1" applyProtection="1">
      <alignment horizontal="center" vertical="center"/>
      <protection locked="0"/>
    </xf>
    <xf numFmtId="0" fontId="23" fillId="0" borderId="14" xfId="0" applyFont="1" applyBorder="1" applyAlignment="1" applyProtection="1">
      <alignment horizontal="center" vertical="center" wrapText="1"/>
      <protection locked="0"/>
    </xf>
    <xf numFmtId="0" fontId="23" fillId="2" borderId="30" xfId="0" applyFont="1" applyFill="1" applyBorder="1" applyAlignment="1" applyProtection="1">
      <alignment horizontal="left" vertical="center" wrapText="1"/>
      <protection locked="0"/>
    </xf>
    <xf numFmtId="3" fontId="23" fillId="0" borderId="19" xfId="0" applyNumberFormat="1" applyFont="1" applyBorder="1" applyAlignment="1" applyProtection="1">
      <alignment horizontal="center" vertical="center"/>
      <protection locked="0"/>
    </xf>
    <xf numFmtId="3" fontId="23" fillId="0" borderId="21" xfId="0" applyNumberFormat="1" applyFont="1" applyBorder="1" applyAlignment="1" applyProtection="1">
      <alignment horizontal="center" vertical="center"/>
      <protection locked="0"/>
    </xf>
    <xf numFmtId="0" fontId="23" fillId="0" borderId="19" xfId="0" applyFont="1" applyBorder="1" applyAlignment="1" applyProtection="1">
      <alignment horizontal="center" vertical="center"/>
      <protection locked="0"/>
    </xf>
    <xf numFmtId="0" fontId="23" fillId="0" borderId="21" xfId="0" applyFont="1" applyBorder="1" applyAlignment="1" applyProtection="1">
      <alignment horizontal="center" vertical="center"/>
      <protection locked="0"/>
    </xf>
    <xf numFmtId="0" fontId="23" fillId="0" borderId="18" xfId="0" applyFont="1" applyBorder="1" applyAlignment="1" applyProtection="1">
      <alignment horizontal="center" vertical="center"/>
      <protection locked="0"/>
    </xf>
    <xf numFmtId="0" fontId="23" fillId="0" borderId="18" xfId="0" applyFont="1" applyBorder="1" applyAlignment="1" applyProtection="1">
      <alignment horizontal="center" vertical="center" wrapText="1"/>
      <protection locked="0"/>
    </xf>
    <xf numFmtId="0" fontId="23" fillId="0" borderId="30" xfId="0" applyFont="1" applyBorder="1" applyAlignment="1" applyProtection="1">
      <alignment horizontal="left" vertical="center" wrapText="1"/>
      <protection locked="0"/>
    </xf>
    <xf numFmtId="0" fontId="23" fillId="0" borderId="57" xfId="0" applyFont="1" applyBorder="1" applyAlignment="1" applyProtection="1">
      <alignment horizontal="left" vertical="center" wrapText="1"/>
      <protection locked="0"/>
    </xf>
    <xf numFmtId="0" fontId="23" fillId="0" borderId="15" xfId="0" applyFont="1" applyBorder="1" applyAlignment="1" applyProtection="1">
      <alignment horizontal="center" vertical="center" wrapText="1" shrinkToFit="1"/>
      <protection locked="0"/>
    </xf>
    <xf numFmtId="0" fontId="23" fillId="0" borderId="16" xfId="0" applyFont="1" applyBorder="1" applyAlignment="1" applyProtection="1">
      <alignment horizontal="center" vertical="center" wrapText="1" shrinkToFit="1"/>
      <protection locked="0"/>
    </xf>
    <xf numFmtId="0" fontId="23" fillId="0" borderId="17" xfId="0" applyFont="1" applyBorder="1" applyAlignment="1" applyProtection="1">
      <alignment horizontal="center" vertical="center" wrapText="1" shrinkToFit="1"/>
      <protection locked="0"/>
    </xf>
    <xf numFmtId="0" fontId="23" fillId="0" borderId="42" xfId="0" applyFont="1" applyBorder="1" applyAlignment="1" applyProtection="1">
      <alignment horizontal="center" vertical="center"/>
      <protection locked="0"/>
    </xf>
    <xf numFmtId="0" fontId="23" fillId="0" borderId="41" xfId="0" applyFont="1" applyBorder="1" applyAlignment="1" applyProtection="1">
      <alignment horizontal="center" vertical="center"/>
      <protection locked="0"/>
    </xf>
    <xf numFmtId="0" fontId="23" fillId="0" borderId="16" xfId="0" applyFont="1" applyBorder="1" applyAlignment="1" applyProtection="1">
      <alignment horizontal="center" vertical="center"/>
      <protection locked="0"/>
    </xf>
    <xf numFmtId="0" fontId="23" fillId="0" borderId="61" xfId="0" applyFont="1" applyBorder="1" applyAlignment="1" applyProtection="1">
      <alignment horizontal="center" vertical="center" wrapText="1"/>
      <protection locked="0"/>
    </xf>
    <xf numFmtId="0" fontId="23" fillId="0" borderId="17" xfId="0" applyFont="1" applyBorder="1" applyAlignment="1" applyProtection="1">
      <alignment horizontal="center" vertical="center" wrapText="1"/>
      <protection locked="0"/>
    </xf>
    <xf numFmtId="0" fontId="23" fillId="0" borderId="20" xfId="0" applyFont="1" applyBorder="1" applyAlignment="1" applyProtection="1">
      <alignment horizontal="center" vertical="center"/>
      <protection locked="0"/>
    </xf>
    <xf numFmtId="0" fontId="23" fillId="0" borderId="29" xfId="0" applyFont="1" applyBorder="1" applyAlignment="1" applyProtection="1">
      <alignment horizontal="center" vertical="center" wrapText="1"/>
      <protection locked="0"/>
    </xf>
    <xf numFmtId="0" fontId="23" fillId="0" borderId="18" xfId="0" applyFont="1" applyBorder="1" applyAlignment="1">
      <alignment horizontal="left" vertical="center" wrapText="1" shrinkToFit="1"/>
    </xf>
    <xf numFmtId="0" fontId="23" fillId="0" borderId="21" xfId="0" applyFont="1" applyBorder="1" applyAlignment="1" applyProtection="1">
      <alignment horizontal="center" vertical="center" wrapText="1"/>
      <protection locked="0"/>
    </xf>
    <xf numFmtId="0" fontId="23" fillId="0" borderId="61" xfId="0" applyFont="1" applyBorder="1" applyAlignment="1" applyProtection="1">
      <alignment horizontal="center" vertical="center" wrapText="1" shrinkToFit="1"/>
      <protection locked="0"/>
    </xf>
    <xf numFmtId="0" fontId="23" fillId="0" borderId="60" xfId="0" applyFont="1" applyBorder="1" applyAlignment="1" applyProtection="1">
      <alignment horizontal="center" vertical="center" wrapText="1" shrinkToFit="1"/>
      <protection locked="0"/>
    </xf>
    <xf numFmtId="0" fontId="23" fillId="0" borderId="14" xfId="0" applyFont="1" applyBorder="1" applyAlignment="1" applyProtection="1">
      <alignment horizontal="center" vertical="center" wrapText="1" shrinkToFit="1"/>
      <protection locked="0"/>
    </xf>
    <xf numFmtId="0" fontId="23" fillId="0" borderId="32" xfId="0" applyFont="1" applyBorder="1" applyAlignment="1" applyProtection="1">
      <alignment horizontal="center" vertical="center" wrapText="1"/>
      <protection locked="0"/>
    </xf>
    <xf numFmtId="0" fontId="23" fillId="0" borderId="34" xfId="0" applyFont="1" applyBorder="1" applyAlignment="1" applyProtection="1">
      <alignment horizontal="center" vertical="center"/>
      <protection locked="0"/>
    </xf>
    <xf numFmtId="0" fontId="23" fillId="0" borderId="59" xfId="0" applyFont="1" applyBorder="1" applyAlignment="1" applyProtection="1">
      <alignment horizontal="left" vertical="center" wrapText="1"/>
      <protection locked="0"/>
    </xf>
    <xf numFmtId="0" fontId="23" fillId="0" borderId="59" xfId="0" applyFont="1" applyBorder="1" applyAlignment="1" applyProtection="1">
      <alignment horizontal="center" vertical="center" wrapText="1"/>
      <protection locked="0"/>
    </xf>
    <xf numFmtId="0" fontId="23" fillId="0" borderId="32" xfId="0" applyFont="1" applyBorder="1" applyAlignment="1" applyProtection="1">
      <alignment horizontal="center" vertical="center"/>
      <protection locked="0"/>
    </xf>
    <xf numFmtId="0" fontId="23" fillId="0" borderId="33" xfId="0" applyFont="1" applyBorder="1" applyAlignment="1" applyProtection="1">
      <alignment horizontal="center" vertical="center"/>
      <protection locked="0"/>
    </xf>
    <xf numFmtId="0" fontId="23" fillId="0" borderId="34" xfId="0" applyFont="1" applyBorder="1" applyAlignment="1" applyProtection="1">
      <alignment horizontal="center" vertical="center" wrapText="1"/>
      <protection locked="0"/>
    </xf>
    <xf numFmtId="3" fontId="26" fillId="0" borderId="2" xfId="0" applyNumberFormat="1" applyFont="1" applyBorder="1" applyAlignment="1" applyProtection="1">
      <alignment horizontal="center" vertical="center"/>
      <protection locked="0"/>
    </xf>
    <xf numFmtId="3" fontId="7" fillId="0" borderId="34" xfId="0" applyNumberFormat="1" applyFont="1" applyBorder="1" applyAlignment="1" applyProtection="1">
      <alignment horizontal="center" vertical="center"/>
      <protection locked="0"/>
    </xf>
    <xf numFmtId="1" fontId="7" fillId="0" borderId="32" xfId="0" applyNumberFormat="1" applyFont="1" applyBorder="1" applyAlignment="1" applyProtection="1">
      <alignment horizontal="center" vertical="center"/>
      <protection locked="0"/>
    </xf>
    <xf numFmtId="0" fontId="7" fillId="0" borderId="34" xfId="0" applyFont="1" applyBorder="1" applyProtection="1">
      <protection locked="0"/>
    </xf>
    <xf numFmtId="0" fontId="26" fillId="0" borderId="2" xfId="0" applyFont="1" applyBorder="1" applyAlignment="1">
      <alignment vertical="center" wrapText="1"/>
    </xf>
    <xf numFmtId="3" fontId="7" fillId="0" borderId="15" xfId="0" applyNumberFormat="1" applyFont="1" applyBorder="1" applyAlignment="1" applyProtection="1">
      <alignment horizontal="center" vertical="center"/>
      <protection locked="0"/>
    </xf>
    <xf numFmtId="3" fontId="7" fillId="0" borderId="16" xfId="0" applyNumberFormat="1" applyFont="1" applyBorder="1" applyAlignment="1" applyProtection="1">
      <alignment horizontal="center" vertical="center"/>
      <protection locked="0"/>
    </xf>
    <xf numFmtId="0" fontId="7" fillId="0" borderId="16" xfId="0" applyFont="1" applyBorder="1" applyAlignment="1" applyProtection="1">
      <alignment horizontal="center" vertical="center"/>
      <protection locked="0"/>
    </xf>
    <xf numFmtId="3" fontId="7" fillId="0" borderId="9" xfId="0" applyNumberFormat="1" applyFont="1" applyBorder="1" applyAlignment="1" applyProtection="1">
      <alignment horizontal="center" vertical="center"/>
      <protection locked="0"/>
    </xf>
    <xf numFmtId="0" fontId="7" fillId="0" borderId="10" xfId="0" applyFont="1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center" vertical="center"/>
      <protection locked="0"/>
    </xf>
    <xf numFmtId="0" fontId="23" fillId="0" borderId="13" xfId="0" applyFont="1" applyBorder="1" applyAlignment="1" applyProtection="1">
      <alignment horizontal="left" vertical="center" wrapText="1" shrinkToFit="1"/>
      <protection locked="0"/>
    </xf>
    <xf numFmtId="0" fontId="7" fillId="0" borderId="9" xfId="0" applyFont="1" applyBorder="1" applyAlignment="1">
      <alignment horizontal="center" vertical="center" wrapText="1"/>
    </xf>
    <xf numFmtId="0" fontId="27" fillId="0" borderId="14" xfId="0" applyFont="1" applyBorder="1" applyAlignment="1" applyProtection="1">
      <alignment horizontal="center" vertical="center" wrapText="1" shrinkToFit="1"/>
      <protection locked="0"/>
    </xf>
    <xf numFmtId="0" fontId="27" fillId="2" borderId="15" xfId="0" applyFont="1" applyFill="1" applyBorder="1" applyAlignment="1">
      <alignment horizontal="center" vertical="center" wrapText="1"/>
    </xf>
    <xf numFmtId="0" fontId="27" fillId="2" borderId="17" xfId="0" applyFont="1" applyFill="1" applyBorder="1" applyAlignment="1">
      <alignment horizontal="center" vertical="center" wrapText="1"/>
    </xf>
    <xf numFmtId="0" fontId="27" fillId="2" borderId="19" xfId="0" applyFont="1" applyFill="1" applyBorder="1" applyAlignment="1" applyProtection="1">
      <alignment horizontal="center" vertical="center"/>
      <protection locked="0"/>
    </xf>
    <xf numFmtId="0" fontId="27" fillId="2" borderId="21" xfId="0" applyFont="1" applyFill="1" applyBorder="1" applyAlignment="1" applyProtection="1">
      <alignment horizontal="center" vertical="center"/>
      <protection locked="0"/>
    </xf>
    <xf numFmtId="0" fontId="27" fillId="0" borderId="18" xfId="0" applyFont="1" applyBorder="1" applyAlignment="1" applyProtection="1">
      <alignment horizontal="center" vertical="center" wrapText="1" shrinkToFit="1"/>
      <protection locked="0"/>
    </xf>
    <xf numFmtId="0" fontId="27" fillId="2" borderId="19" xfId="0" applyFont="1" applyFill="1" applyBorder="1" applyAlignment="1" applyProtection="1">
      <alignment horizontal="center" vertical="center" wrapText="1"/>
      <protection locked="0"/>
    </xf>
    <xf numFmtId="0" fontId="7" fillId="0" borderId="15" xfId="0" applyFont="1" applyBorder="1" applyAlignment="1" applyProtection="1">
      <alignment horizontal="center" vertical="center" wrapText="1" shrinkToFit="1"/>
      <protection locked="0"/>
    </xf>
    <xf numFmtId="0" fontId="7" fillId="0" borderId="16" xfId="0" applyFont="1" applyBorder="1" applyAlignment="1" applyProtection="1">
      <alignment horizontal="center" vertical="center" wrapText="1" shrinkToFit="1"/>
      <protection locked="0"/>
    </xf>
    <xf numFmtId="0" fontId="7" fillId="0" borderId="60" xfId="0" applyFont="1" applyBorder="1" applyAlignment="1" applyProtection="1">
      <alignment horizontal="center" vertical="center" wrapText="1" shrinkToFit="1"/>
      <protection locked="0"/>
    </xf>
    <xf numFmtId="0" fontId="7" fillId="0" borderId="14" xfId="0" applyFont="1" applyBorder="1" applyAlignment="1" applyProtection="1">
      <alignment horizontal="center" vertical="center" wrapText="1" shrinkToFit="1"/>
      <protection locked="0"/>
    </xf>
    <xf numFmtId="0" fontId="7" fillId="0" borderId="9" xfId="0" applyFont="1" applyBorder="1" applyAlignment="1" applyProtection="1">
      <alignment horizontal="center" vertical="center" wrapText="1" shrinkToFit="1"/>
      <protection locked="0"/>
    </xf>
    <xf numFmtId="0" fontId="7" fillId="0" borderId="12" xfId="0" applyFont="1" applyBorder="1" applyAlignment="1" applyProtection="1">
      <alignment horizontal="center" vertical="center" wrapText="1" shrinkToFit="1"/>
      <protection locked="0"/>
    </xf>
    <xf numFmtId="0" fontId="7" fillId="0" borderId="13" xfId="0" applyFont="1" applyBorder="1" applyAlignment="1" applyProtection="1">
      <alignment horizontal="center" vertical="center" wrapText="1" shrinkToFit="1"/>
      <protection locked="0"/>
    </xf>
    <xf numFmtId="0" fontId="27" fillId="0" borderId="16" xfId="0" applyFont="1" applyBorder="1" applyAlignment="1" applyProtection="1">
      <alignment horizontal="center" vertical="center" wrapText="1" shrinkToFit="1"/>
      <protection locked="0"/>
    </xf>
    <xf numFmtId="0" fontId="27" fillId="0" borderId="60" xfId="0" applyFont="1" applyBorder="1" applyAlignment="1" applyProtection="1">
      <alignment horizontal="center" vertical="center" wrapText="1" shrinkToFit="1"/>
      <protection locked="0"/>
    </xf>
    <xf numFmtId="0" fontId="27" fillId="2" borderId="6" xfId="0" applyFont="1" applyFill="1" applyBorder="1" applyAlignment="1">
      <alignment horizontal="left" vertical="center" wrapText="1"/>
    </xf>
    <xf numFmtId="0" fontId="27" fillId="0" borderId="20" xfId="0" applyFont="1" applyBorder="1" applyAlignment="1" applyProtection="1">
      <alignment horizontal="center" vertical="center" wrapText="1" shrinkToFit="1"/>
      <protection locked="0"/>
    </xf>
    <xf numFmtId="0" fontId="27" fillId="0" borderId="31" xfId="0" applyFont="1" applyBorder="1" applyAlignment="1" applyProtection="1">
      <alignment horizontal="center" vertical="center" wrapText="1" shrinkToFit="1"/>
      <protection locked="0"/>
    </xf>
    <xf numFmtId="0" fontId="27" fillId="2" borderId="30" xfId="0" applyFont="1" applyFill="1" applyBorder="1" applyAlignment="1">
      <alignment horizontal="left" vertical="center" wrapText="1"/>
    </xf>
    <xf numFmtId="0" fontId="7" fillId="0" borderId="5" xfId="0" applyFont="1" applyBorder="1" applyAlignment="1" applyProtection="1">
      <alignment horizontal="center" vertical="center" wrapText="1" shrinkToFit="1"/>
      <protection locked="0"/>
    </xf>
    <xf numFmtId="0" fontId="7" fillId="0" borderId="44" xfId="0" applyFont="1" applyBorder="1" applyAlignment="1" applyProtection="1">
      <alignment horizontal="center" vertical="center" wrapText="1" shrinkToFit="1"/>
      <protection locked="0"/>
    </xf>
    <xf numFmtId="0" fontId="23" fillId="0" borderId="29" xfId="0" applyFont="1" applyBorder="1" applyAlignment="1" applyProtection="1">
      <alignment horizontal="center" vertical="center" wrapText="1" shrinkToFit="1"/>
      <protection locked="0"/>
    </xf>
    <xf numFmtId="0" fontId="23" fillId="0" borderId="20" xfId="0" applyFont="1" applyBorder="1" applyAlignment="1" applyProtection="1">
      <alignment horizontal="center" vertical="center" wrapText="1" shrinkToFit="1"/>
      <protection locked="0"/>
    </xf>
    <xf numFmtId="0" fontId="23" fillId="0" borderId="31" xfId="0" applyFont="1" applyBorder="1" applyAlignment="1" applyProtection="1">
      <alignment horizontal="center" vertical="center" wrapText="1" shrinkToFit="1"/>
      <protection locked="0"/>
    </xf>
    <xf numFmtId="0" fontId="23" fillId="0" borderId="18" xfId="0" applyFont="1" applyBorder="1" applyAlignment="1" applyProtection="1">
      <alignment horizontal="center" vertical="center" wrapText="1" shrinkToFit="1"/>
      <protection locked="0"/>
    </xf>
    <xf numFmtId="0" fontId="23" fillId="0" borderId="10" xfId="0" applyFont="1" applyBorder="1" applyAlignment="1" applyProtection="1">
      <alignment horizontal="center" vertical="center" wrapText="1" shrinkToFit="1"/>
      <protection locked="0"/>
    </xf>
    <xf numFmtId="0" fontId="23" fillId="0" borderId="13" xfId="0" applyFont="1" applyBorder="1" applyAlignment="1" applyProtection="1">
      <alignment horizontal="center" vertical="center" wrapText="1" shrinkToFit="1"/>
      <protection locked="0"/>
    </xf>
    <xf numFmtId="0" fontId="23" fillId="0" borderId="9" xfId="0" applyFont="1" applyBorder="1" applyAlignment="1" applyProtection="1">
      <alignment horizontal="center" vertical="center"/>
      <protection locked="0"/>
    </xf>
    <xf numFmtId="0" fontId="23" fillId="0" borderId="11" xfId="0" applyFont="1" applyBorder="1" applyAlignment="1" applyProtection="1">
      <alignment horizontal="center" vertical="center"/>
      <protection locked="0"/>
    </xf>
    <xf numFmtId="0" fontId="23" fillId="0" borderId="9" xfId="0" applyFont="1" applyBorder="1" applyAlignment="1" applyProtection="1">
      <alignment horizontal="center" vertical="center" wrapText="1"/>
      <protection locked="0"/>
    </xf>
    <xf numFmtId="0" fontId="23" fillId="0" borderId="11" xfId="0" applyFont="1" applyBorder="1" applyAlignment="1" applyProtection="1">
      <alignment horizontal="center" vertical="center" wrapText="1"/>
      <protection locked="0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3" xfId="0" applyBorder="1" applyAlignment="1" applyProtection="1">
      <alignment vertical="center"/>
      <protection locked="0"/>
    </xf>
    <xf numFmtId="0" fontId="26" fillId="0" borderId="13" xfId="0" applyFont="1" applyBorder="1" applyAlignment="1">
      <alignment vertical="center" wrapText="1" shrinkToFit="1"/>
    </xf>
    <xf numFmtId="0" fontId="7" fillId="0" borderId="14" xfId="0" applyFont="1" applyBorder="1" applyAlignment="1" applyProtection="1">
      <alignment vertical="center" wrapText="1" shrinkToFit="1"/>
      <protection locked="0"/>
    </xf>
    <xf numFmtId="0" fontId="7" fillId="0" borderId="9" xfId="0" applyFont="1" applyBorder="1" applyAlignment="1" applyProtection="1">
      <alignment vertical="center" wrapText="1" shrinkToFit="1"/>
      <protection locked="0"/>
    </xf>
    <xf numFmtId="0" fontId="7" fillId="0" borderId="13" xfId="0" applyFont="1" applyBorder="1" applyAlignment="1" applyProtection="1">
      <alignment vertical="center" wrapText="1" shrinkToFit="1"/>
      <protection locked="0"/>
    </xf>
    <xf numFmtId="3" fontId="0" fillId="0" borderId="0" xfId="0" applyNumberForma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3" fontId="10" fillId="0" borderId="0" xfId="0" applyNumberFormat="1" applyFont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7" fillId="0" borderId="17" xfId="0" applyFont="1" applyBorder="1" applyAlignment="1" applyProtection="1">
      <alignment horizontal="center" vertical="center" wrapText="1" shrinkToFit="1"/>
      <protection locked="0"/>
    </xf>
    <xf numFmtId="0" fontId="7" fillId="0" borderId="11" xfId="0" applyFont="1" applyBorder="1" applyAlignment="1" applyProtection="1">
      <alignment horizontal="center" vertical="center" wrapText="1" shrinkToFit="1"/>
      <protection locked="0"/>
    </xf>
    <xf numFmtId="0" fontId="23" fillId="2" borderId="15" xfId="0" applyFont="1" applyFill="1" applyBorder="1" applyAlignment="1">
      <alignment horizontal="center" vertical="center" wrapText="1"/>
    </xf>
    <xf numFmtId="0" fontId="23" fillId="2" borderId="19" xfId="0" applyFont="1" applyFill="1" applyBorder="1" applyAlignment="1">
      <alignment horizontal="center" vertical="center" wrapText="1"/>
    </xf>
    <xf numFmtId="0" fontId="26" fillId="0" borderId="48" xfId="0" applyFont="1" applyBorder="1" applyAlignment="1">
      <alignment vertical="center" wrapText="1"/>
    </xf>
    <xf numFmtId="0" fontId="23" fillId="2" borderId="14" xfId="0" applyFont="1" applyFill="1" applyBorder="1" applyAlignment="1" applyProtection="1">
      <alignment horizontal="center" vertical="center" wrapText="1"/>
      <protection locked="0"/>
    </xf>
    <xf numFmtId="0" fontId="23" fillId="2" borderId="18" xfId="0" applyFont="1" applyFill="1" applyBorder="1" applyAlignment="1" applyProtection="1">
      <alignment horizontal="center" vertical="center" wrapText="1"/>
      <protection locked="0"/>
    </xf>
    <xf numFmtId="0" fontId="23" fillId="0" borderId="19" xfId="0" applyFont="1" applyBorder="1" applyAlignment="1">
      <alignment horizontal="center" vertical="center" wrapText="1"/>
    </xf>
    <xf numFmtId="0" fontId="23" fillId="0" borderId="21" xfId="0" applyFont="1" applyBorder="1" applyAlignment="1">
      <alignment horizontal="center" vertical="center" wrapText="1"/>
    </xf>
    <xf numFmtId="0" fontId="23" fillId="2" borderId="13" xfId="0" applyFont="1" applyFill="1" applyBorder="1" applyAlignment="1" applyProtection="1">
      <alignment horizontal="center" vertical="center" wrapText="1"/>
      <protection locked="0"/>
    </xf>
    <xf numFmtId="3" fontId="24" fillId="0" borderId="15" xfId="0" applyNumberFormat="1" applyFont="1" applyBorder="1" applyAlignment="1">
      <alignment horizontal="center" vertical="center" wrapText="1"/>
    </xf>
    <xf numFmtId="0" fontId="24" fillId="0" borderId="17" xfId="0" applyFont="1" applyBorder="1" applyAlignment="1">
      <alignment horizontal="center" vertical="center" wrapText="1"/>
    </xf>
    <xf numFmtId="0" fontId="24" fillId="2" borderId="5" xfId="0" applyFont="1" applyFill="1" applyBorder="1" applyAlignment="1">
      <alignment horizontal="center" vertical="center" wrapText="1"/>
    </xf>
    <xf numFmtId="0" fontId="24" fillId="2" borderId="7" xfId="0" applyFont="1" applyFill="1" applyBorder="1" applyAlignment="1">
      <alignment horizontal="center" vertical="center" wrapText="1"/>
    </xf>
    <xf numFmtId="3" fontId="24" fillId="0" borderId="19" xfId="0" applyNumberFormat="1" applyFont="1" applyBorder="1" applyAlignment="1" applyProtection="1">
      <alignment horizontal="center" vertical="center"/>
      <protection locked="0"/>
    </xf>
    <xf numFmtId="0" fontId="24" fillId="0" borderId="19" xfId="0" applyFont="1" applyBorder="1" applyAlignment="1" applyProtection="1">
      <alignment horizontal="center" vertical="center"/>
      <protection locked="0"/>
    </xf>
    <xf numFmtId="0" fontId="24" fillId="0" borderId="21" xfId="0" applyFont="1" applyBorder="1" applyAlignment="1" applyProtection="1">
      <alignment horizontal="center" vertical="center"/>
      <protection locked="0"/>
    </xf>
    <xf numFmtId="0" fontId="24" fillId="2" borderId="18" xfId="0" applyFont="1" applyFill="1" applyBorder="1" applyAlignment="1" applyProtection="1">
      <alignment horizontal="center" vertical="center"/>
      <protection locked="0"/>
    </xf>
    <xf numFmtId="0" fontId="28" fillId="0" borderId="19" xfId="0" applyFont="1" applyBorder="1" applyAlignment="1" applyProtection="1">
      <alignment horizontal="center" vertical="center"/>
      <protection locked="0"/>
    </xf>
    <xf numFmtId="0" fontId="28" fillId="0" borderId="20" xfId="0" applyFont="1" applyBorder="1" applyAlignment="1" applyProtection="1">
      <alignment horizontal="center" vertical="center"/>
      <protection locked="0"/>
    </xf>
    <xf numFmtId="0" fontId="28" fillId="0" borderId="21" xfId="0" applyFont="1" applyBorder="1" applyAlignment="1" applyProtection="1">
      <alignment horizontal="center" vertical="center"/>
      <protection locked="0"/>
    </xf>
    <xf numFmtId="0" fontId="28" fillId="0" borderId="18" xfId="0" applyFont="1" applyBorder="1" applyProtection="1">
      <protection locked="0"/>
    </xf>
    <xf numFmtId="3" fontId="24" fillId="0" borderId="9" xfId="0" applyNumberFormat="1" applyFont="1" applyBorder="1" applyAlignment="1" applyProtection="1">
      <alignment horizontal="center" vertical="center"/>
      <protection locked="0"/>
    </xf>
    <xf numFmtId="0" fontId="24" fillId="0" borderId="9" xfId="0" applyFont="1" applyBorder="1" applyAlignment="1" applyProtection="1">
      <alignment horizontal="center" vertical="center"/>
      <protection locked="0"/>
    </xf>
    <xf numFmtId="0" fontId="24" fillId="0" borderId="11" xfId="0" applyFont="1" applyBorder="1" applyAlignment="1" applyProtection="1">
      <alignment horizontal="center" vertical="center"/>
      <protection locked="0"/>
    </xf>
    <xf numFmtId="0" fontId="28" fillId="0" borderId="9" xfId="0" applyFont="1" applyBorder="1" applyProtection="1"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28" fillId="0" borderId="10" xfId="0" applyFont="1" applyBorder="1" applyProtection="1">
      <protection locked="0"/>
    </xf>
    <xf numFmtId="0" fontId="28" fillId="0" borderId="11" xfId="0" applyFont="1" applyBorder="1" applyProtection="1">
      <protection locked="0"/>
    </xf>
    <xf numFmtId="0" fontId="28" fillId="0" borderId="13" xfId="0" applyFont="1" applyBorder="1" applyProtection="1">
      <protection locked="0"/>
    </xf>
    <xf numFmtId="0" fontId="24" fillId="2" borderId="13" xfId="0" applyFont="1" applyFill="1" applyBorder="1" applyAlignment="1" applyProtection="1">
      <alignment horizontal="center" vertical="center" wrapText="1"/>
      <protection locked="0"/>
    </xf>
    <xf numFmtId="0" fontId="7" fillId="2" borderId="0" xfId="0" applyFont="1" applyFill="1" applyAlignment="1">
      <alignment vertical="center" wrapText="1"/>
    </xf>
    <xf numFmtId="3" fontId="7" fillId="2" borderId="0" xfId="0" applyNumberFormat="1" applyFont="1" applyFill="1" applyAlignment="1" applyProtection="1">
      <alignment horizontal="center" vertical="center"/>
      <protection locked="0"/>
    </xf>
    <xf numFmtId="1" fontId="7" fillId="2" borderId="15" xfId="0" applyNumberFormat="1" applyFont="1" applyFill="1" applyBorder="1" applyAlignment="1" applyProtection="1">
      <alignment horizontal="center" vertical="center"/>
      <protection locked="0"/>
    </xf>
    <xf numFmtId="0" fontId="7" fillId="2" borderId="17" xfId="0" applyFont="1" applyFill="1" applyBorder="1" applyAlignment="1" applyProtection="1">
      <alignment horizontal="center" vertical="center"/>
      <protection locked="0"/>
    </xf>
    <xf numFmtId="0" fontId="7" fillId="2" borderId="15" xfId="0" applyFont="1" applyFill="1" applyBorder="1" applyAlignment="1" applyProtection="1">
      <alignment horizontal="center" vertical="center"/>
      <protection locked="0"/>
    </xf>
    <xf numFmtId="0" fontId="7" fillId="2" borderId="17" xfId="0" applyFont="1" applyFill="1" applyBorder="1" applyProtection="1">
      <protection locked="0"/>
    </xf>
    <xf numFmtId="0" fontId="7" fillId="2" borderId="14" xfId="0" applyFont="1" applyFill="1" applyBorder="1" applyAlignment="1" applyProtection="1">
      <alignment horizontal="center" vertical="center" wrapText="1"/>
      <protection locked="0"/>
    </xf>
    <xf numFmtId="3" fontId="7" fillId="2" borderId="29" xfId="0" applyNumberFormat="1" applyFont="1" applyFill="1" applyBorder="1" applyAlignment="1" applyProtection="1">
      <alignment horizontal="center" vertical="center" wrapText="1"/>
      <protection locked="0"/>
    </xf>
    <xf numFmtId="3" fontId="7" fillId="2" borderId="19" xfId="0" applyNumberFormat="1" applyFont="1" applyFill="1" applyBorder="1" applyAlignment="1" applyProtection="1">
      <alignment horizontal="center" vertical="center"/>
      <protection locked="0"/>
    </xf>
    <xf numFmtId="0" fontId="7" fillId="2" borderId="21" xfId="0" applyFont="1" applyFill="1" applyBorder="1" applyAlignment="1" applyProtection="1">
      <alignment horizontal="center" vertical="center"/>
      <protection locked="0"/>
    </xf>
    <xf numFmtId="0" fontId="7" fillId="2" borderId="19" xfId="0" applyFont="1" applyFill="1" applyBorder="1" applyAlignment="1" applyProtection="1">
      <alignment horizontal="center" vertical="center"/>
      <protection locked="0"/>
    </xf>
    <xf numFmtId="0" fontId="7" fillId="2" borderId="21" xfId="0" applyFont="1" applyFill="1" applyBorder="1" applyProtection="1">
      <protection locked="0"/>
    </xf>
    <xf numFmtId="0" fontId="7" fillId="2" borderId="18" xfId="0" applyFont="1" applyFill="1" applyBorder="1" applyAlignment="1" applyProtection="1">
      <alignment horizontal="center" vertical="center" wrapText="1"/>
      <protection locked="0"/>
    </xf>
    <xf numFmtId="0" fontId="7" fillId="2" borderId="19" xfId="0" applyFont="1" applyFill="1" applyBorder="1" applyProtection="1">
      <protection locked="0"/>
    </xf>
    <xf numFmtId="3" fontId="7" fillId="2" borderId="9" xfId="0" applyNumberFormat="1" applyFont="1" applyFill="1" applyBorder="1" applyAlignment="1" applyProtection="1">
      <alignment horizontal="center" vertical="center"/>
      <protection locked="0"/>
    </xf>
    <xf numFmtId="0" fontId="0" fillId="2" borderId="9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23" fillId="0" borderId="19" xfId="0" applyFont="1" applyBorder="1" applyAlignment="1" applyProtection="1">
      <alignment horizontal="center" vertical="center" wrapText="1" shrinkToFit="1"/>
      <protection locked="0"/>
    </xf>
    <xf numFmtId="0" fontId="23" fillId="0" borderId="21" xfId="0" applyFont="1" applyBorder="1" applyAlignment="1" applyProtection="1">
      <alignment horizontal="center" vertical="center" wrapText="1" shrinkToFit="1"/>
      <protection locked="0"/>
    </xf>
    <xf numFmtId="0" fontId="23" fillId="0" borderId="9" xfId="0" applyFont="1" applyBorder="1" applyAlignment="1" applyProtection="1">
      <alignment horizontal="center" vertical="center" wrapText="1" shrinkToFit="1"/>
      <protection locked="0"/>
    </xf>
    <xf numFmtId="0" fontId="23" fillId="0" borderId="11" xfId="0" applyFont="1" applyBorder="1" applyAlignment="1" applyProtection="1">
      <alignment horizontal="center" vertical="center" wrapText="1" shrinkToFit="1"/>
      <protection locked="0"/>
    </xf>
    <xf numFmtId="0" fontId="7" fillId="0" borderId="19" xfId="0" applyFont="1" applyBorder="1" applyAlignment="1" applyProtection="1">
      <alignment horizontal="center" vertical="center" wrapText="1" shrinkToFit="1"/>
      <protection locked="0"/>
    </xf>
    <xf numFmtId="0" fontId="0" fillId="0" borderId="0" xfId="0" applyAlignment="1" applyProtection="1">
      <alignment wrapText="1" shrinkToFit="1"/>
      <protection locked="0"/>
    </xf>
    <xf numFmtId="0" fontId="10" fillId="0" borderId="0" xfId="0" applyFont="1" applyAlignment="1" applyProtection="1">
      <alignment wrapText="1" shrinkToFit="1"/>
      <protection locked="0"/>
    </xf>
    <xf numFmtId="0" fontId="0" fillId="0" borderId="0" xfId="0" applyAlignment="1">
      <alignment wrapText="1" shrinkToFit="1"/>
    </xf>
    <xf numFmtId="0" fontId="27" fillId="0" borderId="15" xfId="0" applyFont="1" applyBorder="1" applyAlignment="1" applyProtection="1">
      <alignment horizontal="center" vertical="center" wrapText="1" shrinkToFit="1"/>
      <protection locked="0"/>
    </xf>
    <xf numFmtId="0" fontId="27" fillId="0" borderId="17" xfId="0" applyFont="1" applyBorder="1" applyAlignment="1" applyProtection="1">
      <alignment horizontal="center" vertical="center" wrapText="1" shrinkToFit="1"/>
      <protection locked="0"/>
    </xf>
    <xf numFmtId="0" fontId="27" fillId="0" borderId="19" xfId="0" applyFont="1" applyBorder="1" applyAlignment="1" applyProtection="1">
      <alignment horizontal="center" vertical="center" wrapText="1" shrinkToFit="1"/>
      <protection locked="0"/>
    </xf>
    <xf numFmtId="0" fontId="27" fillId="0" borderId="21" xfId="0" applyFont="1" applyBorder="1" applyAlignment="1" applyProtection="1">
      <alignment horizontal="center" vertical="center" wrapText="1" shrinkToFit="1"/>
      <protection locked="0"/>
    </xf>
    <xf numFmtId="0" fontId="24" fillId="0" borderId="39" xfId="0" applyFont="1" applyBorder="1" applyAlignment="1">
      <alignment horizontal="left" vertical="center" wrapText="1" shrinkToFit="1"/>
    </xf>
    <xf numFmtId="0" fontId="24" fillId="0" borderId="39" xfId="0" applyFont="1" applyBorder="1" applyAlignment="1" applyProtection="1">
      <alignment horizontal="left" vertical="center" wrapText="1" shrinkToFit="1"/>
      <protection locked="0"/>
    </xf>
    <xf numFmtId="0" fontId="7" fillId="2" borderId="15" xfId="0" applyFont="1" applyFill="1" applyBorder="1" applyAlignment="1">
      <alignment horizontal="center" vertical="center" wrapText="1"/>
    </xf>
    <xf numFmtId="0" fontId="24" fillId="0" borderId="16" xfId="0" applyFont="1" applyBorder="1" applyAlignment="1" applyProtection="1">
      <alignment horizontal="center" vertical="center" wrapText="1" shrinkToFit="1"/>
      <protection locked="0"/>
    </xf>
    <xf numFmtId="0" fontId="24" fillId="0" borderId="17" xfId="0" applyFont="1" applyBorder="1" applyAlignment="1" applyProtection="1">
      <alignment horizontal="center" vertical="center" wrapText="1" shrinkToFit="1"/>
      <protection locked="0"/>
    </xf>
    <xf numFmtId="0" fontId="24" fillId="0" borderId="20" xfId="0" applyFont="1" applyBorder="1" applyAlignment="1" applyProtection="1">
      <alignment horizontal="center" vertical="center" wrapText="1" shrinkToFit="1"/>
      <protection locked="0"/>
    </xf>
    <xf numFmtId="0" fontId="24" fillId="0" borderId="21" xfId="0" applyFont="1" applyBorder="1" applyAlignment="1" applyProtection="1">
      <alignment horizontal="center" vertical="center" wrapText="1" shrinkToFit="1"/>
      <protection locked="0"/>
    </xf>
    <xf numFmtId="0" fontId="24" fillId="0" borderId="10" xfId="0" applyFont="1" applyBorder="1" applyAlignment="1" applyProtection="1">
      <alignment horizontal="center" vertical="center" wrapText="1" shrinkToFit="1"/>
      <protection locked="0"/>
    </xf>
    <xf numFmtId="0" fontId="24" fillId="0" borderId="11" xfId="0" applyFont="1" applyBorder="1" applyAlignment="1" applyProtection="1">
      <alignment horizontal="center" vertical="center" wrapText="1" shrinkToFit="1"/>
      <protection locked="0"/>
    </xf>
    <xf numFmtId="0" fontId="24" fillId="2" borderId="7" xfId="0" applyFont="1" applyFill="1" applyBorder="1" applyAlignment="1">
      <alignment horizontal="left" vertical="center" wrapText="1"/>
    </xf>
    <xf numFmtId="0" fontId="7" fillId="0" borderId="59" xfId="0" applyFont="1" applyBorder="1" applyAlignment="1" applyProtection="1">
      <alignment vertical="center" wrapText="1" shrinkToFit="1"/>
      <protection locked="0"/>
    </xf>
    <xf numFmtId="0" fontId="7" fillId="0" borderId="32" xfId="0" applyFont="1" applyBorder="1" applyAlignment="1" applyProtection="1">
      <alignment horizontal="center" vertical="center" wrapText="1"/>
      <protection locked="0"/>
    </xf>
    <xf numFmtId="0" fontId="24" fillId="0" borderId="14" xfId="0" applyFont="1" applyBorder="1" applyAlignment="1" applyProtection="1">
      <alignment horizontal="center" vertical="center" wrapText="1" shrinkToFit="1"/>
      <protection locked="0"/>
    </xf>
    <xf numFmtId="0" fontId="24" fillId="0" borderId="18" xfId="0" applyFont="1" applyBorder="1" applyAlignment="1" applyProtection="1">
      <alignment horizontal="center" vertical="center" wrapText="1" shrinkToFit="1"/>
      <protection locked="0"/>
    </xf>
    <xf numFmtId="0" fontId="24" fillId="0" borderId="13" xfId="0" applyFont="1" applyBorder="1" applyAlignment="1" applyProtection="1">
      <alignment horizontal="center" vertical="center" wrapText="1" shrinkToFit="1"/>
      <protection locked="0"/>
    </xf>
    <xf numFmtId="3" fontId="7" fillId="0" borderId="32" xfId="0" applyNumberFormat="1" applyFont="1" applyBorder="1" applyAlignment="1" applyProtection="1">
      <alignment horizontal="center" vertical="center"/>
      <protection locked="0"/>
    </xf>
    <xf numFmtId="0" fontId="7" fillId="0" borderId="61" xfId="0" applyFont="1" applyBorder="1" applyAlignment="1" applyProtection="1">
      <alignment horizontal="center" vertical="center"/>
      <protection locked="0"/>
    </xf>
    <xf numFmtId="0" fontId="0" fillId="0" borderId="15" xfId="0" applyBorder="1" applyProtection="1"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0" fillId="0" borderId="16" xfId="0" applyBorder="1" applyProtection="1">
      <protection locked="0"/>
    </xf>
    <xf numFmtId="0" fontId="0" fillId="0" borderId="17" xfId="0" applyBorder="1" applyProtection="1">
      <protection locked="0"/>
    </xf>
    <xf numFmtId="0" fontId="0" fillId="0" borderId="14" xfId="0" applyBorder="1" applyProtection="1">
      <protection locked="0"/>
    </xf>
    <xf numFmtId="3" fontId="7" fillId="0" borderId="19" xfId="0" applyNumberFormat="1" applyFont="1" applyBorder="1" applyAlignment="1" applyProtection="1">
      <alignment horizontal="center" vertical="center"/>
      <protection locked="0"/>
    </xf>
    <xf numFmtId="0" fontId="7" fillId="0" borderId="29" xfId="0" applyFont="1" applyBorder="1" applyAlignment="1" applyProtection="1">
      <alignment horizontal="center" vertical="center"/>
      <protection locked="0"/>
    </xf>
    <xf numFmtId="0" fontId="0" fillId="0" borderId="19" xfId="0" applyBorder="1" applyAlignment="1" applyProtection="1">
      <alignment horizontal="center" vertical="center"/>
      <protection locked="0"/>
    </xf>
    <xf numFmtId="0" fontId="7" fillId="0" borderId="19" xfId="0" applyFont="1" applyBorder="1" applyAlignment="1" applyProtection="1">
      <alignment horizontal="center" vertical="center" wrapText="1"/>
      <protection locked="0"/>
    </xf>
    <xf numFmtId="0" fontId="23" fillId="0" borderId="18" xfId="0" applyFont="1" applyBorder="1" applyAlignment="1">
      <alignment vertical="center" wrapText="1"/>
    </xf>
    <xf numFmtId="0" fontId="23" fillId="0" borderId="29" xfId="0" applyFont="1" applyBorder="1" applyAlignment="1" applyProtection="1">
      <alignment horizontal="center" vertical="center"/>
      <protection locked="0"/>
    </xf>
    <xf numFmtId="0" fontId="10" fillId="0" borderId="19" xfId="0" applyFont="1" applyBorder="1" applyAlignment="1" applyProtection="1">
      <alignment horizontal="center" vertical="center"/>
      <protection locked="0"/>
    </xf>
    <xf numFmtId="0" fontId="10" fillId="0" borderId="20" xfId="0" applyFont="1" applyBorder="1" applyAlignment="1" applyProtection="1">
      <alignment horizontal="center" vertical="center"/>
      <protection locked="0"/>
    </xf>
    <xf numFmtId="0" fontId="10" fillId="0" borderId="21" xfId="0" applyFont="1" applyBorder="1" applyAlignment="1" applyProtection="1">
      <alignment horizontal="center" vertical="center"/>
      <protection locked="0"/>
    </xf>
    <xf numFmtId="0" fontId="10" fillId="0" borderId="18" xfId="0" applyFont="1" applyBorder="1" applyProtection="1">
      <protection locked="0"/>
    </xf>
    <xf numFmtId="0" fontId="10" fillId="0" borderId="18" xfId="0" applyFont="1" applyBorder="1" applyAlignment="1" applyProtection="1">
      <alignment horizontal="center" vertical="center"/>
      <protection locked="0"/>
    </xf>
    <xf numFmtId="0" fontId="26" fillId="0" borderId="18" xfId="0" applyFont="1" applyBorder="1" applyAlignment="1">
      <alignment vertical="center" wrapText="1" shrinkToFit="1"/>
    </xf>
    <xf numFmtId="0" fontId="7" fillId="0" borderId="18" xfId="0" applyFont="1" applyBorder="1" applyAlignment="1" applyProtection="1">
      <alignment horizontal="left" vertical="center" wrapText="1" shrinkToFit="1"/>
      <protection locked="0"/>
    </xf>
    <xf numFmtId="0" fontId="7" fillId="0" borderId="63" xfId="0" applyFont="1" applyBorder="1" applyAlignment="1" applyProtection="1">
      <alignment horizontal="center" vertical="center"/>
      <protection locked="0"/>
    </xf>
    <xf numFmtId="0" fontId="10" fillId="0" borderId="10" xfId="0" applyFont="1" applyBorder="1" applyAlignment="1" applyProtection="1">
      <alignment horizontal="center" vertical="center"/>
      <protection locked="0"/>
    </xf>
    <xf numFmtId="0" fontId="7" fillId="0" borderId="8" xfId="0" applyFont="1" applyBorder="1" applyAlignment="1" applyProtection="1">
      <alignment horizontal="center" vertical="center" wrapText="1" shrinkToFit="1"/>
      <protection locked="0"/>
    </xf>
    <xf numFmtId="3" fontId="26" fillId="0" borderId="47" xfId="0" applyNumberFormat="1" applyFont="1" applyBorder="1" applyAlignment="1" applyProtection="1">
      <alignment horizontal="center" vertical="center"/>
      <protection locked="0"/>
    </xf>
    <xf numFmtId="3" fontId="7" fillId="0" borderId="36" xfId="0" applyNumberFormat="1" applyFont="1" applyBorder="1" applyAlignment="1" applyProtection="1">
      <alignment horizontal="center" vertical="center"/>
      <protection locked="0"/>
    </xf>
    <xf numFmtId="0" fontId="7" fillId="0" borderId="17" xfId="0" applyFont="1" applyBorder="1" applyProtection="1">
      <protection locked="0"/>
    </xf>
    <xf numFmtId="0" fontId="7" fillId="0" borderId="9" xfId="0" applyFont="1" applyBorder="1" applyProtection="1">
      <protection locked="0"/>
    </xf>
    <xf numFmtId="0" fontId="7" fillId="0" borderId="11" xfId="0" applyFont="1" applyBorder="1" applyProtection="1">
      <protection locked="0"/>
    </xf>
    <xf numFmtId="0" fontId="7" fillId="0" borderId="18" xfId="0" applyFont="1" applyBorder="1" applyAlignment="1" applyProtection="1">
      <alignment horizontal="center" vertical="center" wrapText="1"/>
      <protection locked="0"/>
    </xf>
    <xf numFmtId="0" fontId="23" fillId="0" borderId="53" xfId="0" applyFont="1" applyBorder="1" applyAlignment="1" applyProtection="1">
      <alignment horizontal="center" vertical="center" wrapText="1"/>
      <protection locked="0"/>
    </xf>
    <xf numFmtId="0" fontId="7" fillId="2" borderId="13" xfId="0" applyFont="1" applyFill="1" applyBorder="1" applyAlignment="1" applyProtection="1">
      <alignment horizontal="center" vertical="center" wrapText="1"/>
      <protection locked="0"/>
    </xf>
    <xf numFmtId="0" fontId="7" fillId="0" borderId="14" xfId="0" applyFont="1" applyBorder="1" applyAlignment="1" applyProtection="1">
      <alignment horizontal="center" vertical="center" wrapText="1"/>
      <protection locked="0"/>
    </xf>
    <xf numFmtId="0" fontId="7" fillId="0" borderId="13" xfId="0" applyFont="1" applyBorder="1" applyAlignment="1" applyProtection="1">
      <alignment horizontal="center" vertical="center" wrapText="1"/>
      <protection locked="0"/>
    </xf>
    <xf numFmtId="0" fontId="7" fillId="0" borderId="59" xfId="0" applyFont="1" applyBorder="1" applyAlignment="1" applyProtection="1">
      <alignment horizontal="center" wrapText="1"/>
      <protection locked="0"/>
    </xf>
    <xf numFmtId="0" fontId="0" fillId="0" borderId="0" xfId="0" applyAlignment="1" applyProtection="1">
      <alignment horizontal="center" wrapText="1"/>
      <protection locked="0"/>
    </xf>
    <xf numFmtId="0" fontId="11" fillId="0" borderId="0" xfId="0" applyFont="1" applyAlignment="1" applyProtection="1">
      <alignment horizontal="center" wrapText="1"/>
      <protection locked="0"/>
    </xf>
    <xf numFmtId="0" fontId="0" fillId="0" borderId="0" xfId="0" applyAlignment="1">
      <alignment horizontal="center" wrapText="1"/>
    </xf>
    <xf numFmtId="0" fontId="7" fillId="2" borderId="9" xfId="0" applyFont="1" applyFill="1" applyBorder="1" applyAlignment="1" applyProtection="1">
      <alignment horizontal="center" vertical="center"/>
      <protection locked="0"/>
    </xf>
    <xf numFmtId="0" fontId="7" fillId="2" borderId="11" xfId="0" applyFont="1" applyFill="1" applyBorder="1" applyAlignment="1" applyProtection="1">
      <alignment horizontal="center" vertical="center"/>
      <protection locked="0"/>
    </xf>
    <xf numFmtId="17" fontId="7" fillId="0" borderId="15" xfId="0" applyNumberFormat="1" applyFont="1" applyBorder="1" applyAlignment="1" applyProtection="1">
      <alignment horizontal="center" vertical="center"/>
      <protection locked="0"/>
    </xf>
    <xf numFmtId="17" fontId="7" fillId="0" borderId="17" xfId="0" applyNumberFormat="1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30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>
      <alignment horizontal="center" vertical="center"/>
    </xf>
    <xf numFmtId="0" fontId="7" fillId="2" borderId="14" xfId="0" applyFont="1" applyFill="1" applyBorder="1" applyAlignment="1" applyProtection="1">
      <alignment horizontal="left" vertical="center" wrapText="1"/>
      <protection locked="0"/>
    </xf>
    <xf numFmtId="0" fontId="7" fillId="2" borderId="18" xfId="0" applyFont="1" applyFill="1" applyBorder="1" applyAlignment="1" applyProtection="1">
      <alignment horizontal="left" vertical="center" wrapText="1"/>
      <protection locked="0"/>
    </xf>
    <xf numFmtId="0" fontId="7" fillId="2" borderId="13" xfId="0" applyFont="1" applyFill="1" applyBorder="1" applyAlignment="1" applyProtection="1">
      <alignment horizontal="left" vertical="center" wrapText="1"/>
      <protection locked="0"/>
    </xf>
    <xf numFmtId="0" fontId="27" fillId="0" borderId="14" xfId="0" applyFont="1" applyBorder="1" applyAlignment="1" applyProtection="1">
      <alignment vertical="center" wrapText="1" shrinkToFit="1"/>
      <protection locked="0"/>
    </xf>
    <xf numFmtId="0" fontId="27" fillId="0" borderId="18" xfId="0" applyFont="1" applyBorder="1" applyAlignment="1">
      <alignment vertical="center" wrapText="1"/>
    </xf>
    <xf numFmtId="0" fontId="27" fillId="0" borderId="18" xfId="0" applyFont="1" applyBorder="1" applyAlignment="1">
      <alignment vertical="center" wrapText="1" shrinkToFit="1"/>
    </xf>
    <xf numFmtId="0" fontId="23" fillId="0" borderId="14" xfId="0" applyFont="1" applyBorder="1" applyAlignment="1" applyProtection="1">
      <alignment vertical="center" wrapText="1" shrinkToFit="1"/>
      <protection locked="0"/>
    </xf>
    <xf numFmtId="0" fontId="23" fillId="0" borderId="18" xfId="0" applyFont="1" applyBorder="1" applyAlignment="1" applyProtection="1">
      <alignment vertical="center" wrapText="1" shrinkToFit="1"/>
      <protection locked="0"/>
    </xf>
    <xf numFmtId="0" fontId="23" fillId="0" borderId="18" xfId="0" applyFont="1" applyBorder="1" applyAlignment="1">
      <alignment vertical="center" wrapText="1" shrinkToFit="1"/>
    </xf>
    <xf numFmtId="0" fontId="27" fillId="0" borderId="18" xfId="0" applyFont="1" applyBorder="1" applyAlignment="1" applyProtection="1">
      <alignment vertical="center" wrapText="1" shrinkToFit="1"/>
      <protection locked="0"/>
    </xf>
    <xf numFmtId="0" fontId="27" fillId="2" borderId="18" xfId="0" applyFont="1" applyFill="1" applyBorder="1" applyAlignment="1" applyProtection="1">
      <alignment vertical="center" wrapText="1" shrinkToFit="1"/>
      <protection locked="0"/>
    </xf>
    <xf numFmtId="0" fontId="24" fillId="0" borderId="6" xfId="0" applyFont="1" applyBorder="1" applyAlignment="1" applyProtection="1">
      <alignment vertical="center" wrapText="1" shrinkToFit="1"/>
      <protection locked="0"/>
    </xf>
    <xf numFmtId="0" fontId="24" fillId="0" borderId="30" xfId="0" applyFont="1" applyBorder="1" applyAlignment="1">
      <alignment vertical="center" wrapText="1"/>
    </xf>
    <xf numFmtId="0" fontId="24" fillId="0" borderId="30" xfId="0" applyFont="1" applyBorder="1" applyAlignment="1">
      <alignment vertical="center" wrapText="1" shrinkToFit="1"/>
    </xf>
    <xf numFmtId="0" fontId="24" fillId="0" borderId="30" xfId="0" applyFont="1" applyBorder="1" applyAlignment="1" applyProtection="1">
      <alignment vertical="center" wrapText="1" shrinkToFit="1"/>
      <protection locked="0"/>
    </xf>
    <xf numFmtId="0" fontId="24" fillId="0" borderId="58" xfId="0" applyFont="1" applyBorder="1" applyAlignment="1" applyProtection="1">
      <alignment vertical="center" wrapText="1" shrinkToFit="1"/>
      <protection locked="0"/>
    </xf>
    <xf numFmtId="0" fontId="10" fillId="0" borderId="0" xfId="0" applyFont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7" fillId="2" borderId="7" xfId="0" applyFont="1" applyFill="1" applyBorder="1" applyAlignment="1">
      <alignment horizontal="left" vertical="center" wrapText="1"/>
    </xf>
    <xf numFmtId="0" fontId="7" fillId="2" borderId="43" xfId="0" applyFont="1" applyFill="1" applyBorder="1" applyAlignment="1">
      <alignment horizontal="left" vertical="center" wrapText="1"/>
    </xf>
    <xf numFmtId="0" fontId="26" fillId="0" borderId="13" xfId="0" applyFont="1" applyBorder="1" applyAlignment="1">
      <alignment horizontal="left" vertical="center" wrapText="1" shrinkToFit="1"/>
    </xf>
    <xf numFmtId="0" fontId="27" fillId="0" borderId="18" xfId="0" applyFont="1" applyBorder="1" applyAlignment="1" applyProtection="1">
      <alignment horizontal="left" vertical="center" wrapText="1" shrinkToFit="1"/>
      <protection locked="0"/>
    </xf>
    <xf numFmtId="0" fontId="24" fillId="0" borderId="39" xfId="0" applyFont="1" applyBorder="1" applyAlignment="1">
      <alignment horizontal="left" vertical="center" wrapText="1"/>
    </xf>
    <xf numFmtId="0" fontId="24" fillId="0" borderId="43" xfId="0" applyFont="1" applyBorder="1" applyAlignment="1" applyProtection="1">
      <alignment horizontal="left" vertical="center" wrapText="1"/>
      <protection locked="0"/>
    </xf>
    <xf numFmtId="0" fontId="26" fillId="0" borderId="14" xfId="0" applyFont="1" applyBorder="1" applyAlignment="1">
      <alignment horizontal="left" vertical="center" wrapText="1"/>
    </xf>
    <xf numFmtId="0" fontId="26" fillId="0" borderId="18" xfId="0" applyFont="1" applyBorder="1" applyAlignment="1">
      <alignment horizontal="left" vertical="center" wrapText="1"/>
    </xf>
    <xf numFmtId="0" fontId="23" fillId="0" borderId="18" xfId="0" applyFont="1" applyBorder="1" applyAlignment="1">
      <alignment horizontal="left" vertical="center" wrapText="1"/>
    </xf>
    <xf numFmtId="0" fontId="26" fillId="0" borderId="18" xfId="0" applyFont="1" applyBorder="1" applyAlignment="1">
      <alignment horizontal="left" vertical="center" wrapText="1" shrinkToFit="1"/>
    </xf>
    <xf numFmtId="0" fontId="0" fillId="0" borderId="0" xfId="0" applyAlignment="1" applyProtection="1">
      <alignment horizontal="left" vertical="center"/>
      <protection locked="0"/>
    </xf>
    <xf numFmtId="0" fontId="10" fillId="0" borderId="0" xfId="0" applyFont="1" applyAlignment="1" applyProtection="1">
      <alignment horizontal="left" vertical="center"/>
      <protection locked="0"/>
    </xf>
    <xf numFmtId="0" fontId="0" fillId="0" borderId="0" xfId="0" applyAlignment="1">
      <alignment horizontal="left" vertical="center"/>
    </xf>
    <xf numFmtId="0" fontId="23" fillId="0" borderId="48" xfId="0" applyFont="1" applyBorder="1" applyAlignment="1" applyProtection="1">
      <alignment vertical="center" wrapText="1" shrinkToFit="1"/>
      <protection locked="0"/>
    </xf>
    <xf numFmtId="0" fontId="23" fillId="0" borderId="30" xfId="0" applyFont="1" applyBorder="1" applyAlignment="1" applyProtection="1">
      <alignment vertical="center" wrapText="1"/>
      <protection locked="0"/>
    </xf>
    <xf numFmtId="0" fontId="23" fillId="0" borderId="14" xfId="0" applyFont="1" applyBorder="1" applyAlignment="1">
      <alignment vertical="center" wrapText="1" shrinkToFit="1"/>
    </xf>
    <xf numFmtId="0" fontId="23" fillId="2" borderId="18" xfId="0" applyFont="1" applyFill="1" applyBorder="1" applyAlignment="1" applyProtection="1">
      <alignment vertical="center" wrapText="1" shrinkToFit="1"/>
      <protection locked="0"/>
    </xf>
    <xf numFmtId="0" fontId="23" fillId="0" borderId="13" xfId="0" applyFont="1" applyBorder="1" applyAlignment="1" applyProtection="1">
      <alignment vertical="center" wrapText="1" shrinkToFit="1"/>
      <protection locked="0"/>
    </xf>
    <xf numFmtId="0" fontId="11" fillId="0" borderId="0" xfId="0" applyFont="1" applyAlignment="1" applyProtection="1">
      <alignment vertical="center"/>
      <protection locked="0"/>
    </xf>
    <xf numFmtId="0" fontId="26" fillId="0" borderId="59" xfId="0" applyFont="1" applyBorder="1" applyAlignment="1">
      <alignment horizontal="left" vertical="center"/>
    </xf>
    <xf numFmtId="0" fontId="23" fillId="0" borderId="14" xfId="0" applyFont="1" applyBorder="1" applyAlignment="1">
      <alignment horizontal="left" vertical="center" wrapText="1" shrinkToFit="1"/>
    </xf>
    <xf numFmtId="0" fontId="23" fillId="2" borderId="18" xfId="0" applyFont="1" applyFill="1" applyBorder="1" applyAlignment="1" applyProtection="1">
      <alignment horizontal="left" vertical="center" wrapText="1" shrinkToFit="1"/>
      <protection locked="0"/>
    </xf>
    <xf numFmtId="0" fontId="7" fillId="2" borderId="14" xfId="0" applyFont="1" applyFill="1" applyBorder="1" applyAlignment="1">
      <alignment horizontal="left" vertical="center" wrapText="1"/>
    </xf>
    <xf numFmtId="0" fontId="7" fillId="2" borderId="52" xfId="0" applyFont="1" applyFill="1" applyBorder="1" applyAlignment="1" applyProtection="1">
      <alignment horizontal="left" vertical="center" wrapText="1"/>
      <protection locked="0"/>
    </xf>
    <xf numFmtId="0" fontId="26" fillId="0" borderId="48" xfId="0" applyFont="1" applyBorder="1" applyAlignment="1">
      <alignment horizontal="left" vertical="center" wrapText="1"/>
    </xf>
    <xf numFmtId="0" fontId="7" fillId="0" borderId="44" xfId="0" applyFont="1" applyBorder="1" applyAlignment="1" applyProtection="1">
      <alignment horizontal="left" vertical="center"/>
      <protection locked="0"/>
    </xf>
    <xf numFmtId="0" fontId="11" fillId="0" borderId="0" xfId="0" applyFont="1" applyAlignment="1" applyProtection="1">
      <alignment horizontal="left" vertical="center"/>
      <protection locked="0"/>
    </xf>
    <xf numFmtId="0" fontId="23" fillId="0" borderId="33" xfId="0" applyFont="1" applyBorder="1" applyAlignment="1" applyProtection="1">
      <alignment horizontal="center" vertical="center" wrapText="1"/>
      <protection locked="0"/>
    </xf>
    <xf numFmtId="3" fontId="7" fillId="0" borderId="37" xfId="0" applyNumberFormat="1" applyFont="1" applyBorder="1" applyAlignment="1" applyProtection="1">
      <alignment horizontal="center" vertical="center"/>
      <protection locked="0"/>
    </xf>
    <xf numFmtId="3" fontId="7" fillId="0" borderId="12" xfId="0" applyNumberFormat="1" applyFont="1" applyBorder="1" applyAlignment="1" applyProtection="1">
      <alignment horizontal="center" vertical="center"/>
      <protection locked="0"/>
    </xf>
    <xf numFmtId="0" fontId="26" fillId="0" borderId="58" xfId="0" applyFont="1" applyBorder="1" applyAlignment="1">
      <alignment vertical="center" wrapText="1"/>
    </xf>
    <xf numFmtId="3" fontId="26" fillId="0" borderId="48" xfId="0" applyNumberFormat="1" applyFont="1" applyBorder="1" applyAlignment="1" applyProtection="1">
      <alignment horizontal="center" vertical="center"/>
      <protection locked="0"/>
    </xf>
    <xf numFmtId="3" fontId="26" fillId="0" borderId="29" xfId="0" applyNumberFormat="1" applyFont="1" applyBorder="1" applyAlignment="1" applyProtection="1">
      <alignment horizontal="center" vertical="center" wrapText="1"/>
      <protection locked="0"/>
    </xf>
    <xf numFmtId="1" fontId="7" fillId="0" borderId="19" xfId="0" applyNumberFormat="1" applyFont="1" applyBorder="1" applyAlignment="1" applyProtection="1">
      <alignment horizontal="center" vertical="center"/>
      <protection locked="0"/>
    </xf>
    <xf numFmtId="0" fontId="26" fillId="0" borderId="18" xfId="0" applyFont="1" applyBorder="1" applyAlignment="1" applyProtection="1">
      <alignment vertical="center" wrapText="1"/>
      <protection locked="0"/>
    </xf>
    <xf numFmtId="0" fontId="26" fillId="0" borderId="13" xfId="0" applyFont="1" applyBorder="1" applyAlignment="1" applyProtection="1">
      <alignment vertical="center" wrapText="1"/>
      <protection locked="0"/>
    </xf>
    <xf numFmtId="3" fontId="26" fillId="0" borderId="63" xfId="0" applyNumberFormat="1" applyFont="1" applyBorder="1" applyAlignment="1" applyProtection="1">
      <alignment horizontal="center" vertical="center" wrapText="1"/>
      <protection locked="0"/>
    </xf>
    <xf numFmtId="1" fontId="7" fillId="0" borderId="9" xfId="0" applyNumberFormat="1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 applyProtection="1">
      <alignment vertical="center" wrapText="1"/>
      <protection locked="0"/>
    </xf>
    <xf numFmtId="0" fontId="7" fillId="0" borderId="18" xfId="0" applyFont="1" applyBorder="1" applyAlignment="1" applyProtection="1">
      <alignment vertical="center" wrapText="1"/>
      <protection locked="0"/>
    </xf>
    <xf numFmtId="3" fontId="7" fillId="0" borderId="14" xfId="0" applyNumberFormat="1" applyFont="1" applyBorder="1" applyAlignment="1" applyProtection="1">
      <alignment horizontal="center" vertical="center"/>
      <protection locked="0"/>
    </xf>
    <xf numFmtId="3" fontId="7" fillId="0" borderId="7" xfId="0" applyNumberFormat="1" applyFont="1" applyBorder="1" applyAlignment="1" applyProtection="1">
      <alignment horizontal="center" vertical="center"/>
      <protection locked="0"/>
    </xf>
    <xf numFmtId="0" fontId="23" fillId="0" borderId="15" xfId="0" applyFont="1" applyBorder="1" applyAlignment="1" applyProtection="1">
      <alignment horizontal="center" vertical="center" wrapText="1"/>
      <protection locked="0"/>
    </xf>
    <xf numFmtId="0" fontId="23" fillId="0" borderId="16" xfId="0" applyFont="1" applyBorder="1" applyAlignment="1" applyProtection="1">
      <alignment horizontal="center" vertical="center" wrapText="1"/>
      <protection locked="0"/>
    </xf>
    <xf numFmtId="0" fontId="7" fillId="0" borderId="15" xfId="0" applyFont="1" applyBorder="1" applyAlignment="1" applyProtection="1">
      <alignment horizontal="center" wrapText="1" shrinkToFit="1"/>
      <protection locked="0"/>
    </xf>
    <xf numFmtId="0" fontId="7" fillId="0" borderId="9" xfId="0" applyFont="1" applyBorder="1" applyAlignment="1" applyProtection="1">
      <alignment horizontal="center" wrapText="1" shrinkToFit="1"/>
      <protection locked="0"/>
    </xf>
    <xf numFmtId="3" fontId="7" fillId="0" borderId="13" xfId="0" applyNumberFormat="1" applyFont="1" applyBorder="1" applyAlignment="1" applyProtection="1">
      <alignment horizontal="center" vertical="center"/>
      <protection locked="0"/>
    </xf>
    <xf numFmtId="3" fontId="7" fillId="0" borderId="43" xfId="0" applyNumberFormat="1" applyFont="1" applyBorder="1" applyAlignment="1" applyProtection="1">
      <alignment horizontal="center" vertical="center"/>
      <protection locked="0"/>
    </xf>
    <xf numFmtId="0" fontId="23" fillId="0" borderId="10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/>
      <protection locked="0"/>
    </xf>
    <xf numFmtId="1" fontId="0" fillId="0" borderId="14" xfId="0" applyNumberFormat="1" applyBorder="1" applyAlignment="1" applyProtection="1">
      <alignment horizontal="center" vertical="center"/>
      <protection locked="0"/>
    </xf>
    <xf numFmtId="1" fontId="0" fillId="0" borderId="18" xfId="0" applyNumberFormat="1" applyBorder="1" applyAlignment="1" applyProtection="1">
      <alignment horizontal="center" vertical="center"/>
      <protection locked="0"/>
    </xf>
    <xf numFmtId="1" fontId="0" fillId="0" borderId="13" xfId="0" applyNumberFormat="1" applyBorder="1" applyAlignment="1" applyProtection="1">
      <alignment horizontal="center" vertical="center"/>
      <protection locked="0"/>
    </xf>
    <xf numFmtId="0" fontId="7" fillId="0" borderId="59" xfId="0" applyFont="1" applyBorder="1" applyAlignment="1" applyProtection="1">
      <alignment horizontal="left" vertical="center" wrapText="1" shrinkToFit="1"/>
      <protection locked="0"/>
    </xf>
    <xf numFmtId="0" fontId="5" fillId="2" borderId="14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22" fillId="0" borderId="14" xfId="0" applyFont="1" applyBorder="1" applyAlignment="1" applyProtection="1">
      <alignment horizontal="center" vertical="center" wrapText="1"/>
      <protection locked="0"/>
    </xf>
    <xf numFmtId="0" fontId="22" fillId="0" borderId="14" xfId="0" applyFont="1" applyBorder="1" applyAlignment="1" applyProtection="1">
      <alignment horizontal="center" vertical="center" wrapText="1" shrinkToFit="1"/>
      <protection locked="0"/>
    </xf>
    <xf numFmtId="0" fontId="23" fillId="0" borderId="41" xfId="0" applyFont="1" applyBorder="1" applyAlignment="1" applyProtection="1">
      <alignment horizontal="center" vertical="center" wrapText="1" shrinkToFit="1"/>
      <protection locked="0"/>
    </xf>
    <xf numFmtId="0" fontId="23" fillId="0" borderId="49" xfId="0" applyFont="1" applyBorder="1" applyAlignment="1" applyProtection="1">
      <alignment horizontal="center" vertical="center" wrapText="1" shrinkToFit="1"/>
      <protection locked="0"/>
    </xf>
    <xf numFmtId="0" fontId="23" fillId="0" borderId="42" xfId="0" applyFont="1" applyBorder="1" applyAlignment="1" applyProtection="1">
      <alignment horizontal="center" vertical="center" wrapText="1" shrinkToFit="1"/>
      <protection locked="0"/>
    </xf>
    <xf numFmtId="0" fontId="23" fillId="0" borderId="53" xfId="0" applyFont="1" applyBorder="1" applyAlignment="1" applyProtection="1">
      <alignment horizontal="center" vertical="center" wrapText="1" shrinkToFit="1"/>
      <protection locked="0"/>
    </xf>
    <xf numFmtId="3" fontId="22" fillId="0" borderId="15" xfId="0" applyNumberFormat="1" applyFont="1" applyBorder="1" applyAlignment="1" applyProtection="1">
      <alignment horizontal="center" vertical="center"/>
      <protection locked="0"/>
    </xf>
    <xf numFmtId="3" fontId="22" fillId="0" borderId="17" xfId="0" applyNumberFormat="1" applyFont="1" applyBorder="1" applyAlignment="1" applyProtection="1">
      <alignment horizontal="center" vertical="center"/>
      <protection locked="0"/>
    </xf>
    <xf numFmtId="1" fontId="22" fillId="0" borderId="15" xfId="0" applyNumberFormat="1" applyFont="1" applyBorder="1" applyAlignment="1" applyProtection="1">
      <alignment horizontal="center" vertical="center"/>
      <protection locked="0"/>
    </xf>
    <xf numFmtId="0" fontId="22" fillId="0" borderId="17" xfId="0" applyFont="1" applyBorder="1" applyAlignment="1" applyProtection="1">
      <alignment horizontal="center" vertical="center"/>
      <protection locked="0"/>
    </xf>
    <xf numFmtId="0" fontId="32" fillId="0" borderId="19" xfId="0" applyFont="1" applyBorder="1" applyAlignment="1" applyProtection="1">
      <alignment horizontal="center" vertical="center" wrapText="1" shrinkToFit="1"/>
      <protection locked="0"/>
    </xf>
    <xf numFmtId="0" fontId="32" fillId="0" borderId="20" xfId="0" applyFont="1" applyBorder="1" applyAlignment="1" applyProtection="1">
      <alignment horizontal="center" vertical="center" wrapText="1" shrinkToFit="1"/>
      <protection locked="0"/>
    </xf>
    <xf numFmtId="0" fontId="32" fillId="0" borderId="21" xfId="0" applyFont="1" applyBorder="1" applyAlignment="1" applyProtection="1">
      <alignment horizontal="center" vertical="center" wrapText="1" shrinkToFit="1"/>
      <protection locked="0"/>
    </xf>
    <xf numFmtId="0" fontId="32" fillId="0" borderId="30" xfId="0" applyFont="1" applyBorder="1" applyAlignment="1" applyProtection="1">
      <alignment vertical="center" wrapText="1" shrinkToFit="1"/>
      <protection locked="0"/>
    </xf>
    <xf numFmtId="0" fontId="32" fillId="0" borderId="18" xfId="0" applyFont="1" applyBorder="1" applyAlignment="1" applyProtection="1">
      <alignment horizontal="center" vertical="center" wrapText="1" shrinkToFit="1"/>
      <protection locked="0"/>
    </xf>
    <xf numFmtId="0" fontId="32" fillId="2" borderId="30" xfId="0" applyFont="1" applyFill="1" applyBorder="1" applyAlignment="1" applyProtection="1">
      <alignment horizontal="left" vertical="center" wrapText="1"/>
      <protection locked="0"/>
    </xf>
    <xf numFmtId="3" fontId="32" fillId="0" borderId="19" xfId="0" applyNumberFormat="1" applyFont="1" applyBorder="1" applyAlignment="1" applyProtection="1">
      <alignment horizontal="center" vertical="center"/>
      <protection locked="0"/>
    </xf>
    <xf numFmtId="3" fontId="32" fillId="0" borderId="21" xfId="0" applyNumberFormat="1" applyFont="1" applyBorder="1" applyAlignment="1" applyProtection="1">
      <alignment horizontal="center" vertical="center"/>
      <protection locked="0"/>
    </xf>
    <xf numFmtId="0" fontId="32" fillId="0" borderId="19" xfId="0" applyFont="1" applyBorder="1" applyAlignment="1" applyProtection="1">
      <alignment horizontal="center" vertical="center"/>
      <protection locked="0"/>
    </xf>
    <xf numFmtId="0" fontId="32" fillId="0" borderId="21" xfId="0" applyFont="1" applyBorder="1" applyAlignment="1" applyProtection="1">
      <alignment horizontal="center" vertical="center"/>
      <protection locked="0"/>
    </xf>
    <xf numFmtId="0" fontId="32" fillId="0" borderId="18" xfId="0" applyFont="1" applyBorder="1" applyAlignment="1" applyProtection="1">
      <alignment horizontal="center" vertical="center" wrapText="1"/>
      <protection locked="0"/>
    </xf>
    <xf numFmtId="0" fontId="32" fillId="0" borderId="30" xfId="0" applyFont="1" applyBorder="1" applyAlignment="1" applyProtection="1">
      <alignment vertical="center" wrapText="1"/>
      <protection locked="0"/>
    </xf>
    <xf numFmtId="0" fontId="32" fillId="0" borderId="57" xfId="0" applyFont="1" applyBorder="1" applyAlignment="1" applyProtection="1">
      <alignment horizontal="left" vertical="center" wrapText="1"/>
      <protection locked="0"/>
    </xf>
    <xf numFmtId="0" fontId="22" fillId="0" borderId="30" xfId="0" applyFont="1" applyBorder="1" applyAlignment="1" applyProtection="1">
      <alignment horizontal="left" vertical="center" wrapText="1"/>
      <protection locked="0"/>
    </xf>
    <xf numFmtId="3" fontId="22" fillId="0" borderId="19" xfId="0" applyNumberFormat="1" applyFont="1" applyBorder="1" applyAlignment="1" applyProtection="1">
      <alignment horizontal="center" vertical="center"/>
      <protection locked="0"/>
    </xf>
    <xf numFmtId="3" fontId="22" fillId="0" borderId="21" xfId="0" applyNumberFormat="1" applyFont="1" applyBorder="1" applyAlignment="1" applyProtection="1">
      <alignment horizontal="center" vertical="center"/>
      <protection locked="0"/>
    </xf>
    <xf numFmtId="0" fontId="22" fillId="0" borderId="19" xfId="0" applyFont="1" applyBorder="1" applyAlignment="1" applyProtection="1">
      <alignment horizontal="center" vertical="center"/>
      <protection locked="0"/>
    </xf>
    <xf numFmtId="0" fontId="22" fillId="0" borderId="21" xfId="0" applyFont="1" applyBorder="1" applyAlignment="1" applyProtection="1">
      <alignment horizontal="center" vertical="center"/>
      <protection locked="0"/>
    </xf>
    <xf numFmtId="0" fontId="22" fillId="0" borderId="53" xfId="0" applyFont="1" applyBorder="1" applyAlignment="1" applyProtection="1">
      <alignment vertical="center" wrapText="1"/>
      <protection locked="0"/>
    </xf>
    <xf numFmtId="0" fontId="22" fillId="0" borderId="53" xfId="0" applyFont="1" applyBorder="1" applyAlignment="1" applyProtection="1">
      <alignment horizontal="left" vertical="center" wrapText="1"/>
      <protection locked="0"/>
    </xf>
    <xf numFmtId="3" fontId="22" fillId="0" borderId="41" xfId="0" applyNumberFormat="1" applyFont="1" applyBorder="1" applyAlignment="1" applyProtection="1">
      <alignment horizontal="center" vertical="center"/>
      <protection locked="0"/>
    </xf>
    <xf numFmtId="3" fontId="22" fillId="0" borderId="42" xfId="0" applyNumberFormat="1" applyFont="1" applyBorder="1" applyAlignment="1" applyProtection="1">
      <alignment horizontal="center" vertical="center"/>
      <protection locked="0"/>
    </xf>
    <xf numFmtId="0" fontId="22" fillId="0" borderId="9" xfId="0" applyFont="1" applyBorder="1" applyAlignment="1" applyProtection="1">
      <alignment horizontal="center" vertical="center" wrapText="1" shrinkToFit="1"/>
      <protection locked="0"/>
    </xf>
    <xf numFmtId="0" fontId="22" fillId="0" borderId="10" xfId="0" applyFont="1" applyBorder="1" applyAlignment="1" applyProtection="1">
      <alignment horizontal="center" vertical="center" wrapText="1" shrinkToFit="1"/>
      <protection locked="0"/>
    </xf>
    <xf numFmtId="0" fontId="22" fillId="0" borderId="11" xfId="0" applyFont="1" applyBorder="1" applyAlignment="1" applyProtection="1">
      <alignment horizontal="center" vertical="center" wrapText="1" shrinkToFit="1"/>
      <protection locked="0"/>
    </xf>
    <xf numFmtId="0" fontId="22" fillId="0" borderId="30" xfId="0" applyFont="1" applyBorder="1" applyAlignment="1" applyProtection="1">
      <alignment vertical="center" wrapText="1"/>
      <protection locked="0"/>
    </xf>
    <xf numFmtId="0" fontId="22" fillId="0" borderId="13" xfId="0" applyFont="1" applyBorder="1" applyAlignment="1" applyProtection="1">
      <alignment horizontal="center" vertical="center" wrapText="1" shrinkToFit="1"/>
      <protection locked="0"/>
    </xf>
    <xf numFmtId="0" fontId="22" fillId="0" borderId="18" xfId="0" applyFont="1" applyBorder="1" applyAlignment="1" applyProtection="1">
      <alignment horizontal="center" vertical="center" wrapText="1"/>
      <protection locked="0"/>
    </xf>
    <xf numFmtId="0" fontId="22" fillId="2" borderId="30" xfId="0" applyFont="1" applyFill="1" applyBorder="1" applyAlignment="1" applyProtection="1">
      <alignment horizontal="left" vertical="center" wrapText="1"/>
      <protection locked="0"/>
    </xf>
    <xf numFmtId="3" fontId="22" fillId="0" borderId="9" xfId="0" applyNumberFormat="1" applyFont="1" applyBorder="1" applyAlignment="1" applyProtection="1">
      <alignment horizontal="center" vertical="center"/>
      <protection locked="0"/>
    </xf>
    <xf numFmtId="3" fontId="22" fillId="0" borderId="11" xfId="0" applyNumberFormat="1" applyFont="1" applyBorder="1" applyAlignment="1" applyProtection="1">
      <alignment horizontal="center" vertical="center"/>
      <protection locked="0"/>
    </xf>
    <xf numFmtId="0" fontId="22" fillId="0" borderId="63" xfId="0" applyFont="1" applyBorder="1" applyAlignment="1" applyProtection="1">
      <alignment horizontal="center" vertical="center" wrapText="1" shrinkToFit="1"/>
      <protection locked="0"/>
    </xf>
    <xf numFmtId="0" fontId="22" fillId="0" borderId="12" xfId="0" applyFont="1" applyBorder="1" applyAlignment="1" applyProtection="1">
      <alignment horizontal="center" vertical="center" wrapText="1" shrinkToFit="1"/>
      <protection locked="0"/>
    </xf>
    <xf numFmtId="0" fontId="22" fillId="0" borderId="13" xfId="0" applyFont="1" applyBorder="1" applyAlignment="1" applyProtection="1">
      <alignment vertical="center" wrapText="1"/>
      <protection locked="0"/>
    </xf>
    <xf numFmtId="0" fontId="22" fillId="0" borderId="13" xfId="0" applyFont="1" applyBorder="1" applyAlignment="1" applyProtection="1">
      <alignment horizontal="left" vertical="center" wrapText="1"/>
      <protection locked="0"/>
    </xf>
    <xf numFmtId="0" fontId="22" fillId="0" borderId="9" xfId="0" applyFont="1" applyBorder="1" applyAlignment="1" applyProtection="1">
      <alignment horizontal="center" vertical="center"/>
      <protection locked="0"/>
    </xf>
    <xf numFmtId="0" fontId="22" fillId="0" borderId="11" xfId="0" applyFont="1" applyBorder="1" applyAlignment="1" applyProtection="1">
      <alignment horizontal="center" vertical="center"/>
      <protection locked="0"/>
    </xf>
    <xf numFmtId="0" fontId="22" fillId="0" borderId="10" xfId="0" applyFont="1" applyBorder="1" applyAlignment="1" applyProtection="1">
      <alignment horizontal="center" vertical="center"/>
      <protection locked="0"/>
    </xf>
    <xf numFmtId="0" fontId="22" fillId="0" borderId="13" xfId="0" applyFont="1" applyBorder="1" applyAlignment="1" applyProtection="1">
      <alignment horizontal="center" vertical="center"/>
      <protection locked="0"/>
    </xf>
    <xf numFmtId="0" fontId="22" fillId="0" borderId="9" xfId="0" applyFont="1" applyBorder="1" applyAlignment="1" applyProtection="1">
      <alignment horizontal="center" vertical="center" wrapText="1"/>
      <protection locked="0"/>
    </xf>
    <xf numFmtId="0" fontId="22" fillId="0" borderId="11" xfId="0" applyFont="1" applyBorder="1" applyAlignment="1" applyProtection="1">
      <alignment horizontal="center" vertical="center" wrapText="1"/>
      <protection locked="0"/>
    </xf>
    <xf numFmtId="3" fontId="22" fillId="0" borderId="32" xfId="0" applyNumberFormat="1" applyFont="1" applyBorder="1" applyAlignment="1" applyProtection="1">
      <alignment horizontal="center" vertical="center"/>
      <protection locked="0"/>
    </xf>
    <xf numFmtId="3" fontId="22" fillId="0" borderId="34" xfId="0" applyNumberFormat="1" applyFont="1" applyBorder="1" applyAlignment="1" applyProtection="1">
      <alignment horizontal="center" vertical="center"/>
      <protection locked="0"/>
    </xf>
    <xf numFmtId="0" fontId="22" fillId="0" borderId="32" xfId="0" applyFont="1" applyBorder="1" applyAlignment="1" applyProtection="1">
      <alignment horizontal="center" vertical="center"/>
      <protection locked="0"/>
    </xf>
    <xf numFmtId="0" fontId="22" fillId="0" borderId="32" xfId="0" applyFont="1" applyBorder="1" applyAlignment="1" applyProtection="1">
      <alignment horizontal="center" vertical="center" wrapText="1"/>
      <protection locked="0"/>
    </xf>
    <xf numFmtId="0" fontId="22" fillId="0" borderId="33" xfId="0" applyFont="1" applyBorder="1" applyAlignment="1" applyProtection="1">
      <alignment horizontal="center" vertical="center" wrapText="1"/>
      <protection locked="0"/>
    </xf>
    <xf numFmtId="0" fontId="22" fillId="0" borderId="34" xfId="0" applyFont="1" applyBorder="1" applyAlignment="1" applyProtection="1">
      <alignment horizontal="center" vertical="center"/>
      <protection locked="0"/>
    </xf>
    <xf numFmtId="0" fontId="22" fillId="0" borderId="59" xfId="0" applyFont="1" applyBorder="1" applyAlignment="1" applyProtection="1">
      <alignment horizontal="left" vertical="center" wrapText="1"/>
      <protection locked="0"/>
    </xf>
    <xf numFmtId="0" fontId="22" fillId="0" borderId="59" xfId="0" applyFont="1" applyBorder="1" applyAlignment="1" applyProtection="1">
      <alignment horizontal="center" vertical="center" wrapText="1"/>
      <protection locked="0"/>
    </xf>
    <xf numFmtId="0" fontId="22" fillId="0" borderId="59" xfId="0" applyFont="1" applyBorder="1" applyAlignment="1" applyProtection="1">
      <alignment horizontal="center" vertical="center" wrapText="1" shrinkToFit="1"/>
      <protection locked="0"/>
    </xf>
    <xf numFmtId="0" fontId="22" fillId="0" borderId="33" xfId="0" applyFont="1" applyBorder="1" applyAlignment="1" applyProtection="1">
      <alignment horizontal="center" vertical="center"/>
      <protection locked="0"/>
    </xf>
    <xf numFmtId="0" fontId="22" fillId="0" borderId="34" xfId="0" applyFont="1" applyBorder="1" applyAlignment="1" applyProtection="1">
      <alignment horizontal="center" vertical="center" wrapText="1"/>
      <protection locked="0"/>
    </xf>
    <xf numFmtId="1" fontId="0" fillId="0" borderId="52" xfId="0" applyNumberFormat="1" applyBorder="1" applyAlignment="1" applyProtection="1">
      <alignment horizontal="center" vertical="center"/>
      <protection locked="0"/>
    </xf>
    <xf numFmtId="0" fontId="32" fillId="0" borderId="15" xfId="0" applyFont="1" applyBorder="1" applyAlignment="1" applyProtection="1">
      <alignment horizontal="center" vertical="center" wrapText="1" shrinkToFit="1"/>
      <protection locked="0"/>
    </xf>
    <xf numFmtId="0" fontId="32" fillId="0" borderId="16" xfId="0" applyFont="1" applyBorder="1" applyAlignment="1" applyProtection="1">
      <alignment horizontal="center" vertical="center" wrapText="1" shrinkToFit="1"/>
      <protection locked="0"/>
    </xf>
    <xf numFmtId="0" fontId="32" fillId="0" borderId="17" xfId="0" applyFont="1" applyBorder="1" applyAlignment="1" applyProtection="1">
      <alignment horizontal="center" vertical="center" wrapText="1" shrinkToFit="1"/>
      <protection locked="0"/>
    </xf>
    <xf numFmtId="0" fontId="32" fillId="0" borderId="14" xfId="0" applyFont="1" applyBorder="1" applyAlignment="1">
      <alignment vertical="center" wrapText="1"/>
    </xf>
    <xf numFmtId="0" fontId="32" fillId="0" borderId="14" xfId="0" applyFont="1" applyBorder="1" applyAlignment="1" applyProtection="1">
      <alignment vertical="center" wrapText="1" shrinkToFit="1"/>
      <protection locked="0"/>
    </xf>
    <xf numFmtId="0" fontId="32" fillId="2" borderId="14" xfId="0" applyFont="1" applyFill="1" applyBorder="1" applyAlignment="1" applyProtection="1">
      <alignment horizontal="left" vertical="center" wrapText="1"/>
      <protection locked="0"/>
    </xf>
    <xf numFmtId="3" fontId="32" fillId="0" borderId="15" xfId="0" applyNumberFormat="1" applyFont="1" applyBorder="1" applyAlignment="1" applyProtection="1">
      <alignment horizontal="center" vertical="center"/>
      <protection locked="0"/>
    </xf>
    <xf numFmtId="3" fontId="32" fillId="0" borderId="16" xfId="0" applyNumberFormat="1" applyFont="1" applyBorder="1" applyAlignment="1" applyProtection="1">
      <alignment horizontal="center" vertical="center"/>
      <protection locked="0"/>
    </xf>
    <xf numFmtId="0" fontId="32" fillId="0" borderId="16" xfId="0" applyFont="1" applyBorder="1" applyAlignment="1" applyProtection="1">
      <alignment horizontal="center" vertical="center"/>
      <protection locked="0"/>
    </xf>
    <xf numFmtId="0" fontId="32" fillId="0" borderId="17" xfId="0" applyFont="1" applyBorder="1" applyAlignment="1" applyProtection="1">
      <alignment horizontal="center" vertical="center"/>
      <protection locked="0"/>
    </xf>
    <xf numFmtId="0" fontId="33" fillId="0" borderId="15" xfId="0" applyFont="1" applyBorder="1" applyAlignment="1" applyProtection="1">
      <alignment horizontal="center" vertical="center"/>
      <protection locked="0"/>
    </xf>
    <xf numFmtId="0" fontId="33" fillId="0" borderId="16" xfId="0" applyFont="1" applyBorder="1" applyAlignment="1" applyProtection="1">
      <alignment horizontal="center" vertical="center"/>
      <protection locked="0"/>
    </xf>
    <xf numFmtId="0" fontId="33" fillId="0" borderId="17" xfId="0" applyFont="1" applyBorder="1" applyAlignment="1" applyProtection="1">
      <alignment horizontal="center" vertical="center"/>
      <protection locked="0"/>
    </xf>
    <xf numFmtId="0" fontId="33" fillId="0" borderId="14" xfId="0" applyFont="1" applyBorder="1" applyAlignment="1" applyProtection="1">
      <alignment horizontal="center" vertical="center"/>
      <protection locked="0"/>
    </xf>
    <xf numFmtId="0" fontId="32" fillId="0" borderId="15" xfId="0" applyFont="1" applyBorder="1" applyAlignment="1" applyProtection="1">
      <alignment vertical="center" wrapText="1" shrinkToFit="1"/>
      <protection locked="0"/>
    </xf>
    <xf numFmtId="0" fontId="22" fillId="0" borderId="15" xfId="0" applyFont="1" applyBorder="1" applyAlignment="1" applyProtection="1">
      <alignment horizontal="center" vertical="center" wrapText="1" shrinkToFit="1"/>
      <protection locked="0"/>
    </xf>
    <xf numFmtId="0" fontId="22" fillId="0" borderId="16" xfId="0" applyFont="1" applyBorder="1" applyAlignment="1" applyProtection="1">
      <alignment horizontal="center" vertical="center" wrapText="1" shrinkToFit="1"/>
      <protection locked="0"/>
    </xf>
    <xf numFmtId="0" fontId="22" fillId="0" borderId="17" xfId="0" applyFont="1" applyBorder="1" applyAlignment="1" applyProtection="1">
      <alignment horizontal="center" vertical="center" wrapText="1" shrinkToFit="1"/>
      <protection locked="0"/>
    </xf>
    <xf numFmtId="0" fontId="22" fillId="0" borderId="14" xfId="0" applyFont="1" applyBorder="1" applyAlignment="1" applyProtection="1">
      <alignment vertical="center" wrapText="1" shrinkToFit="1"/>
      <protection locked="0"/>
    </xf>
    <xf numFmtId="0" fontId="22" fillId="0" borderId="23" xfId="0" applyFont="1" applyBorder="1" applyAlignment="1" applyProtection="1">
      <alignment horizontal="center" vertical="center" wrapText="1" shrinkToFit="1"/>
      <protection locked="0"/>
    </xf>
    <xf numFmtId="0" fontId="22" fillId="0" borderId="51" xfId="0" applyFont="1" applyBorder="1" applyAlignment="1" applyProtection="1">
      <alignment horizontal="center" vertical="center" wrapText="1" shrinkToFit="1"/>
      <protection locked="0"/>
    </xf>
    <xf numFmtId="0" fontId="22" fillId="0" borderId="40" xfId="0" applyFont="1" applyBorder="1" applyAlignment="1" applyProtection="1">
      <alignment horizontal="center" vertical="center" wrapText="1" shrinkToFit="1"/>
      <protection locked="0"/>
    </xf>
    <xf numFmtId="0" fontId="22" fillId="0" borderId="52" xfId="0" applyFont="1" applyBorder="1" applyAlignment="1" applyProtection="1">
      <alignment vertical="center" wrapText="1" shrinkToFit="1"/>
      <protection locked="0"/>
    </xf>
    <xf numFmtId="3" fontId="22" fillId="0" borderId="23" xfId="0" applyNumberFormat="1" applyFont="1" applyBorder="1" applyAlignment="1" applyProtection="1">
      <alignment horizontal="center" vertical="center"/>
      <protection locked="0"/>
    </xf>
    <xf numFmtId="0" fontId="22" fillId="0" borderId="40" xfId="0" applyFont="1" applyBorder="1" applyAlignment="1" applyProtection="1">
      <alignment horizontal="center" vertical="center"/>
      <protection locked="0"/>
    </xf>
    <xf numFmtId="3" fontId="34" fillId="0" borderId="15" xfId="0" applyNumberFormat="1" applyFont="1" applyBorder="1" applyAlignment="1">
      <alignment horizontal="center" vertical="center" wrapText="1"/>
    </xf>
    <xf numFmtId="3" fontId="34" fillId="0" borderId="19" xfId="0" applyNumberFormat="1" applyFont="1" applyBorder="1" applyAlignment="1">
      <alignment horizontal="center" vertical="center" wrapText="1"/>
    </xf>
    <xf numFmtId="3" fontId="34" fillId="0" borderId="19" xfId="0" applyNumberFormat="1" applyFont="1" applyBorder="1" applyAlignment="1" applyProtection="1">
      <alignment horizontal="center" vertical="center"/>
      <protection locked="0"/>
    </xf>
    <xf numFmtId="0" fontId="32" fillId="0" borderId="18" xfId="0" applyFont="1" applyBorder="1" applyAlignment="1" applyProtection="1">
      <alignment vertical="center" wrapText="1" shrinkToFit="1"/>
      <protection locked="0"/>
    </xf>
    <xf numFmtId="0" fontId="22" fillId="0" borderId="13" xfId="0" applyFont="1" applyBorder="1" applyAlignment="1" applyProtection="1">
      <alignment vertical="center" wrapText="1" shrinkToFit="1"/>
      <protection locked="0"/>
    </xf>
    <xf numFmtId="0" fontId="22" fillId="0" borderId="13" xfId="0" applyFont="1" applyBorder="1" applyAlignment="1" applyProtection="1">
      <alignment horizontal="left" vertical="center" wrapText="1" shrinkToFit="1"/>
      <protection locked="0"/>
    </xf>
    <xf numFmtId="0" fontId="22" fillId="0" borderId="63" xfId="0" applyFont="1" applyBorder="1" applyAlignment="1" applyProtection="1">
      <alignment horizontal="center" vertical="center"/>
      <protection locked="0"/>
    </xf>
    <xf numFmtId="0" fontId="22" fillId="2" borderId="9" xfId="0" applyFont="1" applyFill="1" applyBorder="1" applyAlignment="1" applyProtection="1">
      <alignment horizontal="center" vertical="center"/>
      <protection locked="0"/>
    </xf>
    <xf numFmtId="0" fontId="22" fillId="2" borderId="11" xfId="0" applyFont="1" applyFill="1" applyBorder="1" applyAlignment="1" applyProtection="1">
      <alignment horizontal="center" vertical="center"/>
      <protection locked="0"/>
    </xf>
    <xf numFmtId="0" fontId="22" fillId="0" borderId="45" xfId="0" applyFont="1" applyBorder="1" applyAlignment="1" applyProtection="1">
      <alignment horizontal="center" vertical="center" wrapText="1" shrinkToFit="1"/>
      <protection locked="0"/>
    </xf>
    <xf numFmtId="0" fontId="22" fillId="0" borderId="50" xfId="0" applyFont="1" applyBorder="1" applyAlignment="1" applyProtection="1">
      <alignment horizontal="center" vertical="center" wrapText="1" shrinkToFit="1"/>
      <protection locked="0"/>
    </xf>
    <xf numFmtId="0" fontId="22" fillId="0" borderId="46" xfId="0" applyFont="1" applyBorder="1" applyAlignment="1" applyProtection="1">
      <alignment horizontal="center" vertical="center" wrapText="1" shrinkToFit="1"/>
      <protection locked="0"/>
    </xf>
    <xf numFmtId="0" fontId="22" fillId="0" borderId="8" xfId="0" applyFont="1" applyBorder="1" applyAlignment="1" applyProtection="1">
      <alignment vertical="center" wrapText="1" shrinkToFit="1"/>
      <protection locked="0"/>
    </xf>
    <xf numFmtId="0" fontId="22" fillId="0" borderId="8" xfId="0" applyFont="1" applyBorder="1" applyAlignment="1" applyProtection="1">
      <alignment horizontal="center" vertical="center" wrapText="1" shrinkToFit="1"/>
      <protection locked="0"/>
    </xf>
    <xf numFmtId="0" fontId="32" fillId="0" borderId="18" xfId="0" applyFont="1" applyBorder="1" applyAlignment="1" applyProtection="1">
      <alignment horizontal="left" vertical="center" wrapText="1" shrinkToFit="1"/>
      <protection locked="0"/>
    </xf>
    <xf numFmtId="0" fontId="32" fillId="0" borderId="29" xfId="0" applyFont="1" applyBorder="1" applyAlignment="1" applyProtection="1">
      <alignment horizontal="center" vertical="center"/>
      <protection locked="0"/>
    </xf>
    <xf numFmtId="0" fontId="32" fillId="0" borderId="20" xfId="0" applyFont="1" applyBorder="1" applyAlignment="1" applyProtection="1">
      <alignment horizontal="center" vertical="center"/>
      <protection locked="0"/>
    </xf>
    <xf numFmtId="0" fontId="32" fillId="0" borderId="18" xfId="0" applyFont="1" applyBorder="1" applyAlignment="1" applyProtection="1">
      <alignment horizontal="center" vertical="center"/>
      <protection locked="0"/>
    </xf>
    <xf numFmtId="0" fontId="32" fillId="2" borderId="19" xfId="0" applyFont="1" applyFill="1" applyBorder="1" applyAlignment="1" applyProtection="1">
      <alignment horizontal="center" vertical="center"/>
      <protection locked="0"/>
    </xf>
    <xf numFmtId="0" fontId="32" fillId="2" borderId="21" xfId="0" applyFont="1" applyFill="1" applyBorder="1" applyAlignment="1" applyProtection="1">
      <alignment horizontal="center" vertical="center"/>
      <protection locked="0"/>
    </xf>
    <xf numFmtId="0" fontId="22" fillId="0" borderId="19" xfId="0" applyFont="1" applyBorder="1" applyAlignment="1" applyProtection="1">
      <alignment horizontal="center" vertical="center" wrapText="1" shrinkToFit="1"/>
      <protection locked="0"/>
    </xf>
    <xf numFmtId="0" fontId="22" fillId="0" borderId="20" xfId="0" applyFont="1" applyBorder="1" applyAlignment="1" applyProtection="1">
      <alignment horizontal="center" vertical="center" wrapText="1" shrinkToFit="1"/>
      <protection locked="0"/>
    </xf>
    <xf numFmtId="0" fontId="22" fillId="0" borderId="21" xfId="0" applyFont="1" applyBorder="1" applyAlignment="1" applyProtection="1">
      <alignment horizontal="center" vertical="center" wrapText="1" shrinkToFit="1"/>
      <protection locked="0"/>
    </xf>
    <xf numFmtId="0" fontId="22" fillId="0" borderId="18" xfId="0" applyFont="1" applyBorder="1" applyAlignment="1" applyProtection="1">
      <alignment vertical="center" wrapText="1" shrinkToFit="1"/>
      <protection locked="0"/>
    </xf>
    <xf numFmtId="0" fontId="22" fillId="0" borderId="18" xfId="0" applyFont="1" applyBorder="1" applyAlignment="1" applyProtection="1">
      <alignment horizontal="center" vertical="center" wrapText="1" shrinkToFit="1"/>
      <protection locked="0"/>
    </xf>
    <xf numFmtId="0" fontId="22" fillId="0" borderId="18" xfId="0" applyFont="1" applyBorder="1" applyAlignment="1" applyProtection="1">
      <alignment horizontal="left" vertical="center" wrapText="1" shrinkToFit="1"/>
      <protection locked="0"/>
    </xf>
    <xf numFmtId="0" fontId="22" fillId="0" borderId="29" xfId="0" applyFont="1" applyBorder="1" applyAlignment="1" applyProtection="1">
      <alignment horizontal="center" vertical="center"/>
      <protection locked="0"/>
    </xf>
    <xf numFmtId="0" fontId="22" fillId="0" borderId="20" xfId="0" applyFont="1" applyBorder="1" applyAlignment="1" applyProtection="1">
      <alignment horizontal="center" vertical="center"/>
      <protection locked="0"/>
    </xf>
    <xf numFmtId="0" fontId="22" fillId="0" borderId="18" xfId="0" applyFont="1" applyBorder="1" applyAlignment="1" applyProtection="1">
      <alignment horizontal="center" vertical="center"/>
      <protection locked="0"/>
    </xf>
    <xf numFmtId="0" fontId="22" fillId="2" borderId="19" xfId="0" applyFont="1" applyFill="1" applyBorder="1" applyAlignment="1" applyProtection="1">
      <alignment horizontal="center" vertical="center"/>
      <protection locked="0"/>
    </xf>
    <xf numFmtId="0" fontId="22" fillId="2" borderId="21" xfId="0" applyFont="1" applyFill="1" applyBorder="1" applyAlignment="1" applyProtection="1">
      <alignment horizontal="center" vertical="center"/>
      <protection locked="0"/>
    </xf>
    <xf numFmtId="3" fontId="34" fillId="0" borderId="17" xfId="0" applyNumberFormat="1" applyFont="1" applyBorder="1" applyAlignment="1" applyProtection="1">
      <alignment horizontal="center" vertical="center"/>
      <protection locked="0"/>
    </xf>
    <xf numFmtId="3" fontId="34" fillId="0" borderId="21" xfId="0" applyNumberFormat="1" applyFont="1" applyBorder="1" applyAlignment="1" applyProtection="1">
      <alignment horizontal="center" vertical="center"/>
      <protection locked="0"/>
    </xf>
    <xf numFmtId="3" fontId="34" fillId="0" borderId="11" xfId="0" applyNumberFormat="1" applyFont="1" applyBorder="1" applyAlignment="1" applyProtection="1">
      <alignment horizontal="center" vertical="center"/>
      <protection locked="0"/>
    </xf>
    <xf numFmtId="3" fontId="22" fillId="0" borderId="10" xfId="0" applyNumberFormat="1" applyFont="1" applyBorder="1" applyAlignment="1" applyProtection="1">
      <alignment horizontal="center" vertical="center"/>
      <protection locked="0"/>
    </xf>
    <xf numFmtId="3" fontId="22" fillId="0" borderId="19" xfId="0" applyNumberFormat="1" applyFont="1" applyBorder="1" applyAlignment="1" applyProtection="1">
      <alignment horizontal="center" vertical="center" wrapText="1"/>
      <protection locked="0"/>
    </xf>
    <xf numFmtId="3" fontId="22" fillId="0" borderId="19" xfId="0" applyNumberFormat="1" applyFont="1" applyBorder="1" applyAlignment="1">
      <alignment horizontal="center" vertical="center" wrapText="1"/>
    </xf>
    <xf numFmtId="3" fontId="22" fillId="0" borderId="9" xfId="0" applyNumberFormat="1" applyFont="1" applyBorder="1" applyAlignment="1" applyProtection="1">
      <alignment horizontal="center" vertical="center" wrapText="1"/>
      <protection locked="0"/>
    </xf>
    <xf numFmtId="0" fontId="22" fillId="2" borderId="18" xfId="0" applyFont="1" applyFill="1" applyBorder="1" applyAlignment="1" applyProtection="1">
      <alignment horizontal="center" vertical="center" wrapText="1"/>
      <protection locked="0"/>
    </xf>
    <xf numFmtId="3" fontId="22" fillId="2" borderId="17" xfId="0" applyNumberFormat="1" applyFont="1" applyFill="1" applyBorder="1" applyAlignment="1" applyProtection="1">
      <alignment horizontal="center" vertical="center"/>
      <protection locked="0"/>
    </xf>
    <xf numFmtId="3" fontId="22" fillId="2" borderId="21" xfId="0" applyNumberFormat="1" applyFont="1" applyFill="1" applyBorder="1" applyAlignment="1" applyProtection="1">
      <alignment horizontal="center" vertical="center"/>
      <protection locked="0"/>
    </xf>
    <xf numFmtId="3" fontId="22" fillId="2" borderId="11" xfId="0" applyNumberFormat="1" applyFont="1" applyFill="1" applyBorder="1" applyAlignment="1" applyProtection="1">
      <alignment horizontal="center" vertical="center"/>
      <protection locked="0"/>
    </xf>
    <xf numFmtId="0" fontId="22" fillId="2" borderId="13" xfId="0" applyFont="1" applyFill="1" applyBorder="1" applyAlignment="1" applyProtection="1">
      <alignment horizontal="center" vertical="center" wrapText="1"/>
      <protection locked="0"/>
    </xf>
    <xf numFmtId="3" fontId="22" fillId="0" borderId="8" xfId="0" applyNumberFormat="1" applyFont="1" applyBorder="1" applyAlignment="1" applyProtection="1">
      <alignment horizontal="center" vertical="center"/>
      <protection locked="0"/>
    </xf>
    <xf numFmtId="3" fontId="22" fillId="0" borderId="66" xfId="0" applyNumberFormat="1" applyFont="1" applyBorder="1" applyAlignment="1" applyProtection="1">
      <alignment horizontal="center" vertical="center"/>
      <protection locked="0"/>
    </xf>
    <xf numFmtId="0" fontId="22" fillId="0" borderId="45" xfId="0" applyFont="1" applyBorder="1" applyAlignment="1" applyProtection="1">
      <alignment horizontal="center" vertical="center" wrapText="1"/>
      <protection locked="0"/>
    </xf>
    <xf numFmtId="0" fontId="22" fillId="0" borderId="46" xfId="0" applyFont="1" applyBorder="1" applyAlignment="1" applyProtection="1">
      <alignment horizontal="center" vertical="center" wrapText="1"/>
      <protection locked="0"/>
    </xf>
    <xf numFmtId="0" fontId="22" fillId="0" borderId="50" xfId="0" applyFont="1" applyBorder="1" applyAlignment="1" applyProtection="1">
      <alignment horizontal="center" vertical="center" wrapText="1"/>
      <protection locked="0"/>
    </xf>
    <xf numFmtId="0" fontId="22" fillId="0" borderId="19" xfId="0" applyFont="1" applyBorder="1" applyAlignment="1" applyProtection="1">
      <alignment horizontal="center" vertical="center" wrapText="1"/>
      <protection locked="0"/>
    </xf>
    <xf numFmtId="0" fontId="22" fillId="0" borderId="21" xfId="0" applyFont="1" applyBorder="1" applyAlignment="1" applyProtection="1">
      <alignment horizontal="center" vertical="center" wrapText="1"/>
      <protection locked="0"/>
    </xf>
    <xf numFmtId="0" fontId="22" fillId="0" borderId="52" xfId="0" applyFont="1" applyBorder="1" applyAlignment="1" applyProtection="1">
      <alignment horizontal="center" vertical="center" wrapText="1" shrinkToFit="1"/>
      <protection locked="0"/>
    </xf>
    <xf numFmtId="3" fontId="22" fillId="0" borderId="52" xfId="0" applyNumberFormat="1" applyFont="1" applyBorder="1" applyAlignment="1" applyProtection="1">
      <alignment horizontal="center" vertical="center"/>
      <protection locked="0"/>
    </xf>
    <xf numFmtId="3" fontId="22" fillId="0" borderId="64" xfId="0" applyNumberFormat="1" applyFont="1" applyBorder="1" applyAlignment="1" applyProtection="1">
      <alignment horizontal="center" vertical="center"/>
      <protection locked="0"/>
    </xf>
    <xf numFmtId="0" fontId="22" fillId="0" borderId="23" xfId="0" applyFont="1" applyBorder="1" applyAlignment="1" applyProtection="1">
      <alignment horizontal="center" vertical="center" wrapText="1"/>
      <protection locked="0"/>
    </xf>
    <xf numFmtId="0" fontId="22" fillId="0" borderId="40" xfId="0" applyFont="1" applyBorder="1" applyAlignment="1" applyProtection="1">
      <alignment horizontal="center" vertical="center" wrapText="1"/>
      <protection locked="0"/>
    </xf>
    <xf numFmtId="0" fontId="22" fillId="0" borderId="51" xfId="0" applyFont="1" applyBorder="1" applyAlignment="1" applyProtection="1">
      <alignment horizontal="center" vertical="center" wrapText="1"/>
      <protection locked="0"/>
    </xf>
    <xf numFmtId="3" fontId="22" fillId="0" borderId="14" xfId="0" applyNumberFormat="1" applyFont="1" applyBorder="1" applyAlignment="1" applyProtection="1">
      <alignment horizontal="center" vertical="center"/>
      <protection locked="0"/>
    </xf>
    <xf numFmtId="3" fontId="22" fillId="0" borderId="7" xfId="0" applyNumberFormat="1" applyFont="1" applyBorder="1" applyAlignment="1" applyProtection="1">
      <alignment horizontal="center" vertical="center"/>
      <protection locked="0"/>
    </xf>
    <xf numFmtId="0" fontId="22" fillId="0" borderId="15" xfId="0" applyFont="1" applyBorder="1" applyAlignment="1" applyProtection="1">
      <alignment horizontal="center" vertical="center" wrapText="1"/>
      <protection locked="0"/>
    </xf>
    <xf numFmtId="0" fontId="22" fillId="0" borderId="17" xfId="0" applyFont="1" applyBorder="1" applyAlignment="1" applyProtection="1">
      <alignment horizontal="center" vertical="center" wrapText="1"/>
      <protection locked="0"/>
    </xf>
    <xf numFmtId="0" fontId="22" fillId="0" borderId="16" xfId="0" applyFont="1" applyBorder="1" applyAlignment="1" applyProtection="1">
      <alignment horizontal="center" vertical="center" wrapText="1"/>
      <protection locked="0"/>
    </xf>
    <xf numFmtId="0" fontId="23" fillId="2" borderId="45" xfId="0" applyFont="1" applyFill="1" applyBorder="1" applyAlignment="1">
      <alignment horizontal="center" vertical="center" wrapText="1"/>
    </xf>
    <xf numFmtId="0" fontId="27" fillId="0" borderId="50" xfId="0" applyFont="1" applyBorder="1" applyAlignment="1" applyProtection="1">
      <alignment horizontal="center" vertical="center" wrapText="1" shrinkToFit="1"/>
      <protection locked="0"/>
    </xf>
    <xf numFmtId="0" fontId="27" fillId="0" borderId="67" xfId="0" applyFont="1" applyBorder="1" applyAlignment="1" applyProtection="1">
      <alignment horizontal="center" vertical="center" wrapText="1" shrinkToFit="1"/>
      <protection locked="0"/>
    </xf>
    <xf numFmtId="0" fontId="27" fillId="0" borderId="8" xfId="0" applyFont="1" applyBorder="1" applyAlignment="1" applyProtection="1">
      <alignment vertical="center" wrapText="1" shrinkToFit="1"/>
      <protection locked="0"/>
    </xf>
    <xf numFmtId="0" fontId="27" fillId="0" borderId="8" xfId="0" applyFont="1" applyBorder="1" applyAlignment="1" applyProtection="1">
      <alignment horizontal="center" vertical="center" wrapText="1" shrinkToFit="1"/>
      <protection locked="0"/>
    </xf>
    <xf numFmtId="0" fontId="27" fillId="0" borderId="68" xfId="0" applyFont="1" applyBorder="1" applyAlignment="1" applyProtection="1">
      <alignment horizontal="left" vertical="center" wrapText="1"/>
      <protection locked="0"/>
    </xf>
    <xf numFmtId="3" fontId="27" fillId="0" borderId="45" xfId="0" applyNumberFormat="1" applyFont="1" applyBorder="1" applyAlignment="1" applyProtection="1">
      <alignment horizontal="center" vertical="center"/>
      <protection locked="0"/>
    </xf>
    <xf numFmtId="3" fontId="27" fillId="0" borderId="46" xfId="0" applyNumberFormat="1" applyFont="1" applyBorder="1" applyAlignment="1" applyProtection="1">
      <alignment horizontal="center" vertical="center"/>
      <protection locked="0"/>
    </xf>
    <xf numFmtId="0" fontId="27" fillId="0" borderId="65" xfId="0" applyFont="1" applyBorder="1" applyAlignment="1" applyProtection="1">
      <alignment horizontal="center" vertical="center"/>
      <protection locked="0"/>
    </xf>
    <xf numFmtId="0" fontId="27" fillId="0" borderId="67" xfId="0" applyFont="1" applyBorder="1" applyAlignment="1" applyProtection="1">
      <alignment horizontal="center" vertical="center"/>
      <protection locked="0"/>
    </xf>
    <xf numFmtId="0" fontId="27" fillId="0" borderId="45" xfId="0" applyFont="1" applyBorder="1" applyAlignment="1" applyProtection="1">
      <alignment horizontal="center" vertical="center"/>
      <protection locked="0"/>
    </xf>
    <xf numFmtId="0" fontId="27" fillId="0" borderId="50" xfId="0" applyFont="1" applyBorder="1" applyAlignment="1" applyProtection="1">
      <alignment horizontal="center" vertical="center"/>
      <protection locked="0"/>
    </xf>
    <xf numFmtId="0" fontId="27" fillId="0" borderId="8" xfId="0" applyFont="1" applyBorder="1" applyProtection="1">
      <protection locked="0"/>
    </xf>
    <xf numFmtId="0" fontId="27" fillId="0" borderId="8" xfId="0" applyFont="1" applyBorder="1" applyAlignment="1" applyProtection="1">
      <alignment horizontal="center" vertical="center"/>
      <protection locked="0"/>
    </xf>
    <xf numFmtId="0" fontId="27" fillId="0" borderId="68" xfId="0" applyFont="1" applyBorder="1" applyAlignment="1" applyProtection="1">
      <alignment horizontal="center"/>
      <protection locked="0"/>
    </xf>
    <xf numFmtId="0" fontId="27" fillId="0" borderId="46" xfId="0" applyFont="1" applyBorder="1" applyAlignment="1" applyProtection="1">
      <alignment horizontal="center" vertical="center" wrapText="1"/>
      <protection locked="0"/>
    </xf>
    <xf numFmtId="0" fontId="23" fillId="0" borderId="18" xfId="0" applyFont="1" applyBorder="1" applyAlignment="1" applyProtection="1">
      <alignment vertical="center" wrapText="1"/>
      <protection locked="0"/>
    </xf>
    <xf numFmtId="0" fontId="23" fillId="0" borderId="18" xfId="0" applyFont="1" applyBorder="1" applyAlignment="1" applyProtection="1">
      <alignment horizontal="left" vertical="center" wrapText="1"/>
      <protection locked="0"/>
    </xf>
    <xf numFmtId="0" fontId="23" fillId="0" borderId="19" xfId="0" applyFont="1" applyBorder="1" applyAlignment="1" applyProtection="1">
      <alignment horizontal="center" vertical="center" wrapText="1"/>
      <protection locked="0"/>
    </xf>
    <xf numFmtId="0" fontId="22" fillId="0" borderId="29" xfId="0" applyFont="1" applyBorder="1" applyAlignment="1" applyProtection="1">
      <alignment horizontal="center" vertical="center" wrapText="1" shrinkToFit="1"/>
      <protection locked="0"/>
    </xf>
    <xf numFmtId="0" fontId="22" fillId="0" borderId="31" xfId="0" applyFont="1" applyBorder="1" applyAlignment="1" applyProtection="1">
      <alignment horizontal="center" vertical="center" wrapText="1" shrinkToFit="1"/>
      <protection locked="0"/>
    </xf>
    <xf numFmtId="0" fontId="22" fillId="0" borderId="18" xfId="0" applyFont="1" applyBorder="1" applyAlignment="1" applyProtection="1">
      <alignment vertical="center" wrapText="1"/>
      <protection locked="0"/>
    </xf>
    <xf numFmtId="0" fontId="22" fillId="0" borderId="18" xfId="0" applyFont="1" applyBorder="1" applyAlignment="1" applyProtection="1">
      <alignment horizontal="left" vertical="center" wrapText="1"/>
      <protection locked="0"/>
    </xf>
    <xf numFmtId="0" fontId="22" fillId="0" borderId="18" xfId="0" applyFont="1" applyBorder="1" applyAlignment="1">
      <alignment vertical="center" wrapText="1"/>
    </xf>
    <xf numFmtId="0" fontId="22" fillId="2" borderId="18" xfId="0" applyFont="1" applyFill="1" applyBorder="1" applyAlignment="1" applyProtection="1">
      <alignment horizontal="left" vertical="center" wrapText="1"/>
      <protection locked="0"/>
    </xf>
    <xf numFmtId="3" fontId="22" fillId="0" borderId="20" xfId="0" applyNumberFormat="1" applyFont="1" applyBorder="1" applyAlignment="1" applyProtection="1">
      <alignment horizontal="center" vertical="center"/>
      <protection locked="0"/>
    </xf>
    <xf numFmtId="0" fontId="2" fillId="0" borderId="19" xfId="0" applyFont="1" applyBorder="1" applyAlignment="1" applyProtection="1">
      <alignment horizontal="center" vertical="center"/>
      <protection locked="0"/>
    </xf>
    <xf numFmtId="0" fontId="2" fillId="0" borderId="20" xfId="0" applyFont="1" applyBorder="1" applyAlignment="1" applyProtection="1">
      <alignment horizontal="center" vertical="center"/>
      <protection locked="0"/>
    </xf>
    <xf numFmtId="0" fontId="2" fillId="0" borderId="21" xfId="0" applyFont="1" applyBorder="1" applyAlignment="1" applyProtection="1">
      <alignment horizontal="center" vertical="center"/>
      <protection locked="0"/>
    </xf>
    <xf numFmtId="0" fontId="2" fillId="0" borderId="18" xfId="0" applyFont="1" applyBorder="1" applyAlignment="1" applyProtection="1">
      <alignment horizontal="center" vertical="center"/>
      <protection locked="0"/>
    </xf>
    <xf numFmtId="0" fontId="22" fillId="0" borderId="19" xfId="0" applyFont="1" applyBorder="1" applyAlignment="1" applyProtection="1">
      <alignment vertical="center" wrapText="1" shrinkToFit="1"/>
      <protection locked="0"/>
    </xf>
    <xf numFmtId="0" fontId="27" fillId="0" borderId="14" xfId="0" applyFont="1" applyBorder="1" applyAlignment="1" applyProtection="1">
      <alignment horizontal="left" vertical="center" wrapText="1" shrinkToFit="1"/>
      <protection locked="0"/>
    </xf>
    <xf numFmtId="0" fontId="27" fillId="2" borderId="19" xfId="0" applyFont="1" applyFill="1" applyBorder="1" applyAlignment="1">
      <alignment horizontal="center" vertical="center" wrapText="1"/>
    </xf>
    <xf numFmtId="0" fontId="27" fillId="2" borderId="21" xfId="0" applyFont="1" applyFill="1" applyBorder="1" applyAlignment="1">
      <alignment horizontal="center" vertical="center" wrapText="1"/>
    </xf>
    <xf numFmtId="0" fontId="27" fillId="0" borderId="18" xfId="0" applyFont="1" applyBorder="1" applyAlignment="1">
      <alignment horizontal="left" vertical="center" wrapText="1" shrinkToFit="1"/>
    </xf>
    <xf numFmtId="0" fontId="27" fillId="2" borderId="18" xfId="0" applyFont="1" applyFill="1" applyBorder="1" applyAlignment="1" applyProtection="1">
      <alignment horizontal="left" vertical="center" wrapText="1" shrinkToFit="1"/>
      <protection locked="0"/>
    </xf>
    <xf numFmtId="0" fontId="32" fillId="0" borderId="18" xfId="0" applyFont="1" applyBorder="1" applyAlignment="1" applyProtection="1">
      <alignment horizontal="left" vertical="center" wrapText="1"/>
      <protection locked="0"/>
    </xf>
    <xf numFmtId="0" fontId="28" fillId="0" borderId="19" xfId="0" applyFont="1" applyBorder="1" applyProtection="1">
      <protection locked="0"/>
    </xf>
    <xf numFmtId="0" fontId="28" fillId="0" borderId="20" xfId="0" applyFont="1" applyBorder="1" applyProtection="1">
      <protection locked="0"/>
    </xf>
    <xf numFmtId="0" fontId="28" fillId="0" borderId="21" xfId="0" applyFont="1" applyBorder="1" applyProtection="1">
      <protection locked="0"/>
    </xf>
    <xf numFmtId="0" fontId="24" fillId="2" borderId="39" xfId="0" applyFont="1" applyFill="1" applyBorder="1" applyAlignment="1" applyProtection="1">
      <alignment horizontal="center" vertical="center" wrapText="1"/>
      <protection locked="0"/>
    </xf>
    <xf numFmtId="0" fontId="24" fillId="0" borderId="69" xfId="0" applyFont="1" applyBorder="1" applyAlignment="1">
      <alignment horizontal="left" vertical="center" wrapText="1"/>
    </xf>
    <xf numFmtId="0" fontId="28" fillId="0" borderId="18" xfId="0" applyFont="1" applyBorder="1" applyAlignment="1" applyProtection="1">
      <alignment horizontal="center" vertical="center"/>
      <protection locked="0"/>
    </xf>
    <xf numFmtId="0" fontId="24" fillId="0" borderId="39" xfId="0" applyFont="1" applyBorder="1" applyAlignment="1" applyProtection="1">
      <alignment horizontal="left" vertical="center" wrapText="1"/>
      <protection locked="0"/>
    </xf>
    <xf numFmtId="3" fontId="34" fillId="0" borderId="20" xfId="0" applyNumberFormat="1" applyFont="1" applyBorder="1" applyAlignment="1" applyProtection="1">
      <alignment horizontal="center" vertical="center"/>
      <protection locked="0"/>
    </xf>
    <xf numFmtId="0" fontId="34" fillId="0" borderId="21" xfId="0" applyFont="1" applyBorder="1" applyAlignment="1" applyProtection="1">
      <alignment horizontal="center" vertical="center"/>
      <protection locked="0"/>
    </xf>
    <xf numFmtId="0" fontId="24" fillId="2" borderId="18" xfId="0" applyFont="1" applyFill="1" applyBorder="1" applyAlignment="1" applyProtection="1">
      <alignment horizontal="center" vertical="center" wrapText="1"/>
      <protection locked="0"/>
    </xf>
    <xf numFmtId="0" fontId="28" fillId="0" borderId="18" xfId="0" applyFont="1" applyBorder="1" applyAlignment="1" applyProtection="1">
      <alignment horizontal="center"/>
      <protection locked="0"/>
    </xf>
    <xf numFmtId="0" fontId="35" fillId="0" borderId="20" xfId="0" applyFont="1" applyBorder="1" applyAlignment="1" applyProtection="1">
      <alignment horizontal="center" vertical="center"/>
      <protection locked="0"/>
    </xf>
    <xf numFmtId="0" fontId="0" fillId="0" borderId="19" xfId="0" applyBorder="1" applyProtection="1">
      <protection locked="0"/>
    </xf>
    <xf numFmtId="0" fontId="0" fillId="0" borderId="21" xfId="0" applyBorder="1" applyProtection="1">
      <protection locked="0"/>
    </xf>
    <xf numFmtId="0" fontId="0" fillId="0" borderId="20" xfId="0" applyBorder="1" applyProtection="1">
      <protection locked="0"/>
    </xf>
    <xf numFmtId="0" fontId="23" fillId="0" borderId="13" xfId="0" applyFont="1" applyBorder="1" applyAlignment="1">
      <alignment horizontal="left" vertical="center" wrapText="1"/>
    </xf>
    <xf numFmtId="0" fontId="5" fillId="2" borderId="52" xfId="0" applyFont="1" applyFill="1" applyBorder="1" applyAlignment="1">
      <alignment horizontal="center" vertical="center" wrapText="1"/>
    </xf>
    <xf numFmtId="0" fontId="22" fillId="0" borderId="54" xfId="0" applyFont="1" applyBorder="1" applyAlignment="1" applyProtection="1">
      <alignment horizontal="center" vertical="center" wrapText="1" shrinkToFit="1"/>
      <protection locked="0"/>
    </xf>
    <xf numFmtId="0" fontId="22" fillId="0" borderId="55" xfId="0" applyFont="1" applyBorder="1" applyAlignment="1" applyProtection="1">
      <alignment horizontal="center" vertical="center" wrapText="1" shrinkToFit="1"/>
      <protection locked="0"/>
    </xf>
    <xf numFmtId="0" fontId="22" fillId="0" borderId="55" xfId="0" applyFont="1" applyBorder="1" applyAlignment="1" applyProtection="1">
      <alignment horizontal="left" vertical="center" wrapText="1" shrinkToFit="1"/>
      <protection locked="0"/>
    </xf>
    <xf numFmtId="0" fontId="22" fillId="0" borderId="56" xfId="0" applyFont="1" applyBorder="1" applyAlignment="1" applyProtection="1">
      <alignment horizontal="left" vertical="center" wrapText="1" shrinkToFit="1"/>
      <protection locked="0"/>
    </xf>
    <xf numFmtId="0" fontId="22" fillId="0" borderId="38" xfId="0" applyFont="1" applyBorder="1" applyAlignment="1" applyProtection="1">
      <alignment vertical="center" wrapText="1" shrinkToFit="1"/>
      <protection locked="0"/>
    </xf>
    <xf numFmtId="0" fontId="22" fillId="0" borderId="38" xfId="0" applyFont="1" applyBorder="1" applyAlignment="1" applyProtection="1">
      <alignment horizontal="center" vertical="center" wrapText="1" shrinkToFit="1"/>
      <protection locked="0"/>
    </xf>
    <xf numFmtId="0" fontId="22" fillId="2" borderId="52" xfId="0" applyFont="1" applyFill="1" applyBorder="1" applyAlignment="1" applyProtection="1">
      <alignment horizontal="left" vertical="center"/>
      <protection locked="0"/>
    </xf>
    <xf numFmtId="3" fontId="22" fillId="0" borderId="23" xfId="0" applyNumberFormat="1" applyFont="1" applyBorder="1" applyAlignment="1" applyProtection="1">
      <alignment horizontal="left" vertical="center"/>
      <protection locked="0"/>
    </xf>
    <xf numFmtId="3" fontId="22" fillId="0" borderId="40" xfId="0" applyNumberFormat="1" applyFont="1" applyBorder="1" applyAlignment="1" applyProtection="1">
      <alignment horizontal="left" vertical="center"/>
      <protection locked="0"/>
    </xf>
    <xf numFmtId="17" fontId="22" fillId="0" borderId="23" xfId="0" applyNumberFormat="1" applyFont="1" applyBorder="1" applyAlignment="1" applyProtection="1">
      <alignment horizontal="center" vertical="center"/>
      <protection locked="0"/>
    </xf>
    <xf numFmtId="17" fontId="22" fillId="0" borderId="40" xfId="0" applyNumberFormat="1" applyFont="1" applyBorder="1" applyAlignment="1" applyProtection="1">
      <alignment horizontal="center" vertical="center"/>
      <protection locked="0"/>
    </xf>
    <xf numFmtId="0" fontId="22" fillId="0" borderId="23" xfId="0" applyFont="1" applyBorder="1" applyAlignment="1" applyProtection="1">
      <alignment horizontal="center" vertical="center"/>
      <protection locked="0"/>
    </xf>
    <xf numFmtId="0" fontId="22" fillId="0" borderId="40" xfId="0" applyFont="1" applyBorder="1" applyAlignment="1" applyProtection="1">
      <alignment horizontal="left" vertical="center"/>
      <protection locked="0"/>
    </xf>
    <xf numFmtId="0" fontId="22" fillId="0" borderId="52" xfId="0" applyFont="1" applyBorder="1" applyAlignment="1" applyProtection="1">
      <alignment horizontal="center" vertical="center" wrapText="1"/>
      <protection locked="0"/>
    </xf>
    <xf numFmtId="0" fontId="7" fillId="0" borderId="16" xfId="0" applyFont="1" applyBorder="1" applyAlignment="1" applyProtection="1">
      <alignment horizontal="left" vertical="center" wrapText="1" shrinkToFit="1"/>
      <protection locked="0"/>
    </xf>
    <xf numFmtId="0" fontId="7" fillId="0" borderId="17" xfId="0" applyFont="1" applyBorder="1" applyAlignment="1" applyProtection="1">
      <alignment horizontal="left" vertical="center" wrapText="1" shrinkToFit="1"/>
      <protection locked="0"/>
    </xf>
    <xf numFmtId="0" fontId="7" fillId="2" borderId="14" xfId="0" applyFont="1" applyFill="1" applyBorder="1" applyAlignment="1" applyProtection="1">
      <alignment horizontal="left" vertical="center"/>
      <protection locked="0"/>
    </xf>
    <xf numFmtId="0" fontId="5" fillId="2" borderId="53" xfId="0" applyFont="1" applyFill="1" applyBorder="1" applyAlignment="1">
      <alignment horizontal="center" vertical="center" wrapText="1"/>
    </xf>
    <xf numFmtId="0" fontId="23" fillId="0" borderId="57" xfId="0" applyFont="1" applyBorder="1" applyAlignment="1" applyProtection="1">
      <alignment vertical="center" wrapText="1"/>
      <protection locked="0"/>
    </xf>
    <xf numFmtId="0" fontId="22" fillId="0" borderId="25" xfId="0" applyFont="1" applyBorder="1" applyAlignment="1" applyProtection="1">
      <alignment vertical="center" wrapText="1"/>
      <protection locked="0"/>
    </xf>
    <xf numFmtId="0" fontId="22" fillId="0" borderId="25" xfId="0" applyFont="1" applyBorder="1" applyAlignment="1" applyProtection="1">
      <alignment horizontal="left" vertical="center" wrapText="1"/>
      <protection locked="0"/>
    </xf>
    <xf numFmtId="3" fontId="22" fillId="0" borderId="40" xfId="0" applyNumberFormat="1" applyFont="1" applyBorder="1" applyAlignment="1" applyProtection="1">
      <alignment horizontal="center" vertical="center"/>
      <protection locked="0"/>
    </xf>
    <xf numFmtId="0" fontId="22" fillId="0" borderId="39" xfId="0" applyFont="1" applyBorder="1" applyAlignment="1" applyProtection="1">
      <alignment horizontal="left" vertical="center" wrapText="1"/>
      <protection locked="0"/>
    </xf>
    <xf numFmtId="0" fontId="7" fillId="0" borderId="18" xfId="0" applyFont="1" applyBorder="1" applyAlignment="1" applyProtection="1">
      <alignment horizontal="left" vertical="top" wrapText="1" shrinkToFit="1"/>
      <protection locked="0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5" fillId="2" borderId="4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3" fontId="5" fillId="0" borderId="5" xfId="0" applyNumberFormat="1" applyFont="1" applyBorder="1" applyAlignment="1">
      <alignment horizontal="center" vertical="center"/>
    </xf>
    <xf numFmtId="3" fontId="5" fillId="0" borderId="7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top" wrapText="1"/>
    </xf>
    <xf numFmtId="0" fontId="23" fillId="2" borderId="5" xfId="0" applyFont="1" applyFill="1" applyBorder="1" applyAlignment="1">
      <alignment horizontal="center" vertical="center" wrapText="1"/>
    </xf>
    <xf numFmtId="0" fontId="23" fillId="2" borderId="44" xfId="0" applyFont="1" applyFill="1" applyBorder="1" applyAlignment="1">
      <alignment horizontal="center" vertical="center" wrapText="1"/>
    </xf>
    <xf numFmtId="0" fontId="7" fillId="0" borderId="41" xfId="0" applyFont="1" applyBorder="1" applyAlignment="1">
      <alignment horizontal="center" vertical="center" wrapText="1"/>
    </xf>
    <xf numFmtId="0" fontId="7" fillId="0" borderId="45" xfId="0" applyFont="1" applyBorder="1" applyAlignment="1">
      <alignment horizontal="center" vertical="center" wrapText="1"/>
    </xf>
    <xf numFmtId="0" fontId="7" fillId="0" borderId="42" xfId="0" applyFont="1" applyBorder="1" applyAlignment="1">
      <alignment horizontal="center" vertical="center" wrapText="1"/>
    </xf>
    <xf numFmtId="0" fontId="7" fillId="0" borderId="46" xfId="0" applyFont="1" applyBorder="1" applyAlignment="1">
      <alignment horizontal="center" vertical="center" wrapText="1"/>
    </xf>
    <xf numFmtId="0" fontId="7" fillId="0" borderId="4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19" fillId="2" borderId="5" xfId="0" applyFont="1" applyFill="1" applyBorder="1" applyAlignment="1">
      <alignment horizontal="center" vertical="center" wrapText="1"/>
    </xf>
    <xf numFmtId="0" fontId="19" fillId="2" borderId="6" xfId="0" applyFont="1" applyFill="1" applyBorder="1" applyAlignment="1">
      <alignment horizontal="center" vertical="center" wrapText="1"/>
    </xf>
    <xf numFmtId="0" fontId="19" fillId="2" borderId="7" xfId="0" applyFont="1" applyFill="1" applyBorder="1" applyAlignment="1">
      <alignment horizontal="center" vertical="center" wrapText="1"/>
    </xf>
    <xf numFmtId="0" fontId="24" fillId="2" borderId="4" xfId="0" applyFont="1" applyFill="1" applyBorder="1" applyAlignment="1">
      <alignment horizontal="center" vertical="center" wrapText="1"/>
    </xf>
    <xf numFmtId="0" fontId="24" fillId="2" borderId="8" xfId="0" applyFont="1" applyFill="1" applyBorder="1" applyAlignment="1">
      <alignment horizontal="center" vertical="center" wrapText="1"/>
    </xf>
    <xf numFmtId="0" fontId="24" fillId="2" borderId="14" xfId="0" applyFont="1" applyFill="1" applyBorder="1" applyAlignment="1">
      <alignment horizontal="center" vertical="center" wrapText="1"/>
    </xf>
    <xf numFmtId="0" fontId="24" fillId="2" borderId="13" xfId="0" applyFont="1" applyFill="1" applyBorder="1" applyAlignment="1">
      <alignment horizontal="center" vertical="center" wrapText="1"/>
    </xf>
    <xf numFmtId="0" fontId="19" fillId="2" borderId="16" xfId="0" applyFont="1" applyFill="1" applyBorder="1" applyAlignment="1">
      <alignment horizontal="center" vertical="center" wrapText="1"/>
    </xf>
    <xf numFmtId="0" fontId="19" fillId="2" borderId="10" xfId="0" applyFont="1" applyFill="1" applyBorder="1" applyAlignment="1">
      <alignment horizontal="center" vertical="center" wrapText="1"/>
    </xf>
    <xf numFmtId="0" fontId="19" fillId="2" borderId="17" xfId="0" applyFont="1" applyFill="1" applyBorder="1" applyAlignment="1">
      <alignment horizontal="center" vertical="center" wrapText="1"/>
    </xf>
    <xf numFmtId="0" fontId="19" fillId="2" borderId="11" xfId="0" applyFont="1" applyFill="1" applyBorder="1" applyAlignment="1">
      <alignment horizontal="center" vertical="center" wrapText="1"/>
    </xf>
    <xf numFmtId="3" fontId="7" fillId="0" borderId="19" xfId="0" applyNumberFormat="1" applyFont="1" applyBorder="1" applyAlignment="1">
      <alignment horizontal="center" vertical="center" wrapText="1"/>
    </xf>
    <xf numFmtId="3" fontId="7" fillId="0" borderId="9" xfId="0" applyNumberFormat="1" applyFont="1" applyBorder="1" applyAlignment="1">
      <alignment horizontal="center" vertical="center" wrapText="1"/>
    </xf>
    <xf numFmtId="3" fontId="7" fillId="0" borderId="21" xfId="0" applyNumberFormat="1" applyFont="1" applyBorder="1" applyAlignment="1">
      <alignment horizontal="center" vertical="center" wrapText="1"/>
    </xf>
    <xf numFmtId="3" fontId="7" fillId="0" borderId="11" xfId="0" applyNumberFormat="1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3" fontId="18" fillId="0" borderId="32" xfId="0" applyNumberFormat="1" applyFont="1" applyBorder="1" applyAlignment="1" applyProtection="1">
      <alignment horizontal="center"/>
      <protection locked="0"/>
    </xf>
    <xf numFmtId="3" fontId="18" fillId="0" borderId="33" xfId="0" applyNumberFormat="1" applyFont="1" applyBorder="1" applyAlignment="1" applyProtection="1">
      <alignment horizontal="center"/>
      <protection locked="0"/>
    </xf>
    <xf numFmtId="3" fontId="18" fillId="0" borderId="34" xfId="0" applyNumberFormat="1" applyFont="1" applyBorder="1" applyAlignment="1" applyProtection="1">
      <alignment horizontal="center"/>
      <protection locked="0"/>
    </xf>
    <xf numFmtId="0" fontId="5" fillId="2" borderId="14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19" fillId="2" borderId="22" xfId="0" applyFont="1" applyFill="1" applyBorder="1" applyAlignment="1">
      <alignment horizontal="center" vertical="center" wrapText="1"/>
    </xf>
    <xf numFmtId="0" fontId="19" fillId="2" borderId="35" xfId="0" applyFont="1" applyFill="1" applyBorder="1" applyAlignment="1">
      <alignment horizontal="center" vertical="center" wrapText="1"/>
    </xf>
    <xf numFmtId="0" fontId="19" fillId="2" borderId="36" xfId="0" applyFont="1" applyFill="1" applyBorder="1" applyAlignment="1">
      <alignment horizontal="center" vertical="center" wrapText="1"/>
    </xf>
    <xf numFmtId="0" fontId="19" fillId="2" borderId="15" xfId="0" applyFont="1" applyFill="1" applyBorder="1" applyAlignment="1">
      <alignment horizontal="center" vertical="center" wrapText="1"/>
    </xf>
    <xf numFmtId="0" fontId="19" fillId="2" borderId="19" xfId="0" applyFont="1" applyFill="1" applyBorder="1" applyAlignment="1">
      <alignment horizontal="center" vertical="center" wrapText="1"/>
    </xf>
    <xf numFmtId="0" fontId="19" fillId="2" borderId="9" xfId="0" applyFont="1" applyFill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18" xfId="0" applyFont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 shrinkToFit="1"/>
    </xf>
    <xf numFmtId="0" fontId="20" fillId="0" borderId="38" xfId="0" applyFont="1" applyBorder="1" applyAlignment="1">
      <alignment horizontal="center" vertical="center" wrapText="1" shrinkToFit="1"/>
    </xf>
    <xf numFmtId="0" fontId="20" fillId="0" borderId="8" xfId="0" applyFont="1" applyBorder="1" applyAlignment="1">
      <alignment horizontal="center" vertical="center" wrapText="1" shrinkToFit="1"/>
    </xf>
    <xf numFmtId="0" fontId="19" fillId="2" borderId="14" xfId="0" applyFont="1" applyFill="1" applyBorder="1" applyAlignment="1">
      <alignment horizontal="center" vertical="center" wrapText="1"/>
    </xf>
    <xf numFmtId="0" fontId="19" fillId="2" borderId="18" xfId="0" applyFont="1" applyFill="1" applyBorder="1" applyAlignment="1">
      <alignment horizontal="center" vertical="center" wrapText="1"/>
    </xf>
    <xf numFmtId="0" fontId="19" fillId="2" borderId="13" xfId="0" applyFont="1" applyFill="1" applyBorder="1" applyAlignment="1">
      <alignment horizontal="center" vertical="center" wrapText="1"/>
    </xf>
    <xf numFmtId="0" fontId="19" fillId="2" borderId="39" xfId="0" applyFont="1" applyFill="1" applyBorder="1" applyAlignment="1">
      <alignment horizontal="center" vertical="center" wrapText="1"/>
    </xf>
    <xf numFmtId="0" fontId="19" fillId="2" borderId="43" xfId="0" applyFont="1" applyFill="1" applyBorder="1" applyAlignment="1">
      <alignment horizontal="center" vertical="center" wrapText="1"/>
    </xf>
    <xf numFmtId="3" fontId="5" fillId="0" borderId="15" xfId="0" applyNumberFormat="1" applyFont="1" applyBorder="1" applyAlignment="1">
      <alignment horizontal="center" vertical="center"/>
    </xf>
    <xf numFmtId="3" fontId="5" fillId="0" borderId="17" xfId="0" applyNumberFormat="1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19" fillId="0" borderId="22" xfId="0" applyFont="1" applyBorder="1" applyAlignment="1">
      <alignment horizontal="center" vertical="center" wrapText="1"/>
    </xf>
    <xf numFmtId="0" fontId="19" fillId="0" borderId="35" xfId="0" applyFont="1" applyBorder="1" applyAlignment="1">
      <alignment horizontal="center" vertical="center" wrapText="1"/>
    </xf>
    <xf numFmtId="0" fontId="19" fillId="0" borderId="37" xfId="0" applyFont="1" applyBorder="1" applyAlignment="1">
      <alignment horizontal="center" vertical="center" wrapText="1"/>
    </xf>
    <xf numFmtId="0" fontId="19" fillId="2" borderId="49" xfId="0" applyFont="1" applyFill="1" applyBorder="1" applyAlignment="1">
      <alignment horizontal="center" vertical="center" wrapText="1"/>
    </xf>
    <xf numFmtId="0" fontId="19" fillId="2" borderId="50" xfId="0" applyFont="1" applyFill="1" applyBorder="1" applyAlignment="1">
      <alignment horizontal="center" vertical="center" wrapText="1"/>
    </xf>
    <xf numFmtId="3" fontId="7" fillId="0" borderId="41" xfId="0" applyNumberFormat="1" applyFont="1" applyBorder="1" applyAlignment="1">
      <alignment horizontal="center" vertical="center" wrapText="1"/>
    </xf>
    <xf numFmtId="3" fontId="7" fillId="0" borderId="45" xfId="0" applyNumberFormat="1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/>
    </xf>
    <xf numFmtId="0" fontId="18" fillId="0" borderId="2" xfId="0" applyFont="1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5" fillId="2" borderId="38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 wrapText="1"/>
    </xf>
    <xf numFmtId="0" fontId="19" fillId="2" borderId="38" xfId="0" applyFont="1" applyFill="1" applyBorder="1" applyAlignment="1">
      <alignment horizontal="center" vertical="center" wrapText="1"/>
    </xf>
    <xf numFmtId="0" fontId="19" fillId="2" borderId="8" xfId="0" applyFont="1" applyFill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19" fillId="0" borderId="38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6" fillId="0" borderId="38" xfId="0" applyFont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 wrapText="1"/>
    </xf>
    <xf numFmtId="0" fontId="20" fillId="2" borderId="4" xfId="0" applyFont="1" applyFill="1" applyBorder="1" applyAlignment="1">
      <alignment horizontal="center" vertical="center" wrapText="1"/>
    </xf>
    <xf numFmtId="0" fontId="20" fillId="2" borderId="38" xfId="0" applyFont="1" applyFill="1" applyBorder="1" applyAlignment="1">
      <alignment horizontal="center" vertical="center" wrapText="1"/>
    </xf>
    <xf numFmtId="0" fontId="20" fillId="2" borderId="8" xfId="0" applyFont="1" applyFill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center" vertical="center" wrapText="1"/>
    </xf>
    <xf numFmtId="0" fontId="24" fillId="2" borderId="2" xfId="0" applyFont="1" applyFill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19" fillId="2" borderId="47" xfId="0" applyFont="1" applyFill="1" applyBorder="1" applyAlignment="1">
      <alignment horizontal="center" vertical="center"/>
    </xf>
    <xf numFmtId="0" fontId="19" fillId="2" borderId="48" xfId="0" applyFont="1" applyFill="1" applyBorder="1" applyAlignment="1">
      <alignment horizontal="center" vertical="center"/>
    </xf>
    <xf numFmtId="0" fontId="19" fillId="2" borderId="41" xfId="0" applyFont="1" applyFill="1" applyBorder="1" applyAlignment="1">
      <alignment horizontal="center" vertical="center" wrapText="1"/>
    </xf>
    <xf numFmtId="0" fontId="19" fillId="2" borderId="45" xfId="0" applyFont="1" applyFill="1" applyBorder="1" applyAlignment="1">
      <alignment horizontal="center" vertical="center" wrapText="1"/>
    </xf>
  </cellXfs>
  <cellStyles count="3">
    <cellStyle name="Hypertextový odkaz" xfId="2" builtinId="8"/>
    <cellStyle name="Normální" xfId="0" builtinId="0"/>
    <cellStyle name="Procenta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180976</xdr:rowOff>
    </xdr:from>
    <xdr:to>
      <xdr:col>16</xdr:col>
      <xdr:colOff>585258</xdr:colOff>
      <xdr:row>31</xdr:row>
      <xdr:rowOff>472660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FF24C7AE-123C-46AF-B643-AF753FE50769}"/>
            </a:ext>
          </a:extLst>
        </xdr:cNvPr>
        <xdr:cNvSpPr txBox="1"/>
      </xdr:nvSpPr>
      <xdr:spPr>
        <a:xfrm>
          <a:off x="0" y="5484496"/>
          <a:ext cx="10338858" cy="36788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488682-DA91-4067-9536-057B178AE2A7}">
  <sheetPr>
    <pageSetUpPr fitToPage="1"/>
  </sheetPr>
  <dimension ref="A1:N53"/>
  <sheetViews>
    <sheetView showGridLines="0" topLeftCell="A28" zoomScale="90" zoomScaleNormal="90" workbookViewId="0">
      <selection activeCell="C47" sqref="C47"/>
    </sheetView>
  </sheetViews>
  <sheetFormatPr defaultRowHeight="15" x14ac:dyDescent="0.25"/>
  <cols>
    <col min="1" max="1" width="17.7109375" customWidth="1"/>
    <col min="2" max="2" width="14.5703125" customWidth="1"/>
    <col min="3" max="3" width="14.85546875" customWidth="1"/>
  </cols>
  <sheetData>
    <row r="1" spans="1:14" ht="21" x14ac:dyDescent="0.35">
      <c r="A1" s="41" t="s">
        <v>59</v>
      </c>
    </row>
    <row r="2" spans="1:14" ht="14.25" customHeight="1" x14ac:dyDescent="0.25"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</row>
    <row r="3" spans="1:14" ht="14.25" customHeight="1" x14ac:dyDescent="0.25">
      <c r="A3" s="24" t="s">
        <v>313</v>
      </c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</row>
    <row r="4" spans="1:14" ht="14.25" customHeight="1" x14ac:dyDescent="0.25">
      <c r="A4" s="23" t="s">
        <v>314</v>
      </c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</row>
    <row r="5" spans="1:14" ht="14.25" customHeight="1" x14ac:dyDescent="0.25"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</row>
    <row r="6" spans="1:14" ht="14.25" customHeight="1" x14ac:dyDescent="0.25">
      <c r="A6" s="24" t="s">
        <v>315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</row>
    <row r="7" spans="1:14" ht="14.25" customHeight="1" x14ac:dyDescent="0.25">
      <c r="A7" s="23" t="s">
        <v>58</v>
      </c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</row>
    <row r="8" spans="1:14" ht="14.25" customHeight="1" x14ac:dyDescent="0.25">
      <c r="A8" s="23" t="s">
        <v>57</v>
      </c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</row>
    <row r="9" spans="1:14" ht="14.25" customHeight="1" x14ac:dyDescent="0.25">
      <c r="A9" s="20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</row>
    <row r="10" spans="1:14" ht="14.25" customHeight="1" x14ac:dyDescent="0.25">
      <c r="A10" s="40" t="s">
        <v>56</v>
      </c>
      <c r="B10" s="39" t="s">
        <v>55</v>
      </c>
      <c r="C10" s="38" t="s">
        <v>54</v>
      </c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</row>
    <row r="11" spans="1:14" ht="14.25" customHeight="1" x14ac:dyDescent="0.25">
      <c r="A11" s="37" t="s">
        <v>53</v>
      </c>
      <c r="B11" s="23" t="s">
        <v>52</v>
      </c>
      <c r="C11" s="36" t="s">
        <v>51</v>
      </c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</row>
    <row r="12" spans="1:14" ht="14.25" customHeight="1" x14ac:dyDescent="0.25">
      <c r="A12" s="35" t="s">
        <v>50</v>
      </c>
      <c r="B12" s="34" t="s">
        <v>46</v>
      </c>
      <c r="C12" s="33" t="s">
        <v>45</v>
      </c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</row>
    <row r="13" spans="1:14" ht="14.25" customHeight="1" x14ac:dyDescent="0.25">
      <c r="A13" s="35" t="s">
        <v>49</v>
      </c>
      <c r="B13" s="34" t="s">
        <v>46</v>
      </c>
      <c r="C13" s="33" t="s">
        <v>45</v>
      </c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</row>
    <row r="14" spans="1:14" ht="14.25" customHeight="1" x14ac:dyDescent="0.25">
      <c r="A14" s="35" t="s">
        <v>39</v>
      </c>
      <c r="B14" s="34" t="s">
        <v>46</v>
      </c>
      <c r="C14" s="33" t="s">
        <v>45</v>
      </c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</row>
    <row r="15" spans="1:14" ht="14.25" customHeight="1" x14ac:dyDescent="0.25">
      <c r="A15" s="35" t="s">
        <v>48</v>
      </c>
      <c r="B15" s="34" t="s">
        <v>46</v>
      </c>
      <c r="C15" s="33" t="s">
        <v>45</v>
      </c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</row>
    <row r="16" spans="1:14" ht="14.25" customHeight="1" x14ac:dyDescent="0.25">
      <c r="A16" s="35" t="s">
        <v>47</v>
      </c>
      <c r="B16" s="34" t="s">
        <v>46</v>
      </c>
      <c r="C16" s="33" t="s">
        <v>45</v>
      </c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</row>
    <row r="17" spans="1:14" ht="14.25" customHeight="1" x14ac:dyDescent="0.25">
      <c r="A17" s="32" t="s">
        <v>44</v>
      </c>
      <c r="B17" s="31" t="s">
        <v>37</v>
      </c>
      <c r="C17" s="30" t="s">
        <v>36</v>
      </c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</row>
    <row r="18" spans="1:14" ht="14.25" customHeight="1" x14ac:dyDescent="0.25">
      <c r="A18" s="32" t="s">
        <v>43</v>
      </c>
      <c r="B18" s="31" t="s">
        <v>37</v>
      </c>
      <c r="C18" s="30" t="s">
        <v>36</v>
      </c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</row>
    <row r="19" spans="1:14" ht="14.25" customHeight="1" x14ac:dyDescent="0.25">
      <c r="A19" s="32" t="s">
        <v>42</v>
      </c>
      <c r="B19" s="31" t="s">
        <v>37</v>
      </c>
      <c r="C19" s="30" t="s">
        <v>36</v>
      </c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</row>
    <row r="20" spans="1:14" ht="14.25" customHeight="1" x14ac:dyDescent="0.25">
      <c r="A20" s="32" t="s">
        <v>41</v>
      </c>
      <c r="B20" s="31" t="s">
        <v>37</v>
      </c>
      <c r="C20" s="30" t="s">
        <v>36</v>
      </c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</row>
    <row r="21" spans="1:14" ht="14.25" customHeight="1" x14ac:dyDescent="0.25">
      <c r="A21" s="32" t="s">
        <v>40</v>
      </c>
      <c r="B21" s="31" t="s">
        <v>37</v>
      </c>
      <c r="C21" s="30" t="s">
        <v>36</v>
      </c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</row>
    <row r="22" spans="1:14" ht="14.25" customHeight="1" x14ac:dyDescent="0.25">
      <c r="A22" s="32" t="s">
        <v>316</v>
      </c>
      <c r="B22" s="31" t="s">
        <v>37</v>
      </c>
      <c r="C22" s="30" t="s">
        <v>36</v>
      </c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</row>
    <row r="23" spans="1:14" ht="14.25" customHeight="1" x14ac:dyDescent="0.25">
      <c r="A23" s="32" t="s">
        <v>317</v>
      </c>
      <c r="B23" s="31" t="s">
        <v>37</v>
      </c>
      <c r="C23" s="30" t="s">
        <v>36</v>
      </c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</row>
    <row r="24" spans="1:14" ht="14.25" customHeight="1" x14ac:dyDescent="0.25">
      <c r="A24" s="29" t="s">
        <v>38</v>
      </c>
      <c r="B24" s="28" t="s">
        <v>37</v>
      </c>
      <c r="C24" s="27" t="s">
        <v>36</v>
      </c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</row>
    <row r="25" spans="1:14" ht="14.25" customHeight="1" x14ac:dyDescent="0.25">
      <c r="B25" s="23"/>
      <c r="C25" s="26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</row>
    <row r="26" spans="1:14" x14ac:dyDescent="0.25">
      <c r="A26" s="23"/>
    </row>
    <row r="27" spans="1:14" x14ac:dyDescent="0.25">
      <c r="A27" s="24" t="s">
        <v>35</v>
      </c>
    </row>
    <row r="28" spans="1:14" x14ac:dyDescent="0.25">
      <c r="A28" s="23" t="s">
        <v>34</v>
      </c>
    </row>
    <row r="29" spans="1:14" x14ac:dyDescent="0.25">
      <c r="A29" s="23" t="s">
        <v>318</v>
      </c>
    </row>
    <row r="30" spans="1:14" x14ac:dyDescent="0.25">
      <c r="A30" s="23"/>
    </row>
    <row r="31" spans="1:14" ht="130.69999999999999" customHeight="1" x14ac:dyDescent="0.25">
      <c r="A31" s="23"/>
    </row>
    <row r="32" spans="1:14" ht="38.25" customHeight="1" x14ac:dyDescent="0.25">
      <c r="A32" s="20"/>
    </row>
    <row r="33" spans="1:7" x14ac:dyDescent="0.25">
      <c r="A33" s="20"/>
    </row>
    <row r="34" spans="1:7" x14ac:dyDescent="0.25">
      <c r="A34" s="25" t="s">
        <v>319</v>
      </c>
    </row>
    <row r="35" spans="1:7" x14ac:dyDescent="0.25">
      <c r="A35" t="s">
        <v>320</v>
      </c>
    </row>
    <row r="37" spans="1:7" x14ac:dyDescent="0.25">
      <c r="A37" s="25" t="s">
        <v>33</v>
      </c>
    </row>
    <row r="38" spans="1:7" x14ac:dyDescent="0.25">
      <c r="A38" t="s">
        <v>32</v>
      </c>
    </row>
    <row r="40" spans="1:7" x14ac:dyDescent="0.25">
      <c r="A40" s="24" t="s">
        <v>31</v>
      </c>
    </row>
    <row r="41" spans="1:7" x14ac:dyDescent="0.25">
      <c r="A41" s="23" t="s">
        <v>30</v>
      </c>
    </row>
    <row r="42" spans="1:7" x14ac:dyDescent="0.25">
      <c r="A42" s="22" t="s">
        <v>29</v>
      </c>
    </row>
    <row r="43" spans="1:7" x14ac:dyDescent="0.25">
      <c r="B43" s="20"/>
      <c r="C43" s="20"/>
      <c r="D43" s="20"/>
      <c r="E43" s="20"/>
      <c r="F43" s="20"/>
      <c r="G43" s="20"/>
    </row>
    <row r="44" spans="1:7" x14ac:dyDescent="0.25">
      <c r="A44" s="21"/>
      <c r="B44" s="20"/>
      <c r="C44" s="20"/>
      <c r="D44" s="20"/>
      <c r="E44" s="20"/>
      <c r="F44" s="20"/>
      <c r="G44" s="20"/>
    </row>
    <row r="45" spans="1:7" x14ac:dyDescent="0.25">
      <c r="B45" s="20"/>
      <c r="C45" s="20"/>
      <c r="D45" s="20"/>
      <c r="E45" s="20"/>
      <c r="F45" s="20"/>
      <c r="G45" s="20"/>
    </row>
    <row r="46" spans="1:7" x14ac:dyDescent="0.25">
      <c r="A46" s="20"/>
      <c r="B46" s="20"/>
      <c r="C46" s="20"/>
      <c r="D46" s="20"/>
      <c r="E46" s="20"/>
      <c r="F46" s="20"/>
      <c r="G46" s="20"/>
    </row>
    <row r="47" spans="1:7" x14ac:dyDescent="0.25">
      <c r="A47" s="20"/>
      <c r="B47" s="20"/>
      <c r="C47" s="20"/>
      <c r="D47" s="20"/>
      <c r="E47" s="20"/>
      <c r="F47" s="20"/>
      <c r="G47" s="20"/>
    </row>
    <row r="48" spans="1:7" x14ac:dyDescent="0.25">
      <c r="A48" s="20"/>
      <c r="B48" s="20"/>
      <c r="C48" s="20"/>
      <c r="D48" s="20"/>
      <c r="E48" s="20"/>
      <c r="F48" s="20"/>
      <c r="G48" s="20"/>
    </row>
    <row r="49" spans="1:7" x14ac:dyDescent="0.25">
      <c r="A49" s="20"/>
      <c r="B49" s="20"/>
      <c r="C49" s="20"/>
      <c r="D49" s="20"/>
      <c r="E49" s="20"/>
      <c r="F49" s="20"/>
      <c r="G49" s="20"/>
    </row>
    <row r="50" spans="1:7" x14ac:dyDescent="0.25">
      <c r="A50" s="20"/>
      <c r="B50" s="20"/>
      <c r="C50" s="20"/>
      <c r="D50" s="20"/>
      <c r="E50" s="20"/>
      <c r="F50" s="20"/>
      <c r="G50" s="20"/>
    </row>
    <row r="51" spans="1:7" x14ac:dyDescent="0.25">
      <c r="A51" s="20"/>
      <c r="B51" s="20"/>
      <c r="C51" s="20"/>
      <c r="D51" s="20"/>
      <c r="E51" s="20"/>
      <c r="F51" s="20"/>
      <c r="G51" s="20"/>
    </row>
    <row r="52" spans="1:7" x14ac:dyDescent="0.25">
      <c r="A52" s="20"/>
      <c r="B52" s="20"/>
      <c r="C52" s="20"/>
      <c r="D52" s="20"/>
      <c r="E52" s="20"/>
      <c r="F52" s="20"/>
      <c r="G52" s="20"/>
    </row>
    <row r="53" spans="1:7" x14ac:dyDescent="0.25">
      <c r="A53" s="20"/>
    </row>
  </sheetData>
  <sheetProtection algorithmName="SHA-512" hashValue="L8v4V0Bc+iaiSNCmsSrOtxzHMTbfE29wwGHuYVNd6Yyi+CUZLHXxuo0SrYLjzLfxprb+Mocfkk6Lmt81yXPB1w==" saltValue="HLVUz5eisf0ViacLv9a6Qg==" spinCount="100000" sheet="1" objects="1" scenarios="1" formatCells="0" formatRows="0" insertRows="0" insertHyperlinks="0" sort="0" autoFilter="0" pivotTables="0"/>
  <hyperlinks>
    <hyperlink ref="A42" r:id="rId1" display="https://www.mmr.cz/cs/microsites/uzemni-dimenze/map-kap/stratigicke_ramce_map . Na území hlavního města Prahy je SR MAP uveřejněn na webových stránkách městské části, resp. správního obvodu ORP. " xr:uid="{00000000-0004-0000-0000-000000000000}"/>
  </hyperlinks>
  <pageMargins left="0.7" right="0.7" top="0.78740157499999996" bottom="0.78740157499999996" header="0.3" footer="0.3"/>
  <pageSetup paperSize="9" scale="67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I62"/>
  <sheetViews>
    <sheetView zoomScale="71" zoomScaleNormal="71" workbookViewId="0">
      <selection activeCell="S62" sqref="A1:S62"/>
    </sheetView>
  </sheetViews>
  <sheetFormatPr defaultRowHeight="15" x14ac:dyDescent="0.25"/>
  <cols>
    <col min="2" max="2" width="13" customWidth="1"/>
    <col min="3" max="3" width="12.5703125" customWidth="1"/>
    <col min="5" max="6" width="10" bestFit="1" customWidth="1"/>
    <col min="7" max="7" width="25.28515625" style="375" customWidth="1"/>
    <col min="9" max="9" width="10.85546875" customWidth="1"/>
    <col min="10" max="10" width="10.42578125" customWidth="1"/>
    <col min="11" max="11" width="39" style="388" customWidth="1"/>
    <col min="12" max="12" width="12.7109375" customWidth="1"/>
    <col min="13" max="13" width="11.28515625" customWidth="1"/>
    <col min="14" max="15" width="9.140625" style="357"/>
    <col min="17" max="17" width="12.5703125" customWidth="1"/>
    <col min="18" max="18" width="11.7109375" style="350" customWidth="1"/>
    <col min="19" max="19" width="11.42578125" style="350" customWidth="1"/>
  </cols>
  <sheetData>
    <row r="1" spans="1:35" ht="19.5" thickBot="1" x14ac:dyDescent="0.35">
      <c r="A1" s="660" t="s">
        <v>0</v>
      </c>
      <c r="B1" s="661"/>
      <c r="C1" s="661"/>
      <c r="D1" s="661"/>
      <c r="E1" s="661"/>
      <c r="F1" s="661"/>
      <c r="G1" s="661"/>
      <c r="H1" s="661"/>
      <c r="I1" s="661"/>
      <c r="J1" s="661"/>
      <c r="K1" s="661"/>
      <c r="L1" s="661"/>
      <c r="M1" s="661"/>
      <c r="N1" s="661"/>
      <c r="O1" s="661"/>
      <c r="P1" s="661"/>
      <c r="Q1" s="661"/>
      <c r="R1" s="661"/>
      <c r="S1" s="662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</row>
    <row r="2" spans="1:35" ht="51" customHeight="1" x14ac:dyDescent="0.25">
      <c r="A2" s="663" t="s">
        <v>1</v>
      </c>
      <c r="B2" s="665" t="s">
        <v>2</v>
      </c>
      <c r="C2" s="666"/>
      <c r="D2" s="666"/>
      <c r="E2" s="666"/>
      <c r="F2" s="667"/>
      <c r="G2" s="663" t="s">
        <v>3</v>
      </c>
      <c r="H2" s="668" t="s">
        <v>4</v>
      </c>
      <c r="I2" s="670" t="s">
        <v>5</v>
      </c>
      <c r="J2" s="663" t="s">
        <v>6</v>
      </c>
      <c r="K2" s="663" t="s">
        <v>7</v>
      </c>
      <c r="L2" s="672" t="s">
        <v>8</v>
      </c>
      <c r="M2" s="673"/>
      <c r="N2" s="674" t="s">
        <v>9</v>
      </c>
      <c r="O2" s="675"/>
      <c r="P2" s="674" t="s">
        <v>10</v>
      </c>
      <c r="Q2" s="675"/>
      <c r="R2" s="676" t="s">
        <v>11</v>
      </c>
      <c r="S2" s="677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</row>
    <row r="3" spans="1:35" ht="119.45" customHeight="1" thickBot="1" x14ac:dyDescent="0.3">
      <c r="A3" s="664"/>
      <c r="B3" s="2" t="s">
        <v>12</v>
      </c>
      <c r="C3" s="3" t="s">
        <v>13</v>
      </c>
      <c r="D3" s="3" t="s">
        <v>14</v>
      </c>
      <c r="E3" s="3" t="s">
        <v>15</v>
      </c>
      <c r="F3" s="4" t="s">
        <v>16</v>
      </c>
      <c r="G3" s="664"/>
      <c r="H3" s="669"/>
      <c r="I3" s="671"/>
      <c r="J3" s="664"/>
      <c r="K3" s="664"/>
      <c r="L3" s="5" t="s">
        <v>17</v>
      </c>
      <c r="M3" s="6" t="s">
        <v>18</v>
      </c>
      <c r="N3" s="193" t="s">
        <v>19</v>
      </c>
      <c r="O3" s="60" t="s">
        <v>20</v>
      </c>
      <c r="P3" s="7" t="s">
        <v>21</v>
      </c>
      <c r="Q3" s="8" t="s">
        <v>22</v>
      </c>
      <c r="R3" s="9" t="s">
        <v>23</v>
      </c>
      <c r="S3" s="60" t="s">
        <v>24</v>
      </c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1:35" ht="79.900000000000006" customHeight="1" x14ac:dyDescent="0.25">
      <c r="A4" s="430">
        <v>1</v>
      </c>
      <c r="B4" s="201" t="s">
        <v>107</v>
      </c>
      <c r="C4" s="202" t="s">
        <v>108</v>
      </c>
      <c r="D4" s="650">
        <v>70992711</v>
      </c>
      <c r="E4" s="650">
        <v>600137066</v>
      </c>
      <c r="F4" s="651">
        <v>107624869</v>
      </c>
      <c r="G4" s="231" t="s">
        <v>110</v>
      </c>
      <c r="H4" s="204" t="s">
        <v>41</v>
      </c>
      <c r="I4" s="204" t="s">
        <v>106</v>
      </c>
      <c r="J4" s="204" t="s">
        <v>109</v>
      </c>
      <c r="K4" s="652" t="s">
        <v>111</v>
      </c>
      <c r="L4" s="80">
        <v>300000</v>
      </c>
      <c r="M4" s="75">
        <v>255000</v>
      </c>
      <c r="N4" s="353">
        <v>44593</v>
      </c>
      <c r="O4" s="354">
        <v>44896</v>
      </c>
      <c r="P4" s="69" t="s">
        <v>112</v>
      </c>
      <c r="Q4" s="76"/>
      <c r="R4" s="204" t="s">
        <v>113</v>
      </c>
      <c r="S4" s="433" t="s">
        <v>321</v>
      </c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</row>
    <row r="5" spans="1:35" ht="89.45" customHeight="1" thickBot="1" x14ac:dyDescent="0.3">
      <c r="A5" s="635">
        <v>2</v>
      </c>
      <c r="B5" s="636" t="s">
        <v>107</v>
      </c>
      <c r="C5" s="637" t="s">
        <v>108</v>
      </c>
      <c r="D5" s="638">
        <v>70992711</v>
      </c>
      <c r="E5" s="638">
        <v>600137066</v>
      </c>
      <c r="F5" s="639">
        <v>107624869</v>
      </c>
      <c r="G5" s="640" t="s">
        <v>322</v>
      </c>
      <c r="H5" s="641" t="s">
        <v>41</v>
      </c>
      <c r="I5" s="641" t="s">
        <v>106</v>
      </c>
      <c r="J5" s="641" t="s">
        <v>109</v>
      </c>
      <c r="K5" s="642" t="s">
        <v>322</v>
      </c>
      <c r="L5" s="643">
        <v>1500000</v>
      </c>
      <c r="M5" s="644">
        <v>1275000</v>
      </c>
      <c r="N5" s="645">
        <v>45108</v>
      </c>
      <c r="O5" s="646">
        <v>45170</v>
      </c>
      <c r="P5" s="647"/>
      <c r="Q5" s="648"/>
      <c r="R5" s="571" t="s">
        <v>113</v>
      </c>
      <c r="S5" s="649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</row>
    <row r="6" spans="1:35" s="23" customFormat="1" ht="78" customHeight="1" x14ac:dyDescent="0.25">
      <c r="A6" s="431">
        <v>3</v>
      </c>
      <c r="B6" s="159" t="s">
        <v>182</v>
      </c>
      <c r="C6" s="160" t="s">
        <v>114</v>
      </c>
      <c r="D6" s="160">
        <v>70986479</v>
      </c>
      <c r="E6" s="160">
        <v>107625652</v>
      </c>
      <c r="F6" s="161">
        <v>60138089</v>
      </c>
      <c r="G6" s="389" t="s">
        <v>312</v>
      </c>
      <c r="H6" s="173" t="s">
        <v>41</v>
      </c>
      <c r="I6" s="173" t="s">
        <v>106</v>
      </c>
      <c r="J6" s="173" t="s">
        <v>115</v>
      </c>
      <c r="K6" s="144" t="s">
        <v>169</v>
      </c>
      <c r="L6" s="439">
        <v>20000000</v>
      </c>
      <c r="M6" s="440">
        <f>L6/100*85</f>
        <v>17000000</v>
      </c>
      <c r="N6" s="441">
        <v>2023</v>
      </c>
      <c r="O6" s="442">
        <v>2027</v>
      </c>
      <c r="P6" s="147" t="s">
        <v>112</v>
      </c>
      <c r="Q6" s="146" t="s">
        <v>112</v>
      </c>
      <c r="R6" s="149" t="s">
        <v>170</v>
      </c>
      <c r="S6" s="149" t="s">
        <v>171</v>
      </c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</row>
    <row r="7" spans="1:35" s="23" customFormat="1" ht="72" customHeight="1" x14ac:dyDescent="0.25">
      <c r="A7" s="431">
        <v>4</v>
      </c>
      <c r="B7" s="443" t="s">
        <v>182</v>
      </c>
      <c r="C7" s="444" t="s">
        <v>114</v>
      </c>
      <c r="D7" s="444">
        <v>70986479</v>
      </c>
      <c r="E7" s="444">
        <v>107625652</v>
      </c>
      <c r="F7" s="445">
        <v>60138089</v>
      </c>
      <c r="G7" s="446" t="s">
        <v>172</v>
      </c>
      <c r="H7" s="447" t="s">
        <v>41</v>
      </c>
      <c r="I7" s="447" t="s">
        <v>106</v>
      </c>
      <c r="J7" s="447" t="s">
        <v>115</v>
      </c>
      <c r="K7" s="448" t="s">
        <v>173</v>
      </c>
      <c r="L7" s="449">
        <v>3000000</v>
      </c>
      <c r="M7" s="450">
        <f t="shared" ref="M7:M16" si="0">L7/100*85</f>
        <v>2550000</v>
      </c>
      <c r="N7" s="451">
        <v>2022</v>
      </c>
      <c r="O7" s="452">
        <v>2022</v>
      </c>
      <c r="P7" s="451"/>
      <c r="Q7" s="452" t="s">
        <v>112</v>
      </c>
      <c r="R7" s="453" t="s">
        <v>323</v>
      </c>
      <c r="S7" s="453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</row>
    <row r="8" spans="1:35" s="23" customFormat="1" ht="81.75" customHeight="1" x14ac:dyDescent="0.25">
      <c r="A8" s="431">
        <v>5</v>
      </c>
      <c r="B8" s="443" t="s">
        <v>182</v>
      </c>
      <c r="C8" s="444" t="s">
        <v>114</v>
      </c>
      <c r="D8" s="444">
        <v>70986479</v>
      </c>
      <c r="E8" s="444">
        <v>107625652</v>
      </c>
      <c r="F8" s="445">
        <v>60138089</v>
      </c>
      <c r="G8" s="454" t="s">
        <v>116</v>
      </c>
      <c r="H8" s="447" t="s">
        <v>41</v>
      </c>
      <c r="I8" s="447" t="s">
        <v>106</v>
      </c>
      <c r="J8" s="447" t="s">
        <v>115</v>
      </c>
      <c r="K8" s="455" t="s">
        <v>175</v>
      </c>
      <c r="L8" s="449">
        <v>5000000</v>
      </c>
      <c r="M8" s="450">
        <f t="shared" si="0"/>
        <v>4250000</v>
      </c>
      <c r="N8" s="451">
        <v>2022</v>
      </c>
      <c r="O8" s="452">
        <v>2022</v>
      </c>
      <c r="P8" s="451"/>
      <c r="Q8" s="452" t="s">
        <v>112</v>
      </c>
      <c r="R8" s="453" t="s">
        <v>323</v>
      </c>
      <c r="S8" s="453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</row>
    <row r="9" spans="1:35" s="23" customFormat="1" ht="68.45" customHeight="1" x14ac:dyDescent="0.25">
      <c r="A9" s="431">
        <v>6</v>
      </c>
      <c r="B9" s="287" t="s">
        <v>182</v>
      </c>
      <c r="C9" s="217" t="s">
        <v>114</v>
      </c>
      <c r="D9" s="217">
        <v>70986479</v>
      </c>
      <c r="E9" s="217">
        <v>107625652</v>
      </c>
      <c r="F9" s="288">
        <v>60138089</v>
      </c>
      <c r="G9" s="390" t="s">
        <v>324</v>
      </c>
      <c r="H9" s="219" t="s">
        <v>41</v>
      </c>
      <c r="I9" s="219" t="s">
        <v>106</v>
      </c>
      <c r="J9" s="219" t="s">
        <v>115</v>
      </c>
      <c r="K9" s="456" t="s">
        <v>325</v>
      </c>
      <c r="L9" s="457">
        <v>4000000</v>
      </c>
      <c r="M9" s="458">
        <f t="shared" si="0"/>
        <v>3400000</v>
      </c>
      <c r="N9" s="459">
        <v>2023</v>
      </c>
      <c r="O9" s="460">
        <v>2027</v>
      </c>
      <c r="P9" s="153" t="s">
        <v>112</v>
      </c>
      <c r="Q9" s="154" t="s">
        <v>112</v>
      </c>
      <c r="R9" s="156" t="s">
        <v>176</v>
      </c>
      <c r="S9" s="156" t="s">
        <v>176</v>
      </c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</row>
    <row r="10" spans="1:35" s="23" customFormat="1" ht="75" customHeight="1" x14ac:dyDescent="0.25">
      <c r="A10" s="431">
        <v>7</v>
      </c>
      <c r="B10" s="287" t="s">
        <v>182</v>
      </c>
      <c r="C10" s="217" t="s">
        <v>114</v>
      </c>
      <c r="D10" s="217">
        <v>70986479</v>
      </c>
      <c r="E10" s="217">
        <v>107625652</v>
      </c>
      <c r="F10" s="288">
        <v>60138089</v>
      </c>
      <c r="G10" s="461" t="s">
        <v>326</v>
      </c>
      <c r="H10" s="219" t="s">
        <v>41</v>
      </c>
      <c r="I10" s="219" t="s">
        <v>106</v>
      </c>
      <c r="J10" s="219" t="s">
        <v>115</v>
      </c>
      <c r="K10" s="462" t="s">
        <v>327</v>
      </c>
      <c r="L10" s="463">
        <v>4000000</v>
      </c>
      <c r="M10" s="464">
        <f t="shared" si="0"/>
        <v>3400000</v>
      </c>
      <c r="N10" s="163">
        <v>2023</v>
      </c>
      <c r="O10" s="162">
        <v>2027</v>
      </c>
      <c r="P10" s="163"/>
      <c r="Q10" s="162" t="s">
        <v>112</v>
      </c>
      <c r="R10" s="343" t="s">
        <v>177</v>
      </c>
      <c r="S10" s="343" t="s">
        <v>176</v>
      </c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</row>
    <row r="11" spans="1:35" s="23" customFormat="1" ht="76.5" customHeight="1" x14ac:dyDescent="0.25">
      <c r="A11" s="431">
        <v>8</v>
      </c>
      <c r="B11" s="287" t="s">
        <v>182</v>
      </c>
      <c r="C11" s="217" t="s">
        <v>114</v>
      </c>
      <c r="D11" s="217">
        <v>70986479</v>
      </c>
      <c r="E11" s="217">
        <v>107625652</v>
      </c>
      <c r="F11" s="288">
        <v>60138089</v>
      </c>
      <c r="G11" s="390" t="s">
        <v>117</v>
      </c>
      <c r="H11" s="219" t="s">
        <v>41</v>
      </c>
      <c r="I11" s="219" t="s">
        <v>106</v>
      </c>
      <c r="J11" s="219" t="s">
        <v>115</v>
      </c>
      <c r="K11" s="157" t="s">
        <v>328</v>
      </c>
      <c r="L11" s="457">
        <v>1000000</v>
      </c>
      <c r="M11" s="458">
        <f t="shared" si="0"/>
        <v>850000</v>
      </c>
      <c r="N11" s="153">
        <v>2023</v>
      </c>
      <c r="O11" s="154">
        <v>2027</v>
      </c>
      <c r="P11" s="153"/>
      <c r="Q11" s="154" t="s">
        <v>112</v>
      </c>
      <c r="R11" s="156" t="s">
        <v>178</v>
      </c>
      <c r="S11" s="156" t="s">
        <v>176</v>
      </c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</row>
    <row r="12" spans="1:35" s="23" customFormat="1" ht="80.25" customHeight="1" x14ac:dyDescent="0.25">
      <c r="A12" s="431">
        <v>9</v>
      </c>
      <c r="B12" s="287" t="s">
        <v>182</v>
      </c>
      <c r="C12" s="217" t="s">
        <v>114</v>
      </c>
      <c r="D12" s="217">
        <v>70986479</v>
      </c>
      <c r="E12" s="217">
        <v>107625652</v>
      </c>
      <c r="F12" s="288">
        <v>60138089</v>
      </c>
      <c r="G12" s="390" t="s">
        <v>118</v>
      </c>
      <c r="H12" s="219" t="s">
        <v>41</v>
      </c>
      <c r="I12" s="219" t="s">
        <v>106</v>
      </c>
      <c r="J12" s="219" t="s">
        <v>115</v>
      </c>
      <c r="K12" s="157" t="s">
        <v>179</v>
      </c>
      <c r="L12" s="457">
        <v>1000000</v>
      </c>
      <c r="M12" s="458">
        <f t="shared" si="0"/>
        <v>850000</v>
      </c>
      <c r="N12" s="153">
        <v>2023</v>
      </c>
      <c r="O12" s="154">
        <v>2027</v>
      </c>
      <c r="P12" s="153"/>
      <c r="Q12" s="154" t="s">
        <v>112</v>
      </c>
      <c r="R12" s="156" t="s">
        <v>180</v>
      </c>
      <c r="S12" s="156" t="s">
        <v>171</v>
      </c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</row>
    <row r="13" spans="1:35" s="23" customFormat="1" ht="80.25" customHeight="1" x14ac:dyDescent="0.25">
      <c r="A13" s="653">
        <v>10</v>
      </c>
      <c r="B13" s="435" t="s">
        <v>182</v>
      </c>
      <c r="C13" s="436" t="s">
        <v>114</v>
      </c>
      <c r="D13" s="436">
        <v>70986479</v>
      </c>
      <c r="E13" s="436">
        <v>107625652</v>
      </c>
      <c r="F13" s="437">
        <v>60138089</v>
      </c>
      <c r="G13" s="654" t="s">
        <v>181</v>
      </c>
      <c r="H13" s="438" t="s">
        <v>41</v>
      </c>
      <c r="I13" s="438" t="s">
        <v>106</v>
      </c>
      <c r="J13" s="438" t="s">
        <v>115</v>
      </c>
      <c r="K13" s="158" t="s">
        <v>329</v>
      </c>
      <c r="L13" s="463">
        <v>20000000</v>
      </c>
      <c r="M13" s="464">
        <f t="shared" si="0"/>
        <v>17000000</v>
      </c>
      <c r="N13" s="163">
        <v>2023</v>
      </c>
      <c r="O13" s="162">
        <v>2027</v>
      </c>
      <c r="P13" s="163"/>
      <c r="Q13" s="162" t="s">
        <v>112</v>
      </c>
      <c r="R13" s="343" t="s">
        <v>174</v>
      </c>
      <c r="S13" s="343" t="s">
        <v>171</v>
      </c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</row>
    <row r="14" spans="1:35" s="23" customFormat="1" ht="80.25" customHeight="1" x14ac:dyDescent="0.25">
      <c r="A14" s="431">
        <v>11</v>
      </c>
      <c r="B14" s="541" t="s">
        <v>182</v>
      </c>
      <c r="C14" s="542" t="s">
        <v>114</v>
      </c>
      <c r="D14" s="542">
        <v>70986479</v>
      </c>
      <c r="E14" s="542">
        <v>107625652</v>
      </c>
      <c r="F14" s="543">
        <v>60138089</v>
      </c>
      <c r="G14" s="468" t="s">
        <v>330</v>
      </c>
      <c r="H14" s="545" t="s">
        <v>41</v>
      </c>
      <c r="I14" s="545" t="s">
        <v>106</v>
      </c>
      <c r="J14" s="545" t="s">
        <v>115</v>
      </c>
      <c r="K14" s="658" t="s">
        <v>331</v>
      </c>
      <c r="L14" s="457">
        <v>3000000</v>
      </c>
      <c r="M14" s="458">
        <f t="shared" si="0"/>
        <v>2550000</v>
      </c>
      <c r="N14" s="459">
        <v>2023</v>
      </c>
      <c r="O14" s="460">
        <v>2027</v>
      </c>
      <c r="P14" s="459"/>
      <c r="Q14" s="460" t="s">
        <v>112</v>
      </c>
      <c r="R14" s="470" t="s">
        <v>174</v>
      </c>
      <c r="S14" s="470" t="s">
        <v>171</v>
      </c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</row>
    <row r="15" spans="1:35" s="23" customFormat="1" ht="80.25" customHeight="1" x14ac:dyDescent="0.25">
      <c r="A15" s="431">
        <v>12</v>
      </c>
      <c r="B15" s="515" t="s">
        <v>182</v>
      </c>
      <c r="C15" s="516" t="s">
        <v>114</v>
      </c>
      <c r="D15" s="516">
        <v>70986479</v>
      </c>
      <c r="E15" s="516">
        <v>107625652</v>
      </c>
      <c r="F15" s="517">
        <v>60138089</v>
      </c>
      <c r="G15" s="655" t="s">
        <v>332</v>
      </c>
      <c r="H15" s="571" t="s">
        <v>41</v>
      </c>
      <c r="I15" s="571" t="s">
        <v>106</v>
      </c>
      <c r="J15" s="571" t="s">
        <v>115</v>
      </c>
      <c r="K15" s="656" t="s">
        <v>333</v>
      </c>
      <c r="L15" s="457">
        <v>5000000</v>
      </c>
      <c r="M15" s="458">
        <f t="shared" si="0"/>
        <v>4250000</v>
      </c>
      <c r="N15" s="459">
        <v>2023</v>
      </c>
      <c r="O15" s="460">
        <v>2027</v>
      </c>
      <c r="P15" s="459"/>
      <c r="Q15" s="460" t="s">
        <v>112</v>
      </c>
      <c r="R15" s="470" t="s">
        <v>174</v>
      </c>
      <c r="S15" s="470" t="s">
        <v>171</v>
      </c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</row>
    <row r="16" spans="1:35" s="23" customFormat="1" ht="74.25" customHeight="1" thickBot="1" x14ac:dyDescent="0.3">
      <c r="A16" s="635">
        <v>13</v>
      </c>
      <c r="B16" s="530" t="s">
        <v>182</v>
      </c>
      <c r="C16" s="531" t="s">
        <v>114</v>
      </c>
      <c r="D16" s="531">
        <v>70986479</v>
      </c>
      <c r="E16" s="531">
        <v>107625652</v>
      </c>
      <c r="F16" s="532">
        <v>60138089</v>
      </c>
      <c r="G16" s="655" t="s">
        <v>334</v>
      </c>
      <c r="H16" s="534" t="s">
        <v>41</v>
      </c>
      <c r="I16" s="534" t="s">
        <v>106</v>
      </c>
      <c r="J16" s="534" t="s">
        <v>115</v>
      </c>
      <c r="K16" s="656" t="s">
        <v>335</v>
      </c>
      <c r="L16" s="519">
        <v>2000000</v>
      </c>
      <c r="M16" s="657">
        <f t="shared" si="0"/>
        <v>1700000</v>
      </c>
      <c r="N16" s="647">
        <v>2023</v>
      </c>
      <c r="O16" s="520">
        <v>2027</v>
      </c>
      <c r="P16" s="647"/>
      <c r="Q16" s="520" t="s">
        <v>112</v>
      </c>
      <c r="R16" s="649" t="s">
        <v>174</v>
      </c>
      <c r="S16" s="649" t="s">
        <v>171</v>
      </c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</row>
    <row r="17" spans="1:35" ht="119.25" customHeight="1" thickBot="1" x14ac:dyDescent="0.3">
      <c r="A17" s="431">
        <v>14</v>
      </c>
      <c r="B17" s="82" t="s">
        <v>189</v>
      </c>
      <c r="C17" s="83" t="s">
        <v>190</v>
      </c>
      <c r="D17" s="83">
        <v>75027704</v>
      </c>
      <c r="E17" s="83">
        <v>107625661</v>
      </c>
      <c r="F17" s="84">
        <v>600138097</v>
      </c>
      <c r="G17" s="185" t="s">
        <v>191</v>
      </c>
      <c r="H17" s="85" t="s">
        <v>41</v>
      </c>
      <c r="I17" s="85" t="s">
        <v>106</v>
      </c>
      <c r="J17" s="85" t="s">
        <v>192</v>
      </c>
      <c r="K17" s="395" t="s">
        <v>191</v>
      </c>
      <c r="L17" s="181">
        <v>1000000</v>
      </c>
      <c r="M17" s="182">
        <v>0</v>
      </c>
      <c r="N17" s="183">
        <v>2020</v>
      </c>
      <c r="O17" s="88">
        <v>2024</v>
      </c>
      <c r="P17" s="87"/>
      <c r="Q17" s="184"/>
      <c r="R17" s="347"/>
      <c r="S17" s="90" t="s">
        <v>137</v>
      </c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</row>
    <row r="18" spans="1:35" ht="112.9" customHeight="1" x14ac:dyDescent="0.25">
      <c r="A18" s="431">
        <v>15</v>
      </c>
      <c r="B18" s="159" t="s">
        <v>260</v>
      </c>
      <c r="C18" s="160" t="s">
        <v>197</v>
      </c>
      <c r="D18" s="160">
        <v>60336251</v>
      </c>
      <c r="E18" s="160">
        <v>107626110</v>
      </c>
      <c r="F18" s="161">
        <v>600138437</v>
      </c>
      <c r="G18" s="391" t="s">
        <v>226</v>
      </c>
      <c r="H18" s="173" t="s">
        <v>41</v>
      </c>
      <c r="I18" s="173" t="s">
        <v>106</v>
      </c>
      <c r="J18" s="173" t="s">
        <v>106</v>
      </c>
      <c r="K18" s="396" t="s">
        <v>226</v>
      </c>
      <c r="L18" s="439">
        <v>3500000</v>
      </c>
      <c r="M18" s="440">
        <f>SUM(L18/100*85)</f>
        <v>2975000</v>
      </c>
      <c r="N18" s="145">
        <v>2021</v>
      </c>
      <c r="O18" s="146">
        <v>2024</v>
      </c>
      <c r="P18" s="147" t="s">
        <v>112</v>
      </c>
      <c r="Q18" s="146"/>
      <c r="R18" s="244" t="s">
        <v>227</v>
      </c>
      <c r="S18" s="244" t="s">
        <v>137</v>
      </c>
      <c r="T18" s="16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</row>
    <row r="19" spans="1:35" ht="121.15" customHeight="1" x14ac:dyDescent="0.25">
      <c r="A19" s="431">
        <v>16</v>
      </c>
      <c r="B19" s="287" t="s">
        <v>260</v>
      </c>
      <c r="C19" s="217" t="s">
        <v>197</v>
      </c>
      <c r="D19" s="217">
        <v>60336251</v>
      </c>
      <c r="E19" s="217">
        <v>107626110</v>
      </c>
      <c r="F19" s="288">
        <v>600138437</v>
      </c>
      <c r="G19" s="366" t="s">
        <v>228</v>
      </c>
      <c r="H19" s="219" t="s">
        <v>41</v>
      </c>
      <c r="I19" s="219" t="s">
        <v>106</v>
      </c>
      <c r="J19" s="219" t="s">
        <v>106</v>
      </c>
      <c r="K19" s="169" t="s">
        <v>228</v>
      </c>
      <c r="L19" s="556">
        <v>800000</v>
      </c>
      <c r="M19" s="458">
        <f t="shared" ref="M19:M24" si="1">SUM(L19/100*85)</f>
        <v>680000</v>
      </c>
      <c r="N19" s="153"/>
      <c r="O19" s="154">
        <v>2022</v>
      </c>
      <c r="P19" s="153" t="s">
        <v>112</v>
      </c>
      <c r="Q19" s="154"/>
      <c r="R19" s="245" t="s">
        <v>229</v>
      </c>
      <c r="S19" s="245" t="s">
        <v>200</v>
      </c>
      <c r="T19" s="16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</row>
    <row r="20" spans="1:35" ht="115.9" customHeight="1" x14ac:dyDescent="0.25">
      <c r="A20" s="431">
        <v>17</v>
      </c>
      <c r="B20" s="287" t="s">
        <v>260</v>
      </c>
      <c r="C20" s="217" t="s">
        <v>197</v>
      </c>
      <c r="D20" s="217">
        <v>60336251</v>
      </c>
      <c r="E20" s="217">
        <v>107626110</v>
      </c>
      <c r="F20" s="288">
        <v>600138437</v>
      </c>
      <c r="G20" s="392" t="s">
        <v>230</v>
      </c>
      <c r="H20" s="219" t="s">
        <v>41</v>
      </c>
      <c r="I20" s="219" t="s">
        <v>106</v>
      </c>
      <c r="J20" s="219" t="s">
        <v>106</v>
      </c>
      <c r="K20" s="397" t="s">
        <v>230</v>
      </c>
      <c r="L20" s="556">
        <v>850000</v>
      </c>
      <c r="M20" s="458">
        <f t="shared" si="1"/>
        <v>722500</v>
      </c>
      <c r="N20" s="153"/>
      <c r="O20" s="154">
        <v>2024</v>
      </c>
      <c r="P20" s="153"/>
      <c r="Q20" s="154"/>
      <c r="R20" s="245" t="s">
        <v>231</v>
      </c>
      <c r="S20" s="245" t="s">
        <v>200</v>
      </c>
      <c r="T20" s="16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</row>
    <row r="21" spans="1:35" ht="118.9" customHeight="1" x14ac:dyDescent="0.25">
      <c r="A21" s="431">
        <v>18</v>
      </c>
      <c r="B21" s="287" t="s">
        <v>260</v>
      </c>
      <c r="C21" s="217" t="s">
        <v>197</v>
      </c>
      <c r="D21" s="217">
        <v>60336251</v>
      </c>
      <c r="E21" s="217">
        <v>107626110</v>
      </c>
      <c r="F21" s="288">
        <v>600138437</v>
      </c>
      <c r="G21" s="366" t="s">
        <v>232</v>
      </c>
      <c r="H21" s="219" t="s">
        <v>41</v>
      </c>
      <c r="I21" s="219" t="s">
        <v>106</v>
      </c>
      <c r="J21" s="219" t="s">
        <v>106</v>
      </c>
      <c r="K21" s="169" t="s">
        <v>232</v>
      </c>
      <c r="L21" s="557">
        <v>650000</v>
      </c>
      <c r="M21" s="458">
        <f t="shared" si="1"/>
        <v>552500</v>
      </c>
      <c r="N21" s="246">
        <v>2023</v>
      </c>
      <c r="O21" s="247">
        <v>2023</v>
      </c>
      <c r="P21" s="153"/>
      <c r="Q21" s="154"/>
      <c r="R21" s="245" t="s">
        <v>233</v>
      </c>
      <c r="S21" s="245" t="s">
        <v>200</v>
      </c>
      <c r="T21" s="16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</row>
    <row r="22" spans="1:35" ht="111" customHeight="1" x14ac:dyDescent="0.25">
      <c r="A22" s="431">
        <v>19</v>
      </c>
      <c r="B22" s="287" t="s">
        <v>260</v>
      </c>
      <c r="C22" s="217" t="s">
        <v>197</v>
      </c>
      <c r="D22" s="217">
        <v>60336251</v>
      </c>
      <c r="E22" s="217">
        <v>107626110</v>
      </c>
      <c r="F22" s="288">
        <v>600138437</v>
      </c>
      <c r="G22" s="366" t="s">
        <v>234</v>
      </c>
      <c r="H22" s="219" t="s">
        <v>41</v>
      </c>
      <c r="I22" s="219" t="s">
        <v>106</v>
      </c>
      <c r="J22" s="219" t="s">
        <v>106</v>
      </c>
      <c r="K22" s="169" t="s">
        <v>234</v>
      </c>
      <c r="L22" s="557">
        <v>400000</v>
      </c>
      <c r="M22" s="458">
        <f t="shared" si="1"/>
        <v>340000</v>
      </c>
      <c r="N22" s="246">
        <v>2023</v>
      </c>
      <c r="O22" s="247">
        <v>2024</v>
      </c>
      <c r="P22" s="153"/>
      <c r="Q22" s="154"/>
      <c r="R22" s="245" t="s">
        <v>152</v>
      </c>
      <c r="S22" s="245" t="s">
        <v>137</v>
      </c>
      <c r="T22" s="16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</row>
    <row r="23" spans="1:35" ht="105" customHeight="1" x14ac:dyDescent="0.25">
      <c r="A23" s="431">
        <v>20</v>
      </c>
      <c r="B23" s="287" t="s">
        <v>260</v>
      </c>
      <c r="C23" s="217" t="s">
        <v>197</v>
      </c>
      <c r="D23" s="217">
        <v>60336251</v>
      </c>
      <c r="E23" s="217">
        <v>107626110</v>
      </c>
      <c r="F23" s="288">
        <v>600138437</v>
      </c>
      <c r="G23" s="366" t="s">
        <v>235</v>
      </c>
      <c r="H23" s="219" t="s">
        <v>41</v>
      </c>
      <c r="I23" s="219" t="s">
        <v>106</v>
      </c>
      <c r="J23" s="219" t="s">
        <v>106</v>
      </c>
      <c r="K23" s="169" t="s">
        <v>235</v>
      </c>
      <c r="L23" s="556">
        <v>260000</v>
      </c>
      <c r="M23" s="458">
        <f t="shared" si="1"/>
        <v>221000</v>
      </c>
      <c r="N23" s="153">
        <v>2021</v>
      </c>
      <c r="O23" s="154">
        <v>2024</v>
      </c>
      <c r="P23" s="153"/>
      <c r="Q23" s="154"/>
      <c r="R23" s="245" t="s">
        <v>152</v>
      </c>
      <c r="S23" s="245" t="s">
        <v>200</v>
      </c>
      <c r="T23" s="16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</row>
    <row r="24" spans="1:35" ht="121.9" customHeight="1" thickBot="1" x14ac:dyDescent="0.3">
      <c r="A24" s="431">
        <v>21</v>
      </c>
      <c r="B24" s="289" t="s">
        <v>260</v>
      </c>
      <c r="C24" s="220" t="s">
        <v>197</v>
      </c>
      <c r="D24" s="220">
        <v>60336251</v>
      </c>
      <c r="E24" s="220">
        <v>107626110</v>
      </c>
      <c r="F24" s="290">
        <v>600138437</v>
      </c>
      <c r="G24" s="393" t="s">
        <v>236</v>
      </c>
      <c r="H24" s="221" t="s">
        <v>41</v>
      </c>
      <c r="I24" s="221" t="s">
        <v>106</v>
      </c>
      <c r="J24" s="221" t="s">
        <v>106</v>
      </c>
      <c r="K24" s="192" t="s">
        <v>236</v>
      </c>
      <c r="L24" s="558">
        <v>325000</v>
      </c>
      <c r="M24" s="473">
        <f t="shared" si="1"/>
        <v>276250</v>
      </c>
      <c r="N24" s="222">
        <v>2023</v>
      </c>
      <c r="O24" s="223">
        <v>2023</v>
      </c>
      <c r="P24" s="222"/>
      <c r="Q24" s="223"/>
      <c r="R24" s="248" t="s">
        <v>152</v>
      </c>
      <c r="S24" s="248" t="s">
        <v>200</v>
      </c>
      <c r="T24" s="16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</row>
    <row r="25" spans="1:35" ht="102.6" customHeight="1" x14ac:dyDescent="0.25">
      <c r="A25" s="431">
        <v>22</v>
      </c>
      <c r="B25" s="201" t="s">
        <v>237</v>
      </c>
      <c r="C25" s="202" t="s">
        <v>197</v>
      </c>
      <c r="D25" s="202">
        <v>47657651</v>
      </c>
      <c r="E25" s="202">
        <v>107625750</v>
      </c>
      <c r="F25" s="239">
        <v>600138151</v>
      </c>
      <c r="G25" s="270" t="s">
        <v>261</v>
      </c>
      <c r="H25" s="173" t="s">
        <v>41</v>
      </c>
      <c r="I25" s="173" t="s">
        <v>106</v>
      </c>
      <c r="J25" s="173" t="s">
        <v>106</v>
      </c>
      <c r="K25" s="398" t="s">
        <v>261</v>
      </c>
      <c r="L25" s="271">
        <v>130000</v>
      </c>
      <c r="M25" s="560">
        <f>SUM(L25/100)*85</f>
        <v>110500</v>
      </c>
      <c r="N25" s="272">
        <v>2020</v>
      </c>
      <c r="O25" s="273">
        <v>2024</v>
      </c>
      <c r="P25" s="274"/>
      <c r="Q25" s="275"/>
      <c r="R25" s="276" t="s">
        <v>262</v>
      </c>
      <c r="S25" s="276" t="s">
        <v>240</v>
      </c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</row>
    <row r="26" spans="1:35" ht="97.9" customHeight="1" x14ac:dyDescent="0.25">
      <c r="A26" s="431">
        <v>23</v>
      </c>
      <c r="B26" s="291" t="s">
        <v>237</v>
      </c>
      <c r="C26" s="56" t="s">
        <v>197</v>
      </c>
      <c r="D26" s="56">
        <v>47657651</v>
      </c>
      <c r="E26" s="56">
        <v>107625750</v>
      </c>
      <c r="F26" s="54">
        <v>600138151</v>
      </c>
      <c r="G26" s="77" t="s">
        <v>263</v>
      </c>
      <c r="H26" s="219" t="s">
        <v>41</v>
      </c>
      <c r="I26" s="219" t="s">
        <v>106</v>
      </c>
      <c r="J26" s="219" t="s">
        <v>106</v>
      </c>
      <c r="K26" s="399" t="s">
        <v>264</v>
      </c>
      <c r="L26" s="277">
        <v>850000</v>
      </c>
      <c r="M26" s="561">
        <f t="shared" ref="M26:M30" si="2">SUM(L26/100)*85</f>
        <v>722500</v>
      </c>
      <c r="N26" s="278">
        <v>2022</v>
      </c>
      <c r="O26" s="551">
        <v>2023</v>
      </c>
      <c r="P26" s="280"/>
      <c r="Q26" s="281"/>
      <c r="R26" s="559" t="s">
        <v>361</v>
      </c>
      <c r="S26" s="282" t="s">
        <v>137</v>
      </c>
      <c r="T26" s="20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</row>
    <row r="27" spans="1:35" ht="105" customHeight="1" x14ac:dyDescent="0.25">
      <c r="A27" s="431">
        <v>24</v>
      </c>
      <c r="B27" s="291" t="s">
        <v>237</v>
      </c>
      <c r="C27" s="56" t="s">
        <v>197</v>
      </c>
      <c r="D27" s="56">
        <v>47657651</v>
      </c>
      <c r="E27" s="56">
        <v>107625750</v>
      </c>
      <c r="F27" s="54">
        <v>600138151</v>
      </c>
      <c r="G27" s="77" t="s">
        <v>265</v>
      </c>
      <c r="H27" s="219" t="s">
        <v>41</v>
      </c>
      <c r="I27" s="219" t="s">
        <v>106</v>
      </c>
      <c r="J27" s="219" t="s">
        <v>106</v>
      </c>
      <c r="K27" s="79" t="s">
        <v>266</v>
      </c>
      <c r="L27" s="277">
        <v>1600000</v>
      </c>
      <c r="M27" s="561">
        <f t="shared" si="2"/>
        <v>1360000</v>
      </c>
      <c r="N27" s="280">
        <v>2020</v>
      </c>
      <c r="O27" s="551">
        <v>2023</v>
      </c>
      <c r="P27" s="280"/>
      <c r="Q27" s="281"/>
      <c r="R27" s="559" t="s">
        <v>160</v>
      </c>
      <c r="S27" s="282" t="s">
        <v>137</v>
      </c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</row>
    <row r="28" spans="1:35" ht="103.9" customHeight="1" x14ac:dyDescent="0.25">
      <c r="A28" s="431">
        <v>25</v>
      </c>
      <c r="B28" s="291" t="s">
        <v>237</v>
      </c>
      <c r="C28" s="56" t="s">
        <v>197</v>
      </c>
      <c r="D28" s="56">
        <v>47657651</v>
      </c>
      <c r="E28" s="56">
        <v>107625750</v>
      </c>
      <c r="F28" s="54">
        <v>600138151</v>
      </c>
      <c r="G28" s="77" t="s">
        <v>267</v>
      </c>
      <c r="H28" s="219" t="s">
        <v>41</v>
      </c>
      <c r="I28" s="219" t="s">
        <v>106</v>
      </c>
      <c r="J28" s="219" t="s">
        <v>106</v>
      </c>
      <c r="K28" s="359" t="s">
        <v>268</v>
      </c>
      <c r="L28" s="277">
        <v>450000</v>
      </c>
      <c r="M28" s="561">
        <f t="shared" si="2"/>
        <v>382500</v>
      </c>
      <c r="N28" s="280">
        <v>2020</v>
      </c>
      <c r="O28" s="279">
        <v>2023</v>
      </c>
      <c r="P28" s="280"/>
      <c r="Q28" s="281"/>
      <c r="R28" s="256" t="s">
        <v>152</v>
      </c>
      <c r="S28" s="282" t="s">
        <v>137</v>
      </c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</row>
    <row r="29" spans="1:35" ht="102.6" customHeight="1" x14ac:dyDescent="0.25">
      <c r="A29" s="431">
        <v>26</v>
      </c>
      <c r="B29" s="291" t="s">
        <v>237</v>
      </c>
      <c r="C29" s="56" t="s">
        <v>197</v>
      </c>
      <c r="D29" s="56">
        <v>47657651</v>
      </c>
      <c r="E29" s="56">
        <v>107625750</v>
      </c>
      <c r="F29" s="54">
        <v>600138151</v>
      </c>
      <c r="G29" s="77" t="s">
        <v>269</v>
      </c>
      <c r="H29" s="219" t="s">
        <v>41</v>
      </c>
      <c r="I29" s="219" t="s">
        <v>106</v>
      </c>
      <c r="J29" s="219" t="s">
        <v>106</v>
      </c>
      <c r="K29" s="79" t="s">
        <v>270</v>
      </c>
      <c r="L29" s="277">
        <v>300000</v>
      </c>
      <c r="M29" s="561">
        <f t="shared" si="2"/>
        <v>255000</v>
      </c>
      <c r="N29" s="280">
        <v>2021</v>
      </c>
      <c r="O29" s="279">
        <v>2023</v>
      </c>
      <c r="P29" s="283"/>
      <c r="Q29" s="281"/>
      <c r="R29" s="256" t="s">
        <v>152</v>
      </c>
      <c r="S29" s="282" t="s">
        <v>137</v>
      </c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</row>
    <row r="30" spans="1:35" ht="115.9" customHeight="1" thickBot="1" x14ac:dyDescent="0.3">
      <c r="A30" s="431">
        <v>27</v>
      </c>
      <c r="B30" s="205" t="s">
        <v>237</v>
      </c>
      <c r="C30" s="57" t="s">
        <v>197</v>
      </c>
      <c r="D30" s="57">
        <v>47657651</v>
      </c>
      <c r="E30" s="57">
        <v>107625750</v>
      </c>
      <c r="F30" s="240">
        <v>600138151</v>
      </c>
      <c r="G30" s="96" t="s">
        <v>271</v>
      </c>
      <c r="H30" s="221" t="s">
        <v>41</v>
      </c>
      <c r="I30" s="221" t="s">
        <v>106</v>
      </c>
      <c r="J30" s="221" t="s">
        <v>106</v>
      </c>
      <c r="K30" s="360" t="s">
        <v>241</v>
      </c>
      <c r="L30" s="284">
        <v>500000</v>
      </c>
      <c r="M30" s="562">
        <f t="shared" si="2"/>
        <v>425000</v>
      </c>
      <c r="N30" s="351">
        <v>2021</v>
      </c>
      <c r="O30" s="352">
        <v>2024</v>
      </c>
      <c r="P30" s="285"/>
      <c r="Q30" s="286"/>
      <c r="R30" s="256" t="s">
        <v>152</v>
      </c>
      <c r="S30" s="344" t="s">
        <v>137</v>
      </c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</row>
    <row r="31" spans="1:35" ht="75" customHeight="1" x14ac:dyDescent="0.25">
      <c r="A31" s="431">
        <v>28</v>
      </c>
      <c r="B31" s="201" t="s">
        <v>275</v>
      </c>
      <c r="C31" s="202" t="s">
        <v>276</v>
      </c>
      <c r="D31" s="202">
        <v>75029286</v>
      </c>
      <c r="E31" s="202">
        <v>107625679</v>
      </c>
      <c r="F31" s="239">
        <v>600138216</v>
      </c>
      <c r="G31" s="243" t="s">
        <v>292</v>
      </c>
      <c r="H31" s="204" t="s">
        <v>41</v>
      </c>
      <c r="I31" s="204" t="s">
        <v>106</v>
      </c>
      <c r="J31" s="204" t="s">
        <v>293</v>
      </c>
      <c r="K31" s="400" t="s">
        <v>292</v>
      </c>
      <c r="L31" s="337">
        <v>6000000</v>
      </c>
      <c r="M31" s="338">
        <f>L31/100*85</f>
        <v>5100000</v>
      </c>
      <c r="N31" s="67">
        <v>2022</v>
      </c>
      <c r="O31" s="68">
        <v>2026</v>
      </c>
      <c r="P31" s="69" t="s">
        <v>112</v>
      </c>
      <c r="Q31" s="339"/>
      <c r="R31" s="345" t="s">
        <v>152</v>
      </c>
      <c r="S31" s="345" t="s">
        <v>137</v>
      </c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</row>
    <row r="32" spans="1:35" ht="78" customHeight="1" thickBot="1" x14ac:dyDescent="0.3">
      <c r="A32" s="431">
        <v>29</v>
      </c>
      <c r="B32" s="205" t="s">
        <v>275</v>
      </c>
      <c r="C32" s="57" t="s">
        <v>276</v>
      </c>
      <c r="D32" s="57">
        <v>75029286</v>
      </c>
      <c r="E32" s="57">
        <v>107625679</v>
      </c>
      <c r="F32" s="240">
        <v>600138216</v>
      </c>
      <c r="G32" s="110" t="s">
        <v>294</v>
      </c>
      <c r="H32" s="336" t="s">
        <v>41</v>
      </c>
      <c r="I32" s="336" t="s">
        <v>106</v>
      </c>
      <c r="J32" s="336" t="s">
        <v>293</v>
      </c>
      <c r="K32" s="401" t="s">
        <v>294</v>
      </c>
      <c r="L32" s="97">
        <v>800000</v>
      </c>
      <c r="M32" s="98">
        <v>0</v>
      </c>
      <c r="N32" s="99">
        <v>2022</v>
      </c>
      <c r="O32" s="100">
        <v>2026</v>
      </c>
      <c r="P32" s="99"/>
      <c r="Q32" s="341"/>
      <c r="R32" s="346" t="s">
        <v>152</v>
      </c>
      <c r="S32" s="346" t="s">
        <v>137</v>
      </c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</row>
    <row r="33" spans="1:35" ht="54" customHeight="1" x14ac:dyDescent="0.25">
      <c r="A33" s="431">
        <v>30</v>
      </c>
      <c r="B33" s="201" t="s">
        <v>298</v>
      </c>
      <c r="C33" s="202" t="s">
        <v>298</v>
      </c>
      <c r="D33" s="202">
        <v>71342265</v>
      </c>
      <c r="E33" s="202">
        <v>181037068</v>
      </c>
      <c r="F33" s="239">
        <v>691004218</v>
      </c>
      <c r="G33" s="414" t="s">
        <v>299</v>
      </c>
      <c r="H33" s="204" t="s">
        <v>41</v>
      </c>
      <c r="I33" s="204" t="s">
        <v>106</v>
      </c>
      <c r="J33" s="204" t="s">
        <v>167</v>
      </c>
      <c r="K33" s="414" t="s">
        <v>299</v>
      </c>
      <c r="L33" s="407">
        <v>300000</v>
      </c>
      <c r="M33" s="338">
        <v>0</v>
      </c>
      <c r="N33" s="67">
        <v>2022</v>
      </c>
      <c r="O33" s="68">
        <v>2024</v>
      </c>
      <c r="P33" s="69"/>
      <c r="Q33" s="339"/>
      <c r="R33" s="70" t="s">
        <v>152</v>
      </c>
      <c r="S33" s="70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</row>
    <row r="34" spans="1:35" ht="54" customHeight="1" x14ac:dyDescent="0.25">
      <c r="A34" s="431">
        <v>31</v>
      </c>
      <c r="B34" s="291" t="s">
        <v>298</v>
      </c>
      <c r="C34" s="56" t="s">
        <v>298</v>
      </c>
      <c r="D34" s="56">
        <v>71342265</v>
      </c>
      <c r="E34" s="56">
        <v>181037068</v>
      </c>
      <c r="F34" s="54">
        <v>691004218</v>
      </c>
      <c r="G34" s="415" t="s">
        <v>300</v>
      </c>
      <c r="H34" s="55" t="s">
        <v>41</v>
      </c>
      <c r="I34" s="55" t="s">
        <v>106</v>
      </c>
      <c r="J34" s="55" t="s">
        <v>167</v>
      </c>
      <c r="K34" s="415" t="s">
        <v>300</v>
      </c>
      <c r="L34" s="408">
        <v>1500000</v>
      </c>
      <c r="M34" s="72">
        <f t="shared" ref="M34" si="3">L34/100*85</f>
        <v>1275000</v>
      </c>
      <c r="N34" s="409">
        <v>2022</v>
      </c>
      <c r="O34" s="73">
        <v>2024</v>
      </c>
      <c r="P34" s="52" t="s">
        <v>112</v>
      </c>
      <c r="Q34" s="50"/>
      <c r="R34" s="74" t="s">
        <v>152</v>
      </c>
      <c r="S34" s="74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</row>
    <row r="35" spans="1:35" ht="54" customHeight="1" x14ac:dyDescent="0.25">
      <c r="A35" s="431">
        <v>32</v>
      </c>
      <c r="B35" s="291" t="s">
        <v>298</v>
      </c>
      <c r="C35" s="56" t="s">
        <v>298</v>
      </c>
      <c r="D35" s="56">
        <v>71342265</v>
      </c>
      <c r="E35" s="56">
        <v>181037068</v>
      </c>
      <c r="F35" s="54">
        <v>691004218</v>
      </c>
      <c r="G35" s="410" t="s">
        <v>301</v>
      </c>
      <c r="H35" s="55" t="s">
        <v>41</v>
      </c>
      <c r="I35" s="55" t="s">
        <v>106</v>
      </c>
      <c r="J35" s="55" t="s">
        <v>167</v>
      </c>
      <c r="K35" s="410" t="s">
        <v>301</v>
      </c>
      <c r="L35" s="408">
        <v>1500000</v>
      </c>
      <c r="M35" s="72">
        <v>0</v>
      </c>
      <c r="N35" s="409">
        <v>2022</v>
      </c>
      <c r="O35" s="73">
        <v>2024</v>
      </c>
      <c r="P35" s="52"/>
      <c r="Q35" s="50"/>
      <c r="R35" s="74" t="s">
        <v>152</v>
      </c>
      <c r="S35" s="74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</row>
    <row r="36" spans="1:35" ht="54" customHeight="1" x14ac:dyDescent="0.25">
      <c r="A36" s="431">
        <v>33</v>
      </c>
      <c r="B36" s="291" t="s">
        <v>298</v>
      </c>
      <c r="C36" s="56" t="s">
        <v>298</v>
      </c>
      <c r="D36" s="56">
        <v>71342265</v>
      </c>
      <c r="E36" s="56">
        <v>181037068</v>
      </c>
      <c r="F36" s="54">
        <v>691004218</v>
      </c>
      <c r="G36" s="410" t="s">
        <v>302</v>
      </c>
      <c r="H36" s="55" t="s">
        <v>41</v>
      </c>
      <c r="I36" s="55" t="s">
        <v>106</v>
      </c>
      <c r="J36" s="55" t="s">
        <v>167</v>
      </c>
      <c r="K36" s="410" t="s">
        <v>302</v>
      </c>
      <c r="L36" s="408">
        <v>100000</v>
      </c>
      <c r="M36" s="72">
        <v>0</v>
      </c>
      <c r="N36" s="409">
        <v>2022</v>
      </c>
      <c r="O36" s="73">
        <v>2024</v>
      </c>
      <c r="P36" s="52"/>
      <c r="Q36" s="50"/>
      <c r="R36" s="74" t="s">
        <v>152</v>
      </c>
      <c r="S36" s="74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</row>
    <row r="37" spans="1:35" ht="54" customHeight="1" x14ac:dyDescent="0.25">
      <c r="A37" s="431">
        <v>34</v>
      </c>
      <c r="B37" s="291" t="s">
        <v>298</v>
      </c>
      <c r="C37" s="56" t="s">
        <v>298</v>
      </c>
      <c r="D37" s="56">
        <v>71342265</v>
      </c>
      <c r="E37" s="56">
        <v>181037068</v>
      </c>
      <c r="F37" s="54">
        <v>691004218</v>
      </c>
      <c r="G37" s="410" t="s">
        <v>303</v>
      </c>
      <c r="H37" s="55" t="s">
        <v>41</v>
      </c>
      <c r="I37" s="55" t="s">
        <v>106</v>
      </c>
      <c r="J37" s="55" t="s">
        <v>167</v>
      </c>
      <c r="K37" s="410" t="s">
        <v>303</v>
      </c>
      <c r="L37" s="408">
        <v>200000</v>
      </c>
      <c r="M37" s="72">
        <v>0</v>
      </c>
      <c r="N37" s="409">
        <v>2022</v>
      </c>
      <c r="O37" s="73">
        <v>2024</v>
      </c>
      <c r="P37" s="52"/>
      <c r="Q37" s="50"/>
      <c r="R37" s="74" t="s">
        <v>152</v>
      </c>
      <c r="S37" s="74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</row>
    <row r="38" spans="1:35" ht="54" customHeight="1" x14ac:dyDescent="0.25">
      <c r="A38" s="431">
        <v>35</v>
      </c>
      <c r="B38" s="291" t="s">
        <v>298</v>
      </c>
      <c r="C38" s="56" t="s">
        <v>298</v>
      </c>
      <c r="D38" s="56">
        <v>71342265</v>
      </c>
      <c r="E38" s="56">
        <v>181037068</v>
      </c>
      <c r="F38" s="54">
        <v>691004218</v>
      </c>
      <c r="G38" s="410" t="s">
        <v>304</v>
      </c>
      <c r="H38" s="55" t="s">
        <v>41</v>
      </c>
      <c r="I38" s="55" t="s">
        <v>106</v>
      </c>
      <c r="J38" s="55" t="s">
        <v>167</v>
      </c>
      <c r="K38" s="410" t="s">
        <v>304</v>
      </c>
      <c r="L38" s="408">
        <v>500000</v>
      </c>
      <c r="M38" s="72">
        <v>0</v>
      </c>
      <c r="N38" s="409">
        <v>2022</v>
      </c>
      <c r="O38" s="73">
        <v>2024</v>
      </c>
      <c r="P38" s="52"/>
      <c r="Q38" s="50"/>
      <c r="R38" s="74" t="s">
        <v>152</v>
      </c>
      <c r="S38" s="74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</row>
    <row r="39" spans="1:35" ht="54" customHeight="1" thickBot="1" x14ac:dyDescent="0.3">
      <c r="A39" s="431">
        <v>36</v>
      </c>
      <c r="B39" s="205" t="s">
        <v>298</v>
      </c>
      <c r="C39" s="57" t="s">
        <v>298</v>
      </c>
      <c r="D39" s="57">
        <v>71342265</v>
      </c>
      <c r="E39" s="57">
        <v>181037068</v>
      </c>
      <c r="F39" s="240">
        <v>691004218</v>
      </c>
      <c r="G39" s="411" t="s">
        <v>305</v>
      </c>
      <c r="H39" s="207" t="s">
        <v>41</v>
      </c>
      <c r="I39" s="207" t="s">
        <v>106</v>
      </c>
      <c r="J39" s="207" t="s">
        <v>167</v>
      </c>
      <c r="K39" s="411" t="s">
        <v>305</v>
      </c>
      <c r="L39" s="412">
        <v>500000</v>
      </c>
      <c r="M39" s="98">
        <v>0</v>
      </c>
      <c r="N39" s="413">
        <v>2022</v>
      </c>
      <c r="O39" s="100">
        <v>2024</v>
      </c>
      <c r="P39" s="340"/>
      <c r="Q39" s="341"/>
      <c r="R39" s="101" t="s">
        <v>152</v>
      </c>
      <c r="S39" s="10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</row>
    <row r="40" spans="1:35" ht="189" customHeight="1" x14ac:dyDescent="0.25">
      <c r="A40" s="431">
        <v>37</v>
      </c>
      <c r="B40" s="201" t="s">
        <v>127</v>
      </c>
      <c r="C40" s="202" t="s">
        <v>127</v>
      </c>
      <c r="D40" s="202">
        <v>22840915</v>
      </c>
      <c r="E40" s="202"/>
      <c r="F40" s="239"/>
      <c r="G40" s="92" t="s">
        <v>128</v>
      </c>
      <c r="H40" s="204" t="s">
        <v>41</v>
      </c>
      <c r="I40" s="204" t="s">
        <v>106</v>
      </c>
      <c r="J40" s="204" t="s">
        <v>106</v>
      </c>
      <c r="K40" s="358" t="s">
        <v>129</v>
      </c>
      <c r="L40" s="65">
        <v>7800000</v>
      </c>
      <c r="M40" s="66">
        <f>SUM(L40/100*85)</f>
        <v>6630000</v>
      </c>
      <c r="N40" s="67">
        <v>2022</v>
      </c>
      <c r="O40" s="68">
        <v>2022</v>
      </c>
      <c r="P40" s="69" t="s">
        <v>112</v>
      </c>
      <c r="Q40" s="68" t="s">
        <v>112</v>
      </c>
      <c r="R40" s="345" t="s">
        <v>143</v>
      </c>
      <c r="S40" s="345" t="s">
        <v>130</v>
      </c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</row>
    <row r="41" spans="1:35" ht="54.6" customHeight="1" x14ac:dyDescent="0.25">
      <c r="A41" s="431">
        <v>38</v>
      </c>
      <c r="B41" s="291" t="s">
        <v>127</v>
      </c>
      <c r="C41" s="56" t="s">
        <v>127</v>
      </c>
      <c r="D41" s="56">
        <v>22840915</v>
      </c>
      <c r="E41" s="56"/>
      <c r="F41" s="54"/>
      <c r="G41" s="64" t="s">
        <v>131</v>
      </c>
      <c r="H41" s="55" t="s">
        <v>41</v>
      </c>
      <c r="I41" s="55" t="s">
        <v>106</v>
      </c>
      <c r="J41" s="55" t="s">
        <v>106</v>
      </c>
      <c r="K41" s="359" t="s">
        <v>132</v>
      </c>
      <c r="L41" s="71">
        <v>2200000</v>
      </c>
      <c r="M41" s="72">
        <f>SUM(L41/100*85)</f>
        <v>1870000</v>
      </c>
      <c r="N41" s="52">
        <v>2022</v>
      </c>
      <c r="O41" s="73">
        <v>2023</v>
      </c>
      <c r="P41" s="52"/>
      <c r="Q41" s="73" t="s">
        <v>112</v>
      </c>
      <c r="R41" s="342" t="s">
        <v>134</v>
      </c>
      <c r="S41" s="342" t="s">
        <v>381</v>
      </c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</row>
    <row r="42" spans="1:35" ht="91.9" customHeight="1" x14ac:dyDescent="0.25">
      <c r="A42" s="431">
        <v>39</v>
      </c>
      <c r="B42" s="291" t="s">
        <v>127</v>
      </c>
      <c r="C42" s="56" t="s">
        <v>127</v>
      </c>
      <c r="D42" s="56">
        <v>22840915</v>
      </c>
      <c r="E42" s="56"/>
      <c r="F42" s="54"/>
      <c r="G42" s="64" t="s">
        <v>135</v>
      </c>
      <c r="H42" s="55" t="s">
        <v>41</v>
      </c>
      <c r="I42" s="55" t="s">
        <v>106</v>
      </c>
      <c r="J42" s="55" t="s">
        <v>106</v>
      </c>
      <c r="K42" s="359" t="s">
        <v>136</v>
      </c>
      <c r="L42" s="71">
        <v>22000000</v>
      </c>
      <c r="M42" s="72">
        <f t="shared" ref="M42:M43" si="4">SUM(L42/100*85)</f>
        <v>18700000</v>
      </c>
      <c r="N42" s="52">
        <v>2022</v>
      </c>
      <c r="O42" s="73">
        <v>2023</v>
      </c>
      <c r="P42" s="52" t="s">
        <v>112</v>
      </c>
      <c r="Q42" s="73" t="s">
        <v>112</v>
      </c>
      <c r="R42" s="342" t="s">
        <v>144</v>
      </c>
      <c r="S42" s="342" t="s">
        <v>137</v>
      </c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</row>
    <row r="43" spans="1:35" ht="142.5" customHeight="1" thickBot="1" x14ac:dyDescent="0.3">
      <c r="A43" s="432">
        <v>40</v>
      </c>
      <c r="B43" s="205" t="s">
        <v>127</v>
      </c>
      <c r="C43" s="57" t="s">
        <v>127</v>
      </c>
      <c r="D43" s="57">
        <v>22840915</v>
      </c>
      <c r="E43" s="57"/>
      <c r="F43" s="240"/>
      <c r="G43" s="95" t="s">
        <v>138</v>
      </c>
      <c r="H43" s="207" t="s">
        <v>41</v>
      </c>
      <c r="I43" s="207" t="s">
        <v>106</v>
      </c>
      <c r="J43" s="207" t="s">
        <v>106</v>
      </c>
      <c r="K43" s="360" t="s">
        <v>139</v>
      </c>
      <c r="L43" s="97">
        <v>5300000</v>
      </c>
      <c r="M43" s="98">
        <f t="shared" si="4"/>
        <v>4505000</v>
      </c>
      <c r="N43" s="99">
        <v>2022</v>
      </c>
      <c r="O43" s="100">
        <v>2023</v>
      </c>
      <c r="P43" s="99" t="s">
        <v>112</v>
      </c>
      <c r="Q43" s="100" t="s">
        <v>133</v>
      </c>
      <c r="R43" s="346" t="s">
        <v>140</v>
      </c>
      <c r="S43" s="346" t="s">
        <v>137</v>
      </c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</row>
    <row r="44" spans="1:35" x14ac:dyDescent="0.25">
      <c r="A44" s="1"/>
      <c r="B44" s="1"/>
      <c r="C44" s="1"/>
      <c r="D44" s="1"/>
      <c r="E44" s="1"/>
      <c r="F44" s="1"/>
      <c r="G44" s="45"/>
      <c r="H44" s="1"/>
      <c r="I44" s="1"/>
      <c r="J44" s="1"/>
      <c r="K44" s="386"/>
      <c r="L44" s="15"/>
      <c r="M44" s="15"/>
      <c r="N44" s="355"/>
      <c r="O44" s="355"/>
      <c r="P44" s="1"/>
      <c r="Q44" s="1"/>
      <c r="R44" s="348"/>
      <c r="S44" s="348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</row>
    <row r="45" spans="1:35" x14ac:dyDescent="0.25">
      <c r="A45" s="1"/>
      <c r="B45" s="1"/>
      <c r="C45" s="1"/>
      <c r="D45" s="1"/>
      <c r="E45" s="1"/>
      <c r="F45" s="1"/>
      <c r="G45" s="45"/>
      <c r="H45" s="1"/>
      <c r="I45" s="1"/>
      <c r="J45" s="1"/>
      <c r="K45" s="386"/>
      <c r="L45" s="15"/>
      <c r="M45" s="15"/>
      <c r="N45" s="355"/>
      <c r="O45" s="355"/>
      <c r="P45" s="1"/>
      <c r="Q45" s="1"/>
      <c r="R45" s="348"/>
      <c r="S45" s="348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</row>
    <row r="46" spans="1:35" x14ac:dyDescent="0.25">
      <c r="A46" s="1"/>
      <c r="B46" s="1"/>
      <c r="C46" s="1"/>
      <c r="D46" s="1"/>
      <c r="E46" s="1"/>
      <c r="F46" s="1"/>
      <c r="G46" s="45"/>
      <c r="H46" s="1"/>
      <c r="I46" s="1"/>
      <c r="J46" s="1"/>
      <c r="K46" s="386"/>
      <c r="L46" s="15"/>
      <c r="M46" s="15"/>
      <c r="N46" s="355"/>
      <c r="O46" s="355"/>
      <c r="P46" s="1"/>
      <c r="Q46" s="1"/>
      <c r="R46" s="348"/>
      <c r="S46" s="348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</row>
    <row r="47" spans="1:35" x14ac:dyDescent="0.25">
      <c r="A47" s="1" t="s">
        <v>375</v>
      </c>
      <c r="B47" s="1"/>
      <c r="C47" s="1"/>
      <c r="D47" s="1"/>
      <c r="E47" s="1"/>
      <c r="F47" s="1"/>
      <c r="G47" s="45"/>
      <c r="H47" s="1"/>
      <c r="I47" s="1"/>
      <c r="J47" s="1"/>
      <c r="K47" s="386"/>
      <c r="L47" s="15"/>
      <c r="M47" s="15"/>
      <c r="N47" s="355"/>
      <c r="O47" s="355"/>
      <c r="P47" s="1"/>
      <c r="Q47" s="1"/>
      <c r="R47" s="348"/>
      <c r="S47" s="348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</row>
    <row r="48" spans="1:35" x14ac:dyDescent="0.25">
      <c r="A48" s="1"/>
      <c r="B48" s="1"/>
      <c r="C48" s="1"/>
      <c r="D48" s="1"/>
      <c r="E48" s="1"/>
      <c r="F48" s="1"/>
      <c r="G48" s="45"/>
      <c r="H48" s="1"/>
      <c r="I48" s="1"/>
      <c r="J48" s="1"/>
      <c r="K48" s="386"/>
      <c r="L48" s="15"/>
      <c r="M48" s="15"/>
      <c r="N48" s="355"/>
      <c r="O48" s="355"/>
      <c r="P48" s="1"/>
      <c r="Q48" s="1"/>
      <c r="R48" s="348"/>
      <c r="S48" s="348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</row>
    <row r="49" spans="1:35" x14ac:dyDescent="0.25">
      <c r="A49" s="1"/>
      <c r="B49" s="1"/>
      <c r="C49" s="1"/>
      <c r="D49" s="1"/>
      <c r="E49" s="1"/>
      <c r="F49" s="1"/>
      <c r="G49" s="45"/>
      <c r="H49" s="1"/>
      <c r="I49" s="1"/>
      <c r="J49" s="1"/>
      <c r="K49" s="386"/>
      <c r="L49" s="15"/>
      <c r="M49" s="15"/>
      <c r="N49" s="355"/>
      <c r="O49" s="355"/>
      <c r="P49" s="1"/>
      <c r="Q49" s="1"/>
      <c r="R49" s="348"/>
      <c r="S49" s="348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</row>
    <row r="50" spans="1:35" x14ac:dyDescent="0.25">
      <c r="A50" s="1"/>
      <c r="B50" s="1"/>
      <c r="C50" s="1"/>
      <c r="D50" s="1"/>
      <c r="E50" s="1"/>
      <c r="F50" s="1"/>
      <c r="G50" s="45"/>
      <c r="H50" s="1"/>
      <c r="I50" s="1"/>
      <c r="J50" s="1"/>
      <c r="K50" s="386"/>
      <c r="L50" s="15"/>
      <c r="M50" s="15"/>
      <c r="N50" s="355"/>
      <c r="O50" s="355"/>
      <c r="P50" s="1"/>
      <c r="Q50" s="1"/>
      <c r="R50" s="348"/>
      <c r="S50" s="348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</row>
    <row r="51" spans="1:35" x14ac:dyDescent="0.25">
      <c r="A51" s="1"/>
      <c r="B51" s="1"/>
      <c r="C51" s="1"/>
      <c r="D51" s="1"/>
      <c r="E51" s="1"/>
      <c r="F51" s="1"/>
      <c r="G51" s="45"/>
      <c r="H51" s="1"/>
      <c r="I51" s="1"/>
      <c r="J51" s="1"/>
      <c r="K51" s="386"/>
      <c r="L51" s="15"/>
      <c r="M51" s="15"/>
      <c r="N51" s="355"/>
      <c r="O51" s="355"/>
      <c r="P51" s="1"/>
      <c r="Q51" s="1"/>
      <c r="R51" s="348"/>
      <c r="S51" s="348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</row>
    <row r="52" spans="1:35" x14ac:dyDescent="0.25">
      <c r="A52" s="1" t="s">
        <v>25</v>
      </c>
      <c r="B52" s="1"/>
      <c r="C52" s="1"/>
      <c r="D52" s="1"/>
      <c r="E52" s="1"/>
      <c r="F52" s="1"/>
      <c r="G52" s="45"/>
      <c r="H52" s="1"/>
      <c r="I52" s="1"/>
      <c r="J52" s="1"/>
      <c r="K52" s="386"/>
      <c r="L52" s="15"/>
      <c r="M52" s="15"/>
      <c r="N52" s="355"/>
      <c r="O52" s="355"/>
      <c r="P52" s="1"/>
      <c r="Q52" s="1"/>
      <c r="R52" s="348"/>
      <c r="S52" s="348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</row>
    <row r="53" spans="1:35" x14ac:dyDescent="0.25">
      <c r="A53" s="1" t="s">
        <v>376</v>
      </c>
      <c r="B53" s="1"/>
      <c r="C53" s="1"/>
      <c r="D53" s="1"/>
      <c r="E53" s="1"/>
      <c r="F53" s="1"/>
      <c r="G53" s="45"/>
      <c r="H53" s="1"/>
      <c r="I53" s="1"/>
      <c r="J53" s="1"/>
      <c r="K53" s="386"/>
      <c r="L53" s="15"/>
      <c r="M53" s="15"/>
      <c r="N53" s="355"/>
      <c r="O53" s="355"/>
      <c r="P53" s="1"/>
      <c r="Q53" s="1"/>
      <c r="R53" s="348"/>
      <c r="S53" s="348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</row>
    <row r="54" spans="1:35" x14ac:dyDescent="0.25">
      <c r="A54" s="1" t="s">
        <v>377</v>
      </c>
      <c r="B54" s="1"/>
      <c r="C54" s="1"/>
      <c r="D54" s="1"/>
      <c r="E54" s="1"/>
      <c r="F54" s="1"/>
      <c r="G54" s="45"/>
      <c r="H54" s="1"/>
      <c r="I54" s="1"/>
      <c r="J54" s="1"/>
      <c r="K54" s="386"/>
      <c r="L54" s="15"/>
      <c r="M54" s="15"/>
      <c r="N54" s="355"/>
      <c r="O54" s="355"/>
      <c r="P54" s="1"/>
      <c r="Q54" s="1"/>
      <c r="R54" s="348"/>
      <c r="S54" s="348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</row>
    <row r="55" spans="1:35" x14ac:dyDescent="0.25">
      <c r="A55" s="1" t="s">
        <v>378</v>
      </c>
      <c r="B55" s="1"/>
      <c r="C55" s="1"/>
      <c r="D55" s="1"/>
      <c r="E55" s="1"/>
      <c r="F55" s="1"/>
      <c r="G55" s="45"/>
      <c r="H55" s="1"/>
      <c r="I55" s="1"/>
      <c r="J55" s="1"/>
      <c r="K55" s="386"/>
      <c r="L55" s="15"/>
      <c r="M55" s="15"/>
      <c r="N55" s="355"/>
      <c r="O55" s="355"/>
      <c r="P55" s="1"/>
      <c r="Q55" s="1"/>
      <c r="R55" s="348"/>
      <c r="S55" s="348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</row>
    <row r="56" spans="1:35" x14ac:dyDescent="0.25">
      <c r="A56" s="1"/>
      <c r="B56" s="1"/>
      <c r="C56" s="1"/>
      <c r="D56" s="1"/>
      <c r="E56" s="1"/>
      <c r="F56" s="1"/>
      <c r="G56" s="45"/>
      <c r="H56" s="1"/>
      <c r="I56" s="1"/>
      <c r="J56" s="1"/>
      <c r="K56" s="386"/>
      <c r="L56" s="15"/>
      <c r="M56" s="15"/>
      <c r="N56" s="355"/>
      <c r="O56" s="355"/>
      <c r="P56" s="1"/>
      <c r="Q56" s="1"/>
      <c r="R56" s="348"/>
      <c r="S56" s="348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</row>
    <row r="57" spans="1:35" x14ac:dyDescent="0.25">
      <c r="A57" s="1" t="s">
        <v>26</v>
      </c>
      <c r="B57" s="1"/>
      <c r="C57" s="1"/>
      <c r="D57" s="1"/>
      <c r="E57" s="1"/>
      <c r="F57" s="1"/>
      <c r="G57" s="45"/>
      <c r="H57" s="1"/>
      <c r="I57" s="1"/>
      <c r="J57" s="1"/>
      <c r="K57" s="386"/>
      <c r="L57" s="15"/>
      <c r="M57" s="15"/>
      <c r="N57" s="355"/>
      <c r="O57" s="355"/>
      <c r="P57" s="1"/>
      <c r="Q57" s="1"/>
      <c r="R57" s="348"/>
      <c r="S57" s="348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</row>
    <row r="58" spans="1:35" x14ac:dyDescent="0.25">
      <c r="A58" s="1"/>
      <c r="B58" s="1"/>
      <c r="C58" s="17"/>
      <c r="D58" s="18"/>
      <c r="E58" s="18"/>
      <c r="F58" s="18"/>
      <c r="G58" s="394"/>
      <c r="H58" s="18"/>
      <c r="I58" s="18"/>
      <c r="J58" s="18"/>
      <c r="K58" s="402"/>
      <c r="L58" s="19"/>
      <c r="M58" s="19"/>
      <c r="N58" s="356"/>
      <c r="O58" s="356"/>
      <c r="P58" s="18"/>
      <c r="Q58" s="18"/>
      <c r="R58" s="349"/>
      <c r="S58" s="349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</row>
    <row r="59" spans="1:35" x14ac:dyDescent="0.25">
      <c r="A59" s="17" t="s">
        <v>27</v>
      </c>
      <c r="B59" s="17"/>
      <c r="C59" s="1"/>
      <c r="D59" s="1"/>
      <c r="E59" s="1"/>
      <c r="F59" s="1"/>
      <c r="G59" s="45"/>
      <c r="H59" s="1"/>
      <c r="I59" s="1"/>
      <c r="J59" s="1"/>
      <c r="K59" s="386"/>
      <c r="L59" s="15"/>
      <c r="M59" s="15"/>
      <c r="N59" s="355"/>
      <c r="O59" s="355"/>
      <c r="P59" s="1"/>
      <c r="Q59" s="1"/>
      <c r="R59" s="348"/>
      <c r="S59" s="348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</row>
    <row r="60" spans="1:35" x14ac:dyDescent="0.25">
      <c r="A60" s="1"/>
      <c r="B60" s="1"/>
      <c r="C60" s="17"/>
      <c r="D60" s="1"/>
      <c r="E60" s="1"/>
      <c r="F60" s="1"/>
      <c r="G60" s="45"/>
      <c r="H60" s="1"/>
      <c r="I60" s="1"/>
      <c r="J60" s="1"/>
      <c r="K60" s="386"/>
      <c r="L60" s="15"/>
      <c r="M60" s="15"/>
      <c r="N60" s="355"/>
      <c r="O60" s="355"/>
      <c r="P60" s="1"/>
      <c r="Q60" s="1"/>
      <c r="R60" s="348"/>
      <c r="S60" s="348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</row>
    <row r="61" spans="1:35" x14ac:dyDescent="0.25">
      <c r="A61" s="17" t="s">
        <v>28</v>
      </c>
      <c r="B61" s="17"/>
      <c r="C61" s="1"/>
      <c r="D61" s="1"/>
      <c r="E61" s="1"/>
      <c r="F61" s="1"/>
      <c r="G61" s="45"/>
      <c r="H61" s="1"/>
      <c r="I61" s="1"/>
      <c r="J61" s="1"/>
      <c r="K61" s="386"/>
      <c r="L61" s="15"/>
      <c r="M61" s="15"/>
      <c r="N61" s="355"/>
      <c r="O61" s="355"/>
      <c r="P61" s="1"/>
      <c r="Q61" s="1"/>
      <c r="R61" s="348"/>
      <c r="S61" s="348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</row>
    <row r="62" spans="1:35" x14ac:dyDescent="0.25">
      <c r="A62" s="1"/>
      <c r="B62" s="1"/>
      <c r="C62" s="1"/>
      <c r="D62" s="1"/>
      <c r="E62" s="1"/>
      <c r="F62" s="1"/>
      <c r="G62" s="45"/>
      <c r="H62" s="1"/>
      <c r="I62" s="1"/>
      <c r="J62" s="1"/>
      <c r="K62" s="386"/>
      <c r="L62" s="15"/>
      <c r="M62" s="15"/>
      <c r="N62" s="355"/>
      <c r="O62" s="355"/>
      <c r="P62" s="1"/>
      <c r="Q62" s="1"/>
      <c r="R62" s="348"/>
      <c r="S62" s="348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</row>
  </sheetData>
  <mergeCells count="12">
    <mergeCell ref="A1:S1"/>
    <mergeCell ref="A2:A3"/>
    <mergeCell ref="B2:F2"/>
    <mergeCell ref="G2:G3"/>
    <mergeCell ref="H2:H3"/>
    <mergeCell ref="I2:I3"/>
    <mergeCell ref="J2:J3"/>
    <mergeCell ref="K2:K3"/>
    <mergeCell ref="L2:M2"/>
    <mergeCell ref="N2:O2"/>
    <mergeCell ref="P2:Q2"/>
    <mergeCell ref="R2:S2"/>
  </mergeCells>
  <phoneticPr fontId="29" type="noConversion"/>
  <pageMargins left="0.7" right="0.7" top="0.78740157499999996" bottom="0.78740157499999996" header="0.3" footer="0.3"/>
  <pageSetup paperSize="9" scale="53" fitToHeight="0" orientation="landscape" r:id="rId1"/>
  <ignoredErrors>
    <ignoredError sqref="M6:M25 M26:M30 M31:M40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I114"/>
  <sheetViews>
    <sheetView tabSelected="1" topLeftCell="A78" zoomScale="66" zoomScaleNormal="66" workbookViewId="0">
      <selection sqref="A1:Z117"/>
    </sheetView>
  </sheetViews>
  <sheetFormatPr defaultRowHeight="15" x14ac:dyDescent="0.25"/>
  <cols>
    <col min="2" max="2" width="14" customWidth="1"/>
    <col min="3" max="3" width="11.85546875" customWidth="1"/>
    <col min="4" max="4" width="12.5703125" customWidth="1"/>
    <col min="5" max="5" width="14.140625" customWidth="1"/>
    <col min="6" max="6" width="11" customWidth="1"/>
    <col min="7" max="7" width="23" style="375" customWidth="1"/>
    <col min="8" max="8" width="8.85546875" customWidth="1"/>
    <col min="9" max="9" width="10.5703125" style="294" customWidth="1"/>
    <col min="10" max="10" width="10.7109375" customWidth="1"/>
    <col min="11" max="11" width="31.85546875" style="388" customWidth="1"/>
    <col min="12" max="12" width="12.140625" style="238" customWidth="1"/>
    <col min="13" max="13" width="13.140625" style="238" customWidth="1"/>
    <col min="14" max="15" width="9.140625" style="238"/>
    <col min="24" max="24" width="10.42578125" customWidth="1"/>
    <col min="25" max="25" width="12.7109375" customWidth="1"/>
    <col min="26" max="26" width="11.7109375" customWidth="1"/>
  </cols>
  <sheetData>
    <row r="1" spans="1:26" ht="19.5" thickBot="1" x14ac:dyDescent="0.35">
      <c r="A1" s="703" t="s">
        <v>60</v>
      </c>
      <c r="B1" s="704"/>
      <c r="C1" s="704"/>
      <c r="D1" s="704"/>
      <c r="E1" s="704"/>
      <c r="F1" s="704"/>
      <c r="G1" s="704"/>
      <c r="H1" s="704"/>
      <c r="I1" s="704"/>
      <c r="J1" s="704"/>
      <c r="K1" s="704"/>
      <c r="L1" s="704"/>
      <c r="M1" s="704"/>
      <c r="N1" s="704"/>
      <c r="O1" s="704"/>
      <c r="P1" s="704"/>
      <c r="Q1" s="704"/>
      <c r="R1" s="704"/>
      <c r="S1" s="704"/>
      <c r="T1" s="704"/>
      <c r="U1" s="704"/>
      <c r="V1" s="704"/>
      <c r="W1" s="704"/>
      <c r="X1" s="704"/>
      <c r="Y1" s="704"/>
      <c r="Z1" s="705"/>
    </row>
    <row r="2" spans="1:26" ht="40.5" customHeight="1" thickBot="1" x14ac:dyDescent="0.3">
      <c r="A2" s="706" t="s">
        <v>1</v>
      </c>
      <c r="B2" s="709" t="s">
        <v>2</v>
      </c>
      <c r="C2" s="710"/>
      <c r="D2" s="710"/>
      <c r="E2" s="710"/>
      <c r="F2" s="711"/>
      <c r="G2" s="712" t="s">
        <v>3</v>
      </c>
      <c r="H2" s="715" t="s">
        <v>61</v>
      </c>
      <c r="I2" s="718" t="s">
        <v>5</v>
      </c>
      <c r="J2" s="721" t="s">
        <v>6</v>
      </c>
      <c r="K2" s="688" t="s">
        <v>7</v>
      </c>
      <c r="L2" s="726" t="s">
        <v>62</v>
      </c>
      <c r="M2" s="727"/>
      <c r="N2" s="728" t="s">
        <v>9</v>
      </c>
      <c r="O2" s="729"/>
      <c r="P2" s="730" t="s">
        <v>63</v>
      </c>
      <c r="Q2" s="731"/>
      <c r="R2" s="731"/>
      <c r="S2" s="731"/>
      <c r="T2" s="731"/>
      <c r="U2" s="731"/>
      <c r="V2" s="731"/>
      <c r="W2" s="732"/>
      <c r="X2" s="732"/>
      <c r="Y2" s="676" t="s">
        <v>11</v>
      </c>
      <c r="Z2" s="677"/>
    </row>
    <row r="3" spans="1:26" x14ac:dyDescent="0.25">
      <c r="A3" s="707"/>
      <c r="B3" s="712" t="s">
        <v>12</v>
      </c>
      <c r="C3" s="693" t="s">
        <v>13</v>
      </c>
      <c r="D3" s="693" t="s">
        <v>14</v>
      </c>
      <c r="E3" s="693" t="s">
        <v>15</v>
      </c>
      <c r="F3" s="695" t="s">
        <v>16</v>
      </c>
      <c r="G3" s="713"/>
      <c r="H3" s="716"/>
      <c r="I3" s="719"/>
      <c r="J3" s="722"/>
      <c r="K3" s="724"/>
      <c r="L3" s="697" t="s">
        <v>17</v>
      </c>
      <c r="M3" s="699" t="s">
        <v>64</v>
      </c>
      <c r="N3" s="701" t="s">
        <v>19</v>
      </c>
      <c r="O3" s="684" t="s">
        <v>20</v>
      </c>
      <c r="P3" s="686" t="s">
        <v>65</v>
      </c>
      <c r="Q3" s="687"/>
      <c r="R3" s="687"/>
      <c r="S3" s="688"/>
      <c r="T3" s="689" t="s">
        <v>66</v>
      </c>
      <c r="U3" s="691" t="s">
        <v>67</v>
      </c>
      <c r="V3" s="691" t="s">
        <v>68</v>
      </c>
      <c r="W3" s="689" t="s">
        <v>69</v>
      </c>
      <c r="X3" s="678" t="s">
        <v>70</v>
      </c>
      <c r="Y3" s="680" t="s">
        <v>23</v>
      </c>
      <c r="Z3" s="682" t="s">
        <v>24</v>
      </c>
    </row>
    <row r="4" spans="1:26" ht="115.5" customHeight="1" thickBot="1" x14ac:dyDescent="0.3">
      <c r="A4" s="708"/>
      <c r="B4" s="714"/>
      <c r="C4" s="694"/>
      <c r="D4" s="694"/>
      <c r="E4" s="694"/>
      <c r="F4" s="696"/>
      <c r="G4" s="714"/>
      <c r="H4" s="717"/>
      <c r="I4" s="720"/>
      <c r="J4" s="723"/>
      <c r="K4" s="725"/>
      <c r="L4" s="698"/>
      <c r="M4" s="700"/>
      <c r="N4" s="702"/>
      <c r="O4" s="685"/>
      <c r="P4" s="42" t="s">
        <v>71</v>
      </c>
      <c r="Q4" s="43" t="s">
        <v>72</v>
      </c>
      <c r="R4" s="43" t="s">
        <v>73</v>
      </c>
      <c r="S4" s="44" t="s">
        <v>74</v>
      </c>
      <c r="T4" s="690"/>
      <c r="U4" s="692"/>
      <c r="V4" s="692"/>
      <c r="W4" s="690"/>
      <c r="X4" s="679"/>
      <c r="Y4" s="681"/>
      <c r="Z4" s="683"/>
    </row>
    <row r="5" spans="1:26" ht="109.5" customHeight="1" x14ac:dyDescent="0.25">
      <c r="A5" s="426">
        <v>1</v>
      </c>
      <c r="B5" s="241" t="s">
        <v>168</v>
      </c>
      <c r="C5" s="208" t="s">
        <v>166</v>
      </c>
      <c r="D5" s="208">
        <v>75027241</v>
      </c>
      <c r="E5" s="208">
        <v>102244278</v>
      </c>
      <c r="F5" s="209">
        <v>600138488</v>
      </c>
      <c r="G5" s="361" t="s">
        <v>150</v>
      </c>
      <c r="H5" s="194" t="s">
        <v>41</v>
      </c>
      <c r="I5" s="194" t="s">
        <v>106</v>
      </c>
      <c r="J5" s="194" t="s">
        <v>167</v>
      </c>
      <c r="K5" s="210" t="s">
        <v>151</v>
      </c>
      <c r="L5" s="111">
        <v>3500000</v>
      </c>
      <c r="M5" s="112">
        <f>SUM(L5/100*85)</f>
        <v>2975000</v>
      </c>
      <c r="N5" s="113">
        <v>2020</v>
      </c>
      <c r="O5" s="114">
        <v>2024</v>
      </c>
      <c r="P5" s="115"/>
      <c r="Q5" s="116" t="s">
        <v>112</v>
      </c>
      <c r="R5" s="116" t="s">
        <v>112</v>
      </c>
      <c r="S5" s="114" t="s">
        <v>112</v>
      </c>
      <c r="T5" s="117"/>
      <c r="U5" s="117"/>
      <c r="V5" s="117" t="s">
        <v>112</v>
      </c>
      <c r="W5" s="117" t="s">
        <v>112</v>
      </c>
      <c r="X5" s="118"/>
      <c r="Y5" s="115" t="s">
        <v>152</v>
      </c>
      <c r="Z5" s="119"/>
    </row>
    <row r="6" spans="1:26" ht="109.5" customHeight="1" x14ac:dyDescent="0.25">
      <c r="A6" s="427">
        <v>2</v>
      </c>
      <c r="B6" s="242" t="s">
        <v>168</v>
      </c>
      <c r="C6" s="211" t="s">
        <v>166</v>
      </c>
      <c r="D6" s="211">
        <v>75027241</v>
      </c>
      <c r="E6" s="211">
        <v>102244278</v>
      </c>
      <c r="F6" s="212">
        <v>600138488</v>
      </c>
      <c r="G6" s="362" t="s">
        <v>153</v>
      </c>
      <c r="H6" s="199" t="s">
        <v>41</v>
      </c>
      <c r="I6" s="199" t="s">
        <v>106</v>
      </c>
      <c r="J6" s="199" t="s">
        <v>167</v>
      </c>
      <c r="K6" s="213" t="s">
        <v>154</v>
      </c>
      <c r="L6" s="121">
        <v>2000000</v>
      </c>
      <c r="M6" s="122">
        <f t="shared" ref="M6:M10" si="0">SUM(L6/100*85)</f>
        <v>1700000</v>
      </c>
      <c r="N6" s="123">
        <v>2020</v>
      </c>
      <c r="O6" s="124">
        <v>2024</v>
      </c>
      <c r="P6" s="125"/>
      <c r="Q6" s="126" t="s">
        <v>112</v>
      </c>
      <c r="R6" s="126" t="s">
        <v>112</v>
      </c>
      <c r="S6" s="124" t="s">
        <v>112</v>
      </c>
      <c r="T6" s="127"/>
      <c r="U6" s="127" t="s">
        <v>112</v>
      </c>
      <c r="V6" s="127" t="s">
        <v>112</v>
      </c>
      <c r="W6" s="127" t="s">
        <v>112</v>
      </c>
      <c r="X6" s="128"/>
      <c r="Y6" s="125" t="s">
        <v>152</v>
      </c>
      <c r="Z6" s="129" t="s">
        <v>155</v>
      </c>
    </row>
    <row r="7" spans="1:26" ht="109.5" customHeight="1" x14ac:dyDescent="0.25">
      <c r="A7" s="427">
        <v>3</v>
      </c>
      <c r="B7" s="242" t="s">
        <v>168</v>
      </c>
      <c r="C7" s="211" t="s">
        <v>166</v>
      </c>
      <c r="D7" s="211">
        <v>75027241</v>
      </c>
      <c r="E7" s="211">
        <v>102244278</v>
      </c>
      <c r="F7" s="212">
        <v>600138488</v>
      </c>
      <c r="G7" s="362" t="s">
        <v>156</v>
      </c>
      <c r="H7" s="199" t="s">
        <v>41</v>
      </c>
      <c r="I7" s="199" t="s">
        <v>106</v>
      </c>
      <c r="J7" s="199" t="s">
        <v>167</v>
      </c>
      <c r="K7" s="130" t="s">
        <v>157</v>
      </c>
      <c r="L7" s="131">
        <v>2500000</v>
      </c>
      <c r="M7" s="122">
        <f t="shared" si="0"/>
        <v>2125000</v>
      </c>
      <c r="N7" s="132">
        <v>2020</v>
      </c>
      <c r="O7" s="133">
        <v>2024</v>
      </c>
      <c r="P7" s="134" t="s">
        <v>112</v>
      </c>
      <c r="Q7" s="135" t="s">
        <v>112</v>
      </c>
      <c r="R7" s="135" t="s">
        <v>112</v>
      </c>
      <c r="S7" s="133" t="s">
        <v>112</v>
      </c>
      <c r="T7" s="136"/>
      <c r="U7" s="136"/>
      <c r="V7" s="137" t="s">
        <v>112</v>
      </c>
      <c r="W7" s="137" t="s">
        <v>112</v>
      </c>
      <c r="X7" s="138"/>
      <c r="Y7" s="134" t="s">
        <v>152</v>
      </c>
      <c r="Z7" s="139" t="s">
        <v>155</v>
      </c>
    </row>
    <row r="8" spans="1:26" ht="109.5" customHeight="1" x14ac:dyDescent="0.25">
      <c r="A8" s="427">
        <v>4</v>
      </c>
      <c r="B8" s="242" t="s">
        <v>168</v>
      </c>
      <c r="C8" s="211" t="s">
        <v>166</v>
      </c>
      <c r="D8" s="211">
        <v>75027241</v>
      </c>
      <c r="E8" s="211">
        <v>102244278</v>
      </c>
      <c r="F8" s="212">
        <v>600138488</v>
      </c>
      <c r="G8" s="362" t="s">
        <v>158</v>
      </c>
      <c r="H8" s="199" t="s">
        <v>41</v>
      </c>
      <c r="I8" s="199" t="s">
        <v>106</v>
      </c>
      <c r="J8" s="199" t="s">
        <v>167</v>
      </c>
      <c r="K8" s="130" t="s">
        <v>159</v>
      </c>
      <c r="L8" s="131">
        <v>9000000</v>
      </c>
      <c r="M8" s="122">
        <v>0</v>
      </c>
      <c r="N8" s="132">
        <v>2021</v>
      </c>
      <c r="O8" s="133">
        <v>2024</v>
      </c>
      <c r="P8" s="134"/>
      <c r="Q8" s="135"/>
      <c r="R8" s="135"/>
      <c r="S8" s="133"/>
      <c r="T8" s="136"/>
      <c r="U8" s="136"/>
      <c r="V8" s="136"/>
      <c r="W8" s="136"/>
      <c r="X8" s="138"/>
      <c r="Y8" s="140" t="s">
        <v>160</v>
      </c>
      <c r="Z8" s="141"/>
    </row>
    <row r="9" spans="1:26" ht="109.5" customHeight="1" x14ac:dyDescent="0.25">
      <c r="A9" s="427">
        <v>5</v>
      </c>
      <c r="B9" s="242" t="s">
        <v>168</v>
      </c>
      <c r="C9" s="211" t="s">
        <v>166</v>
      </c>
      <c r="D9" s="211">
        <v>75027241</v>
      </c>
      <c r="E9" s="211">
        <v>102244278</v>
      </c>
      <c r="F9" s="212">
        <v>600138488</v>
      </c>
      <c r="G9" s="363" t="s">
        <v>161</v>
      </c>
      <c r="H9" s="199" t="s">
        <v>41</v>
      </c>
      <c r="I9" s="199" t="s">
        <v>106</v>
      </c>
      <c r="J9" s="199" t="s">
        <v>167</v>
      </c>
      <c r="K9" s="130" t="s">
        <v>162</v>
      </c>
      <c r="L9" s="131">
        <v>10000000</v>
      </c>
      <c r="M9" s="142">
        <f t="shared" si="0"/>
        <v>8500000</v>
      </c>
      <c r="N9" s="132">
        <v>2021</v>
      </c>
      <c r="O9" s="133">
        <v>2024</v>
      </c>
      <c r="P9" s="134"/>
      <c r="Q9" s="135" t="s">
        <v>112</v>
      </c>
      <c r="R9" s="135"/>
      <c r="S9" s="133"/>
      <c r="T9" s="136"/>
      <c r="U9" s="136"/>
      <c r="V9" s="137" t="s">
        <v>112</v>
      </c>
      <c r="W9" s="137" t="s">
        <v>112</v>
      </c>
      <c r="X9" s="143"/>
      <c r="Y9" s="140" t="s">
        <v>163</v>
      </c>
      <c r="Z9" s="141"/>
    </row>
    <row r="10" spans="1:26" ht="109.5" customHeight="1" thickBot="1" x14ac:dyDescent="0.3">
      <c r="A10" s="495">
        <v>6</v>
      </c>
      <c r="B10" s="582" t="s">
        <v>168</v>
      </c>
      <c r="C10" s="583" t="s">
        <v>166</v>
      </c>
      <c r="D10" s="583">
        <v>75027241</v>
      </c>
      <c r="E10" s="583">
        <v>102244278</v>
      </c>
      <c r="F10" s="584">
        <v>600138488</v>
      </c>
      <c r="G10" s="585" t="s">
        <v>164</v>
      </c>
      <c r="H10" s="586" t="s">
        <v>41</v>
      </c>
      <c r="I10" s="586" t="s">
        <v>106</v>
      </c>
      <c r="J10" s="586" t="s">
        <v>167</v>
      </c>
      <c r="K10" s="587" t="s">
        <v>165</v>
      </c>
      <c r="L10" s="588">
        <v>3000000</v>
      </c>
      <c r="M10" s="589">
        <f t="shared" si="0"/>
        <v>2550000</v>
      </c>
      <c r="N10" s="590">
        <v>2022</v>
      </c>
      <c r="O10" s="591">
        <v>2025</v>
      </c>
      <c r="P10" s="592"/>
      <c r="Q10" s="593" t="s">
        <v>112</v>
      </c>
      <c r="R10" s="593"/>
      <c r="S10" s="591"/>
      <c r="T10" s="594"/>
      <c r="U10" s="594"/>
      <c r="V10" s="595" t="s">
        <v>112</v>
      </c>
      <c r="W10" s="595" t="s">
        <v>112</v>
      </c>
      <c r="X10" s="596"/>
      <c r="Y10" s="592" t="s">
        <v>152</v>
      </c>
      <c r="Z10" s="597" t="s">
        <v>155</v>
      </c>
    </row>
    <row r="11" spans="1:26" ht="110.1" customHeight="1" x14ac:dyDescent="0.25">
      <c r="A11" s="426">
        <v>7</v>
      </c>
      <c r="B11" s="171" t="s">
        <v>182</v>
      </c>
      <c r="C11" s="160" t="s">
        <v>114</v>
      </c>
      <c r="D11" s="160">
        <v>70986479</v>
      </c>
      <c r="E11" s="160">
        <v>102232687</v>
      </c>
      <c r="F11" s="172">
        <v>60138089</v>
      </c>
      <c r="G11" s="364" t="s">
        <v>119</v>
      </c>
      <c r="H11" s="173" t="s">
        <v>41</v>
      </c>
      <c r="I11" s="173" t="s">
        <v>106</v>
      </c>
      <c r="J11" s="173" t="s">
        <v>115</v>
      </c>
      <c r="K11" s="144" t="s">
        <v>183</v>
      </c>
      <c r="L11" s="439">
        <v>500000</v>
      </c>
      <c r="M11" s="440">
        <f t="shared" ref="M11:M23" si="1">SUM(L11*0.85)</f>
        <v>425000</v>
      </c>
      <c r="N11" s="147">
        <v>2023</v>
      </c>
      <c r="O11" s="146">
        <v>2027</v>
      </c>
      <c r="P11" s="147" t="s">
        <v>112</v>
      </c>
      <c r="Q11" s="164" t="s">
        <v>112</v>
      </c>
      <c r="R11" s="164" t="s">
        <v>112</v>
      </c>
      <c r="S11" s="146" t="s">
        <v>112</v>
      </c>
      <c r="T11" s="148"/>
      <c r="U11" s="148"/>
      <c r="V11" s="148" t="s">
        <v>112</v>
      </c>
      <c r="W11" s="148" t="s">
        <v>112</v>
      </c>
      <c r="X11" s="148" t="s">
        <v>112</v>
      </c>
      <c r="Y11" s="165" t="s">
        <v>180</v>
      </c>
      <c r="Z11" s="166" t="s">
        <v>176</v>
      </c>
    </row>
    <row r="12" spans="1:26" ht="110.1" customHeight="1" x14ac:dyDescent="0.25">
      <c r="A12" s="427">
        <v>8</v>
      </c>
      <c r="B12" s="216" t="s">
        <v>182</v>
      </c>
      <c r="C12" s="217" t="s">
        <v>114</v>
      </c>
      <c r="D12" s="217">
        <v>70986479</v>
      </c>
      <c r="E12" s="217">
        <v>102232687</v>
      </c>
      <c r="F12" s="218">
        <v>60138089</v>
      </c>
      <c r="G12" s="365" t="s">
        <v>120</v>
      </c>
      <c r="H12" s="219" t="s">
        <v>41</v>
      </c>
      <c r="I12" s="219" t="s">
        <v>106</v>
      </c>
      <c r="J12" s="219" t="s">
        <v>115</v>
      </c>
      <c r="K12" s="471" t="s">
        <v>336</v>
      </c>
      <c r="L12" s="151" t="s">
        <v>121</v>
      </c>
      <c r="M12" s="152">
        <v>850000</v>
      </c>
      <c r="N12" s="153">
        <v>2023</v>
      </c>
      <c r="O12" s="154">
        <v>2027</v>
      </c>
      <c r="P12" s="153" t="s">
        <v>112</v>
      </c>
      <c r="Q12" s="167" t="s">
        <v>112</v>
      </c>
      <c r="R12" s="167" t="s">
        <v>112</v>
      </c>
      <c r="S12" s="154" t="s">
        <v>112</v>
      </c>
      <c r="T12" s="155"/>
      <c r="U12" s="155"/>
      <c r="V12" s="156" t="s">
        <v>112</v>
      </c>
      <c r="W12" s="156" t="s">
        <v>112</v>
      </c>
      <c r="X12" s="155" t="s">
        <v>112</v>
      </c>
      <c r="Y12" s="168" t="s">
        <v>180</v>
      </c>
      <c r="Z12" s="170" t="s">
        <v>176</v>
      </c>
    </row>
    <row r="13" spans="1:26" ht="110.1" customHeight="1" x14ac:dyDescent="0.25">
      <c r="A13" s="427">
        <v>9</v>
      </c>
      <c r="B13" s="216" t="s">
        <v>182</v>
      </c>
      <c r="C13" s="217" t="s">
        <v>114</v>
      </c>
      <c r="D13" s="217">
        <v>70986479</v>
      </c>
      <c r="E13" s="217">
        <v>102232687</v>
      </c>
      <c r="F13" s="218">
        <v>60138089</v>
      </c>
      <c r="G13" s="366" t="s">
        <v>122</v>
      </c>
      <c r="H13" s="219" t="s">
        <v>41</v>
      </c>
      <c r="I13" s="219" t="s">
        <v>106</v>
      </c>
      <c r="J13" s="219" t="s">
        <v>115</v>
      </c>
      <c r="K13" s="150" t="s">
        <v>184</v>
      </c>
      <c r="L13" s="457">
        <v>22000000</v>
      </c>
      <c r="M13" s="458">
        <f t="shared" si="1"/>
        <v>18700000</v>
      </c>
      <c r="N13" s="153">
        <v>2023</v>
      </c>
      <c r="O13" s="154">
        <v>2027</v>
      </c>
      <c r="P13" s="153" t="s">
        <v>112</v>
      </c>
      <c r="Q13" s="167" t="s">
        <v>112</v>
      </c>
      <c r="R13" s="167" t="s">
        <v>112</v>
      </c>
      <c r="S13" s="154" t="s">
        <v>112</v>
      </c>
      <c r="T13" s="155"/>
      <c r="U13" s="155"/>
      <c r="V13" s="156" t="s">
        <v>112</v>
      </c>
      <c r="W13" s="156" t="s">
        <v>112</v>
      </c>
      <c r="X13" s="155" t="s">
        <v>112</v>
      </c>
      <c r="Y13" s="168" t="s">
        <v>180</v>
      </c>
      <c r="Z13" s="170" t="s">
        <v>180</v>
      </c>
    </row>
    <row r="14" spans="1:26" ht="110.1" customHeight="1" x14ac:dyDescent="0.25">
      <c r="A14" s="427">
        <v>10</v>
      </c>
      <c r="B14" s="216" t="s">
        <v>182</v>
      </c>
      <c r="C14" s="217" t="s">
        <v>114</v>
      </c>
      <c r="D14" s="217">
        <v>70986479</v>
      </c>
      <c r="E14" s="217">
        <v>102232687</v>
      </c>
      <c r="F14" s="218">
        <v>60138089</v>
      </c>
      <c r="G14" s="365" t="s">
        <v>337</v>
      </c>
      <c r="H14" s="219" t="s">
        <v>41</v>
      </c>
      <c r="I14" s="219" t="s">
        <v>106</v>
      </c>
      <c r="J14" s="219" t="s">
        <v>115</v>
      </c>
      <c r="K14" s="157" t="s">
        <v>185</v>
      </c>
      <c r="L14" s="457">
        <v>8000000</v>
      </c>
      <c r="M14" s="458">
        <f t="shared" si="1"/>
        <v>6800000</v>
      </c>
      <c r="N14" s="153">
        <v>2023</v>
      </c>
      <c r="O14" s="154">
        <v>2027</v>
      </c>
      <c r="P14" s="153" t="s">
        <v>112</v>
      </c>
      <c r="Q14" s="167" t="s">
        <v>112</v>
      </c>
      <c r="R14" s="167" t="s">
        <v>112</v>
      </c>
      <c r="S14" s="154" t="s">
        <v>112</v>
      </c>
      <c r="T14" s="155"/>
      <c r="U14" s="155"/>
      <c r="V14" s="156" t="s">
        <v>112</v>
      </c>
      <c r="W14" s="156" t="s">
        <v>112</v>
      </c>
      <c r="X14" s="155" t="s">
        <v>112</v>
      </c>
      <c r="Y14" s="168" t="s">
        <v>186</v>
      </c>
      <c r="Z14" s="170" t="s">
        <v>180</v>
      </c>
    </row>
    <row r="15" spans="1:26" ht="110.1" customHeight="1" x14ac:dyDescent="0.25">
      <c r="A15" s="427">
        <v>11</v>
      </c>
      <c r="B15" s="216" t="s">
        <v>182</v>
      </c>
      <c r="C15" s="217" t="s">
        <v>114</v>
      </c>
      <c r="D15" s="217">
        <v>70986479</v>
      </c>
      <c r="E15" s="217">
        <v>102232687</v>
      </c>
      <c r="F15" s="218">
        <v>60138089</v>
      </c>
      <c r="G15" s="365" t="s">
        <v>338</v>
      </c>
      <c r="H15" s="219" t="s">
        <v>41</v>
      </c>
      <c r="I15" s="219" t="s">
        <v>106</v>
      </c>
      <c r="J15" s="219" t="s">
        <v>115</v>
      </c>
      <c r="K15" s="157" t="s">
        <v>339</v>
      </c>
      <c r="L15" s="457">
        <v>14000000</v>
      </c>
      <c r="M15" s="458">
        <f t="shared" si="1"/>
        <v>11900000</v>
      </c>
      <c r="N15" s="153">
        <v>2023</v>
      </c>
      <c r="O15" s="154">
        <v>2027</v>
      </c>
      <c r="P15" s="153" t="s">
        <v>112</v>
      </c>
      <c r="Q15" s="167" t="s">
        <v>112</v>
      </c>
      <c r="R15" s="167" t="s">
        <v>112</v>
      </c>
      <c r="S15" s="154" t="s">
        <v>112</v>
      </c>
      <c r="T15" s="155"/>
      <c r="U15" s="155"/>
      <c r="V15" s="156" t="s">
        <v>112</v>
      </c>
      <c r="W15" s="156" t="s">
        <v>112</v>
      </c>
      <c r="X15" s="155" t="s">
        <v>112</v>
      </c>
      <c r="Y15" s="168" t="s">
        <v>180</v>
      </c>
      <c r="Z15" s="170" t="s">
        <v>180</v>
      </c>
    </row>
    <row r="16" spans="1:26" ht="110.1" customHeight="1" x14ac:dyDescent="0.25">
      <c r="A16" s="427">
        <v>12</v>
      </c>
      <c r="B16" s="216" t="s">
        <v>182</v>
      </c>
      <c r="C16" s="217" t="s">
        <v>114</v>
      </c>
      <c r="D16" s="217">
        <v>70986479</v>
      </c>
      <c r="E16" s="217">
        <v>102232687</v>
      </c>
      <c r="F16" s="218">
        <v>60138089</v>
      </c>
      <c r="G16" s="365" t="s">
        <v>340</v>
      </c>
      <c r="H16" s="219" t="s">
        <v>41</v>
      </c>
      <c r="I16" s="219" t="s">
        <v>106</v>
      </c>
      <c r="J16" s="219" t="s">
        <v>115</v>
      </c>
      <c r="K16" s="456" t="s">
        <v>341</v>
      </c>
      <c r="L16" s="457">
        <v>2000000</v>
      </c>
      <c r="M16" s="458">
        <f t="shared" si="1"/>
        <v>1700000</v>
      </c>
      <c r="N16" s="153">
        <v>2023</v>
      </c>
      <c r="O16" s="154">
        <v>2027</v>
      </c>
      <c r="P16" s="153" t="s">
        <v>112</v>
      </c>
      <c r="Q16" s="167" t="s">
        <v>112</v>
      </c>
      <c r="R16" s="167" t="s">
        <v>112</v>
      </c>
      <c r="S16" s="154" t="s">
        <v>112</v>
      </c>
      <c r="T16" s="155"/>
      <c r="U16" s="155"/>
      <c r="V16" s="156" t="s">
        <v>112</v>
      </c>
      <c r="W16" s="156" t="s">
        <v>112</v>
      </c>
      <c r="X16" s="155"/>
      <c r="Y16" s="168" t="s">
        <v>187</v>
      </c>
      <c r="Z16" s="170" t="s">
        <v>176</v>
      </c>
    </row>
    <row r="17" spans="1:26" ht="110.1" customHeight="1" x14ac:dyDescent="0.25">
      <c r="A17" s="427">
        <v>13</v>
      </c>
      <c r="B17" s="216" t="s">
        <v>182</v>
      </c>
      <c r="C17" s="217" t="s">
        <v>114</v>
      </c>
      <c r="D17" s="217">
        <v>70986479</v>
      </c>
      <c r="E17" s="217">
        <v>102232687</v>
      </c>
      <c r="F17" s="218">
        <v>60138089</v>
      </c>
      <c r="G17" s="365" t="s">
        <v>123</v>
      </c>
      <c r="H17" s="219" t="s">
        <v>41</v>
      </c>
      <c r="I17" s="219" t="s">
        <v>106</v>
      </c>
      <c r="J17" s="219" t="s">
        <v>115</v>
      </c>
      <c r="K17" s="157" t="s">
        <v>188</v>
      </c>
      <c r="L17" s="457">
        <v>5000000</v>
      </c>
      <c r="M17" s="458">
        <f t="shared" si="1"/>
        <v>4250000</v>
      </c>
      <c r="N17" s="153">
        <v>2023</v>
      </c>
      <c r="O17" s="154">
        <v>2027</v>
      </c>
      <c r="P17" s="153" t="s">
        <v>112</v>
      </c>
      <c r="Q17" s="167" t="s">
        <v>112</v>
      </c>
      <c r="R17" s="167" t="s">
        <v>112</v>
      </c>
      <c r="S17" s="154" t="s">
        <v>112</v>
      </c>
      <c r="T17" s="155"/>
      <c r="U17" s="155"/>
      <c r="V17" s="155" t="s">
        <v>112</v>
      </c>
      <c r="W17" s="155" t="s">
        <v>112</v>
      </c>
      <c r="X17" s="155" t="s">
        <v>112</v>
      </c>
      <c r="Y17" s="168" t="s">
        <v>186</v>
      </c>
      <c r="Z17" s="170" t="s">
        <v>180</v>
      </c>
    </row>
    <row r="18" spans="1:26" ht="110.1" customHeight="1" x14ac:dyDescent="0.25">
      <c r="A18" s="427">
        <v>14</v>
      </c>
      <c r="B18" s="216" t="s">
        <v>182</v>
      </c>
      <c r="C18" s="217" t="s">
        <v>114</v>
      </c>
      <c r="D18" s="217">
        <v>70986479</v>
      </c>
      <c r="E18" s="217">
        <v>102232687</v>
      </c>
      <c r="F18" s="218">
        <v>60138089</v>
      </c>
      <c r="G18" s="598" t="s">
        <v>124</v>
      </c>
      <c r="H18" s="219" t="s">
        <v>41</v>
      </c>
      <c r="I18" s="219" t="s">
        <v>106</v>
      </c>
      <c r="J18" s="219" t="s">
        <v>115</v>
      </c>
      <c r="K18" s="599" t="s">
        <v>342</v>
      </c>
      <c r="L18" s="457">
        <v>2000000</v>
      </c>
      <c r="M18" s="458">
        <f t="shared" si="1"/>
        <v>1700000</v>
      </c>
      <c r="N18" s="153">
        <v>2023</v>
      </c>
      <c r="O18" s="154">
        <v>2027</v>
      </c>
      <c r="P18" s="153" t="s">
        <v>112</v>
      </c>
      <c r="Q18" s="167" t="s">
        <v>112</v>
      </c>
      <c r="R18" s="167" t="s">
        <v>112</v>
      </c>
      <c r="S18" s="154" t="s">
        <v>112</v>
      </c>
      <c r="T18" s="155"/>
      <c r="U18" s="155"/>
      <c r="V18" s="155" t="s">
        <v>112</v>
      </c>
      <c r="W18" s="155" t="s">
        <v>112</v>
      </c>
      <c r="X18" s="155" t="s">
        <v>112</v>
      </c>
      <c r="Y18" s="600" t="s">
        <v>187</v>
      </c>
      <c r="Z18" s="170" t="s">
        <v>176</v>
      </c>
    </row>
    <row r="19" spans="1:26" ht="110.1" customHeight="1" x14ac:dyDescent="0.25">
      <c r="A19" s="427">
        <v>15</v>
      </c>
      <c r="B19" s="601" t="s">
        <v>182</v>
      </c>
      <c r="C19" s="542" t="s">
        <v>114</v>
      </c>
      <c r="D19" s="542">
        <v>70986479</v>
      </c>
      <c r="E19" s="542">
        <v>102232687</v>
      </c>
      <c r="F19" s="602">
        <v>60138089</v>
      </c>
      <c r="G19" s="603" t="s">
        <v>343</v>
      </c>
      <c r="H19" s="545" t="s">
        <v>41</v>
      </c>
      <c r="I19" s="545" t="s">
        <v>106</v>
      </c>
      <c r="J19" s="545" t="s">
        <v>115</v>
      </c>
      <c r="K19" s="604" t="s">
        <v>344</v>
      </c>
      <c r="L19" s="457">
        <v>5000000</v>
      </c>
      <c r="M19" s="458">
        <f t="shared" si="1"/>
        <v>4250000</v>
      </c>
      <c r="N19" s="459">
        <v>2023</v>
      </c>
      <c r="O19" s="460">
        <v>2027</v>
      </c>
      <c r="P19" s="459" t="s">
        <v>112</v>
      </c>
      <c r="Q19" s="548" t="s">
        <v>112</v>
      </c>
      <c r="R19" s="548" t="s">
        <v>112</v>
      </c>
      <c r="S19" s="460" t="s">
        <v>112</v>
      </c>
      <c r="T19" s="549"/>
      <c r="U19" s="549"/>
      <c r="V19" s="549" t="s">
        <v>112</v>
      </c>
      <c r="W19" s="549" t="s">
        <v>112</v>
      </c>
      <c r="X19" s="549" t="s">
        <v>112</v>
      </c>
      <c r="Y19" s="569" t="s">
        <v>187</v>
      </c>
      <c r="Z19" s="570" t="s">
        <v>176</v>
      </c>
    </row>
    <row r="20" spans="1:26" ht="110.1" customHeight="1" x14ac:dyDescent="0.25">
      <c r="A20" s="427">
        <v>16</v>
      </c>
      <c r="B20" s="601" t="s">
        <v>182</v>
      </c>
      <c r="C20" s="542" t="s">
        <v>114</v>
      </c>
      <c r="D20" s="542">
        <v>70986479</v>
      </c>
      <c r="E20" s="542">
        <v>102232687</v>
      </c>
      <c r="F20" s="602">
        <v>60138089</v>
      </c>
      <c r="G20" s="603" t="s">
        <v>122</v>
      </c>
      <c r="H20" s="545" t="s">
        <v>41</v>
      </c>
      <c r="I20" s="545" t="s">
        <v>106</v>
      </c>
      <c r="J20" s="545" t="s">
        <v>115</v>
      </c>
      <c r="K20" s="604" t="s">
        <v>345</v>
      </c>
      <c r="L20" s="457">
        <v>20000000</v>
      </c>
      <c r="M20" s="458">
        <f t="shared" si="1"/>
        <v>17000000</v>
      </c>
      <c r="N20" s="459">
        <v>2023</v>
      </c>
      <c r="O20" s="460">
        <v>2027</v>
      </c>
      <c r="P20" s="459" t="s">
        <v>112</v>
      </c>
      <c r="Q20" s="548" t="s">
        <v>112</v>
      </c>
      <c r="R20" s="548" t="s">
        <v>112</v>
      </c>
      <c r="S20" s="460" t="s">
        <v>112</v>
      </c>
      <c r="T20" s="549"/>
      <c r="U20" s="549"/>
      <c r="V20" s="549" t="s">
        <v>112</v>
      </c>
      <c r="W20" s="549" t="s">
        <v>112</v>
      </c>
      <c r="X20" s="549" t="s">
        <v>112</v>
      </c>
      <c r="Y20" s="569" t="s">
        <v>180</v>
      </c>
      <c r="Z20" s="570" t="s">
        <v>180</v>
      </c>
    </row>
    <row r="21" spans="1:26" ht="110.1" customHeight="1" x14ac:dyDescent="0.25">
      <c r="A21" s="427">
        <v>17</v>
      </c>
      <c r="B21" s="601" t="s">
        <v>182</v>
      </c>
      <c r="C21" s="542" t="s">
        <v>114</v>
      </c>
      <c r="D21" s="542">
        <v>70986479</v>
      </c>
      <c r="E21" s="542">
        <v>102232687</v>
      </c>
      <c r="F21" s="602">
        <v>60138089</v>
      </c>
      <c r="G21" s="603" t="s">
        <v>346</v>
      </c>
      <c r="H21" s="545" t="s">
        <v>41</v>
      </c>
      <c r="I21" s="545" t="s">
        <v>106</v>
      </c>
      <c r="J21" s="545" t="s">
        <v>115</v>
      </c>
      <c r="K21" s="604" t="s">
        <v>347</v>
      </c>
      <c r="L21" s="457">
        <v>20000000</v>
      </c>
      <c r="M21" s="458">
        <f t="shared" si="1"/>
        <v>17000000</v>
      </c>
      <c r="N21" s="459">
        <v>2023</v>
      </c>
      <c r="O21" s="460">
        <v>2027</v>
      </c>
      <c r="P21" s="459" t="s">
        <v>112</v>
      </c>
      <c r="Q21" s="548" t="s">
        <v>112</v>
      </c>
      <c r="R21" s="548" t="s">
        <v>112</v>
      </c>
      <c r="S21" s="460" t="s">
        <v>112</v>
      </c>
      <c r="T21" s="549"/>
      <c r="U21" s="549"/>
      <c r="V21" s="549" t="s">
        <v>112</v>
      </c>
      <c r="W21" s="549" t="s">
        <v>112</v>
      </c>
      <c r="X21" s="549" t="s">
        <v>112</v>
      </c>
      <c r="Y21" s="569" t="s">
        <v>180</v>
      </c>
      <c r="Z21" s="570" t="s">
        <v>180</v>
      </c>
    </row>
    <row r="22" spans="1:26" ht="110.1" customHeight="1" x14ac:dyDescent="0.25">
      <c r="A22" s="427">
        <v>18</v>
      </c>
      <c r="B22" s="601" t="s">
        <v>182</v>
      </c>
      <c r="C22" s="542" t="s">
        <v>114</v>
      </c>
      <c r="D22" s="542">
        <v>70986479</v>
      </c>
      <c r="E22" s="542">
        <v>102232687</v>
      </c>
      <c r="F22" s="602">
        <v>60138089</v>
      </c>
      <c r="G22" s="603" t="s">
        <v>348</v>
      </c>
      <c r="H22" s="545" t="s">
        <v>41</v>
      </c>
      <c r="I22" s="545" t="s">
        <v>106</v>
      </c>
      <c r="J22" s="545" t="s">
        <v>115</v>
      </c>
      <c r="K22" s="604" t="s">
        <v>349</v>
      </c>
      <c r="L22" s="457">
        <v>2000000</v>
      </c>
      <c r="M22" s="458">
        <f t="shared" si="1"/>
        <v>1700000</v>
      </c>
      <c r="N22" s="459">
        <v>2023</v>
      </c>
      <c r="O22" s="460">
        <v>2027</v>
      </c>
      <c r="P22" s="459" t="s">
        <v>112</v>
      </c>
      <c r="Q22" s="548" t="s">
        <v>112</v>
      </c>
      <c r="R22" s="548" t="s">
        <v>112</v>
      </c>
      <c r="S22" s="460" t="s">
        <v>112</v>
      </c>
      <c r="T22" s="549"/>
      <c r="U22" s="549"/>
      <c r="V22" s="549" t="s">
        <v>112</v>
      </c>
      <c r="W22" s="549" t="s">
        <v>112</v>
      </c>
      <c r="X22" s="549" t="s">
        <v>112</v>
      </c>
      <c r="Y22" s="569" t="s">
        <v>180</v>
      </c>
      <c r="Z22" s="570" t="s">
        <v>180</v>
      </c>
    </row>
    <row r="23" spans="1:26" ht="110.1" customHeight="1" thickBot="1" x14ac:dyDescent="0.3">
      <c r="A23" s="428">
        <v>19</v>
      </c>
      <c r="B23" s="474" t="s">
        <v>182</v>
      </c>
      <c r="C23" s="466" t="s">
        <v>114</v>
      </c>
      <c r="D23" s="466">
        <v>70986479</v>
      </c>
      <c r="E23" s="466">
        <v>102232687</v>
      </c>
      <c r="F23" s="475">
        <v>60138089</v>
      </c>
      <c r="G23" s="476" t="s">
        <v>350</v>
      </c>
      <c r="H23" s="469" t="s">
        <v>41</v>
      </c>
      <c r="I23" s="469" t="s">
        <v>106</v>
      </c>
      <c r="J23" s="469" t="s">
        <v>115</v>
      </c>
      <c r="K23" s="477" t="s">
        <v>351</v>
      </c>
      <c r="L23" s="472">
        <v>10000000</v>
      </c>
      <c r="M23" s="473">
        <f t="shared" si="1"/>
        <v>8500000</v>
      </c>
      <c r="N23" s="478">
        <v>2023</v>
      </c>
      <c r="O23" s="479">
        <v>2027</v>
      </c>
      <c r="P23" s="478" t="s">
        <v>112</v>
      </c>
      <c r="Q23" s="480" t="s">
        <v>112</v>
      </c>
      <c r="R23" s="480" t="s">
        <v>112</v>
      </c>
      <c r="S23" s="479" t="s">
        <v>112</v>
      </c>
      <c r="T23" s="481"/>
      <c r="U23" s="481"/>
      <c r="V23" s="481" t="s">
        <v>112</v>
      </c>
      <c r="W23" s="481" t="s">
        <v>112</v>
      </c>
      <c r="X23" s="481" t="s">
        <v>112</v>
      </c>
      <c r="Y23" s="482" t="s">
        <v>180</v>
      </c>
      <c r="Z23" s="483" t="s">
        <v>180</v>
      </c>
    </row>
    <row r="24" spans="1:26" ht="134.25" customHeight="1" x14ac:dyDescent="0.25">
      <c r="A24" s="426">
        <v>20</v>
      </c>
      <c r="B24" s="496" t="s">
        <v>189</v>
      </c>
      <c r="C24" s="497" t="s">
        <v>190</v>
      </c>
      <c r="D24" s="497">
        <v>75027704</v>
      </c>
      <c r="E24" s="497">
        <v>10232733</v>
      </c>
      <c r="F24" s="498">
        <v>600138097</v>
      </c>
      <c r="G24" s="499" t="s">
        <v>193</v>
      </c>
      <c r="H24" s="500" t="s">
        <v>41</v>
      </c>
      <c r="I24" s="500" t="s">
        <v>106</v>
      </c>
      <c r="J24" s="500" t="s">
        <v>192</v>
      </c>
      <c r="K24" s="501" t="s">
        <v>194</v>
      </c>
      <c r="L24" s="502">
        <v>30000000</v>
      </c>
      <c r="M24" s="503">
        <f>SUM(L24/100*85)</f>
        <v>25500000</v>
      </c>
      <c r="N24" s="504">
        <v>2021</v>
      </c>
      <c r="O24" s="505">
        <v>2024</v>
      </c>
      <c r="P24" s="506" t="s">
        <v>112</v>
      </c>
      <c r="Q24" s="507" t="s">
        <v>112</v>
      </c>
      <c r="R24" s="507" t="s">
        <v>112</v>
      </c>
      <c r="S24" s="508" t="s">
        <v>112</v>
      </c>
      <c r="T24" s="509"/>
      <c r="U24" s="509"/>
      <c r="V24" s="509"/>
      <c r="W24" s="509"/>
      <c r="X24" s="509" t="s">
        <v>112</v>
      </c>
      <c r="Y24" s="510" t="s">
        <v>195</v>
      </c>
      <c r="Z24" s="505" t="s">
        <v>137</v>
      </c>
    </row>
    <row r="25" spans="1:26" ht="134.25" customHeight="1" x14ac:dyDescent="0.25">
      <c r="A25" s="427">
        <v>21</v>
      </c>
      <c r="B25" s="541" t="s">
        <v>189</v>
      </c>
      <c r="C25" s="542" t="s">
        <v>190</v>
      </c>
      <c r="D25" s="542">
        <v>75027704</v>
      </c>
      <c r="E25" s="542">
        <v>10232733</v>
      </c>
      <c r="F25" s="543">
        <v>600138097</v>
      </c>
      <c r="G25" s="605" t="s">
        <v>355</v>
      </c>
      <c r="H25" s="544" t="s">
        <v>41</v>
      </c>
      <c r="I25" s="544" t="s">
        <v>106</v>
      </c>
      <c r="J25" s="544" t="s">
        <v>192</v>
      </c>
      <c r="K25" s="606" t="s">
        <v>356</v>
      </c>
      <c r="L25" s="457">
        <v>50000000</v>
      </c>
      <c r="M25" s="607">
        <f>SUM(L25/100*85)</f>
        <v>42500000</v>
      </c>
      <c r="N25" s="548">
        <v>2023</v>
      </c>
      <c r="O25" s="460">
        <v>2024</v>
      </c>
      <c r="P25" s="608" t="s">
        <v>112</v>
      </c>
      <c r="Q25" s="609" t="s">
        <v>112</v>
      </c>
      <c r="R25" s="609" t="s">
        <v>112</v>
      </c>
      <c r="S25" s="610" t="s">
        <v>112</v>
      </c>
      <c r="T25" s="611"/>
      <c r="U25" s="611"/>
      <c r="V25" s="611"/>
      <c r="W25" s="611"/>
      <c r="X25" s="611" t="s">
        <v>112</v>
      </c>
      <c r="Y25" s="612" t="s">
        <v>195</v>
      </c>
      <c r="Z25" s="460" t="s">
        <v>354</v>
      </c>
    </row>
    <row r="26" spans="1:26" ht="119.25" customHeight="1" thickBot="1" x14ac:dyDescent="0.3">
      <c r="A26" s="428">
        <v>22</v>
      </c>
      <c r="B26" s="205" t="s">
        <v>189</v>
      </c>
      <c r="C26" s="57" t="s">
        <v>190</v>
      </c>
      <c r="D26" s="57">
        <v>75027704</v>
      </c>
      <c r="E26" s="57">
        <v>10232733</v>
      </c>
      <c r="F26" s="240">
        <v>600138097</v>
      </c>
      <c r="G26" s="230" t="s">
        <v>196</v>
      </c>
      <c r="H26" s="233" t="s">
        <v>41</v>
      </c>
      <c r="I26" s="233" t="s">
        <v>106</v>
      </c>
      <c r="J26" s="233" t="s">
        <v>192</v>
      </c>
      <c r="K26" s="378" t="s">
        <v>196</v>
      </c>
      <c r="L26" s="189">
        <v>30000000</v>
      </c>
      <c r="M26" s="555">
        <f>SUM(L26/100)*85</f>
        <v>25500000</v>
      </c>
      <c r="N26" s="190">
        <v>2021</v>
      </c>
      <c r="O26" s="100">
        <v>2024</v>
      </c>
      <c r="P26" s="226"/>
      <c r="Q26" s="227"/>
      <c r="R26" s="227"/>
      <c r="S26" s="228"/>
      <c r="T26" s="229"/>
      <c r="U26" s="229"/>
      <c r="V26" s="229"/>
      <c r="W26" s="229"/>
      <c r="X26" s="229"/>
      <c r="Y26" s="232" t="s">
        <v>195</v>
      </c>
      <c r="Z26" s="100" t="s">
        <v>137</v>
      </c>
    </row>
    <row r="27" spans="1:26" ht="120.75" customHeight="1" x14ac:dyDescent="0.25">
      <c r="A27" s="426">
        <v>23</v>
      </c>
      <c r="B27" s="295" t="s">
        <v>260</v>
      </c>
      <c r="C27" s="208" t="s">
        <v>197</v>
      </c>
      <c r="D27" s="208">
        <v>60336251</v>
      </c>
      <c r="E27" s="208">
        <v>102244022</v>
      </c>
      <c r="F27" s="296">
        <v>600138437</v>
      </c>
      <c r="G27" s="361" t="s">
        <v>198</v>
      </c>
      <c r="H27" s="194" t="s">
        <v>41</v>
      </c>
      <c r="I27" s="194" t="s">
        <v>106</v>
      </c>
      <c r="J27" s="194" t="s">
        <v>106</v>
      </c>
      <c r="K27" s="613" t="s">
        <v>198</v>
      </c>
      <c r="L27" s="521">
        <v>4500000</v>
      </c>
      <c r="M27" s="552">
        <f>SUM(L27/100)*85</f>
        <v>3825000</v>
      </c>
      <c r="N27" s="113">
        <v>2017</v>
      </c>
      <c r="O27" s="119">
        <v>2024</v>
      </c>
      <c r="P27" s="115"/>
      <c r="Q27" s="116"/>
      <c r="R27" s="116"/>
      <c r="S27" s="114"/>
      <c r="T27" s="117"/>
      <c r="U27" s="117"/>
      <c r="V27" s="117"/>
      <c r="W27" s="117"/>
      <c r="X27" s="118"/>
      <c r="Y27" s="195" t="s">
        <v>199</v>
      </c>
      <c r="Z27" s="196" t="s">
        <v>200</v>
      </c>
    </row>
    <row r="28" spans="1:26" ht="120.75" customHeight="1" x14ac:dyDescent="0.25">
      <c r="A28" s="427">
        <v>24</v>
      </c>
      <c r="B28" s="297" t="s">
        <v>260</v>
      </c>
      <c r="C28" s="211" t="s">
        <v>197</v>
      </c>
      <c r="D28" s="211">
        <v>60336251</v>
      </c>
      <c r="E28" s="211">
        <v>102244022</v>
      </c>
      <c r="F28" s="298">
        <v>600138437</v>
      </c>
      <c r="G28" s="362" t="s">
        <v>201</v>
      </c>
      <c r="H28" s="199" t="s">
        <v>41</v>
      </c>
      <c r="I28" s="199" t="s">
        <v>106</v>
      </c>
      <c r="J28" s="199" t="s">
        <v>106</v>
      </c>
      <c r="K28" s="120" t="s">
        <v>201</v>
      </c>
      <c r="L28" s="522">
        <v>800000</v>
      </c>
      <c r="M28" s="553">
        <f t="shared" ref="M28:M46" si="2">SUM(L28/100)*85</f>
        <v>680000</v>
      </c>
      <c r="N28" s="123">
        <v>2022</v>
      </c>
      <c r="O28" s="129">
        <v>2024</v>
      </c>
      <c r="P28" s="125"/>
      <c r="Q28" s="126"/>
      <c r="R28" s="126"/>
      <c r="S28" s="124"/>
      <c r="T28" s="127"/>
      <c r="U28" s="127"/>
      <c r="V28" s="127"/>
      <c r="W28" s="127"/>
      <c r="X28" s="128"/>
      <c r="Y28" s="614" t="s">
        <v>152</v>
      </c>
      <c r="Z28" s="615" t="s">
        <v>200</v>
      </c>
    </row>
    <row r="29" spans="1:26" ht="120.75" customHeight="1" x14ac:dyDescent="0.25">
      <c r="A29" s="427">
        <v>25</v>
      </c>
      <c r="B29" s="297" t="s">
        <v>260</v>
      </c>
      <c r="C29" s="211" t="s">
        <v>197</v>
      </c>
      <c r="D29" s="211">
        <v>60336251</v>
      </c>
      <c r="E29" s="211">
        <v>102244022</v>
      </c>
      <c r="F29" s="298">
        <v>600138437</v>
      </c>
      <c r="G29" s="363" t="s">
        <v>202</v>
      </c>
      <c r="H29" s="199" t="s">
        <v>41</v>
      </c>
      <c r="I29" s="199" t="s">
        <v>106</v>
      </c>
      <c r="J29" s="199" t="s">
        <v>106</v>
      </c>
      <c r="K29" s="616" t="s">
        <v>202</v>
      </c>
      <c r="L29" s="523">
        <v>4000000</v>
      </c>
      <c r="M29" s="553">
        <f t="shared" si="2"/>
        <v>3400000</v>
      </c>
      <c r="N29" s="132">
        <v>2024</v>
      </c>
      <c r="O29" s="142">
        <v>2025</v>
      </c>
      <c r="P29" s="134"/>
      <c r="Q29" s="135"/>
      <c r="R29" s="135"/>
      <c r="S29" s="142"/>
      <c r="T29" s="137"/>
      <c r="U29" s="137"/>
      <c r="V29" s="137"/>
      <c r="W29" s="137"/>
      <c r="X29" s="137"/>
      <c r="Y29" s="197" t="s">
        <v>152</v>
      </c>
      <c r="Z29" s="198" t="s">
        <v>203</v>
      </c>
    </row>
    <row r="30" spans="1:26" ht="120.75" customHeight="1" x14ac:dyDescent="0.25">
      <c r="A30" s="427">
        <v>26</v>
      </c>
      <c r="B30" s="297" t="s">
        <v>260</v>
      </c>
      <c r="C30" s="211" t="s">
        <v>197</v>
      </c>
      <c r="D30" s="211">
        <v>60336251</v>
      </c>
      <c r="E30" s="211">
        <v>102244022</v>
      </c>
      <c r="F30" s="298">
        <v>600138437</v>
      </c>
      <c r="G30" s="367" t="s">
        <v>204</v>
      </c>
      <c r="H30" s="199" t="s">
        <v>41</v>
      </c>
      <c r="I30" s="199" t="s">
        <v>106</v>
      </c>
      <c r="J30" s="199" t="s">
        <v>106</v>
      </c>
      <c r="K30" s="379" t="s">
        <v>357</v>
      </c>
      <c r="L30" s="523">
        <v>200000</v>
      </c>
      <c r="M30" s="553">
        <f t="shared" si="2"/>
        <v>170000</v>
      </c>
      <c r="N30" s="132">
        <v>2017</v>
      </c>
      <c r="O30" s="142">
        <v>2024</v>
      </c>
      <c r="P30" s="134"/>
      <c r="Q30" s="135"/>
      <c r="R30" s="135"/>
      <c r="S30" s="142"/>
      <c r="T30" s="137"/>
      <c r="U30" s="137"/>
      <c r="V30" s="137"/>
      <c r="W30" s="137"/>
      <c r="X30" s="137"/>
      <c r="Y30" s="200" t="s">
        <v>205</v>
      </c>
      <c r="Z30" s="198" t="s">
        <v>200</v>
      </c>
    </row>
    <row r="31" spans="1:26" ht="120.75" customHeight="1" x14ac:dyDescent="0.25">
      <c r="A31" s="427">
        <v>27</v>
      </c>
      <c r="B31" s="297" t="s">
        <v>260</v>
      </c>
      <c r="C31" s="211" t="s">
        <v>197</v>
      </c>
      <c r="D31" s="211">
        <v>60336251</v>
      </c>
      <c r="E31" s="211">
        <v>102244022</v>
      </c>
      <c r="F31" s="298">
        <v>600138437</v>
      </c>
      <c r="G31" s="367" t="s">
        <v>206</v>
      </c>
      <c r="H31" s="199" t="s">
        <v>41</v>
      </c>
      <c r="I31" s="199" t="s">
        <v>106</v>
      </c>
      <c r="J31" s="199" t="s">
        <v>106</v>
      </c>
      <c r="K31" s="379" t="s">
        <v>206</v>
      </c>
      <c r="L31" s="523">
        <v>2000000</v>
      </c>
      <c r="M31" s="553">
        <f t="shared" si="2"/>
        <v>1700000</v>
      </c>
      <c r="N31" s="132">
        <v>2023</v>
      </c>
      <c r="O31" s="142">
        <v>2025</v>
      </c>
      <c r="P31" s="134"/>
      <c r="Q31" s="135"/>
      <c r="R31" s="135"/>
      <c r="S31" s="142"/>
      <c r="T31" s="137"/>
      <c r="U31" s="137"/>
      <c r="V31" s="137"/>
      <c r="W31" s="137"/>
      <c r="X31" s="137"/>
      <c r="Y31" s="197" t="s">
        <v>152</v>
      </c>
      <c r="Z31" s="198" t="s">
        <v>200</v>
      </c>
    </row>
    <row r="32" spans="1:26" ht="120.75" customHeight="1" x14ac:dyDescent="0.25">
      <c r="A32" s="427">
        <v>28</v>
      </c>
      <c r="B32" s="297" t="s">
        <v>260</v>
      </c>
      <c r="C32" s="211" t="s">
        <v>197</v>
      </c>
      <c r="D32" s="211">
        <v>60336251</v>
      </c>
      <c r="E32" s="211">
        <v>102244022</v>
      </c>
      <c r="F32" s="298">
        <v>600138437</v>
      </c>
      <c r="G32" s="367" t="s">
        <v>207</v>
      </c>
      <c r="H32" s="199" t="s">
        <v>41</v>
      </c>
      <c r="I32" s="199" t="s">
        <v>106</v>
      </c>
      <c r="J32" s="199" t="s">
        <v>106</v>
      </c>
      <c r="K32" s="379" t="s">
        <v>358</v>
      </c>
      <c r="L32" s="523">
        <v>1300000</v>
      </c>
      <c r="M32" s="553">
        <f t="shared" si="2"/>
        <v>1105000</v>
      </c>
      <c r="N32" s="132">
        <v>2022</v>
      </c>
      <c r="O32" s="142">
        <v>2024</v>
      </c>
      <c r="P32" s="134"/>
      <c r="Q32" s="135"/>
      <c r="R32" s="135"/>
      <c r="S32" s="142"/>
      <c r="T32" s="137"/>
      <c r="U32" s="137"/>
      <c r="V32" s="137"/>
      <c r="W32" s="137"/>
      <c r="X32" s="137"/>
      <c r="Y32" s="197" t="s">
        <v>152</v>
      </c>
      <c r="Z32" s="198" t="s">
        <v>200</v>
      </c>
    </row>
    <row r="33" spans="1:26" ht="120.75" customHeight="1" x14ac:dyDescent="0.25">
      <c r="A33" s="427">
        <v>29</v>
      </c>
      <c r="B33" s="297" t="s">
        <v>260</v>
      </c>
      <c r="C33" s="211" t="s">
        <v>197</v>
      </c>
      <c r="D33" s="211">
        <v>60336251</v>
      </c>
      <c r="E33" s="211">
        <v>102244022</v>
      </c>
      <c r="F33" s="298">
        <v>600138437</v>
      </c>
      <c r="G33" s="367" t="s">
        <v>208</v>
      </c>
      <c r="H33" s="199" t="s">
        <v>41</v>
      </c>
      <c r="I33" s="199" t="s">
        <v>106</v>
      </c>
      <c r="J33" s="199" t="s">
        <v>106</v>
      </c>
      <c r="K33" s="379" t="s">
        <v>208</v>
      </c>
      <c r="L33" s="523">
        <v>130000</v>
      </c>
      <c r="M33" s="553">
        <f t="shared" si="2"/>
        <v>110500</v>
      </c>
      <c r="N33" s="132">
        <v>2022</v>
      </c>
      <c r="O33" s="142">
        <v>2024</v>
      </c>
      <c r="P33" s="134"/>
      <c r="Q33" s="135"/>
      <c r="R33" s="135"/>
      <c r="S33" s="142"/>
      <c r="T33" s="137"/>
      <c r="U33" s="137"/>
      <c r="V33" s="137"/>
      <c r="W33" s="137"/>
      <c r="X33" s="137"/>
      <c r="Y33" s="197" t="s">
        <v>152</v>
      </c>
      <c r="Z33" s="198" t="s">
        <v>200</v>
      </c>
    </row>
    <row r="34" spans="1:26" ht="120.75" customHeight="1" x14ac:dyDescent="0.25">
      <c r="A34" s="427">
        <v>30</v>
      </c>
      <c r="B34" s="297" t="s">
        <v>260</v>
      </c>
      <c r="C34" s="211" t="s">
        <v>197</v>
      </c>
      <c r="D34" s="211">
        <v>60336251</v>
      </c>
      <c r="E34" s="211">
        <v>102244022</v>
      </c>
      <c r="F34" s="298">
        <v>600138437</v>
      </c>
      <c r="G34" s="367" t="s">
        <v>209</v>
      </c>
      <c r="H34" s="199" t="s">
        <v>41</v>
      </c>
      <c r="I34" s="199" t="s">
        <v>106</v>
      </c>
      <c r="J34" s="199" t="s">
        <v>106</v>
      </c>
      <c r="K34" s="379" t="s">
        <v>209</v>
      </c>
      <c r="L34" s="523">
        <v>900000</v>
      </c>
      <c r="M34" s="553">
        <f t="shared" si="2"/>
        <v>765000</v>
      </c>
      <c r="N34" s="132">
        <v>2025</v>
      </c>
      <c r="O34" s="142">
        <v>2025</v>
      </c>
      <c r="P34" s="134"/>
      <c r="Q34" s="135"/>
      <c r="R34" s="135"/>
      <c r="S34" s="142"/>
      <c r="T34" s="137"/>
      <c r="U34" s="137"/>
      <c r="V34" s="137"/>
      <c r="W34" s="137"/>
      <c r="X34" s="137"/>
      <c r="Y34" s="197" t="s">
        <v>152</v>
      </c>
      <c r="Z34" s="198" t="s">
        <v>200</v>
      </c>
    </row>
    <row r="35" spans="1:26" ht="120.75" customHeight="1" x14ac:dyDescent="0.25">
      <c r="A35" s="427">
        <v>31</v>
      </c>
      <c r="B35" s="297" t="s">
        <v>260</v>
      </c>
      <c r="C35" s="211" t="s">
        <v>197</v>
      </c>
      <c r="D35" s="211">
        <v>60336251</v>
      </c>
      <c r="E35" s="211">
        <v>102244022</v>
      </c>
      <c r="F35" s="298">
        <v>600138437</v>
      </c>
      <c r="G35" s="367" t="s">
        <v>210</v>
      </c>
      <c r="H35" s="199" t="s">
        <v>41</v>
      </c>
      <c r="I35" s="199" t="s">
        <v>106</v>
      </c>
      <c r="J35" s="199" t="s">
        <v>106</v>
      </c>
      <c r="K35" s="379" t="s">
        <v>210</v>
      </c>
      <c r="L35" s="523">
        <v>4000000</v>
      </c>
      <c r="M35" s="553">
        <f t="shared" si="2"/>
        <v>3400000</v>
      </c>
      <c r="N35" s="132">
        <v>2022</v>
      </c>
      <c r="O35" s="142">
        <v>2025</v>
      </c>
      <c r="P35" s="134"/>
      <c r="Q35" s="135"/>
      <c r="R35" s="135"/>
      <c r="S35" s="142"/>
      <c r="T35" s="137"/>
      <c r="U35" s="137"/>
      <c r="V35" s="137"/>
      <c r="W35" s="137"/>
      <c r="X35" s="137"/>
      <c r="Y35" s="197" t="s">
        <v>152</v>
      </c>
      <c r="Z35" s="198" t="s">
        <v>203</v>
      </c>
    </row>
    <row r="36" spans="1:26" ht="120.75" customHeight="1" x14ac:dyDescent="0.25">
      <c r="A36" s="427">
        <v>32</v>
      </c>
      <c r="B36" s="297" t="s">
        <v>260</v>
      </c>
      <c r="C36" s="211" t="s">
        <v>197</v>
      </c>
      <c r="D36" s="211">
        <v>60336251</v>
      </c>
      <c r="E36" s="211">
        <v>102244022</v>
      </c>
      <c r="F36" s="298">
        <v>600138437</v>
      </c>
      <c r="G36" s="367" t="s">
        <v>211</v>
      </c>
      <c r="H36" s="199" t="s">
        <v>41</v>
      </c>
      <c r="I36" s="199" t="s">
        <v>106</v>
      </c>
      <c r="J36" s="199" t="s">
        <v>106</v>
      </c>
      <c r="K36" s="379" t="s">
        <v>211</v>
      </c>
      <c r="L36" s="523">
        <v>800000</v>
      </c>
      <c r="M36" s="553">
        <f t="shared" si="2"/>
        <v>680000</v>
      </c>
      <c r="N36" s="132">
        <v>2020</v>
      </c>
      <c r="O36" s="142">
        <v>2024</v>
      </c>
      <c r="P36" s="134"/>
      <c r="Q36" s="135"/>
      <c r="R36" s="135"/>
      <c r="S36" s="142"/>
      <c r="T36" s="137"/>
      <c r="U36" s="137"/>
      <c r="V36" s="137"/>
      <c r="W36" s="137"/>
      <c r="X36" s="137"/>
      <c r="Y36" s="200" t="s">
        <v>212</v>
      </c>
      <c r="Z36" s="198" t="s">
        <v>200</v>
      </c>
    </row>
    <row r="37" spans="1:26" ht="120.75" customHeight="1" x14ac:dyDescent="0.25">
      <c r="A37" s="427">
        <v>33</v>
      </c>
      <c r="B37" s="297" t="s">
        <v>260</v>
      </c>
      <c r="C37" s="211" t="s">
        <v>197</v>
      </c>
      <c r="D37" s="211">
        <v>60336251</v>
      </c>
      <c r="E37" s="211">
        <v>102244022</v>
      </c>
      <c r="F37" s="298">
        <v>600138437</v>
      </c>
      <c r="G37" s="368" t="s">
        <v>213</v>
      </c>
      <c r="H37" s="199" t="s">
        <v>41</v>
      </c>
      <c r="I37" s="199" t="s">
        <v>106</v>
      </c>
      <c r="J37" s="199" t="s">
        <v>106</v>
      </c>
      <c r="K37" s="617" t="s">
        <v>213</v>
      </c>
      <c r="L37" s="131">
        <v>15000000</v>
      </c>
      <c r="M37" s="122">
        <f t="shared" si="2"/>
        <v>12750000</v>
      </c>
      <c r="N37" s="132">
        <v>2022</v>
      </c>
      <c r="O37" s="142">
        <v>2023</v>
      </c>
      <c r="P37" s="134"/>
      <c r="Q37" s="135" t="s">
        <v>112</v>
      </c>
      <c r="R37" s="135" t="s">
        <v>112</v>
      </c>
      <c r="S37" s="142"/>
      <c r="T37" s="137"/>
      <c r="U37" s="137"/>
      <c r="V37" s="137"/>
      <c r="W37" s="137"/>
      <c r="X37" s="137"/>
      <c r="Y37" s="200" t="s">
        <v>214</v>
      </c>
      <c r="Z37" s="198" t="s">
        <v>203</v>
      </c>
    </row>
    <row r="38" spans="1:26" ht="120.75" customHeight="1" x14ac:dyDescent="0.25">
      <c r="A38" s="427">
        <v>34</v>
      </c>
      <c r="B38" s="297" t="s">
        <v>260</v>
      </c>
      <c r="C38" s="211" t="s">
        <v>197</v>
      </c>
      <c r="D38" s="211">
        <v>60336251</v>
      </c>
      <c r="E38" s="211">
        <v>102244022</v>
      </c>
      <c r="F38" s="298">
        <v>600138437</v>
      </c>
      <c r="G38" s="368" t="s">
        <v>215</v>
      </c>
      <c r="H38" s="199" t="s">
        <v>41</v>
      </c>
      <c r="I38" s="199" t="s">
        <v>106</v>
      </c>
      <c r="J38" s="199" t="s">
        <v>106</v>
      </c>
      <c r="K38" s="617" t="s">
        <v>215</v>
      </c>
      <c r="L38" s="523">
        <v>1700000</v>
      </c>
      <c r="M38" s="553">
        <f t="shared" si="2"/>
        <v>1445000</v>
      </c>
      <c r="N38" s="132">
        <v>2022</v>
      </c>
      <c r="O38" s="142">
        <v>2024</v>
      </c>
      <c r="P38" s="134"/>
      <c r="Q38" s="135" t="s">
        <v>112</v>
      </c>
      <c r="R38" s="135" t="s">
        <v>112</v>
      </c>
      <c r="S38" s="142"/>
      <c r="T38" s="137"/>
      <c r="U38" s="137"/>
      <c r="V38" s="137"/>
      <c r="W38" s="137"/>
      <c r="X38" s="137"/>
      <c r="Y38" s="197" t="s">
        <v>152</v>
      </c>
      <c r="Z38" s="198" t="s">
        <v>200</v>
      </c>
    </row>
    <row r="39" spans="1:26" ht="120.75" customHeight="1" x14ac:dyDescent="0.25">
      <c r="A39" s="427">
        <v>35</v>
      </c>
      <c r="B39" s="297" t="s">
        <v>260</v>
      </c>
      <c r="C39" s="211" t="s">
        <v>197</v>
      </c>
      <c r="D39" s="211">
        <v>60336251</v>
      </c>
      <c r="E39" s="211">
        <v>102244022</v>
      </c>
      <c r="F39" s="298">
        <v>600138437</v>
      </c>
      <c r="G39" s="368" t="s">
        <v>216</v>
      </c>
      <c r="H39" s="199" t="s">
        <v>41</v>
      </c>
      <c r="I39" s="199" t="s">
        <v>106</v>
      </c>
      <c r="J39" s="199" t="s">
        <v>106</v>
      </c>
      <c r="K39" s="617" t="s">
        <v>216</v>
      </c>
      <c r="L39" s="523">
        <v>650000</v>
      </c>
      <c r="M39" s="553">
        <f t="shared" si="2"/>
        <v>552500</v>
      </c>
      <c r="N39" s="132">
        <v>2022</v>
      </c>
      <c r="O39" s="142">
        <v>2025</v>
      </c>
      <c r="P39" s="134"/>
      <c r="Q39" s="135" t="s">
        <v>112</v>
      </c>
      <c r="R39" s="135" t="s">
        <v>112</v>
      </c>
      <c r="S39" s="142"/>
      <c r="T39" s="137"/>
      <c r="U39" s="137"/>
      <c r="V39" s="137"/>
      <c r="W39" s="137" t="s">
        <v>112</v>
      </c>
      <c r="X39" s="137"/>
      <c r="Y39" s="197" t="s">
        <v>152</v>
      </c>
      <c r="Z39" s="198" t="s">
        <v>137</v>
      </c>
    </row>
    <row r="40" spans="1:26" ht="120.75" customHeight="1" x14ac:dyDescent="0.25">
      <c r="A40" s="427">
        <v>36</v>
      </c>
      <c r="B40" s="297" t="s">
        <v>260</v>
      </c>
      <c r="C40" s="211" t="s">
        <v>197</v>
      </c>
      <c r="D40" s="211">
        <v>60336251</v>
      </c>
      <c r="E40" s="211">
        <v>102244022</v>
      </c>
      <c r="F40" s="298">
        <v>600138437</v>
      </c>
      <c r="G40" s="368" t="s">
        <v>217</v>
      </c>
      <c r="H40" s="199" t="s">
        <v>41</v>
      </c>
      <c r="I40" s="199" t="s">
        <v>106</v>
      </c>
      <c r="J40" s="199" t="s">
        <v>106</v>
      </c>
      <c r="K40" s="617" t="s">
        <v>217</v>
      </c>
      <c r="L40" s="523">
        <v>1400000</v>
      </c>
      <c r="M40" s="553">
        <f t="shared" si="2"/>
        <v>1190000</v>
      </c>
      <c r="N40" s="132">
        <v>2022</v>
      </c>
      <c r="O40" s="142">
        <v>2025</v>
      </c>
      <c r="P40" s="134"/>
      <c r="Q40" s="135" t="s">
        <v>112</v>
      </c>
      <c r="R40" s="135" t="s">
        <v>112</v>
      </c>
      <c r="S40" s="142"/>
      <c r="T40" s="137"/>
      <c r="U40" s="137"/>
      <c r="V40" s="137"/>
      <c r="W40" s="137"/>
      <c r="X40" s="137"/>
      <c r="Y40" s="197" t="s">
        <v>152</v>
      </c>
      <c r="Z40" s="198" t="s">
        <v>200</v>
      </c>
    </row>
    <row r="41" spans="1:26" ht="120.75" customHeight="1" x14ac:dyDescent="0.25">
      <c r="A41" s="427">
        <v>37</v>
      </c>
      <c r="B41" s="297" t="s">
        <v>260</v>
      </c>
      <c r="C41" s="211" t="s">
        <v>197</v>
      </c>
      <c r="D41" s="211">
        <v>60336251</v>
      </c>
      <c r="E41" s="211">
        <v>102244022</v>
      </c>
      <c r="F41" s="298">
        <v>600138437</v>
      </c>
      <c r="G41" s="367" t="s">
        <v>218</v>
      </c>
      <c r="H41" s="199" t="s">
        <v>41</v>
      </c>
      <c r="I41" s="199" t="s">
        <v>106</v>
      </c>
      <c r="J41" s="199" t="s">
        <v>106</v>
      </c>
      <c r="K41" s="379" t="s">
        <v>218</v>
      </c>
      <c r="L41" s="523">
        <v>100000</v>
      </c>
      <c r="M41" s="553">
        <f t="shared" si="2"/>
        <v>85000</v>
      </c>
      <c r="N41" s="132">
        <v>2022</v>
      </c>
      <c r="O41" s="142">
        <v>2022</v>
      </c>
      <c r="P41" s="134"/>
      <c r="Q41" s="135"/>
      <c r="R41" s="135"/>
      <c r="S41" s="142"/>
      <c r="T41" s="137"/>
      <c r="U41" s="137"/>
      <c r="V41" s="137"/>
      <c r="W41" s="137"/>
      <c r="X41" s="137"/>
      <c r="Y41" s="200" t="s">
        <v>219</v>
      </c>
      <c r="Z41" s="198" t="s">
        <v>200</v>
      </c>
    </row>
    <row r="42" spans="1:26" ht="120.75" customHeight="1" x14ac:dyDescent="0.25">
      <c r="A42" s="427">
        <v>38</v>
      </c>
      <c r="B42" s="443" t="s">
        <v>260</v>
      </c>
      <c r="C42" s="444" t="s">
        <v>197</v>
      </c>
      <c r="D42" s="444">
        <v>60336251</v>
      </c>
      <c r="E42" s="444">
        <v>102244022</v>
      </c>
      <c r="F42" s="445">
        <v>600138437</v>
      </c>
      <c r="G42" s="524" t="s">
        <v>220</v>
      </c>
      <c r="H42" s="447" t="s">
        <v>41</v>
      </c>
      <c r="I42" s="447" t="s">
        <v>106</v>
      </c>
      <c r="J42" s="447" t="s">
        <v>106</v>
      </c>
      <c r="K42" s="618" t="s">
        <v>221</v>
      </c>
      <c r="L42" s="449">
        <v>450000</v>
      </c>
      <c r="M42" s="553">
        <f t="shared" si="2"/>
        <v>382500</v>
      </c>
      <c r="N42" s="536">
        <v>2022</v>
      </c>
      <c r="O42" s="452">
        <v>2022</v>
      </c>
      <c r="P42" s="451"/>
      <c r="Q42" s="537"/>
      <c r="R42" s="537"/>
      <c r="S42" s="452"/>
      <c r="T42" s="538"/>
      <c r="U42" s="538"/>
      <c r="V42" s="538"/>
      <c r="W42" s="538"/>
      <c r="X42" s="538"/>
      <c r="Y42" s="539"/>
      <c r="Z42" s="540" t="s">
        <v>200</v>
      </c>
    </row>
    <row r="43" spans="1:26" ht="120.75" customHeight="1" x14ac:dyDescent="0.25">
      <c r="A43" s="427">
        <v>39</v>
      </c>
      <c r="B43" s="443" t="s">
        <v>260</v>
      </c>
      <c r="C43" s="444" t="s">
        <v>197</v>
      </c>
      <c r="D43" s="444">
        <v>60336251</v>
      </c>
      <c r="E43" s="444">
        <v>102244022</v>
      </c>
      <c r="F43" s="445">
        <v>600138437</v>
      </c>
      <c r="G43" s="524" t="s">
        <v>222</v>
      </c>
      <c r="H43" s="447" t="s">
        <v>41</v>
      </c>
      <c r="I43" s="447" t="s">
        <v>106</v>
      </c>
      <c r="J43" s="447" t="s">
        <v>106</v>
      </c>
      <c r="K43" s="535" t="s">
        <v>222</v>
      </c>
      <c r="L43" s="449">
        <v>400000</v>
      </c>
      <c r="M43" s="553">
        <f t="shared" si="2"/>
        <v>340000</v>
      </c>
      <c r="N43" s="536">
        <v>2022</v>
      </c>
      <c r="O43" s="452">
        <v>2022</v>
      </c>
      <c r="P43" s="451"/>
      <c r="Q43" s="537"/>
      <c r="R43" s="537"/>
      <c r="S43" s="452"/>
      <c r="T43" s="538"/>
      <c r="U43" s="538"/>
      <c r="V43" s="538"/>
      <c r="W43" s="538"/>
      <c r="X43" s="538"/>
      <c r="Y43" s="539" t="s">
        <v>223</v>
      </c>
      <c r="Z43" s="540"/>
    </row>
    <row r="44" spans="1:26" ht="120.75" customHeight="1" x14ac:dyDescent="0.25">
      <c r="A44" s="427">
        <v>40</v>
      </c>
      <c r="B44" s="443" t="s">
        <v>260</v>
      </c>
      <c r="C44" s="444" t="s">
        <v>197</v>
      </c>
      <c r="D44" s="444">
        <v>60336251</v>
      </c>
      <c r="E44" s="444">
        <v>102244022</v>
      </c>
      <c r="F44" s="445">
        <v>600138437</v>
      </c>
      <c r="G44" s="524" t="s">
        <v>224</v>
      </c>
      <c r="H44" s="447" t="s">
        <v>41</v>
      </c>
      <c r="I44" s="447" t="s">
        <v>106</v>
      </c>
      <c r="J44" s="447" t="s">
        <v>106</v>
      </c>
      <c r="K44" s="535" t="s">
        <v>224</v>
      </c>
      <c r="L44" s="449">
        <v>20000000</v>
      </c>
      <c r="M44" s="553">
        <f t="shared" si="2"/>
        <v>17000000</v>
      </c>
      <c r="N44" s="536">
        <v>2022</v>
      </c>
      <c r="O44" s="452">
        <v>2022</v>
      </c>
      <c r="P44" s="451"/>
      <c r="Q44" s="537"/>
      <c r="R44" s="537"/>
      <c r="S44" s="452"/>
      <c r="T44" s="538"/>
      <c r="U44" s="538"/>
      <c r="V44" s="538"/>
      <c r="W44" s="538"/>
      <c r="X44" s="538"/>
      <c r="Y44" s="539" t="s">
        <v>174</v>
      </c>
      <c r="Z44" s="540" t="s">
        <v>130</v>
      </c>
    </row>
    <row r="45" spans="1:26" ht="120.75" customHeight="1" x14ac:dyDescent="0.25">
      <c r="A45" s="427">
        <v>41</v>
      </c>
      <c r="B45" s="541" t="s">
        <v>260</v>
      </c>
      <c r="C45" s="542" t="s">
        <v>197</v>
      </c>
      <c r="D45" s="542">
        <v>60336251</v>
      </c>
      <c r="E45" s="542">
        <v>102244022</v>
      </c>
      <c r="F45" s="543">
        <v>600138437</v>
      </c>
      <c r="G45" s="544" t="s">
        <v>359</v>
      </c>
      <c r="H45" s="545" t="s">
        <v>41</v>
      </c>
      <c r="I45" s="545" t="s">
        <v>106</v>
      </c>
      <c r="J45" s="545" t="s">
        <v>106</v>
      </c>
      <c r="K45" s="546" t="s">
        <v>359</v>
      </c>
      <c r="L45" s="457">
        <v>4000000</v>
      </c>
      <c r="M45" s="553">
        <f t="shared" si="2"/>
        <v>3400000</v>
      </c>
      <c r="N45" s="547">
        <v>2023</v>
      </c>
      <c r="O45" s="460">
        <v>2027</v>
      </c>
      <c r="P45" s="459"/>
      <c r="Q45" s="548"/>
      <c r="R45" s="548"/>
      <c r="S45" s="460"/>
      <c r="T45" s="549"/>
      <c r="U45" s="549"/>
      <c r="V45" s="549"/>
      <c r="W45" s="549"/>
      <c r="X45" s="549"/>
      <c r="Y45" s="550" t="s">
        <v>152</v>
      </c>
      <c r="Z45" s="551" t="s">
        <v>137</v>
      </c>
    </row>
    <row r="46" spans="1:26" ht="120.75" customHeight="1" thickBot="1" x14ac:dyDescent="0.3">
      <c r="A46" s="428">
        <v>42</v>
      </c>
      <c r="B46" s="465" t="s">
        <v>260</v>
      </c>
      <c r="C46" s="466" t="s">
        <v>197</v>
      </c>
      <c r="D46" s="466">
        <v>60336251</v>
      </c>
      <c r="E46" s="466">
        <v>102244022</v>
      </c>
      <c r="F46" s="467">
        <v>600138437</v>
      </c>
      <c r="G46" s="525" t="s">
        <v>360</v>
      </c>
      <c r="H46" s="469" t="s">
        <v>41</v>
      </c>
      <c r="I46" s="469" t="s">
        <v>106</v>
      </c>
      <c r="J46" s="469" t="s">
        <v>106</v>
      </c>
      <c r="K46" s="526" t="s">
        <v>360</v>
      </c>
      <c r="L46" s="472">
        <v>4000000</v>
      </c>
      <c r="M46" s="554">
        <f t="shared" si="2"/>
        <v>3400000</v>
      </c>
      <c r="N46" s="527">
        <v>2023</v>
      </c>
      <c r="O46" s="479">
        <v>2027</v>
      </c>
      <c r="P46" s="478"/>
      <c r="Q46" s="480"/>
      <c r="R46" s="480"/>
      <c r="S46" s="479"/>
      <c r="T46" s="481"/>
      <c r="U46" s="481"/>
      <c r="V46" s="481"/>
      <c r="W46" s="481"/>
      <c r="X46" s="481"/>
      <c r="Y46" s="528" t="s">
        <v>152</v>
      </c>
      <c r="Z46" s="529" t="s">
        <v>137</v>
      </c>
    </row>
    <row r="47" spans="1:26" ht="105.75" customHeight="1" x14ac:dyDescent="0.25">
      <c r="A47" s="426">
        <v>43</v>
      </c>
      <c r="B47" s="301" t="s">
        <v>237</v>
      </c>
      <c r="C47" s="302" t="s">
        <v>197</v>
      </c>
      <c r="D47" s="302">
        <v>47657651</v>
      </c>
      <c r="E47" s="302">
        <v>102244057</v>
      </c>
      <c r="F47" s="303">
        <v>600138151</v>
      </c>
      <c r="G47" s="369" t="s">
        <v>238</v>
      </c>
      <c r="H47" s="311" t="s">
        <v>41</v>
      </c>
      <c r="I47" s="311" t="s">
        <v>106</v>
      </c>
      <c r="J47" s="311" t="s">
        <v>106</v>
      </c>
      <c r="K47" s="308" t="s">
        <v>239</v>
      </c>
      <c r="L47" s="249">
        <v>600000</v>
      </c>
      <c r="M47" s="552">
        <f t="shared" ref="M47:M63" si="3">SUM(L47/100*85)</f>
        <v>510000</v>
      </c>
      <c r="N47" s="105">
        <v>2021</v>
      </c>
      <c r="O47" s="250">
        <v>2022</v>
      </c>
      <c r="P47" s="105" t="s">
        <v>112</v>
      </c>
      <c r="Q47" s="106"/>
      <c r="R47" s="106"/>
      <c r="S47" s="107" t="s">
        <v>112</v>
      </c>
      <c r="T47" s="61"/>
      <c r="U47" s="61"/>
      <c r="V47" s="61"/>
      <c r="W47" s="61"/>
      <c r="X47" s="251"/>
      <c r="Y47" s="61" t="s">
        <v>231</v>
      </c>
      <c r="Z47" s="252" t="s">
        <v>240</v>
      </c>
    </row>
    <row r="48" spans="1:26" ht="93.75" customHeight="1" x14ac:dyDescent="0.25">
      <c r="A48" s="427">
        <v>44</v>
      </c>
      <c r="B48" s="291" t="s">
        <v>237</v>
      </c>
      <c r="C48" s="304" t="s">
        <v>197</v>
      </c>
      <c r="D48" s="304">
        <v>47657651</v>
      </c>
      <c r="E48" s="304">
        <v>102244057</v>
      </c>
      <c r="F48" s="305">
        <v>600138151</v>
      </c>
      <c r="G48" s="370" t="s">
        <v>241</v>
      </c>
      <c r="H48" s="312" t="s">
        <v>41</v>
      </c>
      <c r="I48" s="312" t="s">
        <v>106</v>
      </c>
      <c r="J48" s="312" t="s">
        <v>106</v>
      </c>
      <c r="K48" s="380" t="s">
        <v>241</v>
      </c>
      <c r="L48" s="253">
        <v>800000</v>
      </c>
      <c r="M48" s="122">
        <f t="shared" si="3"/>
        <v>680000</v>
      </c>
      <c r="N48" s="254">
        <v>2020</v>
      </c>
      <c r="O48" s="255">
        <v>2024</v>
      </c>
      <c r="P48" s="619"/>
      <c r="Q48" s="620"/>
      <c r="R48" s="620"/>
      <c r="S48" s="621"/>
      <c r="T48" s="260"/>
      <c r="U48" s="260"/>
      <c r="V48" s="260"/>
      <c r="W48" s="260"/>
      <c r="X48" s="260"/>
      <c r="Y48" s="256" t="s">
        <v>152</v>
      </c>
      <c r="Z48" s="622" t="s">
        <v>137</v>
      </c>
    </row>
    <row r="49" spans="1:26" ht="104.25" customHeight="1" x14ac:dyDescent="0.25">
      <c r="A49" s="427">
        <v>45</v>
      </c>
      <c r="B49" s="291" t="s">
        <v>237</v>
      </c>
      <c r="C49" s="304" t="s">
        <v>197</v>
      </c>
      <c r="D49" s="304">
        <v>47657651</v>
      </c>
      <c r="E49" s="304">
        <v>102244057</v>
      </c>
      <c r="F49" s="305">
        <v>600138151</v>
      </c>
      <c r="G49" s="370" t="s">
        <v>243</v>
      </c>
      <c r="H49" s="312" t="s">
        <v>41</v>
      </c>
      <c r="I49" s="312" t="s">
        <v>106</v>
      </c>
      <c r="J49" s="312" t="s">
        <v>106</v>
      </c>
      <c r="K49" s="623" t="s">
        <v>243</v>
      </c>
      <c r="L49" s="253">
        <v>860000</v>
      </c>
      <c r="M49" s="553">
        <f t="shared" si="3"/>
        <v>731000</v>
      </c>
      <c r="N49" s="254">
        <v>2020</v>
      </c>
      <c r="O49" s="255">
        <v>2024</v>
      </c>
      <c r="P49" s="257"/>
      <c r="Q49" s="258" t="s">
        <v>112</v>
      </c>
      <c r="R49" s="258" t="s">
        <v>112</v>
      </c>
      <c r="S49" s="259" t="s">
        <v>112</v>
      </c>
      <c r="T49" s="260"/>
      <c r="U49" s="260"/>
      <c r="V49" s="260"/>
      <c r="W49" s="260"/>
      <c r="X49" s="260"/>
      <c r="Y49" s="559" t="s">
        <v>160</v>
      </c>
      <c r="Z49" s="622" t="s">
        <v>137</v>
      </c>
    </row>
    <row r="50" spans="1:26" ht="109.5" customHeight="1" x14ac:dyDescent="0.25">
      <c r="A50" s="427">
        <v>46</v>
      </c>
      <c r="B50" s="291" t="s">
        <v>237</v>
      </c>
      <c r="C50" s="304" t="s">
        <v>197</v>
      </c>
      <c r="D50" s="304">
        <v>47657651</v>
      </c>
      <c r="E50" s="304">
        <v>102244057</v>
      </c>
      <c r="F50" s="305">
        <v>600138151</v>
      </c>
      <c r="G50" s="371" t="s">
        <v>244</v>
      </c>
      <c r="H50" s="312" t="s">
        <v>41</v>
      </c>
      <c r="I50" s="312" t="s">
        <v>106</v>
      </c>
      <c r="J50" s="312" t="s">
        <v>106</v>
      </c>
      <c r="K50" s="299" t="s">
        <v>244</v>
      </c>
      <c r="L50" s="253">
        <v>100000</v>
      </c>
      <c r="M50" s="553">
        <f t="shared" si="3"/>
        <v>85000</v>
      </c>
      <c r="N50" s="254">
        <v>2020</v>
      </c>
      <c r="O50" s="255">
        <v>2024</v>
      </c>
      <c r="P50" s="257"/>
      <c r="Q50" s="258"/>
      <c r="R50" s="258"/>
      <c r="S50" s="259"/>
      <c r="T50" s="260"/>
      <c r="U50" s="260"/>
      <c r="V50" s="260"/>
      <c r="W50" s="260"/>
      <c r="X50" s="260"/>
      <c r="Y50" s="256" t="s">
        <v>152</v>
      </c>
      <c r="Z50" s="622" t="s">
        <v>137</v>
      </c>
    </row>
    <row r="51" spans="1:26" ht="109.5" customHeight="1" x14ac:dyDescent="0.25">
      <c r="A51" s="427">
        <v>47</v>
      </c>
      <c r="B51" s="291" t="s">
        <v>237</v>
      </c>
      <c r="C51" s="304" t="s">
        <v>197</v>
      </c>
      <c r="D51" s="304">
        <v>47657651</v>
      </c>
      <c r="E51" s="304">
        <v>102244057</v>
      </c>
      <c r="F51" s="305">
        <v>600138151</v>
      </c>
      <c r="G51" s="372" t="s">
        <v>245</v>
      </c>
      <c r="H51" s="312" t="s">
        <v>41</v>
      </c>
      <c r="I51" s="312" t="s">
        <v>106</v>
      </c>
      <c r="J51" s="312" t="s">
        <v>106</v>
      </c>
      <c r="K51" s="300" t="s">
        <v>245</v>
      </c>
      <c r="L51" s="253">
        <v>350000</v>
      </c>
      <c r="M51" s="553">
        <f t="shared" si="3"/>
        <v>297500</v>
      </c>
      <c r="N51" s="254">
        <v>2020</v>
      </c>
      <c r="O51" s="255">
        <v>2024</v>
      </c>
      <c r="P51" s="257"/>
      <c r="Q51" s="258"/>
      <c r="R51" s="258"/>
      <c r="S51" s="259"/>
      <c r="T51" s="260"/>
      <c r="U51" s="260"/>
      <c r="V51" s="260"/>
      <c r="W51" s="260"/>
      <c r="X51" s="260"/>
      <c r="Y51" s="256" t="s">
        <v>242</v>
      </c>
      <c r="Z51" s="622" t="s">
        <v>137</v>
      </c>
    </row>
    <row r="52" spans="1:26" ht="109.5" customHeight="1" x14ac:dyDescent="0.25">
      <c r="A52" s="427">
        <v>48</v>
      </c>
      <c r="B52" s="291" t="s">
        <v>237</v>
      </c>
      <c r="C52" s="304" t="s">
        <v>197</v>
      </c>
      <c r="D52" s="304">
        <v>47657651</v>
      </c>
      <c r="E52" s="304">
        <v>102244057</v>
      </c>
      <c r="F52" s="305">
        <v>600138151</v>
      </c>
      <c r="G52" s="372" t="s">
        <v>246</v>
      </c>
      <c r="H52" s="312" t="s">
        <v>41</v>
      </c>
      <c r="I52" s="312" t="s">
        <v>106</v>
      </c>
      <c r="J52" s="312" t="s">
        <v>106</v>
      </c>
      <c r="K52" s="300" t="s">
        <v>246</v>
      </c>
      <c r="L52" s="253">
        <v>495000</v>
      </c>
      <c r="M52" s="553">
        <f t="shared" si="3"/>
        <v>420750</v>
      </c>
      <c r="N52" s="254">
        <v>2020</v>
      </c>
      <c r="O52" s="255">
        <v>2024</v>
      </c>
      <c r="P52" s="257"/>
      <c r="Q52" s="258"/>
      <c r="R52" s="258"/>
      <c r="S52" s="259"/>
      <c r="T52" s="260"/>
      <c r="U52" s="260"/>
      <c r="V52" s="260"/>
      <c r="W52" s="624"/>
      <c r="X52" s="260"/>
      <c r="Y52" s="256" t="s">
        <v>152</v>
      </c>
      <c r="Z52" s="622" t="s">
        <v>137</v>
      </c>
    </row>
    <row r="53" spans="1:26" ht="109.5" customHeight="1" x14ac:dyDescent="0.25">
      <c r="A53" s="427">
        <v>49</v>
      </c>
      <c r="B53" s="291" t="s">
        <v>237</v>
      </c>
      <c r="C53" s="304" t="s">
        <v>197</v>
      </c>
      <c r="D53" s="304">
        <v>47657651</v>
      </c>
      <c r="E53" s="304">
        <v>102244057</v>
      </c>
      <c r="F53" s="305">
        <v>600138151</v>
      </c>
      <c r="G53" s="372" t="s">
        <v>247</v>
      </c>
      <c r="H53" s="312" t="s">
        <v>41</v>
      </c>
      <c r="I53" s="312" t="s">
        <v>106</v>
      </c>
      <c r="J53" s="312" t="s">
        <v>106</v>
      </c>
      <c r="K53" s="300" t="s">
        <v>247</v>
      </c>
      <c r="L53" s="253">
        <v>890000</v>
      </c>
      <c r="M53" s="553">
        <f t="shared" si="3"/>
        <v>756500</v>
      </c>
      <c r="N53" s="254">
        <v>2020</v>
      </c>
      <c r="O53" s="255">
        <v>2024</v>
      </c>
      <c r="P53" s="257" t="s">
        <v>112</v>
      </c>
      <c r="Q53" s="258" t="s">
        <v>112</v>
      </c>
      <c r="R53" s="258" t="s">
        <v>112</v>
      </c>
      <c r="S53" s="259" t="s">
        <v>112</v>
      </c>
      <c r="T53" s="260"/>
      <c r="U53" s="260"/>
      <c r="V53" s="260"/>
      <c r="W53" s="260"/>
      <c r="X53" s="260"/>
      <c r="Y53" s="256" t="s">
        <v>152</v>
      </c>
      <c r="Z53" s="622" t="s">
        <v>137</v>
      </c>
    </row>
    <row r="54" spans="1:26" ht="109.5" customHeight="1" x14ac:dyDescent="0.25">
      <c r="A54" s="427">
        <v>50</v>
      </c>
      <c r="B54" s="291" t="s">
        <v>237</v>
      </c>
      <c r="C54" s="304" t="s">
        <v>197</v>
      </c>
      <c r="D54" s="304">
        <v>47657651</v>
      </c>
      <c r="E54" s="304">
        <v>102244057</v>
      </c>
      <c r="F54" s="305">
        <v>600138151</v>
      </c>
      <c r="G54" s="372" t="s">
        <v>248</v>
      </c>
      <c r="H54" s="312" t="s">
        <v>41</v>
      </c>
      <c r="I54" s="312" t="s">
        <v>106</v>
      </c>
      <c r="J54" s="312" t="s">
        <v>106</v>
      </c>
      <c r="K54" s="300" t="s">
        <v>248</v>
      </c>
      <c r="L54" s="253">
        <v>1310000</v>
      </c>
      <c r="M54" s="553">
        <f t="shared" si="3"/>
        <v>1113500</v>
      </c>
      <c r="N54" s="254">
        <v>2020</v>
      </c>
      <c r="O54" s="255">
        <v>2023</v>
      </c>
      <c r="P54" s="619"/>
      <c r="Q54" s="258" t="s">
        <v>112</v>
      </c>
      <c r="R54" s="258" t="s">
        <v>112</v>
      </c>
      <c r="S54" s="621"/>
      <c r="T54" s="260"/>
      <c r="U54" s="260"/>
      <c r="V54" s="260"/>
      <c r="W54" s="260"/>
      <c r="X54" s="260"/>
      <c r="Y54" s="256" t="s">
        <v>152</v>
      </c>
      <c r="Z54" s="622" t="s">
        <v>137</v>
      </c>
    </row>
    <row r="55" spans="1:26" ht="109.5" customHeight="1" x14ac:dyDescent="0.25">
      <c r="A55" s="427">
        <v>51</v>
      </c>
      <c r="B55" s="291" t="s">
        <v>237</v>
      </c>
      <c r="C55" s="304" t="s">
        <v>197</v>
      </c>
      <c r="D55" s="304">
        <v>47657651</v>
      </c>
      <c r="E55" s="304">
        <v>102244057</v>
      </c>
      <c r="F55" s="305">
        <v>600138151</v>
      </c>
      <c r="G55" s="372" t="s">
        <v>249</v>
      </c>
      <c r="H55" s="312" t="s">
        <v>41</v>
      </c>
      <c r="I55" s="312" t="s">
        <v>106</v>
      </c>
      <c r="J55" s="312" t="s">
        <v>106</v>
      </c>
      <c r="K55" s="300" t="s">
        <v>249</v>
      </c>
      <c r="L55" s="253">
        <v>11000000</v>
      </c>
      <c r="M55" s="553">
        <f t="shared" si="3"/>
        <v>9350000</v>
      </c>
      <c r="N55" s="254">
        <v>2020</v>
      </c>
      <c r="O55" s="255">
        <v>2024</v>
      </c>
      <c r="P55" s="257" t="s">
        <v>112</v>
      </c>
      <c r="Q55" s="258" t="s">
        <v>112</v>
      </c>
      <c r="R55" s="258" t="s">
        <v>112</v>
      </c>
      <c r="S55" s="259" t="s">
        <v>112</v>
      </c>
      <c r="T55" s="260"/>
      <c r="U55" s="260"/>
      <c r="V55" s="260"/>
      <c r="W55" s="260"/>
      <c r="X55" s="260"/>
      <c r="Y55" s="256" t="s">
        <v>152</v>
      </c>
      <c r="Z55" s="622" t="s">
        <v>137</v>
      </c>
    </row>
    <row r="56" spans="1:26" ht="109.5" customHeight="1" x14ac:dyDescent="0.25">
      <c r="A56" s="427">
        <v>52</v>
      </c>
      <c r="B56" s="291" t="s">
        <v>237</v>
      </c>
      <c r="C56" s="304" t="s">
        <v>197</v>
      </c>
      <c r="D56" s="304">
        <v>47657651</v>
      </c>
      <c r="E56" s="304">
        <v>102244057</v>
      </c>
      <c r="F56" s="305">
        <v>600138151</v>
      </c>
      <c r="G56" s="372" t="s">
        <v>250</v>
      </c>
      <c r="H56" s="312" t="s">
        <v>41</v>
      </c>
      <c r="I56" s="312" t="s">
        <v>106</v>
      </c>
      <c r="J56" s="312" t="s">
        <v>106</v>
      </c>
      <c r="K56" s="300" t="s">
        <v>250</v>
      </c>
      <c r="L56" s="253">
        <v>29000000</v>
      </c>
      <c r="M56" s="553">
        <f t="shared" si="3"/>
        <v>24650000</v>
      </c>
      <c r="N56" s="254">
        <v>2020</v>
      </c>
      <c r="O56" s="255">
        <v>2024</v>
      </c>
      <c r="P56" s="619"/>
      <c r="Q56" s="258" t="s">
        <v>112</v>
      </c>
      <c r="R56" s="258" t="s">
        <v>112</v>
      </c>
      <c r="S56" s="621"/>
      <c r="T56" s="260"/>
      <c r="U56" s="260"/>
      <c r="V56" s="260"/>
      <c r="W56" s="260"/>
      <c r="X56" s="260"/>
      <c r="Y56" s="256" t="s">
        <v>152</v>
      </c>
      <c r="Z56" s="622" t="s">
        <v>137</v>
      </c>
    </row>
    <row r="57" spans="1:26" ht="109.5" customHeight="1" x14ac:dyDescent="0.25">
      <c r="A57" s="427">
        <v>53</v>
      </c>
      <c r="B57" s="291" t="s">
        <v>237</v>
      </c>
      <c r="C57" s="304" t="s">
        <v>197</v>
      </c>
      <c r="D57" s="304">
        <v>47657651</v>
      </c>
      <c r="E57" s="304">
        <v>102244057</v>
      </c>
      <c r="F57" s="305">
        <v>600138151</v>
      </c>
      <c r="G57" s="372" t="s">
        <v>251</v>
      </c>
      <c r="H57" s="312" t="s">
        <v>41</v>
      </c>
      <c r="I57" s="312" t="s">
        <v>106</v>
      </c>
      <c r="J57" s="312" t="s">
        <v>106</v>
      </c>
      <c r="K57" s="300" t="s">
        <v>251</v>
      </c>
      <c r="L57" s="253">
        <v>600000</v>
      </c>
      <c r="M57" s="553">
        <f t="shared" si="3"/>
        <v>510000</v>
      </c>
      <c r="N57" s="254">
        <v>2020</v>
      </c>
      <c r="O57" s="255">
        <v>2024</v>
      </c>
      <c r="P57" s="619"/>
      <c r="Q57" s="620"/>
      <c r="R57" s="620"/>
      <c r="S57" s="621"/>
      <c r="T57" s="260"/>
      <c r="U57" s="260"/>
      <c r="V57" s="260"/>
      <c r="W57" s="260"/>
      <c r="X57" s="260"/>
      <c r="Y57" s="256" t="s">
        <v>152</v>
      </c>
      <c r="Z57" s="622" t="s">
        <v>137</v>
      </c>
    </row>
    <row r="58" spans="1:26" ht="109.5" customHeight="1" x14ac:dyDescent="0.25">
      <c r="A58" s="427">
        <v>54</v>
      </c>
      <c r="B58" s="291" t="s">
        <v>237</v>
      </c>
      <c r="C58" s="304" t="s">
        <v>197</v>
      </c>
      <c r="D58" s="304">
        <v>47657651</v>
      </c>
      <c r="E58" s="304">
        <v>102244057</v>
      </c>
      <c r="F58" s="305">
        <v>600138151</v>
      </c>
      <c r="G58" s="372" t="s">
        <v>252</v>
      </c>
      <c r="H58" s="312" t="s">
        <v>41</v>
      </c>
      <c r="I58" s="312" t="s">
        <v>106</v>
      </c>
      <c r="J58" s="312" t="s">
        <v>106</v>
      </c>
      <c r="K58" s="300" t="s">
        <v>252</v>
      </c>
      <c r="L58" s="253">
        <v>390000</v>
      </c>
      <c r="M58" s="553">
        <f t="shared" si="3"/>
        <v>331500</v>
      </c>
      <c r="N58" s="254">
        <v>2020</v>
      </c>
      <c r="O58" s="255">
        <v>2023</v>
      </c>
      <c r="P58" s="619"/>
      <c r="Q58" s="620"/>
      <c r="R58" s="620"/>
      <c r="S58" s="621"/>
      <c r="T58" s="260"/>
      <c r="U58" s="260"/>
      <c r="V58" s="260"/>
      <c r="W58" s="260"/>
      <c r="X58" s="260"/>
      <c r="Y58" s="256" t="s">
        <v>152</v>
      </c>
      <c r="Z58" s="622" t="s">
        <v>137</v>
      </c>
    </row>
    <row r="59" spans="1:26" ht="109.5" customHeight="1" x14ac:dyDescent="0.25">
      <c r="A59" s="427">
        <v>55</v>
      </c>
      <c r="B59" s="291" t="s">
        <v>237</v>
      </c>
      <c r="C59" s="304" t="s">
        <v>197</v>
      </c>
      <c r="D59" s="304">
        <v>47657651</v>
      </c>
      <c r="E59" s="304">
        <v>102244057</v>
      </c>
      <c r="F59" s="305">
        <v>600138151</v>
      </c>
      <c r="G59" s="372" t="s">
        <v>253</v>
      </c>
      <c r="H59" s="312" t="s">
        <v>41</v>
      </c>
      <c r="I59" s="312" t="s">
        <v>106</v>
      </c>
      <c r="J59" s="312" t="s">
        <v>106</v>
      </c>
      <c r="K59" s="625" t="s">
        <v>254</v>
      </c>
      <c r="L59" s="626">
        <v>8000000</v>
      </c>
      <c r="M59" s="553">
        <f t="shared" si="3"/>
        <v>6800000</v>
      </c>
      <c r="N59" s="254">
        <v>2020</v>
      </c>
      <c r="O59" s="627">
        <v>2023</v>
      </c>
      <c r="P59" s="619"/>
      <c r="Q59" s="258" t="s">
        <v>112</v>
      </c>
      <c r="R59" s="620"/>
      <c r="S59" s="621"/>
      <c r="T59" s="260"/>
      <c r="U59" s="260"/>
      <c r="V59" s="624" t="s">
        <v>112</v>
      </c>
      <c r="W59" s="624" t="s">
        <v>112</v>
      </c>
      <c r="X59" s="260"/>
      <c r="Y59" s="628" t="s">
        <v>255</v>
      </c>
      <c r="Z59" s="622" t="s">
        <v>240</v>
      </c>
    </row>
    <row r="60" spans="1:26" ht="109.5" customHeight="1" x14ac:dyDescent="0.25">
      <c r="A60" s="427">
        <v>56</v>
      </c>
      <c r="B60" s="291" t="s">
        <v>237</v>
      </c>
      <c r="C60" s="304" t="s">
        <v>197</v>
      </c>
      <c r="D60" s="304">
        <v>47657651</v>
      </c>
      <c r="E60" s="304">
        <v>102244057</v>
      </c>
      <c r="F60" s="305">
        <v>600138151</v>
      </c>
      <c r="G60" s="372" t="s">
        <v>256</v>
      </c>
      <c r="H60" s="312" t="s">
        <v>41</v>
      </c>
      <c r="I60" s="312" t="s">
        <v>106</v>
      </c>
      <c r="J60" s="312" t="s">
        <v>106</v>
      </c>
      <c r="K60" s="300" t="s">
        <v>256</v>
      </c>
      <c r="L60" s="253">
        <v>950000</v>
      </c>
      <c r="M60" s="553">
        <f t="shared" si="3"/>
        <v>807500</v>
      </c>
      <c r="N60" s="254">
        <v>2020</v>
      </c>
      <c r="O60" s="627">
        <v>2023</v>
      </c>
      <c r="P60" s="619"/>
      <c r="Q60" s="620"/>
      <c r="R60" s="620"/>
      <c r="S60" s="621"/>
      <c r="T60" s="260"/>
      <c r="U60" s="260"/>
      <c r="V60" s="260"/>
      <c r="W60" s="260"/>
      <c r="X60" s="260"/>
      <c r="Y60" s="559" t="s">
        <v>160</v>
      </c>
      <c r="Z60" s="622" t="s">
        <v>137</v>
      </c>
    </row>
    <row r="61" spans="1:26" ht="109.5" customHeight="1" x14ac:dyDescent="0.25">
      <c r="A61" s="427">
        <v>57</v>
      </c>
      <c r="B61" s="291" t="s">
        <v>237</v>
      </c>
      <c r="C61" s="304" t="s">
        <v>197</v>
      </c>
      <c r="D61" s="304">
        <v>47657651</v>
      </c>
      <c r="E61" s="304">
        <v>102244057</v>
      </c>
      <c r="F61" s="305">
        <v>600138151</v>
      </c>
      <c r="G61" s="372" t="s">
        <v>257</v>
      </c>
      <c r="H61" s="312" t="s">
        <v>41</v>
      </c>
      <c r="I61" s="312" t="s">
        <v>106</v>
      </c>
      <c r="J61" s="312" t="s">
        <v>106</v>
      </c>
      <c r="K61" s="300" t="s">
        <v>257</v>
      </c>
      <c r="L61" s="253">
        <v>1200000</v>
      </c>
      <c r="M61" s="553">
        <f t="shared" si="3"/>
        <v>1020000</v>
      </c>
      <c r="N61" s="254">
        <v>2021</v>
      </c>
      <c r="O61" s="255">
        <v>2022</v>
      </c>
      <c r="P61" s="619"/>
      <c r="Q61" s="620"/>
      <c r="R61" s="620"/>
      <c r="S61" s="621"/>
      <c r="T61" s="260"/>
      <c r="U61" s="260"/>
      <c r="V61" s="260"/>
      <c r="W61" s="260"/>
      <c r="X61" s="629"/>
      <c r="Y61" s="256" t="s">
        <v>152</v>
      </c>
      <c r="Z61" s="622" t="s">
        <v>137</v>
      </c>
    </row>
    <row r="62" spans="1:26" ht="109.5" customHeight="1" x14ac:dyDescent="0.25">
      <c r="A62" s="427">
        <v>58</v>
      </c>
      <c r="B62" s="291" t="s">
        <v>237</v>
      </c>
      <c r="C62" s="304" t="s">
        <v>197</v>
      </c>
      <c r="D62" s="304">
        <v>47657651</v>
      </c>
      <c r="E62" s="304">
        <v>102244057</v>
      </c>
      <c r="F62" s="305">
        <v>600138151</v>
      </c>
      <c r="G62" s="372" t="s">
        <v>362</v>
      </c>
      <c r="H62" s="312" t="s">
        <v>41</v>
      </c>
      <c r="I62" s="312" t="s">
        <v>106</v>
      </c>
      <c r="J62" s="312" t="s">
        <v>106</v>
      </c>
      <c r="K62" s="625" t="s">
        <v>363</v>
      </c>
      <c r="L62" s="523">
        <v>5000000</v>
      </c>
      <c r="M62" s="553">
        <f t="shared" si="3"/>
        <v>4250000</v>
      </c>
      <c r="N62" s="134">
        <v>2021</v>
      </c>
      <c r="O62" s="255">
        <v>2024</v>
      </c>
      <c r="P62" s="619"/>
      <c r="Q62" s="630" t="s">
        <v>112</v>
      </c>
      <c r="R62" s="258" t="s">
        <v>112</v>
      </c>
      <c r="S62" s="259" t="s">
        <v>112</v>
      </c>
      <c r="T62" s="624" t="s">
        <v>112</v>
      </c>
      <c r="U62" s="624"/>
      <c r="V62" s="624" t="s">
        <v>112</v>
      </c>
      <c r="W62" s="624" t="s">
        <v>112</v>
      </c>
      <c r="X62" s="624" t="s">
        <v>112</v>
      </c>
      <c r="Y62" s="256" t="s">
        <v>152</v>
      </c>
      <c r="Z62" s="622" t="s">
        <v>137</v>
      </c>
    </row>
    <row r="63" spans="1:26" ht="109.5" customHeight="1" thickBot="1" x14ac:dyDescent="0.3">
      <c r="A63" s="428">
        <v>59</v>
      </c>
      <c r="B63" s="205" t="s">
        <v>237</v>
      </c>
      <c r="C63" s="306" t="s">
        <v>197</v>
      </c>
      <c r="D63" s="306">
        <v>47657651</v>
      </c>
      <c r="E63" s="306">
        <v>102244057</v>
      </c>
      <c r="F63" s="307">
        <v>600138151</v>
      </c>
      <c r="G63" s="373" t="s">
        <v>258</v>
      </c>
      <c r="H63" s="313" t="s">
        <v>41</v>
      </c>
      <c r="I63" s="313" t="s">
        <v>106</v>
      </c>
      <c r="J63" s="313" t="s">
        <v>106</v>
      </c>
      <c r="K63" s="381" t="s">
        <v>259</v>
      </c>
      <c r="L63" s="261">
        <v>870000</v>
      </c>
      <c r="M63" s="554">
        <f t="shared" si="3"/>
        <v>739500</v>
      </c>
      <c r="N63" s="262">
        <v>2022</v>
      </c>
      <c r="O63" s="263">
        <v>2022</v>
      </c>
      <c r="P63" s="264"/>
      <c r="Q63" s="265" t="s">
        <v>112</v>
      </c>
      <c r="R63" s="266"/>
      <c r="S63" s="267"/>
      <c r="T63" s="268"/>
      <c r="U63" s="268"/>
      <c r="V63" s="268"/>
      <c r="W63" s="268"/>
      <c r="X63" s="268"/>
      <c r="Y63" s="563" t="s">
        <v>364</v>
      </c>
      <c r="Z63" s="269" t="s">
        <v>130</v>
      </c>
    </row>
    <row r="64" spans="1:26" ht="75" customHeight="1" x14ac:dyDescent="0.25">
      <c r="A64" s="426">
        <v>60</v>
      </c>
      <c r="B64" s="201" t="s">
        <v>275</v>
      </c>
      <c r="C64" s="202" t="s">
        <v>276</v>
      </c>
      <c r="D64" s="202">
        <v>75029286</v>
      </c>
      <c r="E64" s="202">
        <v>102244669</v>
      </c>
      <c r="F64" s="239">
        <v>600138216</v>
      </c>
      <c r="G64" s="92" t="s">
        <v>277</v>
      </c>
      <c r="H64" s="204" t="s">
        <v>41</v>
      </c>
      <c r="I64" s="204" t="s">
        <v>106</v>
      </c>
      <c r="J64" s="204" t="s">
        <v>278</v>
      </c>
      <c r="K64" s="382" t="s">
        <v>277</v>
      </c>
      <c r="L64" s="439">
        <v>12000000</v>
      </c>
      <c r="M64" s="440">
        <f>SUM(L64/100*85)</f>
        <v>10200000</v>
      </c>
      <c r="N64" s="315">
        <v>2022</v>
      </c>
      <c r="O64" s="68">
        <v>2027</v>
      </c>
      <c r="P64" s="316"/>
      <c r="Q64" s="317"/>
      <c r="R64" s="318"/>
      <c r="S64" s="319"/>
      <c r="T64" s="320"/>
      <c r="U64" s="91" t="s">
        <v>112</v>
      </c>
      <c r="V64" s="91" t="s">
        <v>112</v>
      </c>
      <c r="W64" s="91" t="s">
        <v>112</v>
      </c>
      <c r="X64" s="320"/>
      <c r="Y64" s="69" t="s">
        <v>152</v>
      </c>
      <c r="Z64" s="68" t="s">
        <v>137</v>
      </c>
    </row>
    <row r="65" spans="1:26" ht="48" customHeight="1" x14ac:dyDescent="0.25">
      <c r="A65" s="427">
        <v>61</v>
      </c>
      <c r="B65" s="291" t="s">
        <v>275</v>
      </c>
      <c r="C65" s="56" t="s">
        <v>276</v>
      </c>
      <c r="D65" s="56">
        <v>75029286</v>
      </c>
      <c r="E65" s="56">
        <v>102244669</v>
      </c>
      <c r="F65" s="54">
        <v>600138216</v>
      </c>
      <c r="G65" s="64" t="s">
        <v>279</v>
      </c>
      <c r="H65" s="55" t="s">
        <v>41</v>
      </c>
      <c r="I65" s="55" t="s">
        <v>106</v>
      </c>
      <c r="J65" s="55" t="s">
        <v>278</v>
      </c>
      <c r="K65" s="383" t="s">
        <v>279</v>
      </c>
      <c r="L65" s="321">
        <v>7000000</v>
      </c>
      <c r="M65" s="72">
        <f>SUM(L65/100*85)</f>
        <v>5950000</v>
      </c>
      <c r="N65" s="322">
        <v>2020</v>
      </c>
      <c r="O65" s="73">
        <v>2022</v>
      </c>
      <c r="P65" s="323" t="s">
        <v>112</v>
      </c>
      <c r="Q65" s="51" t="s">
        <v>112</v>
      </c>
      <c r="R65" s="51" t="s">
        <v>112</v>
      </c>
      <c r="S65" s="191" t="s">
        <v>112</v>
      </c>
      <c r="T65" s="10"/>
      <c r="U65" s="10"/>
      <c r="V65" s="93" t="s">
        <v>112</v>
      </c>
      <c r="W65" s="93" t="s">
        <v>112</v>
      </c>
      <c r="X65" s="10"/>
      <c r="Y65" s="324" t="s">
        <v>280</v>
      </c>
      <c r="Z65" s="73" t="s">
        <v>130</v>
      </c>
    </row>
    <row r="66" spans="1:26" ht="48" customHeight="1" x14ac:dyDescent="0.25">
      <c r="A66" s="427">
        <v>62</v>
      </c>
      <c r="B66" s="291" t="s">
        <v>275</v>
      </c>
      <c r="C66" s="56" t="s">
        <v>276</v>
      </c>
      <c r="D66" s="56">
        <v>75029286</v>
      </c>
      <c r="E66" s="56">
        <v>102244669</v>
      </c>
      <c r="F66" s="54">
        <v>600138216</v>
      </c>
      <c r="G66" s="325" t="s">
        <v>281</v>
      </c>
      <c r="H66" s="55" t="s">
        <v>41</v>
      </c>
      <c r="I66" s="55" t="s">
        <v>106</v>
      </c>
      <c r="J66" s="55" t="s">
        <v>278</v>
      </c>
      <c r="K66" s="384" t="s">
        <v>281</v>
      </c>
      <c r="L66" s="457">
        <v>12000000</v>
      </c>
      <c r="M66" s="458">
        <f>SUM(L66/100*85)</f>
        <v>10200000</v>
      </c>
      <c r="N66" s="326">
        <v>2022</v>
      </c>
      <c r="O66" s="154">
        <v>2027</v>
      </c>
      <c r="P66" s="327" t="s">
        <v>112</v>
      </c>
      <c r="Q66" s="328" t="s">
        <v>112</v>
      </c>
      <c r="R66" s="328" t="s">
        <v>112</v>
      </c>
      <c r="S66" s="329" t="s">
        <v>112</v>
      </c>
      <c r="T66" s="330"/>
      <c r="U66" s="330"/>
      <c r="V66" s="331" t="s">
        <v>112</v>
      </c>
      <c r="W66" s="331" t="s">
        <v>112</v>
      </c>
      <c r="X66" s="330"/>
      <c r="Y66" s="52" t="s">
        <v>152</v>
      </c>
      <c r="Z66" s="73" t="s">
        <v>137</v>
      </c>
    </row>
    <row r="67" spans="1:26" ht="48" customHeight="1" x14ac:dyDescent="0.25">
      <c r="A67" s="427">
        <v>63</v>
      </c>
      <c r="B67" s="291" t="s">
        <v>275</v>
      </c>
      <c r="C67" s="56" t="s">
        <v>276</v>
      </c>
      <c r="D67" s="56">
        <v>75029286</v>
      </c>
      <c r="E67" s="56">
        <v>102244669</v>
      </c>
      <c r="F67" s="54">
        <v>600138216</v>
      </c>
      <c r="G67" s="332" t="s">
        <v>282</v>
      </c>
      <c r="H67" s="55" t="s">
        <v>41</v>
      </c>
      <c r="I67" s="55" t="s">
        <v>106</v>
      </c>
      <c r="J67" s="55" t="s">
        <v>278</v>
      </c>
      <c r="K67" s="385" t="s">
        <v>282</v>
      </c>
      <c r="L67" s="321">
        <v>4000000</v>
      </c>
      <c r="M67" s="72">
        <f>SUM(L67/100*85)</f>
        <v>3400000</v>
      </c>
      <c r="N67" s="322">
        <v>2021</v>
      </c>
      <c r="O67" s="73">
        <v>2026</v>
      </c>
      <c r="P67" s="323"/>
      <c r="Q67" s="51" t="s">
        <v>112</v>
      </c>
      <c r="R67" s="51" t="s">
        <v>112</v>
      </c>
      <c r="S67" s="191"/>
      <c r="T67" s="10"/>
      <c r="U67" s="10"/>
      <c r="V67" s="10"/>
      <c r="W67" s="10"/>
      <c r="X67" s="10"/>
      <c r="Y67" s="52" t="s">
        <v>152</v>
      </c>
      <c r="Z67" s="73" t="s">
        <v>137</v>
      </c>
    </row>
    <row r="68" spans="1:26" ht="48" customHeight="1" x14ac:dyDescent="0.25">
      <c r="A68" s="427">
        <v>64</v>
      </c>
      <c r="B68" s="291" t="s">
        <v>275</v>
      </c>
      <c r="C68" s="56" t="s">
        <v>276</v>
      </c>
      <c r="D68" s="56">
        <v>75029286</v>
      </c>
      <c r="E68" s="56">
        <v>102244669</v>
      </c>
      <c r="F68" s="54">
        <v>600138216</v>
      </c>
      <c r="G68" s="53" t="s">
        <v>283</v>
      </c>
      <c r="H68" s="55" t="s">
        <v>41</v>
      </c>
      <c r="I68" s="55" t="s">
        <v>106</v>
      </c>
      <c r="J68" s="55" t="s">
        <v>278</v>
      </c>
      <c r="K68" s="333" t="s">
        <v>283</v>
      </c>
      <c r="L68" s="457">
        <v>10000000</v>
      </c>
      <c r="M68" s="458">
        <f t="shared" ref="M68:M75" si="4">SUM(L68/100*85)</f>
        <v>8500000</v>
      </c>
      <c r="N68" s="322">
        <v>2023</v>
      </c>
      <c r="O68" s="73">
        <v>2027</v>
      </c>
      <c r="P68" s="323"/>
      <c r="Q68" s="51" t="s">
        <v>112</v>
      </c>
      <c r="R68" s="51" t="s">
        <v>112</v>
      </c>
      <c r="S68" s="191"/>
      <c r="T68" s="10"/>
      <c r="U68" s="10"/>
      <c r="V68" s="93" t="s">
        <v>112</v>
      </c>
      <c r="W68" s="93" t="s">
        <v>112</v>
      </c>
      <c r="X68" s="10"/>
      <c r="Y68" s="52" t="s">
        <v>152</v>
      </c>
      <c r="Z68" s="73" t="s">
        <v>137</v>
      </c>
    </row>
    <row r="69" spans="1:26" ht="48" customHeight="1" x14ac:dyDescent="0.25">
      <c r="A69" s="427">
        <v>65</v>
      </c>
      <c r="B69" s="291" t="s">
        <v>275</v>
      </c>
      <c r="C69" s="56" t="s">
        <v>276</v>
      </c>
      <c r="D69" s="56">
        <v>75029286</v>
      </c>
      <c r="E69" s="56">
        <v>102244669</v>
      </c>
      <c r="F69" s="54">
        <v>600138216</v>
      </c>
      <c r="G69" s="53" t="s">
        <v>284</v>
      </c>
      <c r="H69" s="55" t="s">
        <v>41</v>
      </c>
      <c r="I69" s="55" t="s">
        <v>106</v>
      </c>
      <c r="J69" s="55" t="s">
        <v>278</v>
      </c>
      <c r="K69" s="659" t="s">
        <v>365</v>
      </c>
      <c r="L69" s="457">
        <v>2000000</v>
      </c>
      <c r="M69" s="458">
        <f t="shared" si="4"/>
        <v>1700000</v>
      </c>
      <c r="N69" s="322">
        <v>2022</v>
      </c>
      <c r="O69" s="73">
        <v>2027</v>
      </c>
      <c r="P69" s="323"/>
      <c r="Q69" s="51" t="s">
        <v>112</v>
      </c>
      <c r="R69" s="51" t="s">
        <v>112</v>
      </c>
      <c r="S69" s="191"/>
      <c r="T69" s="10"/>
      <c r="U69" s="10"/>
      <c r="V69" s="93" t="s">
        <v>112</v>
      </c>
      <c r="W69" s="93" t="s">
        <v>112</v>
      </c>
      <c r="X69" s="10"/>
      <c r="Y69" s="52" t="s">
        <v>152</v>
      </c>
      <c r="Z69" s="73" t="s">
        <v>137</v>
      </c>
    </row>
    <row r="70" spans="1:26" ht="48" customHeight="1" x14ac:dyDescent="0.25">
      <c r="A70" s="427">
        <v>66</v>
      </c>
      <c r="B70" s="291" t="s">
        <v>275</v>
      </c>
      <c r="C70" s="56" t="s">
        <v>276</v>
      </c>
      <c r="D70" s="56">
        <v>75029286</v>
      </c>
      <c r="E70" s="56">
        <v>102244669</v>
      </c>
      <c r="F70" s="54">
        <v>600138216</v>
      </c>
      <c r="G70" s="53" t="s">
        <v>285</v>
      </c>
      <c r="H70" s="55" t="s">
        <v>41</v>
      </c>
      <c r="I70" s="55" t="s">
        <v>106</v>
      </c>
      <c r="J70" s="55" t="s">
        <v>278</v>
      </c>
      <c r="K70" s="333" t="s">
        <v>366</v>
      </c>
      <c r="L70" s="457">
        <v>2000000</v>
      </c>
      <c r="M70" s="458">
        <f t="shared" si="4"/>
        <v>1700000</v>
      </c>
      <c r="N70" s="322">
        <v>2022</v>
      </c>
      <c r="O70" s="73">
        <v>2024</v>
      </c>
      <c r="P70" s="323"/>
      <c r="Q70" s="51" t="s">
        <v>112</v>
      </c>
      <c r="R70" s="51" t="s">
        <v>112</v>
      </c>
      <c r="S70" s="191"/>
      <c r="T70" s="10"/>
      <c r="U70" s="10"/>
      <c r="V70" s="93" t="s">
        <v>112</v>
      </c>
      <c r="W70" s="93" t="s">
        <v>112</v>
      </c>
      <c r="X70" s="10"/>
      <c r="Y70" s="52" t="s">
        <v>152</v>
      </c>
      <c r="Z70" s="73" t="s">
        <v>137</v>
      </c>
    </row>
    <row r="71" spans="1:26" ht="48" customHeight="1" x14ac:dyDescent="0.25">
      <c r="A71" s="427">
        <v>67</v>
      </c>
      <c r="B71" s="291" t="s">
        <v>275</v>
      </c>
      <c r="C71" s="56" t="s">
        <v>276</v>
      </c>
      <c r="D71" s="56">
        <v>75029286</v>
      </c>
      <c r="E71" s="56">
        <v>102244669</v>
      </c>
      <c r="F71" s="54">
        <v>600138216</v>
      </c>
      <c r="G71" s="53" t="s">
        <v>286</v>
      </c>
      <c r="H71" s="55" t="s">
        <v>41</v>
      </c>
      <c r="I71" s="55" t="s">
        <v>106</v>
      </c>
      <c r="J71" s="55" t="s">
        <v>278</v>
      </c>
      <c r="K71" s="333" t="s">
        <v>287</v>
      </c>
      <c r="L71" s="321">
        <v>3000000</v>
      </c>
      <c r="M71" s="72">
        <f t="shared" si="4"/>
        <v>2550000</v>
      </c>
      <c r="N71" s="322">
        <v>2022</v>
      </c>
      <c r="O71" s="73">
        <v>2026</v>
      </c>
      <c r="P71" s="631"/>
      <c r="Q71" s="51" t="s">
        <v>112</v>
      </c>
      <c r="R71" s="51" t="s">
        <v>112</v>
      </c>
      <c r="S71" s="632"/>
      <c r="T71" s="10"/>
      <c r="U71" s="10"/>
      <c r="V71" s="93" t="s">
        <v>112</v>
      </c>
      <c r="W71" s="93" t="s">
        <v>112</v>
      </c>
      <c r="X71" s="10"/>
      <c r="Y71" s="52" t="s">
        <v>152</v>
      </c>
      <c r="Z71" s="73" t="s">
        <v>137</v>
      </c>
    </row>
    <row r="72" spans="1:26" ht="48" customHeight="1" x14ac:dyDescent="0.25">
      <c r="A72" s="427">
        <v>68</v>
      </c>
      <c r="B72" s="291" t="s">
        <v>275</v>
      </c>
      <c r="C72" s="56" t="s">
        <v>276</v>
      </c>
      <c r="D72" s="56">
        <v>75029286</v>
      </c>
      <c r="E72" s="56">
        <v>102244669</v>
      </c>
      <c r="F72" s="54">
        <v>600138216</v>
      </c>
      <c r="G72" s="53" t="s">
        <v>288</v>
      </c>
      <c r="H72" s="55" t="s">
        <v>41</v>
      </c>
      <c r="I72" s="55" t="s">
        <v>106</v>
      </c>
      <c r="J72" s="55" t="s">
        <v>278</v>
      </c>
      <c r="K72" s="333" t="s">
        <v>288</v>
      </c>
      <c r="L72" s="457">
        <v>1500000</v>
      </c>
      <c r="M72" s="458">
        <f t="shared" si="4"/>
        <v>1275000</v>
      </c>
      <c r="N72" s="322">
        <v>2022</v>
      </c>
      <c r="O72" s="73">
        <v>2024</v>
      </c>
      <c r="P72" s="631"/>
      <c r="Q72" s="328" t="s">
        <v>112</v>
      </c>
      <c r="R72" s="633"/>
      <c r="S72" s="632"/>
      <c r="T72" s="10"/>
      <c r="U72" s="10"/>
      <c r="V72" s="93" t="s">
        <v>112</v>
      </c>
      <c r="W72" s="93" t="s">
        <v>112</v>
      </c>
      <c r="X72" s="10"/>
      <c r="Y72" s="52" t="s">
        <v>152</v>
      </c>
      <c r="Z72" s="73" t="s">
        <v>137</v>
      </c>
    </row>
    <row r="73" spans="1:26" ht="48" customHeight="1" x14ac:dyDescent="0.25">
      <c r="A73" s="427">
        <v>69</v>
      </c>
      <c r="B73" s="291" t="s">
        <v>275</v>
      </c>
      <c r="C73" s="56" t="s">
        <v>276</v>
      </c>
      <c r="D73" s="56">
        <v>75029286</v>
      </c>
      <c r="E73" s="56">
        <v>102244669</v>
      </c>
      <c r="F73" s="54">
        <v>600138216</v>
      </c>
      <c r="G73" s="53" t="s">
        <v>289</v>
      </c>
      <c r="H73" s="55" t="s">
        <v>41</v>
      </c>
      <c r="I73" s="55" t="s">
        <v>106</v>
      </c>
      <c r="J73" s="55" t="s">
        <v>278</v>
      </c>
      <c r="K73" s="384" t="s">
        <v>289</v>
      </c>
      <c r="L73" s="457">
        <v>5000000</v>
      </c>
      <c r="M73" s="458">
        <f t="shared" si="4"/>
        <v>4250000</v>
      </c>
      <c r="N73" s="322">
        <v>2022</v>
      </c>
      <c r="O73" s="73">
        <v>2025</v>
      </c>
      <c r="P73" s="631"/>
      <c r="Q73" s="328"/>
      <c r="R73" s="633"/>
      <c r="S73" s="632"/>
      <c r="T73" s="10"/>
      <c r="U73" s="10"/>
      <c r="V73" s="93"/>
      <c r="W73" s="93"/>
      <c r="X73" s="10"/>
      <c r="Y73" s="52" t="s">
        <v>152</v>
      </c>
      <c r="Z73" s="73" t="s">
        <v>137</v>
      </c>
    </row>
    <row r="74" spans="1:26" ht="48" customHeight="1" x14ac:dyDescent="0.25">
      <c r="A74" s="427">
        <v>70</v>
      </c>
      <c r="B74" s="291" t="s">
        <v>275</v>
      </c>
      <c r="C74" s="56" t="s">
        <v>276</v>
      </c>
      <c r="D74" s="56">
        <v>75029286</v>
      </c>
      <c r="E74" s="56">
        <v>102244669</v>
      </c>
      <c r="F74" s="54">
        <v>600138216</v>
      </c>
      <c r="G74" s="53" t="s">
        <v>290</v>
      </c>
      <c r="H74" s="55" t="s">
        <v>41</v>
      </c>
      <c r="I74" s="55" t="s">
        <v>106</v>
      </c>
      <c r="J74" s="55" t="s">
        <v>278</v>
      </c>
      <c r="K74" s="384" t="s">
        <v>290</v>
      </c>
      <c r="L74" s="321">
        <v>1000000</v>
      </c>
      <c r="M74" s="72">
        <f t="shared" si="4"/>
        <v>850000</v>
      </c>
      <c r="N74" s="322">
        <v>2022</v>
      </c>
      <c r="O74" s="73">
        <v>2026</v>
      </c>
      <c r="P74" s="631"/>
      <c r="Q74" s="328" t="s">
        <v>112</v>
      </c>
      <c r="R74" s="51" t="s">
        <v>112</v>
      </c>
      <c r="S74" s="632"/>
      <c r="T74" s="10"/>
      <c r="U74" s="10"/>
      <c r="V74" s="93" t="s">
        <v>112</v>
      </c>
      <c r="W74" s="93" t="s">
        <v>112</v>
      </c>
      <c r="X74" s="10"/>
      <c r="Y74" s="52" t="s">
        <v>152</v>
      </c>
      <c r="Z74" s="73" t="s">
        <v>137</v>
      </c>
    </row>
    <row r="75" spans="1:26" ht="48" customHeight="1" thickBot="1" x14ac:dyDescent="0.3">
      <c r="A75" s="428">
        <v>71</v>
      </c>
      <c r="B75" s="205" t="s">
        <v>275</v>
      </c>
      <c r="C75" s="57" t="s">
        <v>276</v>
      </c>
      <c r="D75" s="57">
        <v>75029286</v>
      </c>
      <c r="E75" s="57">
        <v>102244669</v>
      </c>
      <c r="F75" s="240">
        <v>600138216</v>
      </c>
      <c r="G75" s="233" t="s">
        <v>291</v>
      </c>
      <c r="H75" s="207" t="s">
        <v>41</v>
      </c>
      <c r="I75" s="207" t="s">
        <v>106</v>
      </c>
      <c r="J75" s="207" t="s">
        <v>278</v>
      </c>
      <c r="K75" s="634" t="s">
        <v>291</v>
      </c>
      <c r="L75" s="189">
        <v>1000000</v>
      </c>
      <c r="M75" s="98">
        <f t="shared" si="4"/>
        <v>850000</v>
      </c>
      <c r="N75" s="334">
        <v>2022</v>
      </c>
      <c r="O75" s="100">
        <v>2026</v>
      </c>
      <c r="P75" s="11"/>
      <c r="Q75" s="335"/>
      <c r="R75" s="12"/>
      <c r="S75" s="13"/>
      <c r="T75" s="14"/>
      <c r="U75" s="14"/>
      <c r="V75" s="94"/>
      <c r="W75" s="94" t="s">
        <v>112</v>
      </c>
      <c r="X75" s="14"/>
      <c r="Y75" s="99" t="s">
        <v>152</v>
      </c>
      <c r="Z75" s="100" t="s">
        <v>137</v>
      </c>
    </row>
    <row r="76" spans="1:26" ht="53.25" customHeight="1" x14ac:dyDescent="0.25">
      <c r="A76" s="426">
        <v>72</v>
      </c>
      <c r="B76" s="201" t="s">
        <v>295</v>
      </c>
      <c r="C76" s="202" t="s">
        <v>295</v>
      </c>
      <c r="D76" s="202">
        <v>22813756</v>
      </c>
      <c r="E76" s="202"/>
      <c r="F76" s="239"/>
      <c r="G76" s="243" t="s">
        <v>296</v>
      </c>
      <c r="H76" s="204" t="s">
        <v>41</v>
      </c>
      <c r="I76" s="204" t="s">
        <v>106</v>
      </c>
      <c r="J76" s="204" t="s">
        <v>167</v>
      </c>
      <c r="K76" s="243" t="s">
        <v>296</v>
      </c>
      <c r="L76" s="186">
        <v>4000000</v>
      </c>
      <c r="M76" s="404">
        <f>SUM(L76/100*85)</f>
        <v>3400000</v>
      </c>
      <c r="N76" s="69">
        <v>2022</v>
      </c>
      <c r="O76" s="68">
        <v>2024</v>
      </c>
      <c r="P76" s="69" t="s">
        <v>112</v>
      </c>
      <c r="Q76" s="188" t="s">
        <v>112</v>
      </c>
      <c r="R76" s="188" t="s">
        <v>112</v>
      </c>
      <c r="S76" s="68" t="s">
        <v>112</v>
      </c>
      <c r="T76" s="320"/>
      <c r="U76" s="320"/>
      <c r="V76" s="320"/>
      <c r="W76" s="320"/>
      <c r="X76" s="320"/>
      <c r="Y76" s="69" t="s">
        <v>152</v>
      </c>
      <c r="Z76" s="68"/>
    </row>
    <row r="77" spans="1:26" ht="57" customHeight="1" thickBot="1" x14ac:dyDescent="0.3">
      <c r="A77" s="495">
        <v>73</v>
      </c>
      <c r="B77" s="205" t="s">
        <v>295</v>
      </c>
      <c r="C77" s="57" t="s">
        <v>295</v>
      </c>
      <c r="D77" s="57">
        <v>22813756</v>
      </c>
      <c r="E77" s="57"/>
      <c r="F77" s="240"/>
      <c r="G77" s="406" t="s">
        <v>297</v>
      </c>
      <c r="H77" s="207" t="s">
        <v>41</v>
      </c>
      <c r="I77" s="207" t="s">
        <v>106</v>
      </c>
      <c r="J77" s="207" t="s">
        <v>167</v>
      </c>
      <c r="K77" s="406" t="s">
        <v>297</v>
      </c>
      <c r="L77" s="189">
        <v>6000000</v>
      </c>
      <c r="M77" s="405">
        <f>SUM(L77/100*85)</f>
        <v>5100000</v>
      </c>
      <c r="N77" s="99">
        <v>2022</v>
      </c>
      <c r="O77" s="100">
        <v>2024</v>
      </c>
      <c r="P77" s="99" t="s">
        <v>112</v>
      </c>
      <c r="Q77" s="190" t="s">
        <v>112</v>
      </c>
      <c r="R77" s="190" t="s">
        <v>112</v>
      </c>
      <c r="S77" s="100" t="s">
        <v>112</v>
      </c>
      <c r="T77" s="14"/>
      <c r="U77" s="14"/>
      <c r="V77" s="14"/>
      <c r="W77" s="14"/>
      <c r="X77" s="14"/>
      <c r="Y77" s="99" t="s">
        <v>152</v>
      </c>
      <c r="Z77" s="100"/>
    </row>
    <row r="78" spans="1:26" ht="152.25" customHeight="1" x14ac:dyDescent="0.25">
      <c r="A78" s="426">
        <v>74</v>
      </c>
      <c r="B78" s="214" t="s">
        <v>127</v>
      </c>
      <c r="C78" s="202" t="s">
        <v>127</v>
      </c>
      <c r="D78" s="202">
        <v>22840915</v>
      </c>
      <c r="E78" s="202"/>
      <c r="F78" s="203"/>
      <c r="G78" s="92" t="s">
        <v>145</v>
      </c>
      <c r="H78" s="204" t="s">
        <v>41</v>
      </c>
      <c r="I78" s="204" t="s">
        <v>106</v>
      </c>
      <c r="J78" s="204" t="s">
        <v>106</v>
      </c>
      <c r="K78" s="376" t="s">
        <v>146</v>
      </c>
      <c r="L78" s="102">
        <v>3500000</v>
      </c>
      <c r="M78" s="187">
        <f>SUM(L78/100*85)</f>
        <v>2975000</v>
      </c>
      <c r="N78" s="103">
        <v>2020</v>
      </c>
      <c r="O78" s="104">
        <v>2022</v>
      </c>
      <c r="P78" s="105" t="s">
        <v>112</v>
      </c>
      <c r="Q78" s="106" t="s">
        <v>112</v>
      </c>
      <c r="R78" s="106"/>
      <c r="S78" s="107" t="s">
        <v>112</v>
      </c>
      <c r="T78" s="61"/>
      <c r="U78" s="61"/>
      <c r="V78" s="61"/>
      <c r="W78" s="61" t="s">
        <v>112</v>
      </c>
      <c r="X78" s="58"/>
      <c r="Y78" s="78" t="s">
        <v>147</v>
      </c>
      <c r="Z78" s="104" t="s">
        <v>137</v>
      </c>
    </row>
    <row r="79" spans="1:26" ht="155.25" customHeight="1" thickBot="1" x14ac:dyDescent="0.3">
      <c r="A79" s="428">
        <v>75</v>
      </c>
      <c r="B79" s="215" t="s">
        <v>127</v>
      </c>
      <c r="C79" s="57" t="s">
        <v>127</v>
      </c>
      <c r="D79" s="57">
        <v>22840915</v>
      </c>
      <c r="E79" s="57"/>
      <c r="F79" s="206"/>
      <c r="G79" s="95" t="s">
        <v>148</v>
      </c>
      <c r="H79" s="207" t="s">
        <v>41</v>
      </c>
      <c r="I79" s="207" t="s">
        <v>106</v>
      </c>
      <c r="J79" s="207" t="s">
        <v>106</v>
      </c>
      <c r="K79" s="377" t="s">
        <v>149</v>
      </c>
      <c r="L79" s="63">
        <v>1700000</v>
      </c>
      <c r="M79" s="108">
        <f>SUM(L79/100*85)</f>
        <v>1445000</v>
      </c>
      <c r="N79" s="109">
        <v>2020</v>
      </c>
      <c r="O79" s="60">
        <v>2022</v>
      </c>
      <c r="P79" s="42"/>
      <c r="Q79" s="43"/>
      <c r="R79" s="43"/>
      <c r="S79" s="44" t="s">
        <v>112</v>
      </c>
      <c r="T79" s="62"/>
      <c r="U79" s="62" t="s">
        <v>112</v>
      </c>
      <c r="V79" s="62"/>
      <c r="W79" s="62"/>
      <c r="X79" s="59"/>
      <c r="Y79" s="110" t="s">
        <v>147</v>
      </c>
      <c r="Z79" s="60" t="s">
        <v>137</v>
      </c>
    </row>
    <row r="80" spans="1:26" x14ac:dyDescent="0.25">
      <c r="A80" s="1"/>
      <c r="B80" s="1"/>
      <c r="C80" s="1"/>
      <c r="D80" s="1"/>
      <c r="E80" s="1"/>
      <c r="F80" s="1"/>
      <c r="G80" s="45"/>
      <c r="H80" s="1"/>
      <c r="I80" s="292"/>
      <c r="J80" s="1"/>
      <c r="K80" s="386"/>
      <c r="L80" s="234"/>
      <c r="M80" s="234"/>
      <c r="N80" s="235"/>
      <c r="O80" s="235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35" x14ac:dyDescent="0.25">
      <c r="A81" s="1"/>
      <c r="B81" s="1"/>
      <c r="C81" s="1"/>
      <c r="D81" s="1"/>
      <c r="E81" s="1"/>
      <c r="F81" s="1"/>
      <c r="G81" s="45"/>
      <c r="H81" s="1"/>
      <c r="I81" s="292"/>
      <c r="J81" s="1"/>
      <c r="K81" s="386"/>
      <c r="L81" s="234"/>
      <c r="M81" s="234"/>
      <c r="N81" s="235"/>
      <c r="O81" s="235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35" x14ac:dyDescent="0.25">
      <c r="A82" s="1"/>
      <c r="B82" s="1"/>
      <c r="C82" s="1"/>
      <c r="D82" s="1"/>
      <c r="E82" s="1"/>
      <c r="F82" s="1"/>
      <c r="G82" s="45"/>
      <c r="H82" s="1"/>
      <c r="I82" s="292"/>
      <c r="J82" s="1"/>
      <c r="K82" s="386"/>
      <c r="L82" s="234"/>
      <c r="M82" s="234"/>
      <c r="N82" s="235"/>
      <c r="O82" s="235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35" x14ac:dyDescent="0.25">
      <c r="A83" s="1" t="s">
        <v>375</v>
      </c>
      <c r="B83" s="1"/>
      <c r="C83" s="1"/>
      <c r="D83" s="1"/>
      <c r="E83" s="1"/>
      <c r="F83" s="1"/>
      <c r="G83" s="45"/>
      <c r="H83" s="1"/>
      <c r="I83" s="1"/>
      <c r="J83" s="1"/>
      <c r="K83" s="386"/>
      <c r="L83" s="15"/>
      <c r="M83" s="15"/>
      <c r="N83" s="355"/>
      <c r="O83" s="355"/>
      <c r="P83" s="1"/>
      <c r="Q83" s="1"/>
      <c r="R83" s="348"/>
      <c r="S83" s="348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</row>
    <row r="84" spans="1:35" x14ac:dyDescent="0.25">
      <c r="A84" s="1"/>
      <c r="B84" s="1"/>
      <c r="C84" s="1"/>
      <c r="D84" s="1"/>
      <c r="E84" s="1"/>
      <c r="F84" s="1"/>
      <c r="G84" s="45"/>
      <c r="H84" s="1"/>
      <c r="I84" s="292"/>
      <c r="J84" s="1"/>
      <c r="K84" s="386"/>
      <c r="L84" s="234"/>
      <c r="M84" s="234"/>
      <c r="N84" s="235"/>
      <c r="O84" s="235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35" x14ac:dyDescent="0.25">
      <c r="A85" s="1"/>
      <c r="B85" s="1"/>
      <c r="C85" s="1"/>
      <c r="D85" s="1"/>
      <c r="E85" s="1"/>
      <c r="F85" s="1"/>
      <c r="G85" s="45"/>
      <c r="H85" s="1"/>
      <c r="I85" s="292"/>
      <c r="J85" s="1"/>
      <c r="K85" s="386"/>
      <c r="L85" s="234"/>
      <c r="M85" s="234"/>
      <c r="N85" s="235"/>
      <c r="O85" s="235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35" x14ac:dyDescent="0.25">
      <c r="A86" s="1"/>
      <c r="B86" s="1"/>
      <c r="C86" s="1"/>
      <c r="D86" s="1"/>
      <c r="E86" s="1"/>
      <c r="F86" s="1"/>
      <c r="G86" s="45"/>
      <c r="H86" s="1"/>
      <c r="I86" s="292"/>
      <c r="J86" s="1"/>
      <c r="K86" s="386"/>
      <c r="L86" s="234"/>
      <c r="M86" s="234"/>
      <c r="N86" s="235"/>
      <c r="O86" s="235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35" x14ac:dyDescent="0.25">
      <c r="A87" s="1"/>
      <c r="B87" s="1"/>
      <c r="C87" s="1"/>
      <c r="D87" s="1"/>
      <c r="E87" s="1"/>
      <c r="F87" s="1"/>
      <c r="G87" s="45"/>
      <c r="H87" s="1"/>
      <c r="I87" s="292"/>
      <c r="J87" s="1"/>
      <c r="K87" s="386"/>
      <c r="L87" s="234"/>
      <c r="M87" s="234"/>
      <c r="N87" s="235"/>
      <c r="O87" s="235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35" x14ac:dyDescent="0.25">
      <c r="A88" s="1" t="s">
        <v>25</v>
      </c>
      <c r="B88" s="1"/>
      <c r="C88" s="1"/>
      <c r="D88" s="1"/>
      <c r="E88" s="1"/>
      <c r="F88" s="1"/>
      <c r="G88" s="45"/>
      <c r="H88" s="1"/>
      <c r="I88" s="292"/>
      <c r="J88" s="1"/>
      <c r="K88" s="386"/>
      <c r="L88" s="234"/>
      <c r="M88" s="234"/>
      <c r="N88" s="235"/>
      <c r="O88" s="235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35" x14ac:dyDescent="0.25">
      <c r="A89" s="45" t="s">
        <v>75</v>
      </c>
      <c r="B89" s="1"/>
      <c r="C89" s="1"/>
      <c r="D89" s="1"/>
      <c r="E89" s="1"/>
      <c r="F89" s="1"/>
      <c r="G89" s="45"/>
      <c r="H89" s="1"/>
      <c r="I89" s="292"/>
      <c r="J89" s="1"/>
      <c r="K89" s="386"/>
      <c r="L89" s="234"/>
      <c r="M89" s="234"/>
      <c r="N89" s="235"/>
      <c r="O89" s="235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35" x14ac:dyDescent="0.25">
      <c r="A90" s="1"/>
      <c r="B90" s="1"/>
      <c r="C90" s="1"/>
      <c r="D90" s="1"/>
      <c r="E90" s="1"/>
      <c r="F90" s="1"/>
      <c r="G90" s="45"/>
      <c r="H90" s="1"/>
      <c r="I90" s="292"/>
      <c r="J90" s="1"/>
      <c r="K90" s="386"/>
      <c r="L90" s="234"/>
      <c r="M90" s="234"/>
      <c r="N90" s="235"/>
      <c r="O90" s="235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35" x14ac:dyDescent="0.25">
      <c r="A91" s="1" t="s">
        <v>379</v>
      </c>
      <c r="B91" s="1"/>
      <c r="C91" s="1"/>
      <c r="D91" s="1"/>
      <c r="E91" s="1"/>
      <c r="F91" s="1"/>
      <c r="G91" s="45"/>
      <c r="H91" s="1"/>
      <c r="I91" s="292"/>
      <c r="J91" s="1"/>
      <c r="K91" s="386"/>
      <c r="L91" s="234"/>
      <c r="M91" s="234"/>
      <c r="N91" s="235"/>
      <c r="O91" s="235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35" x14ac:dyDescent="0.25">
      <c r="A92" s="1" t="s">
        <v>377</v>
      </c>
      <c r="B92" s="1"/>
      <c r="C92" s="1"/>
      <c r="D92" s="1"/>
      <c r="E92" s="1"/>
      <c r="F92" s="1"/>
      <c r="G92" s="45"/>
      <c r="H92" s="1"/>
      <c r="I92" s="292"/>
      <c r="J92" s="1"/>
      <c r="K92" s="386"/>
      <c r="L92" s="234"/>
      <c r="M92" s="234"/>
      <c r="N92" s="235"/>
      <c r="O92" s="235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35" x14ac:dyDescent="0.25">
      <c r="A93" s="1" t="s">
        <v>378</v>
      </c>
      <c r="B93" s="1"/>
      <c r="C93" s="1"/>
      <c r="D93" s="1"/>
      <c r="E93" s="1"/>
      <c r="F93" s="1"/>
      <c r="G93" s="45"/>
      <c r="H93" s="1"/>
      <c r="I93" s="292"/>
      <c r="J93" s="1"/>
      <c r="K93" s="386"/>
      <c r="L93" s="234"/>
      <c r="M93" s="234"/>
      <c r="N93" s="235"/>
      <c r="O93" s="235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35" x14ac:dyDescent="0.25">
      <c r="A94" s="1"/>
      <c r="B94" s="1"/>
      <c r="C94" s="1"/>
      <c r="D94" s="1"/>
      <c r="E94" s="1"/>
      <c r="F94" s="1"/>
      <c r="G94" s="45"/>
      <c r="H94" s="1"/>
      <c r="I94" s="292"/>
      <c r="J94" s="1"/>
      <c r="K94" s="386"/>
      <c r="L94" s="234"/>
      <c r="M94" s="234"/>
      <c r="N94" s="235"/>
      <c r="O94" s="235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35" x14ac:dyDescent="0.25">
      <c r="A95" s="1" t="s">
        <v>76</v>
      </c>
      <c r="B95" s="17"/>
      <c r="C95" s="17"/>
      <c r="D95" s="17"/>
      <c r="E95" s="17"/>
      <c r="F95" s="17"/>
      <c r="G95" s="374"/>
      <c r="H95" s="17"/>
      <c r="I95" s="292"/>
      <c r="J95" s="1"/>
      <c r="K95" s="386"/>
      <c r="L95" s="234"/>
      <c r="M95" s="234"/>
      <c r="N95" s="235"/>
      <c r="O95" s="235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35" x14ac:dyDescent="0.25">
      <c r="A96" s="1"/>
      <c r="B96" s="17"/>
      <c r="C96" s="17"/>
      <c r="D96" s="17"/>
      <c r="E96" s="17"/>
      <c r="F96" s="17"/>
      <c r="G96" s="374"/>
      <c r="H96" s="17"/>
      <c r="I96" s="292"/>
      <c r="J96" s="1"/>
      <c r="K96" s="386"/>
      <c r="L96" s="234"/>
      <c r="M96" s="234"/>
      <c r="N96" s="235"/>
      <c r="O96" s="235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x14ac:dyDescent="0.25">
      <c r="A97" s="17" t="s">
        <v>77</v>
      </c>
      <c r="B97" s="17"/>
      <c r="C97" s="17"/>
      <c r="D97" s="17"/>
      <c r="E97" s="17"/>
      <c r="F97" s="17"/>
      <c r="G97" s="374"/>
      <c r="H97" s="17"/>
      <c r="I97" s="292"/>
      <c r="J97" s="1"/>
      <c r="K97" s="386"/>
      <c r="L97" s="234"/>
      <c r="M97" s="234"/>
      <c r="N97" s="235"/>
      <c r="O97" s="235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x14ac:dyDescent="0.25">
      <c r="A98" s="17" t="s">
        <v>78</v>
      </c>
      <c r="B98" s="17"/>
      <c r="C98" s="17"/>
      <c r="D98" s="17"/>
      <c r="E98" s="17"/>
      <c r="F98" s="17"/>
      <c r="G98" s="374"/>
      <c r="H98" s="17"/>
      <c r="I98" s="292"/>
      <c r="J98" s="1"/>
      <c r="K98" s="386"/>
      <c r="L98" s="234"/>
      <c r="M98" s="234"/>
      <c r="N98" s="235"/>
      <c r="O98" s="235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x14ac:dyDescent="0.25">
      <c r="A99" s="17" t="s">
        <v>79</v>
      </c>
      <c r="B99" s="17"/>
      <c r="C99" s="17"/>
      <c r="D99" s="17"/>
      <c r="E99" s="17"/>
      <c r="F99" s="17"/>
      <c r="G99" s="374"/>
      <c r="H99" s="17"/>
      <c r="I99" s="292"/>
      <c r="J99" s="1"/>
      <c r="K99" s="386"/>
      <c r="L99" s="234"/>
      <c r="M99" s="234"/>
      <c r="N99" s="235"/>
      <c r="O99" s="235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x14ac:dyDescent="0.25">
      <c r="A100" s="17" t="s">
        <v>80</v>
      </c>
      <c r="B100" s="17"/>
      <c r="C100" s="17"/>
      <c r="D100" s="17"/>
      <c r="E100" s="17"/>
      <c r="F100" s="17"/>
      <c r="G100" s="374"/>
      <c r="H100" s="17"/>
      <c r="I100" s="292"/>
      <c r="J100" s="1"/>
      <c r="K100" s="386"/>
      <c r="L100" s="234"/>
      <c r="M100" s="234"/>
      <c r="N100" s="235"/>
      <c r="O100" s="235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x14ac:dyDescent="0.25">
      <c r="A101" s="17" t="s">
        <v>81</v>
      </c>
      <c r="B101" s="17"/>
      <c r="C101" s="17"/>
      <c r="D101" s="17"/>
      <c r="E101" s="17"/>
      <c r="F101" s="17"/>
      <c r="G101" s="374"/>
      <c r="H101" s="17"/>
      <c r="I101" s="292"/>
      <c r="J101" s="1"/>
      <c r="K101" s="386"/>
      <c r="L101" s="234"/>
      <c r="M101" s="234"/>
      <c r="N101" s="235"/>
      <c r="O101" s="235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x14ac:dyDescent="0.25">
      <c r="A102" s="17" t="s">
        <v>82</v>
      </c>
      <c r="B102" s="16"/>
      <c r="C102" s="16"/>
      <c r="D102" s="16"/>
      <c r="E102" s="16"/>
      <c r="F102" s="1"/>
      <c r="G102" s="45"/>
      <c r="H102" s="1"/>
      <c r="I102" s="292"/>
      <c r="J102" s="1"/>
      <c r="K102" s="386"/>
      <c r="L102" s="234"/>
      <c r="M102" s="234"/>
      <c r="N102" s="235"/>
      <c r="O102" s="235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x14ac:dyDescent="0.25">
      <c r="A103" s="17" t="s">
        <v>380</v>
      </c>
      <c r="B103" s="17"/>
      <c r="C103" s="17"/>
      <c r="D103" s="17"/>
      <c r="E103" s="17"/>
      <c r="F103" s="17"/>
      <c r="G103" s="45"/>
      <c r="H103" s="1"/>
      <c r="I103" s="292"/>
      <c r="J103" s="1"/>
      <c r="K103" s="386"/>
      <c r="L103" s="234"/>
      <c r="M103" s="234"/>
      <c r="N103" s="235"/>
      <c r="O103" s="235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x14ac:dyDescent="0.25">
      <c r="A104" s="17" t="s">
        <v>83</v>
      </c>
      <c r="B104" s="17"/>
      <c r="C104" s="17"/>
      <c r="D104" s="17"/>
      <c r="E104" s="17"/>
      <c r="F104" s="17"/>
      <c r="G104" s="45"/>
      <c r="H104" s="1"/>
      <c r="I104" s="292"/>
      <c r="J104" s="1"/>
      <c r="K104" s="386"/>
      <c r="L104" s="234"/>
      <c r="M104" s="234"/>
      <c r="N104" s="235"/>
      <c r="O104" s="235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x14ac:dyDescent="0.25">
      <c r="A105" s="16" t="s">
        <v>84</v>
      </c>
      <c r="B105" s="17"/>
      <c r="C105" s="17"/>
      <c r="D105" s="17"/>
      <c r="E105" s="17"/>
      <c r="F105" s="17"/>
      <c r="G105" s="45"/>
      <c r="H105" s="1"/>
      <c r="I105" s="292"/>
      <c r="J105" s="1"/>
      <c r="K105" s="386"/>
      <c r="L105" s="234"/>
      <c r="M105" s="234"/>
      <c r="N105" s="235"/>
      <c r="O105" s="235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x14ac:dyDescent="0.25">
      <c r="A106" s="17" t="s">
        <v>85</v>
      </c>
      <c r="B106" s="17"/>
      <c r="C106" s="17"/>
      <c r="D106" s="17"/>
      <c r="E106" s="17"/>
      <c r="F106" s="17"/>
      <c r="G106" s="45"/>
      <c r="H106" s="1"/>
      <c r="I106" s="292"/>
      <c r="J106" s="1"/>
      <c r="K106" s="386"/>
      <c r="L106" s="234"/>
      <c r="M106" s="234"/>
      <c r="N106" s="235"/>
      <c r="O106" s="235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x14ac:dyDescent="0.25">
      <c r="A107" s="17" t="s">
        <v>86</v>
      </c>
      <c r="B107" s="17"/>
      <c r="C107" s="17"/>
      <c r="D107" s="17"/>
      <c r="E107" s="17"/>
      <c r="F107" s="17"/>
      <c r="G107" s="45"/>
      <c r="H107" s="1"/>
      <c r="I107" s="292"/>
      <c r="J107" s="1"/>
      <c r="K107" s="386"/>
      <c r="L107" s="234"/>
      <c r="M107" s="234"/>
      <c r="N107" s="235"/>
      <c r="O107" s="235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x14ac:dyDescent="0.25">
      <c r="A108" s="17"/>
      <c r="B108" s="1"/>
      <c r="C108" s="1"/>
      <c r="D108" s="1"/>
      <c r="E108" s="1"/>
      <c r="F108" s="1"/>
      <c r="G108" s="45"/>
      <c r="H108" s="1"/>
      <c r="I108" s="292"/>
      <c r="J108" s="1"/>
      <c r="K108" s="386"/>
      <c r="L108" s="234"/>
      <c r="M108" s="234"/>
      <c r="N108" s="235"/>
      <c r="O108" s="235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x14ac:dyDescent="0.25">
      <c r="A109" s="17" t="s">
        <v>87</v>
      </c>
      <c r="B109" s="1"/>
      <c r="C109" s="1"/>
      <c r="D109" s="1"/>
      <c r="E109" s="1"/>
      <c r="F109" s="1"/>
      <c r="G109" s="45"/>
      <c r="H109" s="1"/>
      <c r="I109" s="292"/>
      <c r="J109" s="1"/>
      <c r="K109" s="386"/>
      <c r="L109" s="234"/>
      <c r="M109" s="234"/>
      <c r="N109" s="235"/>
      <c r="O109" s="235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x14ac:dyDescent="0.25">
      <c r="A110" s="17" t="s">
        <v>88</v>
      </c>
      <c r="B110" s="1"/>
      <c r="C110" s="1"/>
      <c r="D110" s="1"/>
      <c r="E110" s="1"/>
      <c r="F110" s="1"/>
      <c r="G110" s="45"/>
      <c r="H110" s="1"/>
      <c r="I110" s="292"/>
      <c r="J110" s="1"/>
      <c r="K110" s="386"/>
      <c r="L110" s="234"/>
      <c r="M110" s="234"/>
      <c r="N110" s="235"/>
      <c r="O110" s="235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x14ac:dyDescent="0.25">
      <c r="A111" s="1"/>
      <c r="B111" s="1"/>
      <c r="C111" s="1"/>
      <c r="D111" s="1"/>
      <c r="E111" s="1"/>
      <c r="F111" s="1"/>
      <c r="G111" s="45"/>
      <c r="H111" s="1"/>
      <c r="I111" s="292"/>
      <c r="J111" s="1"/>
      <c r="K111" s="386"/>
      <c r="L111" s="234"/>
      <c r="M111" s="234"/>
      <c r="N111" s="235"/>
      <c r="O111" s="235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x14ac:dyDescent="0.25">
      <c r="A112" s="1" t="s">
        <v>89</v>
      </c>
      <c r="B112" s="1"/>
      <c r="C112" s="1"/>
      <c r="D112" s="1"/>
      <c r="E112" s="1"/>
      <c r="F112" s="1"/>
      <c r="G112" s="45"/>
      <c r="H112" s="1"/>
      <c r="I112" s="292"/>
      <c r="J112" s="1"/>
      <c r="K112" s="386"/>
      <c r="L112" s="234"/>
      <c r="M112" s="234"/>
      <c r="N112" s="235"/>
      <c r="O112" s="235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x14ac:dyDescent="0.25">
      <c r="A113" s="17" t="s">
        <v>90</v>
      </c>
      <c r="B113" s="17"/>
      <c r="C113" s="17"/>
      <c r="D113" s="17"/>
      <c r="E113" s="17"/>
      <c r="F113" s="17"/>
      <c r="G113" s="374"/>
      <c r="H113" s="17"/>
      <c r="I113" s="293"/>
      <c r="J113" s="17"/>
      <c r="K113" s="387"/>
      <c r="L113" s="236"/>
      <c r="M113" s="236"/>
      <c r="N113" s="237"/>
      <c r="O113" s="237"/>
      <c r="P113" s="17"/>
      <c r="Q113" s="17"/>
      <c r="R113" s="17"/>
      <c r="S113" s="17"/>
      <c r="T113" s="17"/>
      <c r="U113" s="17"/>
      <c r="V113" s="17"/>
      <c r="W113" s="17"/>
      <c r="X113" s="17"/>
      <c r="Y113" s="17"/>
      <c r="Z113" s="17"/>
    </row>
    <row r="114" spans="1:26" x14ac:dyDescent="0.25">
      <c r="A114" s="1" t="s">
        <v>91</v>
      </c>
      <c r="B114" s="17"/>
      <c r="C114" s="17"/>
      <c r="D114" s="17"/>
      <c r="E114" s="17"/>
      <c r="F114" s="17"/>
      <c r="G114" s="374"/>
      <c r="H114" s="17"/>
      <c r="I114" s="293"/>
      <c r="J114" s="17"/>
      <c r="K114" s="387"/>
      <c r="L114" s="236"/>
      <c r="M114" s="236"/>
      <c r="N114" s="237"/>
      <c r="O114" s="237"/>
      <c r="P114" s="17"/>
      <c r="Q114" s="17"/>
      <c r="R114" s="17"/>
      <c r="S114" s="17"/>
      <c r="T114" s="17"/>
      <c r="U114" s="17"/>
      <c r="V114" s="17"/>
      <c r="W114" s="17"/>
      <c r="X114" s="17"/>
      <c r="Y114" s="17"/>
      <c r="Z114" s="17"/>
    </row>
  </sheetData>
  <mergeCells count="29">
    <mergeCell ref="A1:Z1"/>
    <mergeCell ref="A2:A4"/>
    <mergeCell ref="B2:F2"/>
    <mergeCell ref="G2:G4"/>
    <mergeCell ref="H2:H4"/>
    <mergeCell ref="I2:I4"/>
    <mergeCell ref="J2:J4"/>
    <mergeCell ref="K2:K4"/>
    <mergeCell ref="L2:M2"/>
    <mergeCell ref="N2:O2"/>
    <mergeCell ref="W3:W4"/>
    <mergeCell ref="P2:X2"/>
    <mergeCell ref="Y2:Z2"/>
    <mergeCell ref="B3:B4"/>
    <mergeCell ref="C3:C4"/>
    <mergeCell ref="D3:D4"/>
    <mergeCell ref="E3:E4"/>
    <mergeCell ref="F3:F4"/>
    <mergeCell ref="L3:L4"/>
    <mergeCell ref="M3:M4"/>
    <mergeCell ref="N3:N4"/>
    <mergeCell ref="X3:X4"/>
    <mergeCell ref="Y3:Y4"/>
    <mergeCell ref="Z3:Z4"/>
    <mergeCell ref="O3:O4"/>
    <mergeCell ref="P3:S3"/>
    <mergeCell ref="T3:T4"/>
    <mergeCell ref="U3:U4"/>
    <mergeCell ref="V3:V4"/>
  </mergeCells>
  <phoneticPr fontId="29" type="noConversion"/>
  <pageMargins left="0.7" right="0.7" top="0.78740157499999996" bottom="0.78740157499999996" header="0.3" footer="0.3"/>
  <pageSetup scale="39" fitToHeight="0" orientation="landscape" r:id="rId1"/>
  <ignoredErrors>
    <ignoredError sqref="M24:M26 M27:M46 M47:M63 M64:M75 M5:M23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I47"/>
  <sheetViews>
    <sheetView topLeftCell="A13" zoomScale="71" zoomScaleNormal="71" workbookViewId="0">
      <selection activeCell="I17" sqref="I17"/>
    </sheetView>
  </sheetViews>
  <sheetFormatPr defaultRowHeight="15" x14ac:dyDescent="0.25"/>
  <cols>
    <col min="2" max="2" width="11.140625" customWidth="1"/>
    <col min="3" max="3" width="10.85546875" customWidth="1"/>
    <col min="4" max="4" width="9.85546875" customWidth="1"/>
    <col min="5" max="5" width="17.140625" customWidth="1"/>
    <col min="6" max="6" width="9.28515625" customWidth="1"/>
    <col min="7" max="7" width="11.42578125" customWidth="1"/>
    <col min="8" max="8" width="10.7109375" customWidth="1"/>
    <col min="9" max="9" width="29.7109375" customWidth="1"/>
    <col min="10" max="10" width="9.85546875" bestFit="1" customWidth="1"/>
    <col min="11" max="11" width="9.28515625" bestFit="1" customWidth="1"/>
    <col min="16" max="16" width="10.140625" customWidth="1"/>
    <col min="18" max="18" width="13" customWidth="1"/>
  </cols>
  <sheetData>
    <row r="1" spans="1:19" s="1" customFormat="1" ht="21.75" customHeight="1" thickBot="1" x14ac:dyDescent="0.3"/>
    <row r="2" spans="1:19" s="1" customFormat="1" ht="21.75" customHeight="1" thickBot="1" x14ac:dyDescent="0.35">
      <c r="A2" s="737" t="s">
        <v>225</v>
      </c>
      <c r="B2" s="738"/>
      <c r="C2" s="738"/>
      <c r="D2" s="738"/>
      <c r="E2" s="738"/>
      <c r="F2" s="738"/>
      <c r="G2" s="738"/>
      <c r="H2" s="738"/>
      <c r="I2" s="738"/>
      <c r="J2" s="738"/>
      <c r="K2" s="738"/>
      <c r="L2" s="738"/>
      <c r="M2" s="738"/>
      <c r="N2" s="738"/>
      <c r="O2" s="738"/>
      <c r="P2" s="738"/>
      <c r="Q2" s="738"/>
      <c r="R2" s="738"/>
      <c r="S2" s="739"/>
    </row>
    <row r="3" spans="1:19" s="1" customFormat="1" ht="40.5" customHeight="1" thickBot="1" x14ac:dyDescent="0.3">
      <c r="A3" s="663" t="s">
        <v>1</v>
      </c>
      <c r="B3" s="712" t="s">
        <v>92</v>
      </c>
      <c r="C3" s="693"/>
      <c r="D3" s="693"/>
      <c r="E3" s="741" t="s">
        <v>3</v>
      </c>
      <c r="F3" s="744" t="s">
        <v>61</v>
      </c>
      <c r="G3" s="670" t="s">
        <v>5</v>
      </c>
      <c r="H3" s="668" t="s">
        <v>6</v>
      </c>
      <c r="I3" s="749" t="s">
        <v>7</v>
      </c>
      <c r="J3" s="672" t="s">
        <v>93</v>
      </c>
      <c r="K3" s="673"/>
      <c r="L3" s="756" t="s">
        <v>9</v>
      </c>
      <c r="M3" s="757"/>
      <c r="N3" s="758" t="s">
        <v>94</v>
      </c>
      <c r="O3" s="759"/>
      <c r="P3" s="759"/>
      <c r="Q3" s="759"/>
      <c r="R3" s="756" t="s">
        <v>11</v>
      </c>
      <c r="S3" s="757"/>
    </row>
    <row r="4" spans="1:19" s="1" customFormat="1" ht="22.35" customHeight="1" thickBot="1" x14ac:dyDescent="0.3">
      <c r="A4" s="740"/>
      <c r="B4" s="760" t="s">
        <v>95</v>
      </c>
      <c r="C4" s="733" t="s">
        <v>96</v>
      </c>
      <c r="D4" s="733" t="s">
        <v>97</v>
      </c>
      <c r="E4" s="742"/>
      <c r="F4" s="745"/>
      <c r="G4" s="747"/>
      <c r="H4" s="748"/>
      <c r="I4" s="750"/>
      <c r="J4" s="735" t="s">
        <v>98</v>
      </c>
      <c r="K4" s="735" t="s">
        <v>99</v>
      </c>
      <c r="L4" s="680" t="s">
        <v>19</v>
      </c>
      <c r="M4" s="682" t="s">
        <v>20</v>
      </c>
      <c r="N4" s="752" t="s">
        <v>65</v>
      </c>
      <c r="O4" s="753"/>
      <c r="P4" s="753"/>
      <c r="Q4" s="753"/>
      <c r="R4" s="754" t="s">
        <v>100</v>
      </c>
      <c r="S4" s="755" t="s">
        <v>24</v>
      </c>
    </row>
    <row r="5" spans="1:19" s="1" customFormat="1" ht="99.75" customHeight="1" thickBot="1" x14ac:dyDescent="0.3">
      <c r="A5" s="664"/>
      <c r="B5" s="761"/>
      <c r="C5" s="734"/>
      <c r="D5" s="734"/>
      <c r="E5" s="743"/>
      <c r="F5" s="746"/>
      <c r="G5" s="671"/>
      <c r="H5" s="669"/>
      <c r="I5" s="751"/>
      <c r="J5" s="736"/>
      <c r="K5" s="736"/>
      <c r="L5" s="681"/>
      <c r="M5" s="683"/>
      <c r="N5" s="46" t="s">
        <v>71</v>
      </c>
      <c r="O5" s="47" t="s">
        <v>72</v>
      </c>
      <c r="P5" s="48" t="s">
        <v>73</v>
      </c>
      <c r="Q5" s="49" t="s">
        <v>101</v>
      </c>
      <c r="R5" s="702"/>
      <c r="S5" s="685"/>
    </row>
    <row r="6" spans="1:19" s="1" customFormat="1" ht="141" customHeight="1" thickBot="1" x14ac:dyDescent="0.3">
      <c r="A6" s="81">
        <v>1</v>
      </c>
      <c r="B6" s="82" t="s">
        <v>127</v>
      </c>
      <c r="C6" s="83" t="s">
        <v>127</v>
      </c>
      <c r="D6" s="84">
        <v>22840915</v>
      </c>
      <c r="E6" s="429" t="s">
        <v>141</v>
      </c>
      <c r="F6" s="85" t="s">
        <v>41</v>
      </c>
      <c r="G6" s="85" t="s">
        <v>106</v>
      </c>
      <c r="H6" s="85" t="s">
        <v>106</v>
      </c>
      <c r="I6" s="86" t="s">
        <v>142</v>
      </c>
      <c r="J6" s="314">
        <v>7100000</v>
      </c>
      <c r="K6" s="182">
        <f>SUM(J6*0.85)</f>
        <v>6035000</v>
      </c>
      <c r="L6" s="87">
        <v>2022</v>
      </c>
      <c r="M6" s="88">
        <v>2023</v>
      </c>
      <c r="N6" s="87" t="s">
        <v>112</v>
      </c>
      <c r="O6" s="89" t="s">
        <v>112</v>
      </c>
      <c r="P6" s="89" t="s">
        <v>112</v>
      </c>
      <c r="Q6" s="88" t="s">
        <v>112</v>
      </c>
      <c r="R6" s="310" t="s">
        <v>140</v>
      </c>
      <c r="S6" s="425" t="s">
        <v>137</v>
      </c>
    </row>
    <row r="7" spans="1:19" s="1" customFormat="1" ht="141" customHeight="1" thickBot="1" x14ac:dyDescent="0.3">
      <c r="A7" s="81">
        <v>2</v>
      </c>
      <c r="B7" s="174" t="s">
        <v>114</v>
      </c>
      <c r="C7" s="403" t="s">
        <v>114</v>
      </c>
      <c r="D7" s="175">
        <v>298476</v>
      </c>
      <c r="E7" s="176" t="s">
        <v>125</v>
      </c>
      <c r="F7" s="177" t="s">
        <v>41</v>
      </c>
      <c r="G7" s="85" t="s">
        <v>106</v>
      </c>
      <c r="H7" s="177" t="s">
        <v>115</v>
      </c>
      <c r="I7" s="176" t="s">
        <v>126</v>
      </c>
      <c r="J7" s="484">
        <v>15000000</v>
      </c>
      <c r="K7" s="485">
        <f>J7/100*85</f>
        <v>12750000</v>
      </c>
      <c r="L7" s="486">
        <v>2023</v>
      </c>
      <c r="M7" s="175">
        <v>2027</v>
      </c>
      <c r="N7" s="178" t="s">
        <v>112</v>
      </c>
      <c r="O7" s="179" t="s">
        <v>112</v>
      </c>
      <c r="P7" s="179" t="s">
        <v>112</v>
      </c>
      <c r="Q7" s="175" t="s">
        <v>112</v>
      </c>
      <c r="R7" s="174" t="s">
        <v>180</v>
      </c>
      <c r="S7" s="180" t="s">
        <v>176</v>
      </c>
    </row>
    <row r="8" spans="1:19" s="1" customFormat="1" ht="67.900000000000006" customHeight="1" thickBot="1" x14ac:dyDescent="0.3">
      <c r="A8" s="81">
        <v>3</v>
      </c>
      <c r="B8" s="487" t="s">
        <v>114</v>
      </c>
      <c r="C8" s="488" t="s">
        <v>114</v>
      </c>
      <c r="D8" s="489">
        <v>298476</v>
      </c>
      <c r="E8" s="490" t="s">
        <v>352</v>
      </c>
      <c r="F8" s="491" t="s">
        <v>41</v>
      </c>
      <c r="G8" s="492" t="s">
        <v>106</v>
      </c>
      <c r="H8" s="491" t="s">
        <v>115</v>
      </c>
      <c r="I8" s="490" t="s">
        <v>353</v>
      </c>
      <c r="J8" s="484">
        <v>22000000</v>
      </c>
      <c r="K8" s="485">
        <f>J8/100*85</f>
        <v>18700000</v>
      </c>
      <c r="L8" s="486">
        <v>2023</v>
      </c>
      <c r="M8" s="489">
        <v>2027</v>
      </c>
      <c r="N8" s="486" t="s">
        <v>112</v>
      </c>
      <c r="O8" s="493" t="s">
        <v>112</v>
      </c>
      <c r="P8" s="493" t="s">
        <v>112</v>
      </c>
      <c r="Q8" s="489" t="s">
        <v>112</v>
      </c>
      <c r="R8" s="487" t="s">
        <v>180</v>
      </c>
      <c r="S8" s="494" t="s">
        <v>176</v>
      </c>
    </row>
    <row r="9" spans="1:19" s="1" customFormat="1" ht="128.25" customHeight="1" thickBot="1" x14ac:dyDescent="0.3">
      <c r="A9" s="81">
        <v>4</v>
      </c>
      <c r="B9" s="82" t="s">
        <v>237</v>
      </c>
      <c r="C9" s="83" t="s">
        <v>197</v>
      </c>
      <c r="D9" s="84">
        <v>47657651</v>
      </c>
      <c r="E9" s="309" t="s">
        <v>272</v>
      </c>
      <c r="F9" s="85" t="s">
        <v>41</v>
      </c>
      <c r="G9" s="85" t="s">
        <v>106</v>
      </c>
      <c r="H9" s="85" t="s">
        <v>106</v>
      </c>
      <c r="I9" s="86" t="s">
        <v>273</v>
      </c>
      <c r="J9" s="314">
        <v>600000</v>
      </c>
      <c r="K9" s="182">
        <f>SUM(J9/100*85)</f>
        <v>510000</v>
      </c>
      <c r="L9" s="87">
        <v>2022</v>
      </c>
      <c r="M9" s="88">
        <v>2024</v>
      </c>
      <c r="N9" s="87"/>
      <c r="O9" s="89" t="s">
        <v>112</v>
      </c>
      <c r="P9" s="89" t="s">
        <v>112</v>
      </c>
      <c r="Q9" s="88"/>
      <c r="R9" s="310" t="s">
        <v>274</v>
      </c>
      <c r="S9" s="88" t="s">
        <v>137</v>
      </c>
    </row>
    <row r="10" spans="1:19" s="1" customFormat="1" ht="128.25" customHeight="1" thickBot="1" x14ac:dyDescent="0.3">
      <c r="A10" s="81">
        <v>5</v>
      </c>
      <c r="B10" s="420" t="s">
        <v>306</v>
      </c>
      <c r="C10" s="202" t="s">
        <v>311</v>
      </c>
      <c r="D10" s="239">
        <v>62330357</v>
      </c>
      <c r="E10" s="231" t="s">
        <v>307</v>
      </c>
      <c r="F10" s="204" t="s">
        <v>41</v>
      </c>
      <c r="G10" s="204" t="s">
        <v>106</v>
      </c>
      <c r="H10" s="204" t="s">
        <v>106</v>
      </c>
      <c r="I10" s="231" t="s">
        <v>307</v>
      </c>
      <c r="J10" s="416">
        <v>200000</v>
      </c>
      <c r="K10" s="417">
        <v>0</v>
      </c>
      <c r="L10" s="418">
        <v>2023</v>
      </c>
      <c r="M10" s="166">
        <v>2024</v>
      </c>
      <c r="N10" s="418"/>
      <c r="O10" s="419"/>
      <c r="P10" s="419"/>
      <c r="Q10" s="166"/>
      <c r="R10" s="418" t="s">
        <v>308</v>
      </c>
      <c r="S10" s="166" t="s">
        <v>137</v>
      </c>
    </row>
    <row r="11" spans="1:19" s="1" customFormat="1" ht="128.25" customHeight="1" thickBot="1" x14ac:dyDescent="0.3">
      <c r="A11" s="81">
        <v>6</v>
      </c>
      <c r="B11" s="421" t="s">
        <v>306</v>
      </c>
      <c r="C11" s="57" t="s">
        <v>311</v>
      </c>
      <c r="D11" s="240">
        <v>62330357</v>
      </c>
      <c r="E11" s="233" t="s">
        <v>309</v>
      </c>
      <c r="F11" s="207" t="s">
        <v>41</v>
      </c>
      <c r="G11" s="207" t="s">
        <v>106</v>
      </c>
      <c r="H11" s="207" t="s">
        <v>106</v>
      </c>
      <c r="I11" s="233" t="s">
        <v>309</v>
      </c>
      <c r="J11" s="422">
        <v>80000</v>
      </c>
      <c r="K11" s="423">
        <v>0</v>
      </c>
      <c r="L11" s="224">
        <v>2023</v>
      </c>
      <c r="M11" s="225">
        <v>2024</v>
      </c>
      <c r="N11" s="224"/>
      <c r="O11" s="424"/>
      <c r="P11" s="424"/>
      <c r="Q11" s="225"/>
      <c r="R11" s="224" t="s">
        <v>310</v>
      </c>
      <c r="S11" s="225" t="s">
        <v>137</v>
      </c>
    </row>
    <row r="12" spans="1:19" s="1" customFormat="1" ht="128.25" customHeight="1" thickBot="1" x14ac:dyDescent="0.3">
      <c r="A12" s="81">
        <v>7</v>
      </c>
      <c r="B12" s="511" t="s">
        <v>367</v>
      </c>
      <c r="C12" s="512" t="s">
        <v>368</v>
      </c>
      <c r="D12" s="513">
        <v>75094983</v>
      </c>
      <c r="E12" s="514" t="s">
        <v>369</v>
      </c>
      <c r="F12" s="434" t="s">
        <v>41</v>
      </c>
      <c r="G12" s="434" t="s">
        <v>106</v>
      </c>
      <c r="H12" s="434" t="s">
        <v>106</v>
      </c>
      <c r="I12" s="514" t="s">
        <v>370</v>
      </c>
      <c r="J12" s="577">
        <v>3500000</v>
      </c>
      <c r="K12" s="578">
        <v>2975000</v>
      </c>
      <c r="L12" s="579">
        <v>2023</v>
      </c>
      <c r="M12" s="580">
        <v>2025</v>
      </c>
      <c r="N12" s="579" t="s">
        <v>112</v>
      </c>
      <c r="O12" s="581" t="s">
        <v>112</v>
      </c>
      <c r="P12" s="581" t="s">
        <v>112</v>
      </c>
      <c r="Q12" s="580" t="s">
        <v>112</v>
      </c>
      <c r="R12" s="579" t="s">
        <v>152</v>
      </c>
      <c r="S12" s="580" t="s">
        <v>137</v>
      </c>
    </row>
    <row r="13" spans="1:19" s="1" customFormat="1" ht="147" customHeight="1" thickBot="1" x14ac:dyDescent="0.3">
      <c r="A13" s="81">
        <v>8</v>
      </c>
      <c r="B13" s="515" t="s">
        <v>367</v>
      </c>
      <c r="C13" s="516" t="s">
        <v>368</v>
      </c>
      <c r="D13" s="517">
        <v>75094983</v>
      </c>
      <c r="E13" s="518" t="s">
        <v>371</v>
      </c>
      <c r="F13" s="571" t="s">
        <v>41</v>
      </c>
      <c r="G13" s="571" t="s">
        <v>106</v>
      </c>
      <c r="H13" s="571" t="s">
        <v>106</v>
      </c>
      <c r="I13" s="518" t="s">
        <v>372</v>
      </c>
      <c r="J13" s="572">
        <v>1750000</v>
      </c>
      <c r="K13" s="573">
        <v>1487500</v>
      </c>
      <c r="L13" s="574">
        <v>2023</v>
      </c>
      <c r="M13" s="575">
        <v>2025</v>
      </c>
      <c r="N13" s="574"/>
      <c r="O13" s="576" t="s">
        <v>112</v>
      </c>
      <c r="P13" s="576" t="s">
        <v>112</v>
      </c>
      <c r="Q13" s="575"/>
      <c r="R13" s="574" t="s">
        <v>152</v>
      </c>
      <c r="S13" s="575" t="s">
        <v>137</v>
      </c>
    </row>
    <row r="14" spans="1:19" s="1" customFormat="1" ht="92.45" customHeight="1" thickBot="1" x14ac:dyDescent="0.3">
      <c r="A14" s="81">
        <v>9</v>
      </c>
      <c r="B14" s="530" t="s">
        <v>367</v>
      </c>
      <c r="C14" s="531" t="s">
        <v>368</v>
      </c>
      <c r="D14" s="532">
        <v>75094983</v>
      </c>
      <c r="E14" s="533" t="s">
        <v>373</v>
      </c>
      <c r="F14" s="534" t="s">
        <v>41</v>
      </c>
      <c r="G14" s="534" t="s">
        <v>106</v>
      </c>
      <c r="H14" s="534" t="s">
        <v>106</v>
      </c>
      <c r="I14" s="533" t="s">
        <v>374</v>
      </c>
      <c r="J14" s="564">
        <v>2500000</v>
      </c>
      <c r="K14" s="565">
        <v>2125000</v>
      </c>
      <c r="L14" s="566">
        <v>2023</v>
      </c>
      <c r="M14" s="567">
        <v>2025</v>
      </c>
      <c r="N14" s="566"/>
      <c r="O14" s="568"/>
      <c r="P14" s="568"/>
      <c r="Q14" s="567"/>
      <c r="R14" s="566" t="s">
        <v>152</v>
      </c>
      <c r="S14" s="567" t="s">
        <v>137</v>
      </c>
    </row>
    <row r="18" spans="1:35" x14ac:dyDescent="0.25">
      <c r="A18" s="1" t="s">
        <v>375</v>
      </c>
      <c r="B18" s="1"/>
      <c r="C18" s="1"/>
      <c r="D18" s="1"/>
      <c r="E18" s="1"/>
      <c r="F18" s="1"/>
      <c r="G18" s="45"/>
      <c r="H18" s="1"/>
      <c r="I18" s="1"/>
      <c r="J18" s="1"/>
      <c r="K18" s="386"/>
      <c r="L18" s="15"/>
      <c r="M18" s="15"/>
      <c r="N18" s="355"/>
      <c r="O18" s="355"/>
      <c r="P18" s="1"/>
      <c r="Q18" s="1"/>
      <c r="R18" s="348"/>
      <c r="S18" s="348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</row>
    <row r="19" spans="1:35" x14ac:dyDescent="0.25">
      <c r="A19" s="1"/>
      <c r="B19" s="1"/>
      <c r="C19" s="1"/>
      <c r="D19" s="1"/>
      <c r="E19" s="1"/>
      <c r="F19" s="1"/>
    </row>
    <row r="20" spans="1:35" x14ac:dyDescent="0.25">
      <c r="A20" s="1"/>
      <c r="B20" s="1"/>
      <c r="C20" s="1"/>
      <c r="D20" s="1"/>
      <c r="E20" s="1"/>
      <c r="F20" s="1"/>
    </row>
    <row r="21" spans="1:35" x14ac:dyDescent="0.25">
      <c r="A21" s="1"/>
      <c r="B21" s="1"/>
      <c r="C21" s="1"/>
      <c r="D21" s="1"/>
      <c r="E21" s="1"/>
      <c r="F21" s="1"/>
    </row>
    <row r="22" spans="1:35" x14ac:dyDescent="0.25">
      <c r="A22" s="1" t="s">
        <v>102</v>
      </c>
      <c r="B22" s="1"/>
      <c r="C22" s="1"/>
      <c r="D22" s="1"/>
      <c r="E22" s="1"/>
      <c r="F22" s="1"/>
    </row>
    <row r="23" spans="1:35" x14ac:dyDescent="0.25">
      <c r="A23" s="1" t="s">
        <v>103</v>
      </c>
      <c r="B23" s="1"/>
      <c r="C23" s="1"/>
      <c r="D23" s="1"/>
      <c r="E23" s="1"/>
      <c r="F23" s="1"/>
    </row>
    <row r="24" spans="1:35" x14ac:dyDescent="0.25">
      <c r="A24" s="1" t="s">
        <v>379</v>
      </c>
      <c r="B24" s="1"/>
      <c r="C24" s="1"/>
      <c r="D24" s="1"/>
      <c r="E24" s="1"/>
      <c r="F24" s="1"/>
    </row>
    <row r="25" spans="1:35" x14ac:dyDescent="0.25">
      <c r="A25" s="1" t="s">
        <v>377</v>
      </c>
      <c r="B25" s="1"/>
      <c r="C25" s="1"/>
      <c r="D25" s="1"/>
      <c r="E25" s="1"/>
      <c r="F25" s="1"/>
    </row>
    <row r="26" spans="1:35" x14ac:dyDescent="0.25">
      <c r="A26" s="1" t="s">
        <v>378</v>
      </c>
      <c r="B26" s="1"/>
      <c r="C26" s="1"/>
      <c r="D26" s="1"/>
      <c r="E26" s="1"/>
      <c r="F26" s="1"/>
    </row>
    <row r="27" spans="1:35" x14ac:dyDescent="0.25">
      <c r="A27" s="1"/>
      <c r="B27" s="1"/>
      <c r="C27" s="1"/>
      <c r="D27" s="1"/>
      <c r="E27" s="1"/>
      <c r="F27" s="1"/>
    </row>
    <row r="28" spans="1:35" x14ac:dyDescent="0.25">
      <c r="A28" s="1" t="s">
        <v>76</v>
      </c>
      <c r="B28" s="1"/>
      <c r="C28" s="1"/>
      <c r="D28" s="1"/>
      <c r="E28" s="1"/>
      <c r="F28" s="1"/>
    </row>
    <row r="29" spans="1:35" x14ac:dyDescent="0.25">
      <c r="A29" s="1"/>
      <c r="B29" s="17"/>
      <c r="C29" s="17"/>
      <c r="D29" s="17"/>
      <c r="E29" s="17"/>
      <c r="F29" s="17"/>
    </row>
    <row r="30" spans="1:35" x14ac:dyDescent="0.25">
      <c r="A30" s="17" t="s">
        <v>104</v>
      </c>
      <c r="B30" s="17"/>
      <c r="C30" s="17"/>
      <c r="D30" s="17"/>
      <c r="E30" s="17"/>
      <c r="F30" s="17"/>
    </row>
    <row r="31" spans="1:35" x14ac:dyDescent="0.25">
      <c r="A31" s="17" t="s">
        <v>78</v>
      </c>
      <c r="B31" s="17"/>
      <c r="C31" s="17"/>
      <c r="D31" s="17"/>
      <c r="E31" s="17"/>
      <c r="F31" s="17"/>
    </row>
    <row r="32" spans="1:35" x14ac:dyDescent="0.25">
      <c r="A32" s="17" t="s">
        <v>79</v>
      </c>
      <c r="B32" s="17"/>
      <c r="C32" s="17"/>
      <c r="D32" s="17"/>
      <c r="E32" s="17"/>
      <c r="F32" s="17"/>
    </row>
    <row r="33" spans="1:6" x14ac:dyDescent="0.25">
      <c r="A33" s="17" t="s">
        <v>80</v>
      </c>
      <c r="B33" s="17"/>
      <c r="C33" s="17"/>
      <c r="D33" s="17"/>
      <c r="E33" s="17"/>
      <c r="F33" s="17"/>
    </row>
    <row r="34" spans="1:6" x14ac:dyDescent="0.25">
      <c r="A34" s="17" t="s">
        <v>81</v>
      </c>
      <c r="B34" s="17"/>
      <c r="C34" s="17"/>
      <c r="D34" s="17"/>
      <c r="E34" s="17"/>
      <c r="F34" s="17"/>
    </row>
    <row r="35" spans="1:6" x14ac:dyDescent="0.25">
      <c r="A35" s="17" t="s">
        <v>82</v>
      </c>
      <c r="B35" s="17"/>
      <c r="C35" s="17"/>
      <c r="D35" s="17"/>
      <c r="E35" s="17"/>
      <c r="F35" s="17"/>
    </row>
    <row r="36" spans="1:6" x14ac:dyDescent="0.25">
      <c r="A36" s="17" t="s">
        <v>380</v>
      </c>
      <c r="B36" s="17"/>
      <c r="C36" s="17"/>
      <c r="D36" s="17"/>
      <c r="E36" s="17"/>
      <c r="F36" s="17"/>
    </row>
    <row r="37" spans="1:6" x14ac:dyDescent="0.25">
      <c r="A37" s="17" t="s">
        <v>83</v>
      </c>
      <c r="B37" s="17"/>
      <c r="C37" s="17"/>
      <c r="D37" s="17"/>
      <c r="E37" s="17"/>
      <c r="F37" s="17"/>
    </row>
    <row r="38" spans="1:6" x14ac:dyDescent="0.25">
      <c r="A38" s="17"/>
      <c r="B38" s="17"/>
      <c r="C38" s="17"/>
      <c r="D38" s="17"/>
      <c r="E38" s="17"/>
      <c r="F38" s="17"/>
    </row>
    <row r="39" spans="1:6" x14ac:dyDescent="0.25">
      <c r="A39" s="17" t="s">
        <v>105</v>
      </c>
      <c r="B39" s="17"/>
      <c r="C39" s="17"/>
      <c r="D39" s="17"/>
      <c r="E39" s="17"/>
      <c r="F39" s="17"/>
    </row>
    <row r="40" spans="1:6" x14ac:dyDescent="0.25">
      <c r="A40" s="17" t="s">
        <v>86</v>
      </c>
      <c r="B40" s="17"/>
      <c r="C40" s="17"/>
      <c r="D40" s="17"/>
      <c r="E40" s="17"/>
      <c r="F40" s="17"/>
    </row>
    <row r="41" spans="1:6" x14ac:dyDescent="0.25">
      <c r="A41" s="17"/>
      <c r="B41" s="17"/>
      <c r="C41" s="17"/>
      <c r="D41" s="17"/>
      <c r="E41" s="17"/>
      <c r="F41" s="17"/>
    </row>
    <row r="42" spans="1:6" x14ac:dyDescent="0.25">
      <c r="A42" s="17" t="s">
        <v>87</v>
      </c>
      <c r="B42" s="1"/>
      <c r="C42" s="1"/>
      <c r="D42" s="1"/>
      <c r="E42" s="1"/>
      <c r="F42" s="1"/>
    </row>
    <row r="43" spans="1:6" x14ac:dyDescent="0.25">
      <c r="A43" s="17" t="s">
        <v>88</v>
      </c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 t="s">
        <v>89</v>
      </c>
      <c r="B45" s="1"/>
      <c r="C45" s="1"/>
      <c r="D45" s="1"/>
      <c r="E45" s="1"/>
      <c r="F45" s="1"/>
    </row>
    <row r="46" spans="1:6" x14ac:dyDescent="0.25">
      <c r="A46" s="1" t="s">
        <v>90</v>
      </c>
      <c r="B46" s="1"/>
      <c r="C46" s="1"/>
      <c r="D46" s="1"/>
      <c r="E46" s="1"/>
      <c r="F46" s="1"/>
    </row>
    <row r="47" spans="1:6" x14ac:dyDescent="0.25">
      <c r="A47" s="1" t="s">
        <v>91</v>
      </c>
      <c r="B47" s="1"/>
      <c r="C47" s="1"/>
      <c r="D47" s="1"/>
      <c r="E47" s="1"/>
      <c r="F47" s="1"/>
    </row>
  </sheetData>
  <mergeCells count="22">
    <mergeCell ref="A2:S2"/>
    <mergeCell ref="A3:A5"/>
    <mergeCell ref="B3:D3"/>
    <mergeCell ref="E3:E5"/>
    <mergeCell ref="F3:F5"/>
    <mergeCell ref="G3:G5"/>
    <mergeCell ref="H3:H5"/>
    <mergeCell ref="I3:I5"/>
    <mergeCell ref="J3:K3"/>
    <mergeCell ref="N4:Q4"/>
    <mergeCell ref="R4:R5"/>
    <mergeCell ref="S4:S5"/>
    <mergeCell ref="L3:M3"/>
    <mergeCell ref="N3:Q3"/>
    <mergeCell ref="R3:S3"/>
    <mergeCell ref="B4:B5"/>
    <mergeCell ref="M4:M5"/>
    <mergeCell ref="C4:C5"/>
    <mergeCell ref="D4:D5"/>
    <mergeCell ref="J4:J5"/>
    <mergeCell ref="K4:K5"/>
    <mergeCell ref="L4:L5"/>
  </mergeCells>
  <pageMargins left="0.7" right="0.7" top="0.78740157499999996" bottom="0.78740157499999996" header="0.3" footer="0.3"/>
  <pageSetup scale="57" fitToHeight="0" orientation="landscape" r:id="rId1"/>
  <ignoredErrors>
    <ignoredError sqref="K6:K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3</vt:i4>
      </vt:variant>
    </vt:vector>
  </HeadingPairs>
  <TitlesOfParts>
    <vt:vector size="7" baseType="lpstr">
      <vt:lpstr>Pokyny, info</vt:lpstr>
      <vt:lpstr>MŠ</vt:lpstr>
      <vt:lpstr>ZŠ</vt:lpstr>
      <vt:lpstr>zajmové, neformalní, cel</vt:lpstr>
      <vt:lpstr>MŠ!Oblast_tisku</vt:lpstr>
      <vt:lpstr>'zajmové, neformalní, cel'!Oblast_tisku</vt:lpstr>
      <vt:lpstr>ZŠ!Oblast_tisku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</dc:creator>
  <cp:lastModifiedBy>Csanková Jarmila</cp:lastModifiedBy>
  <cp:lastPrinted>2022-10-31T07:37:43Z</cp:lastPrinted>
  <dcterms:created xsi:type="dcterms:W3CDTF">2021-10-18T09:50:22Z</dcterms:created>
  <dcterms:modified xsi:type="dcterms:W3CDTF">2022-11-03T09:04:23Z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15ad6d0-798b-44f9-b3fd-112ad6275fb4_Enabled">
    <vt:lpwstr>true</vt:lpwstr>
  </property>
  <property fmtid="{D5CDD505-2E9C-101B-9397-08002B2CF9AE}" pid="3" name="MSIP_Label_215ad6d0-798b-44f9-b3fd-112ad6275fb4_SetDate">
    <vt:lpwstr>2022-11-02T14:06:57Z</vt:lpwstr>
  </property>
  <property fmtid="{D5CDD505-2E9C-101B-9397-08002B2CF9AE}" pid="4" name="MSIP_Label_215ad6d0-798b-44f9-b3fd-112ad6275fb4_Method">
    <vt:lpwstr>Standard</vt:lpwstr>
  </property>
  <property fmtid="{D5CDD505-2E9C-101B-9397-08002B2CF9AE}" pid="5" name="MSIP_Label_215ad6d0-798b-44f9-b3fd-112ad6275fb4_Name">
    <vt:lpwstr>Neveřejná informace (popis)</vt:lpwstr>
  </property>
  <property fmtid="{D5CDD505-2E9C-101B-9397-08002B2CF9AE}" pid="6" name="MSIP_Label_215ad6d0-798b-44f9-b3fd-112ad6275fb4_SiteId">
    <vt:lpwstr>39f24d0b-aa30-4551-8e81-43c77cf1000e</vt:lpwstr>
  </property>
  <property fmtid="{D5CDD505-2E9C-101B-9397-08002B2CF9AE}" pid="7" name="MSIP_Label_215ad6d0-798b-44f9-b3fd-112ad6275fb4_ActionId">
    <vt:lpwstr>17098292-708d-4d75-9942-63c870e92a1a</vt:lpwstr>
  </property>
  <property fmtid="{D5CDD505-2E9C-101B-9397-08002B2CF9AE}" pid="8" name="MSIP_Label_215ad6d0-798b-44f9-b3fd-112ad6275fb4_ContentBits">
    <vt:lpwstr>2</vt:lpwstr>
  </property>
</Properties>
</file>