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map/Sdilene dokumenty/MAP_OPJAK/3_ROZVOJ AKTUALIZACE MAP/3.8_MÍSTNÍ AKČNÍ PLÁNOVÁNÍ_AKTUALIZACE DOKUMETACE MAP/3.8.2 strategická část/aktualizace_SR_Prosinec_2024/"/>
    </mc:Choice>
  </mc:AlternateContent>
  <xr:revisionPtr revIDLastSave="148" documentId="8_{6651500C-6BD2-40EA-84CA-2DB040C03EB3}" xr6:coauthVersionLast="47" xr6:coauthVersionMax="47" xr10:uidLastSave="{A62ADE5D-0AE8-4AB1-A3FC-7A8A989769BF}"/>
  <bookViews>
    <workbookView xWindow="-120" yWindow="-120" windowWidth="29040" windowHeight="15720" xr2:uid="{5E387357-26A2-41B0-9B9C-49D6E0C92C88}"/>
  </bookViews>
  <sheets>
    <sheet name="ZŠ" sheetId="1" r:id="rId1"/>
    <sheet name="MŠ" sheetId="2" r:id="rId2"/>
    <sheet name="Neformá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N221" i="1"/>
  <c r="N59" i="2"/>
  <c r="N219" i="1"/>
  <c r="N220" i="1"/>
  <c r="N218" i="1"/>
  <c r="L6" i="3"/>
  <c r="L7" i="3"/>
  <c r="L8" i="3"/>
  <c r="L11" i="3"/>
  <c r="L14" i="3"/>
  <c r="L15" i="3"/>
  <c r="M60" i="1"/>
  <c r="N217" i="1"/>
  <c r="N58" i="2"/>
  <c r="N51" i="1"/>
  <c r="N216" i="1"/>
  <c r="N57" i="2"/>
  <c r="N215" i="1"/>
  <c r="N214" i="1"/>
  <c r="N213" i="1"/>
  <c r="N212" i="1"/>
  <c r="N211" i="1"/>
  <c r="N210" i="1"/>
  <c r="N56" i="2"/>
  <c r="N55" i="2"/>
  <c r="N209" i="1"/>
  <c r="N208" i="1"/>
  <c r="N207" i="1"/>
  <c r="N206" i="1"/>
  <c r="N205" i="1"/>
  <c r="N204" i="1"/>
  <c r="N203" i="1"/>
  <c r="N200" i="1"/>
  <c r="N199" i="1"/>
  <c r="N54" i="2"/>
  <c r="N198" i="1"/>
  <c r="N197" i="1"/>
  <c r="N53" i="2"/>
  <c r="N52" i="2"/>
  <c r="N193" i="1"/>
  <c r="N194" i="1"/>
  <c r="N195" i="1"/>
  <c r="N196" i="1"/>
  <c r="N51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N187" i="1"/>
  <c r="N188" i="1"/>
  <c r="N189" i="1"/>
  <c r="N190" i="1"/>
  <c r="N191" i="1"/>
  <c r="N192" i="1"/>
  <c r="N18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5" i="1"/>
</calcChain>
</file>

<file path=xl/sharedStrings.xml><?xml version="1.0" encoding="utf-8"?>
<sst xmlns="http://schemas.openxmlformats.org/spreadsheetml/2006/main" count="3388" uniqueCount="886">
  <si>
    <t>x</t>
  </si>
  <si>
    <t>Strategický rámec MAP - seznam investičních priorit ZŠ (2021-2027)</t>
  </si>
  <si>
    <t>Prioritizace - pořadí projektu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</si>
  <si>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</si>
  <si>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</si>
  <si>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</si>
  <si>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</si>
  <si>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</si>
  <si>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</si>
  <si>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</si>
  <si>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</si>
  <si>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</si>
  <si>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</si>
  <si>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</si>
  <si>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</si>
  <si>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</si>
  <si>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</si>
  <si>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</si>
  <si>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</si>
  <si>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</si>
  <si>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</si>
  <si>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</si>
  <si>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>zázemí pro školní poradenské pracoviště</t>
  </si>
  <si>
    <t>vnitřní/venkovní zázemí pro komunitní 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</si>
  <si>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</si>
  <si>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</si>
  <si>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</si>
  <si>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</si>
  <si>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cizí jazyky</t>
  </si>
  <si>
    <t>Základní škola Kamenice, okres Praha - východ</t>
  </si>
  <si>
    <t>obec Kamenice</t>
  </si>
  <si>
    <t>Vybavení tříd interaktivní technikou pro výuku cizích jazyků a přírodních věd</t>
  </si>
  <si>
    <t>Středočeský</t>
  </si>
  <si>
    <t>Říčany</t>
  </si>
  <si>
    <t>Kamenice</t>
  </si>
  <si>
    <t>Pořízení do všech tříd prvního stupně interaktivních tabulí pro modernější výuku, ve všech třídách se běžně učí jazyky i přírodní vědy, zatím však bez potřebných digitálních technologií</t>
  </si>
  <si>
    <t>2 000 000,00 Kč</t>
  </si>
  <si>
    <t>1 400 000,00 Kč</t>
  </si>
  <si>
    <t>X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</si>
  <si>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</si>
  <si>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</si>
  <si>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300 000,00 Kč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</si>
  <si>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</si>
  <si>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</si>
  <si>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3 500 000,00 Kč</t>
  </si>
  <si>
    <t>Základní škola Kostelec nad Černými lesy</t>
  </si>
  <si>
    <t>obec Kostelec nad Černými lesy</t>
  </si>
  <si>
    <t>Odborné učebny a rekonstrukce objektu Mlýn ZŠ Kostelec nad Černými lesy</t>
  </si>
  <si>
    <t>Kostelec nad Černými lesy</t>
  </si>
  <si>
    <t>Rekonstrukce budovy ZŠ Mlýn, vybudování a pořízení vybavení kmenových a odborných učeben za účelem zvýšení kvality vzdělání, počítačová učebna</t>
  </si>
  <si>
    <t>48 000 000,00 Kč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</si>
  <si>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</si>
  <si>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</si>
  <si>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9 000 000,00 Kč</t>
  </si>
  <si>
    <t>Učebna informatiky ZŠ Kostelec nad Černými lesy</t>
  </si>
  <si>
    <t>Počítačová učebna</t>
  </si>
  <si>
    <t>1 000 000,00 Kč</t>
  </si>
  <si>
    <t>700 000,00 Kč</t>
  </si>
  <si>
    <t>Zvýšení kvality vzdělávání v oblasti základního školství</t>
  </si>
  <si>
    <t>Specializované učebny IT, jazykové učebny, odborné učebny řemeslné a přírodní obory</t>
  </si>
  <si>
    <t>50 000 000,00 Kč</t>
  </si>
  <si>
    <t>35 000 000,00 Kč</t>
  </si>
  <si>
    <t>Základní škola Kostelec u Křížků, okres Praha - východ</t>
  </si>
  <si>
    <t>obec Kostelec u Křížků</t>
  </si>
  <si>
    <t>Vybavení tříd k výuce jazyků a přírodovědných předmětů</t>
  </si>
  <si>
    <t>Kostelec u Křížků</t>
  </si>
  <si>
    <t>Modernizace výuky, specializované učebny pro výuku jazyků a přírodovědných předmětů</t>
  </si>
  <si>
    <t>Základní škola Kunice, příspěvková organizace</t>
  </si>
  <si>
    <t>obec Kunice</t>
  </si>
  <si>
    <t>Vybavení jazykové učebny ZŠ Kunice</t>
  </si>
  <si>
    <t>Kunice</t>
  </si>
  <si>
    <t>router WIFI, Microsoft Office pro školy on-line verze, plná verze, tiskárna, scanner, lavice, židle, slovníky, plátno, dataprojektor, PC, monitor, sluchátka</t>
  </si>
  <si>
    <t>Táňa Kadlecová</t>
  </si>
  <si>
    <t>Rekonstrukce budovy ZŠ a MŠ Mozaika Mnichovice</t>
  </si>
  <si>
    <t>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</si>
  <si>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</si>
  <si>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15 000 000,00 Kč</t>
  </si>
  <si>
    <t>Vybudování tří odborných učeben na ZŠ a MŠ Mozaika Mnichovice</t>
  </si>
  <si>
    <t>Tři odborné učebny druhého stupně ZŠ v podkroví školy</t>
  </si>
  <si>
    <t>12 000 000,00 Kč</t>
  </si>
  <si>
    <t>Základní škola T.G.Masaryka Mnichovice, okres Praha - východ</t>
  </si>
  <si>
    <t>obec Mnichovice</t>
  </si>
  <si>
    <t>Venkovní učebna ZŠ T.G.Masaryka Mnichovice, okres Praha - východ</t>
  </si>
  <si>
    <t>Stálá venkovní specializovaná učebna, víceúčelové využití pro společné vzdělávání</t>
  </si>
  <si>
    <t>3 000 000,00 Kč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</si>
  <si>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</si>
  <si>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</si>
  <si>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</si>
  <si>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</si>
  <si>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10 000 000,00 Kč</t>
  </si>
  <si>
    <t>7 000 000,00 Kč</t>
  </si>
  <si>
    <t>Školní knihovna a studovna na ZŠ T.G.Masaryka Mnichovice, okres Praha - východ</t>
  </si>
  <si>
    <t>Materiálně-technické zázemí pro rozvoj čtenářských kompetencí ve vazbě na cizí jazyky</t>
  </si>
  <si>
    <t>8 000 000,00 Kč</t>
  </si>
  <si>
    <t>5 600 000,00 Kč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</si>
  <si>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</si>
  <si>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</si>
  <si>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Učebna anglického jazyka, učebna německého jazyka, učebna cizích jazyků</t>
  </si>
  <si>
    <t>Základní škola Bratří Fričů Ondřejov</t>
  </si>
  <si>
    <t>obec Ondřejov</t>
  </si>
  <si>
    <t>Počítače ve 21. století na ZŠ Bratří Fričů Ondřejov</t>
  </si>
  <si>
    <t>Ondřejov</t>
  </si>
  <si>
    <t>Přestavba počítačové učebny na učebnu s vazbou na výuku cizích jazyků a s vazbou na přírodní vědy a badatelský způsob výuky na 2. stupni ZŠ, vybavení mikroskopy + software</t>
  </si>
  <si>
    <t>500 000,00 Kč</t>
  </si>
  <si>
    <t>350 000,00 Kč</t>
  </si>
  <si>
    <t>Základní škola Průhonice, okres Praha - západ</t>
  </si>
  <si>
    <t>obec Průhonice</t>
  </si>
  <si>
    <t>Černošice</t>
  </si>
  <si>
    <t>Průhonice</t>
  </si>
  <si>
    <t>Dovybavení učebny přírodních věd ZŠ Průhonice</t>
  </si>
  <si>
    <t>Pořízení experimentálních systémů pro výuku přírodních věd badatelským způsobem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</si>
  <si>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</si>
  <si>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</si>
  <si>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150 000,00 Kč</t>
  </si>
  <si>
    <t>Dovybavení jazykové učebny na ZŠ Průhonice</t>
  </si>
  <si>
    <t>Pořízení softwaru a sluchátek pro výuku cizích jazyků</t>
  </si>
  <si>
    <t>900 000,00 Kč</t>
  </si>
  <si>
    <t>Skleník pro ZŠ Průhonice</t>
  </si>
  <si>
    <t>Pořízení skleníku pro výuku některých předmětů ŠVP Průhonice, např. přírodovědy, přírodopisu, pracovních činností, související terénní úpravy</t>
  </si>
  <si>
    <t>70 000,00 Kč</t>
  </si>
  <si>
    <t>1. základní škola Masarykovo nám. Říčany, příspěvková organizace</t>
  </si>
  <si>
    <t>město Říčany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</si>
  <si>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</si>
  <si>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</si>
  <si>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2 800 000,00 Kč</t>
  </si>
  <si>
    <t>2. základní škola Bezručova Říčany, příspěvková organizace</t>
  </si>
  <si>
    <t>Vybudování specializovaných učeben ZŠ Bezručova pro výuku přírodních věd, cizích jazyků a řemeslných oborů</t>
  </si>
  <si>
    <t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</t>
  </si>
  <si>
    <t>3 400 000,00 Kč</t>
  </si>
  <si>
    <t>4. základní škola Nerudova Říčany, příspěvková organizace</t>
  </si>
  <si>
    <t>Obnova infrastruktury pro výuku klíčových kompetencí v Nerudovce  (specializované učebny pro technické a řemeslné obory a přírodní vědy ZŠ Nerudova Říčany)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</si>
  <si>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</si>
  <si>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500 000 Kč</t>
  </si>
  <si>
    <t>ANO</t>
  </si>
  <si>
    <t>připraven a podán projekt na 1. fázi obnovy školního pozemku- Nadace ČEZ. V rámci obnovy počítačové pracovny podán projekt ŠABLONY II., kde je počítáno i s nákupem 10 ks nových tabletů</t>
  </si>
  <si>
    <t>Zázemí pro výuku technických oborů ZŠ Nerudova</t>
  </si>
  <si>
    <t>Zahradní prostory na uskladnění pracovního vybavení, odvozu dvou kontejnerových zastaralých buněk</t>
  </si>
  <si>
    <t>200 000,00 Kč</t>
  </si>
  <si>
    <t>NE</t>
  </si>
  <si>
    <t>Tato 2. fáze obnovy pozemku je v podobě čekání na vyhlášení vhodné výzvy. Projekt je připraven a zpracován za pomoci Muzea Říčany</t>
  </si>
  <si>
    <t>3. základní škola u Říčanského lesa Říčany, příspěvková organizace</t>
  </si>
  <si>
    <t>Specializované učebny ZŠ u Říčanského lesa Říčany;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</si>
  <si>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</si>
  <si>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2 700 000,00 Kč</t>
  </si>
  <si>
    <t>Základní a mateřská škola při Olivově dětské léčebně</t>
  </si>
  <si>
    <t>Středočeský kraj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</si>
  <si>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</si>
  <si>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</si>
  <si>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</si>
  <si>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</si>
  <si>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Základní a mateřská škola Senohraby, okres Praha východ</t>
  </si>
  <si>
    <t>obec Senohraby</t>
  </si>
  <si>
    <t>Vybudování knihovny a učebny pro dělenou výchovu (jazyky)</t>
  </si>
  <si>
    <t>Senohraby</t>
  </si>
  <si>
    <t>5 000 000,00 Kč</t>
  </si>
  <si>
    <t>Vybudování kontejnerové multifunkční učebny v ZŠ Senohraby</t>
  </si>
  <si>
    <t>Využití pro specializovanou učebnu jazyků a přírodovědných předmětů a dále využití ŠD a volnočasové aktivity</t>
  </si>
  <si>
    <t>Přístavba či adaptace učebny v některé z obecních budov (ZŠ, OÚ, hasičský dům ..), využití pro specializované učebny jazyků a specializovaných předmětů, využití ŠD a volnočasové aktivity</t>
  </si>
  <si>
    <t>Základní škola Emila Kolbena, příspěvková organizace</t>
  </si>
  <si>
    <t>obec Strančice</t>
  </si>
  <si>
    <t>Podpora výuky cizích jazyků - vybavení jazykové učebny na ZŠ Strančice</t>
  </si>
  <si>
    <t>Strančice</t>
  </si>
  <si>
    <t>Vybavení současné počítačové učebny, tak aby splňovala potřeby i jazykové učebny (nábytkem, technikou atd.)</t>
  </si>
  <si>
    <t>600 000,00 Kč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</si>
  <si>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</si>
  <si>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</si>
  <si>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</si>
  <si>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 všech nových učeben bude nutné pořídit nábytek + lavice a židle.</t>
  </si>
  <si>
    <t>Základní škola Světice, příspěvková organizace</t>
  </si>
  <si>
    <t>obec Světice</t>
  </si>
  <si>
    <t>Jazyková multimediální učebna na ZŠ Světice</t>
  </si>
  <si>
    <t>Světice</t>
  </si>
  <si>
    <t>Multimediální jazyková učebna pro 20 žáků s vybavením, notebooky a PC all in one pro studenty a učitele, vybavení knihovny cizojazyčnými knihami, nákup tabletů pro výuku cizích jazyků</t>
  </si>
  <si>
    <t>1 750 000,00 Kč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</si>
  <si>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</si>
  <si>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</si>
  <si>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</si>
  <si>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</si>
  <si>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</si>
  <si>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</si>
  <si>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</si>
  <si>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</si>
  <si>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</si>
  <si>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</si>
  <si>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Základní škola a gymnázium Navis</t>
  </si>
  <si>
    <t>Spolek Navis</t>
  </si>
  <si>
    <t>4 000 000,00 Kč</t>
  </si>
  <si>
    <t>Základní škola Velké Popovice, okres Praha - východ</t>
  </si>
  <si>
    <t>obec Velké Popovice</t>
  </si>
  <si>
    <t>Velké Popovice</t>
  </si>
  <si>
    <t>1 500 000,00 Kč</t>
  </si>
  <si>
    <t>Vybudování jazykové učebny na ZŠ Velké Popovice</t>
  </si>
  <si>
    <t>Vybavení poslechovým zařízením</t>
  </si>
  <si>
    <t>250 000,00 Kč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</si>
  <si>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</si>
  <si>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</si>
  <si>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</si>
  <si>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</si>
  <si>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Základní škola Vyžlovka</t>
  </si>
  <si>
    <t>obec Vyžlovka</t>
  </si>
  <si>
    <t>IC tabule, pomůcky, PC, tablety - pro ZŠ Vyžlovka</t>
  </si>
  <si>
    <t>Vyžlovka</t>
  </si>
  <si>
    <t>Knihovna a hudebna pro ZŠ Průhonice</t>
  </si>
  <si>
    <t>Zřízení vhodného prostoru pro školní knihovnu a hudebnu včetně vybavení</t>
  </si>
  <si>
    <t>Základní škola a Mateřská škola Tehov</t>
  </si>
  <si>
    <t>obec Tehov</t>
  </si>
  <si>
    <t>Víceúčelová venkovní učebna ZŠ a MŠ</t>
  </si>
  <si>
    <t>Tehov</t>
  </si>
  <si>
    <t>Navýšení kapacit pro odbornou výuku, rozšíření prostor pro ŠD a MŠ</t>
  </si>
  <si>
    <t>Sofie - mateřská škola a základní škola o.p.s.</t>
  </si>
  <si>
    <t>Společnost Deméter, z.s.</t>
  </si>
  <si>
    <t>Specializované učebny pro MŠ a ZŠ</t>
  </si>
  <si>
    <t>Nákup pozemku a nemovitosti pro vybudování a rekonstrukce prostor pro odborné učebny, zajištění bezbariérovosti a sociálního zařízení</t>
  </si>
  <si>
    <t>9 500 000,00 Kč</t>
  </si>
  <si>
    <t>Rozvoj uměleckých a polytechnických dovedností žáků ZŠ a MŠ</t>
  </si>
  <si>
    <t>Nákup pozemku a nemovitosti pro vybudování prostor pro výtvarný atelier a polytechnickou dílnu</t>
  </si>
  <si>
    <t>6 000 000,00 Kč</t>
  </si>
  <si>
    <t>Základní škola Těptín, s.r.o.</t>
  </si>
  <si>
    <t>Mgr. Bc. Zuzana Hryzbilová</t>
  </si>
  <si>
    <t>Venkovní pozemek ZŠ Těptín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</si>
  <si>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</si>
  <si>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</si>
  <si>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</si>
  <si>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Devětsil-prožitek a vých. v přír., z.s.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</si>
  <si>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</si>
  <si>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</si>
  <si>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 REALIZACI</t>
  </si>
  <si>
    <t>Základní škola s rozšířenou výukou jazyků Magic Hill s.r.o.</t>
  </si>
  <si>
    <t>Vybavení odborných učeben</t>
  </si>
  <si>
    <t>Díky přístavbě objektu školy vzniknou nové prostory pro odbornou jazykovou učebnu a odbornou fyzikálně-chemickou učebnu</t>
  </si>
  <si>
    <t>1 100 000,00 Kč</t>
  </si>
  <si>
    <t>Nákup nemovitosti a přístavba školy</t>
  </si>
  <si>
    <t>Nákup pozemku a nemovitosti pro rozšíření MŠ a ZŠ včetně odborných učeben a kmenových tříd, včetně vybavení</t>
  </si>
  <si>
    <t>60 000 000,00 Kč</t>
  </si>
  <si>
    <t>Základní škola Mukařov</t>
  </si>
  <si>
    <t>obec Mukařov</t>
  </si>
  <si>
    <t>Nový pavilon ZŠ Mukařov - venkovní učebna</t>
  </si>
  <si>
    <t>Mukařov</t>
  </si>
  <si>
    <t>Venkovní učebna na střeše Nového pavilonu</t>
  </si>
  <si>
    <t>záměr, studie</t>
  </si>
  <si>
    <t>Venkovní učebna v zahradě ZŠ Mukařov</t>
  </si>
  <si>
    <t>Venkovní učebna v areálu zahrady u ZŠ Mukařov</t>
  </si>
  <si>
    <t>800 000,00 Kč</t>
  </si>
  <si>
    <t>Vybavení a zařízení odborných učeben ZŠ Mukařov</t>
  </si>
  <si>
    <t>Vybavení a zařízení odborných učeben ZŠ Mukařov (cizí jazyky, IT, přírodní vědy, dílny-řemesla-dovednosti)</t>
  </si>
  <si>
    <t>2 400 000,00 Kč</t>
  </si>
  <si>
    <t>záměr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</si>
  <si>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</si>
  <si>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</si>
  <si>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</si>
  <si>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</si>
  <si>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400 000,00 Kč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</si>
  <si>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</si>
  <si>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</si>
  <si>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</si>
  <si>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</si>
  <si>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</si>
  <si>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</si>
  <si>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</si>
  <si>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</si>
  <si>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</si>
  <si>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Odborná učebna fyziky a chemie II. ZŠ Bezručova Říčany</t>
  </si>
  <si>
    <t>Pořízení vybavení učebny přírodních věd</t>
  </si>
  <si>
    <t>Učíme se v přírodě</t>
  </si>
  <si>
    <t>Venkovní učebna s pracovním zázemím</t>
  </si>
  <si>
    <t>Jde to?</t>
  </si>
  <si>
    <t>Vybavení PC pracovny s možností výuky nejen ICT</t>
  </si>
  <si>
    <t>Základní škola Stříbrná skalice</t>
  </si>
  <si>
    <t>obec Stříbrná Skalice</t>
  </si>
  <si>
    <t>Vybavení odborných a kmenových učeben včetně zázemí pro učitele</t>
  </si>
  <si>
    <t>Stříbrná Skalice</t>
  </si>
  <si>
    <t>Učíme se přírodní vědy venku na ZŠ Vyžlovka</t>
  </si>
  <si>
    <t>Venkovní odborná učebna pro výuku klíčových kompetencí – přírodní vědy a digitální kompetence na ZŠ, vybudování učebny a vybavení odpovídající infrastrukturou.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</si>
  <si>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</si>
  <si>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</si>
  <si>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1 800 000,00 Kč</t>
  </si>
  <si>
    <t>Základní škola Struhařov</t>
  </si>
  <si>
    <t>obec Struhařov</t>
  </si>
  <si>
    <t>Vybavení ICT</t>
  </si>
  <si>
    <t>Struhařov</t>
  </si>
  <si>
    <t>Pojízdný stolek s notebooky pro výuku ICT ve třídách</t>
  </si>
  <si>
    <t>340 000,00 Kč</t>
  </si>
  <si>
    <t>Jazyková učebna</t>
  </si>
  <si>
    <t>Vybavení třídy určené pro výuku cizích jazyků o pomůcky typu obrázkových slovníků, knih v angličtině, memory games, magnetické tabule, karty</t>
  </si>
  <si>
    <t>50 000,00 Kč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</si>
  <si>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</si>
  <si>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</si>
  <si>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80 000,00 Kč</t>
  </si>
  <si>
    <t>Speciální učebna pro výuku jazyků</t>
  </si>
  <si>
    <t>Moderní vybavení jazykové učebny v ZŠ Struhařov HW + SW vybavení</t>
  </si>
  <si>
    <t>Speciální učebna pro rozvoj počítačové gramotnosti</t>
  </si>
  <si>
    <t>Moderní vybavení učebny v ZŠ Struhařov HW + SW vybavení pro nezbytný rozvoj počítačové gramotnosti u dětí.</t>
  </si>
  <si>
    <t>Odborná učebna - digitální kompetence</t>
  </si>
  <si>
    <t>Náhrada starších žákovských PC a komponentů, nové digitální technologie</t>
  </si>
  <si>
    <t>Základní škola Stříbrná Skalice</t>
  </si>
  <si>
    <t>Odborné učebny ZŠ Stříbrná Skalice</t>
  </si>
  <si>
    <t>Vybudování odborných učeben na ZŠ Stříbrná Skalice (fyzika, chemie, jazyková laboratoř, IT technologie). Včetně stavebních úprav a vybavení pomůckami</t>
  </si>
  <si>
    <t>11 000 000,00 Kč</t>
  </si>
  <si>
    <t>Učebna pro dělené hodiny</t>
  </si>
  <si>
    <t>Učebna pro dělené hodiny - vybavení</t>
  </si>
  <si>
    <t>2 500 000,00 Kč</t>
  </si>
  <si>
    <t>Dílny pro šikovné ručičky</t>
  </si>
  <si>
    <t>Dílny pro šikovné ručičky - vybavení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</si>
  <si>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</si>
  <si>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</si>
  <si>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5 500 000,00 Kč</t>
  </si>
  <si>
    <t>Adventure School - mateřská škola a základní škola s.r.o.</t>
  </si>
  <si>
    <t>Odborné učebny pro výuku cizích jazyků, informačních tehnologií, fyziky a chemie, pracovní dílny</t>
  </si>
  <si>
    <t>Sulice</t>
  </si>
  <si>
    <t>Vybudování cvičné kuchyňky</t>
  </si>
  <si>
    <t>Venkovní učebna se zahradou u I. stupně</t>
  </si>
  <si>
    <t>vybudování venkovní učebny se zahradou u I. stupně (vybavení)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</si>
  <si>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</si>
  <si>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</si>
  <si>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Přístavba budovy MŠ a ZŠ</t>
  </si>
  <si>
    <t>Přístavba ZŠ, kmenové třídy, prostory pro ŠD a ŠK, kabinety učitelů a odborné učebny</t>
  </si>
  <si>
    <t>29 500 000,00 Kč</t>
  </si>
  <si>
    <t>Základní škola Sulice, příspěvková organizace</t>
  </si>
  <si>
    <t>obec Sulice</t>
  </si>
  <si>
    <t>Základní škola Sulice V. Etapa, rozšíření kapacity a výstavba sportovní haly - tělocvičny</t>
  </si>
  <si>
    <t>Projekt je zaměřen na rozšíření kapacity ZŠ Sulice, zřízení odborných učeben, výstavbu multifunkční haly - tělocvičny pro školní a mimoškolní výuku; sportovní aktivity spojené se Sportovním klubem při ZŠ - specializace na atletiku a míčové sporty;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</si>
  <si>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</si>
  <si>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Zahrada ZŠ T.G.Masaryka Mnichovice, okres Praha - východ</t>
  </si>
  <si>
    <t>Úprava venkovních prostor areálu ve spojitosti s vytvořením nových specializovaných učeben a se vzděláváním přírodních věd, technických a řemeslných oborů a digitálních kompetencí.</t>
  </si>
  <si>
    <t>Specializované učebny pro technické a řemeslné obory a přírodní vědy ZŠ Nerudova Říčany</t>
  </si>
  <si>
    <t>Zahrada pro environmentální vzdělávání v ZŠ Adventure School</t>
  </si>
  <si>
    <t>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</si>
  <si>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Vybavení knihovny ZŠ Kunice</t>
  </si>
  <si>
    <t>Regály, stoly, židle, PC, monitory, sluchátka, knihy, časopisy, tiskárna, scanner, Microsoft Office</t>
  </si>
  <si>
    <t>Internetové připojení pro ZŠ T.G.Masaryka Mnichovice, okres Praha - východ</t>
  </si>
  <si>
    <t>Optimalizace internetového připojení školy - WIFI, konektivita, IT správa</t>
  </si>
  <si>
    <t>Vybudování oddechových zón ve škole - ZŠ Kamenice, okres Praha - východ</t>
  </si>
  <si>
    <t>Vybavení nových i stávajících prostor chodeb ve škole relaxačním nábytkem a pomůckami pro smysluplné trávení volného času ve škole.</t>
  </si>
  <si>
    <t>Rekonstrukce a přestavba budovy školní jídelny ZŠ Kostelec nad Černými lesy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</si>
  <si>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</si>
  <si>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</si>
  <si>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Rekonstrukce prostor na školní klub</t>
  </si>
  <si>
    <t>Rekonstrukce a přístavba tělocvičny ZŠ Kunice</t>
  </si>
  <si>
    <t>Celková rekonstrukce, přístavba, zateplení, topný systém</t>
  </si>
  <si>
    <t>21 000 000,00 Kč</t>
  </si>
  <si>
    <t>Vybavení tělocvičny ZŠ Kunice</t>
  </si>
  <si>
    <t>Nářadí, šatnové lavice</t>
  </si>
  <si>
    <t>Školní družina ZŠ Kunice</t>
  </si>
  <si>
    <t>Stoly, židle, skříně</t>
  </si>
  <si>
    <t>Školní klub ZŠ Kunice</t>
  </si>
  <si>
    <t>Židle, stoly, skříně, regály</t>
  </si>
  <si>
    <t>Rozšíření parkování, dopravní situace, vybudování hřiště a odbahnění rybníka - ZŠ a MŠ Mozaika Mnichovice</t>
  </si>
  <si>
    <t>Amfiteátr na ZŠ T. G. Masaryka Mnichovice, okres Praha - východ</t>
  </si>
  <si>
    <t>Víceúčelový prostor pro tvořivé činnosti a setkávání</t>
  </si>
  <si>
    <t>Základní škola bratří Fričů Ondřejov</t>
  </si>
  <si>
    <t>Vybavení pro školní divadlo na ZŠ bratří Fričů Ondřejov</t>
  </si>
  <si>
    <t>Základní vybavení pro školní dramatický kroužek, reflektory, rampy, bodové reflektory, stmívače, kabely, mikrofony, ozvučení, mix. pult, opony, šály, baletizol</t>
  </si>
  <si>
    <t>Úprava atria ZŠ Průhonice</t>
  </si>
  <si>
    <t>Úprava atria: prostor pro pořádání akcí obce i školy, hlediště, jeviště, pobytová relaxační plocha</t>
  </si>
  <si>
    <t>Rekonstrukce tělocvičny ZŠ I. Říčany</t>
  </si>
  <si>
    <t>Komplexní rekonstrukce sálu tělocvičny, zvětšení tělocvičny o nářaďovnu</t>
  </si>
  <si>
    <t>780 000,00 Kč</t>
  </si>
  <si>
    <t>Dostavba tělocvičny, šaten, třídy, ŠJ - ZŠ Senohraby</t>
  </si>
  <si>
    <t>Budova po rekonstrukci, potřebná dostavba</t>
  </si>
  <si>
    <t>30 000 000,00 Kč</t>
  </si>
  <si>
    <t>Rekonstrukce budovy ZŠ Tehov</t>
  </si>
  <si>
    <t>Vybudování volnočasového prostoru</t>
  </si>
  <si>
    <t>Vybavení prostor pro volný čas a mimoškolní výuku žáků ZŠ</t>
  </si>
  <si>
    <t>Posílení technického vybavení pro školní výuku</t>
  </si>
  <si>
    <t>IT technologie pro učitele (kabinet, sborovna, kmenové učebny)</t>
  </si>
  <si>
    <t>Základní škola a Mateřská škola Čestlice</t>
  </si>
  <si>
    <t>obec Čestlice</t>
  </si>
  <si>
    <t>Vybavení školní družiny mobiliářem a herními prvky</t>
  </si>
  <si>
    <t>Čestlice</t>
  </si>
  <si>
    <t>Vybavení a zařízení prostor pro mimoškolní činnosti ZŠ Mukařov</t>
  </si>
  <si>
    <t>Vybavení a zařízení prostor pro mimoškolní vzdělávání a činnosti v ZŠ Mukařov (včetně školní družiny)</t>
  </si>
  <si>
    <t>1 200 000,00 Kč</t>
  </si>
  <si>
    <t>Rekonstrukce prostor a jejich vybavení technologiemi a Montessori pomůckami</t>
  </si>
  <si>
    <t>4 500 000,00 Kč</t>
  </si>
  <si>
    <t>Pořízení technologií a vybavení pro kulturní a spolkovou činnost „Posvícení a Masopust“</t>
  </si>
  <si>
    <t>Technologické a materiální vybavení pro projekt obnovy tradic na Říčansku</t>
  </si>
  <si>
    <t>550 000,00 Kč</t>
  </si>
  <si>
    <t>Zlepšení výuky v rámci pracovních činností</t>
  </si>
  <si>
    <t>V rámci projektu zajištění nákupu myčky nádobí pro výukový byt, včetně úprav</t>
  </si>
  <si>
    <t>25 000,00 Kč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</si>
  <si>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</si>
  <si>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</si>
  <si>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</si>
  <si>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</si>
  <si>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</si>
  <si>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Adaptace kabinetů na učebnu</t>
  </si>
  <si>
    <t>Postupná adaptace jednotlivých učeben</t>
  </si>
  <si>
    <t>Modernizace ředitelny ZŠ</t>
  </si>
  <si>
    <t>Vybavení místnosti novým nábytkem, renovace podlahy a stěn, osvětlení místnosti, trezor</t>
  </si>
  <si>
    <t>Esport</t>
  </si>
  <si>
    <t>Znalosti v oblasti digitálního sportu a animací</t>
  </si>
  <si>
    <t>Školní knihovna</t>
  </si>
  <si>
    <t>Vybavení školní knihovny skříněmi pro ukládání knih. Nákup moderní české i světové literatury.</t>
  </si>
  <si>
    <t>30 000,00 Kč</t>
  </si>
  <si>
    <t>ICT vybavení pro učitele</t>
  </si>
  <si>
    <t>Vybavení školní knihovny</t>
  </si>
  <si>
    <t>Zázemí pro pedagogické zaměstnance</t>
  </si>
  <si>
    <t>Vybudování a vybavení kvalitního a inspirativního zázemí pro pedagogické zaměstnance</t>
  </si>
  <si>
    <t>Vybudování školního klubu</t>
  </si>
  <si>
    <t>Didaktické centrum botaniky Říčany</t>
  </si>
  <si>
    <t>Botanické didaktické centrum Říčany (spolupráce s AV ČR), III etapy</t>
  </si>
  <si>
    <t>Až nahoru k nebi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</si>
  <si>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</si>
  <si>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25 000 000,00 Kč</t>
  </si>
  <si>
    <t>Revitalizace a víceúčelové vybavení zahrady pro venkovní aktivity žáků a školy (výuka, komunitní aktivity, sport)</t>
  </si>
  <si>
    <t>Základní škola Nupaky</t>
  </si>
  <si>
    <t>obec Nupaky</t>
  </si>
  <si>
    <t>Odborné učebny pro žáky ZŠ Nupaky</t>
  </si>
  <si>
    <t>Nupaky</t>
  </si>
  <si>
    <t>150 000 000,00 Kč</t>
  </si>
  <si>
    <t>Přístavba zázemí školy</t>
  </si>
  <si>
    <t>4 700 000,00 Kč</t>
  </si>
  <si>
    <t>Mateřská škola a Základní škola NEMO</t>
  </si>
  <si>
    <t>Baby club NEMO, z.s.</t>
  </si>
  <si>
    <t>obec Modletice</t>
  </si>
  <si>
    <t>Jazyková učebna pro ZŠ Modletice</t>
  </si>
  <si>
    <t>Modletice</t>
  </si>
  <si>
    <t>Vybudování učebny anglického a německého jazyka</t>
  </si>
  <si>
    <t>18 000 000,00 Kč</t>
  </si>
  <si>
    <t>Odborné učebny pro technické a řemeslné obory</t>
  </si>
  <si>
    <t>Vybudování dvou učeben pro technické a řemeslné obory</t>
  </si>
  <si>
    <t>Venkovní učebna pro výuku přírodních věd a technických předmětů</t>
  </si>
  <si>
    <t>Nově zřízená odborná učebna pro ZŠ Devětsil</t>
  </si>
  <si>
    <t>Obec Kunice</t>
  </si>
  <si>
    <t>Přístavba odborých učeben ZŠ Kunice</t>
  </si>
  <si>
    <t>Zřízení odborných učeben pro výuku dílen a vaření</t>
  </si>
  <si>
    <t>Více účelové venkovní hřiště</t>
  </si>
  <si>
    <t>Víceúčelové vybavení venkovníh prostor okolo budovy školy pro žáky a potřeby aktivit školy</t>
  </si>
  <si>
    <t>Obec Senohraby</t>
  </si>
  <si>
    <t>Modernizace vybavení kmenových tříd ZŠ Senohraby (nábytek, technika)</t>
  </si>
  <si>
    <t>Zlepšení podmínek ke vzdělávání</t>
  </si>
  <si>
    <t>Vznik samostatné třídy pavilonového typu (montovaná konstrukce) s vlastním sanitárním zázemím.</t>
  </si>
  <si>
    <t>5 598 425,00 Kč</t>
  </si>
  <si>
    <t>Základní škola Radějovice</t>
  </si>
  <si>
    <t>Obec Radějovice</t>
  </si>
  <si>
    <t>Radějovice</t>
  </si>
  <si>
    <t>Nová ZŠ</t>
  </si>
  <si>
    <t>130 000 000,00 Kč</t>
  </si>
  <si>
    <t>Rožšíření kapacity ZŠ</t>
  </si>
  <si>
    <t>Rozšířeni kapacity ZŠ, včetně odborných učeben</t>
  </si>
  <si>
    <t>20 000 000,00 Kč</t>
  </si>
  <si>
    <t>Obec Mirošovice</t>
  </si>
  <si>
    <t>Mirošovice</t>
  </si>
  <si>
    <t>65 000 000,00 Kč</t>
  </si>
  <si>
    <t>Venkovní hřiště s umělým povrchem</t>
  </si>
  <si>
    <t>12 500 000,00 Kč</t>
  </si>
  <si>
    <t>Tělocvična a multifunkční sál</t>
  </si>
  <si>
    <t>17 000 000,00 Kč</t>
  </si>
  <si>
    <t>Krajský úřad</t>
  </si>
  <si>
    <t>Modernizace prostor a odborných učeben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</si>
  <si>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bezbariérovosti. Formou technologického posunu upgradeovat stávající učebny dramatické a hudební výchovy do podoby multimediální učebny. Úprava posluchárny pro potřeby XXI. století.</t>
  </si>
  <si>
    <t>Vybudování jazykové učebny ZŠ Navis ve Světicích</t>
  </si>
  <si>
    <t>Jazykové učebny</t>
  </si>
  <si>
    <t>Vybudování učebny pro technické předměty ZŠ Navis</t>
  </si>
  <si>
    <t xml:space="preserve">Vybavení specializovaných učeben pro technické předměty </t>
  </si>
  <si>
    <t>Vybudování přírodovědné učebny ZŠ Navis ve Světicích</t>
  </si>
  <si>
    <t>Vybudování odborných přírodovědných učeben  v  ZŠ NAVIS</t>
  </si>
  <si>
    <t>Pavilon Navis -  učebny pro práci s digitálními technologiemi</t>
  </si>
  <si>
    <t>Pavlon Navis - budování zázemí pro družinu a školní klub</t>
  </si>
  <si>
    <t>Pavilon Navis - budování konektivity</t>
  </si>
  <si>
    <t>Křídlo Navis - polytechnické učebny</t>
  </si>
  <si>
    <t>Křídlo Navis - budování zázemí pro školní poradenské pracoviště</t>
  </si>
  <si>
    <t xml:space="preserve">Křídlo Navis - učebny pro přírodní vědy </t>
  </si>
  <si>
    <t>Křídlo Navis - venkovní prostory vedoucí k sociální inkluzi</t>
  </si>
  <si>
    <t>Křídlo Navis - jazykové učebny II.</t>
  </si>
  <si>
    <t>Křídlo Navis - budování zázemí pro družinu a školní klub II.</t>
  </si>
  <si>
    <t>Křídlo Navis - budování konektivity II.</t>
  </si>
  <si>
    <t>Křídlo Navis - učebny pro práci s digitálními technologiemi II.</t>
  </si>
  <si>
    <t>Vznik, realizace a vybavení  jazykových učeben</t>
  </si>
  <si>
    <t>Vznik, realizace a vybavení učebny pro práci s DT</t>
  </si>
  <si>
    <t>Vznik zázemí pro družinu a školní kulub</t>
  </si>
  <si>
    <t>Realizace posílení konektivity školy</t>
  </si>
  <si>
    <t>Vznik, realizace a vybavení  jazykových učeben II.</t>
  </si>
  <si>
    <t>Vznik, realizace a vybavení učebny pro práci s DT II.</t>
  </si>
  <si>
    <t>Vznik zázemí pro družinu a školní kulub II.</t>
  </si>
  <si>
    <t>Realizace posílení konektivity školy II.</t>
  </si>
  <si>
    <t>Vznik a vybavení polytechnické učebny</t>
  </si>
  <si>
    <t>Zázemí pro poradenské pracoviště</t>
  </si>
  <si>
    <t>Vznik a vybavení učeben pro přírodní vědy</t>
  </si>
  <si>
    <t>Vznik inkluzivních venkovních prostor</t>
  </si>
  <si>
    <t>Zrealizováno z vlastních zdrojů</t>
  </si>
  <si>
    <r>
      <rPr>
        <b/>
        <sz val="11"/>
        <rFont val="Calibri"/>
        <family val="2"/>
        <charset val="238"/>
      </rP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</si>
  <si>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rPr>
        <b/>
        <sz val="11"/>
        <rFont val="Calibri"/>
        <family val="2"/>
        <charset val="238"/>
      </rP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</si>
  <si>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rPr>
        <b/>
        <sz val="11"/>
        <rFont val="Calibri"/>
        <family val="2"/>
        <charset val="238"/>
      </rP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</si>
  <si>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rPr>
        <sz val="11"/>
        <rFont val="Calibri"/>
        <family val="2"/>
        <charset val="238"/>
      </rPr>
      <t>navýšení kapacity MŠ
/ novostavba MŠ</t>
    </r>
    <r>
      <rPr>
        <vertAlign val="superscript"/>
        <sz val="11"/>
        <rFont val="Calibri"/>
        <family val="2"/>
        <charset val="238"/>
      </rPr>
      <t>3)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</si>
  <si>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</si>
  <si>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t>Ústav ROZUMu a mateřská škola, z. ú.</t>
  </si>
  <si>
    <t>Školka ROZUMu pro každé dítě od 18 měsíců</t>
  </si>
  <si>
    <t>Nákup/ nájem prostor  a  vybavení  pro mateřskou školu ROZUM se zaměřením na rozvoj učení a myšlení  podle teorie a metody prof. R. Feuersteina, školská právnická osoba ( pilotní projekt – první MŠ tohoto druhu – v současné době v procesu žádosti o zápis)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</si>
  <si>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</si>
  <si>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</si>
  <si>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</si>
  <si>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Připravena projektová dokumentace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</si>
  <si>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</si>
  <si>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</si>
  <si>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</si>
  <si>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Mateřská škola Louňovice</t>
  </si>
  <si>
    <t>obec Louňovice</t>
  </si>
  <si>
    <t>Louňovice</t>
  </si>
  <si>
    <t>Mateřská škola Mnichovice, okres Praha - východ</t>
  </si>
  <si>
    <t>Nová třída Kuřátka - MŠ Mnichovice</t>
  </si>
  <si>
    <t>Zvýšení prostorové kapacity MŠ o jednu třídu (nástavba - počet dětí max. 24) + díky tomuto, bude možné realizovat snížení počtu ve třídách z 28 dětí/ třídu na max. 24 dětí/ třídu.</t>
  </si>
  <si>
    <t>Nová MŠ</t>
  </si>
  <si>
    <t>obec Radějovice</t>
  </si>
  <si>
    <t>Mateřská škola Radějovice (nový objekt)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</si>
  <si>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</si>
  <si>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očekáváme vydání sloučeného územního a stavebního povolení.</t>
  </si>
  <si>
    <t>Nová MŠ - MŠ Větrník</t>
  </si>
  <si>
    <t>Rozšíření kapacity MŠ Říčany - výstavba nového objektu MŠ Větrník Říčany</t>
  </si>
  <si>
    <t>Výstavba nové MŠ se sportovním zaměřením, cílem je navýšení kapacit MŠ (121 míst)</t>
  </si>
  <si>
    <t>101 000 000,00 Kč</t>
  </si>
  <si>
    <t>Rozšíření kapacity a celková rekonstrukce MŠ Srdíčko Říčany</t>
  </si>
  <si>
    <t>1. kompletní rekonstrukce budovy, 2. vybavení nábytkem a didaktickými pomůckami</t>
  </si>
  <si>
    <t>14 000 000,00 Kč</t>
  </si>
  <si>
    <t>Základní škola a mateřská škola Senohraby, okres Praha východ</t>
  </si>
  <si>
    <t>Rekonstrukce a navýšení kapacity MŠ Senohraby</t>
  </si>
  <si>
    <t>Nová budova mateřské školy - ZŠ a MŠ Tehov</t>
  </si>
  <si>
    <t>Zvýšení počtu kmenových tříd (navýšení kapacit MŠ)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</si>
  <si>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</si>
  <si>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</si>
  <si>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</si>
  <si>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</si>
  <si>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 (25 míst + 25 míst)</t>
  </si>
  <si>
    <t>Vybavení stávajících a nových prostor MŠ Jaruška v Kunicích</t>
  </si>
  <si>
    <t>Částečná rekonstrukce vnitřních prostor v podkroví staré budovy před rekonstrukcí - nutnost navýšení kapacity -výjímka KHS - podmínkou provedení plánované rekonstrukce staré budovy. Vybavení - 3x piano/klávesy/ , 2x didaktické magnetické obrázky , interaktivní tabule</t>
  </si>
  <si>
    <t>Mateřská škola a základní škola NEMO</t>
  </si>
  <si>
    <t>Vybudování dalších tříd MŠ Nemo v samostatném objektu se zahradou</t>
  </si>
  <si>
    <t>Navýšení kapacity MŠ</t>
  </si>
  <si>
    <t>Přestavba stávající třídy Berušky - MŠ Mnichovice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</si>
  <si>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</si>
  <si>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Nová třída Štěňata - MŠ Mnichovice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</si>
  <si>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</si>
  <si>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Nová třída Ještěrky - MŠ Mnichovice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</si>
  <si>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</si>
  <si>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Mateřská škola Strančice, okres Praha - východ</t>
  </si>
  <si>
    <t>Nástavba a oprava fasády Mateřské školy Strančice, okres Praha - východ</t>
  </si>
  <si>
    <t>Předmětem je nástavba mateřské školy o další nadzemní podlaží, kdy je cílem  rozšíření kapacity mateřské školy. Chceme školu rozšířit o další třídy, modernizovat stávající vybavení tak, aby odpovídalo požadavkům na výuku včetně nových  požadavků daných změnou legislativy v posledních letech (přijímání dvouletých dětí 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</si>
  <si>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Mateřská škola Vyžlovka</t>
  </si>
  <si>
    <t>Realizace novostavby obecní MŠ s kapacitou do 40 žáků včetně školní kuchyně a jídelny</t>
  </si>
  <si>
    <t>24 500 000,00 Kč</t>
  </si>
  <si>
    <t>Mateřská škola Tehovec, příspěvková organizace</t>
  </si>
  <si>
    <t>obec Tehovec</t>
  </si>
  <si>
    <t>Rozšíření kapacity MŠ Tehovec</t>
  </si>
  <si>
    <t>Tehovec</t>
  </si>
  <si>
    <t>Jedná se zděnou přístavbu MŠ Tehovec k současné budově v MFD Tehovci. Přístavba by měla být umístěna nad kuželník nebo nad dům s pečovatelskou službou</t>
  </si>
  <si>
    <t>MŠ Dráček</t>
  </si>
  <si>
    <t>obec Babice</t>
  </si>
  <si>
    <t>Rozšíření kapacity MŠ Dráček Babice (detašované pracoviště)</t>
  </si>
  <si>
    <t>Babice</t>
  </si>
  <si>
    <t>rozšíření kapacity o jednu třídu (24 dětí)</t>
  </si>
  <si>
    <t>4 200 000,00 Kč</t>
  </si>
  <si>
    <t>Mateřská škola Březí</t>
  </si>
  <si>
    <t>obec Březí</t>
  </si>
  <si>
    <t>Rozšíření kapacity MŠ</t>
  </si>
  <si>
    <t>Březí</t>
  </si>
  <si>
    <t>Navýšení kapacity MŠ o 50 míst - jedná se o nové detašované pracoviště MŠ</t>
  </si>
  <si>
    <t>42 350 000,00 Kč</t>
  </si>
  <si>
    <t>Mateřská škola Mirošovice, okres Praha - východ</t>
  </si>
  <si>
    <t>obec Mirošovice</t>
  </si>
  <si>
    <t>studie</t>
  </si>
  <si>
    <t>obec Křenice</t>
  </si>
  <si>
    <t>Křenice</t>
  </si>
  <si>
    <t>300 000 000,00 Kč</t>
  </si>
  <si>
    <t>Nákup pozemku pro zázemí LMŠ</t>
  </si>
  <si>
    <t>Zajištění stability provozu. Rozšíření kapacity (nově vzniklá kapacita cca 20 dětí)</t>
  </si>
  <si>
    <t>3 200 000,00 Kč</t>
  </si>
  <si>
    <t>MŠ Křenice</t>
  </si>
  <si>
    <t>Výstavba (nový objekt) MŠ kapacitně bude sloužit pro vznikající svazek obcí Křenice, Sibřina, Sluštice, Zlatá. 150 (6 tříd, á max. 25 dětí)</t>
  </si>
  <si>
    <t>Mateřská škola Stříbrná Skalice</t>
  </si>
  <si>
    <t>Budování kapacit</t>
  </si>
  <si>
    <t>Výstavba nové budovy MŠ - navýšení kapacity ÚP obce</t>
  </si>
  <si>
    <t>Mateřská škola Svojetice, okres Praha - východ</t>
  </si>
  <si>
    <t>obec Svojetice</t>
  </si>
  <si>
    <t>Zkapacitnění MŠ Svojetice</t>
  </si>
  <si>
    <t>Svojetice</t>
  </si>
  <si>
    <t>Celková renovace budovy a venkovních ploch</t>
  </si>
  <si>
    <t>Celková renovace budovy/kompletní zateplení budovy, ekologické topení, rozšíření venkovní herní plochy</t>
  </si>
  <si>
    <t>Přírodní zahrada (místo pro snění i vzdělávání)</t>
  </si>
  <si>
    <t>Přírodní zahrada (místo pro snění a vzdělávání)</t>
  </si>
  <si>
    <t>2 250 000,00 Kč</t>
  </si>
  <si>
    <t>Přístavba MŠ</t>
  </si>
  <si>
    <t>Realizace přístavby MŠ</t>
  </si>
  <si>
    <t>40 000 000,00 Kč</t>
  </si>
  <si>
    <t>MŠ Hrusice</t>
  </si>
  <si>
    <t>obec Hrusice</t>
  </si>
  <si>
    <t>Výstavba nové MŠ</t>
  </si>
  <si>
    <t>Hrusice</t>
  </si>
  <si>
    <t>Nové a bezpečné herní prvky v zahradě školy</t>
  </si>
  <si>
    <t>Pořízení nových herní a bezpěčné prvků na zahradu a její revitalizace.</t>
  </si>
  <si>
    <t>Vybudování a úprava školní zahrady pro MŠ Svojetice</t>
  </si>
  <si>
    <t>Bezpečnost MŠ Svojetice</t>
  </si>
  <si>
    <t>Bezpečnostní zabezpečení budovy MŠ.</t>
  </si>
  <si>
    <t>Vybavení školní jídelny a jejího zázemí</t>
  </si>
  <si>
    <t>Pořízení kuchyňského a jídelního vybavení pro prostory školní jídelny a jejího zázemí.</t>
  </si>
  <si>
    <t>Modernizace vybavení školní kuchyně a jídelny</t>
  </si>
  <si>
    <t>Vybavení stávajících a nových prostor MŠ Tehovec, kmenových učeben včetně digitálních technologií</t>
  </si>
  <si>
    <t>Vybavení a rekonstrukce MŠ</t>
  </si>
  <si>
    <t>Vybavení a rekonstrukce MŠ včetně keramické dílny a sociálního zařízení</t>
  </si>
  <si>
    <t>Venkovní učebna a vybavení zahrady</t>
  </si>
  <si>
    <t>Pořízení venkovní učebny pro MŠ</t>
  </si>
  <si>
    <t>Revitalizace zahrady</t>
  </si>
  <si>
    <t>Revitalizace zahrady, odkup pozemku, podpora environmentálního vzdělávání, výchovy a osvěty (EVVO)</t>
  </si>
  <si>
    <t>Rekonstrukce oplocení a vstupních vrat MŠ</t>
  </si>
  <si>
    <t>Rekonstrukce bezpečnostních prvků zahrady MŠ</t>
  </si>
  <si>
    <t>Modernizace a doplnění herních prvků</t>
  </si>
  <si>
    <t>Nákup moderních herních prvků</t>
  </si>
  <si>
    <t>ICT Vybavení pro MŠ</t>
  </si>
  <si>
    <t>Modernizace vybavení MŠ v oblasti ICT</t>
  </si>
  <si>
    <t>Dětská skupina do max. 24 dětí</t>
  </si>
  <si>
    <t>Pořízení nemovitosti a pozemku, rekonstrukce prostor pro vytvoření dětské skupiny, venkovní hřiště, parkování a zázemí</t>
  </si>
  <si>
    <t>MŠ uprostřed přírody</t>
  </si>
  <si>
    <t>Pořízení nemovitosti a pozemku, rekonstrukce prostor pro vytvoření třídy MŠ, venkovní hřiště, parkoviště a zázemí, včetně venkovní učebny v lesoparku.</t>
  </si>
  <si>
    <t>16 000 000,00 Kč</t>
  </si>
  <si>
    <t>Otevření druhého stupně ZŠ NEMO</t>
  </si>
  <si>
    <t>Vznik a uvedení do provozu druhého stupně ZŠ NEMO</t>
  </si>
  <si>
    <t xml:space="preserve">Středočeský </t>
  </si>
  <si>
    <t>Zrealizováno</t>
  </si>
  <si>
    <t>Vybavení kmenovových učeben počítači</t>
  </si>
  <si>
    <t>Obec Struhařov</t>
  </si>
  <si>
    <t xml:space="preserve">Vybavení pro učitele v kmenových třídách pevnými počítači k propojení s tabulí, digitální kompetence, </t>
  </si>
  <si>
    <t>Vybavení kmenových tříd</t>
  </si>
  <si>
    <t>Venkovní  učebna</t>
  </si>
  <si>
    <t>stavba dřevěné venkovní učebny pro výuku</t>
  </si>
  <si>
    <t>Odvětrání jídelny - výdejny</t>
  </si>
  <si>
    <t>vzduchotechnika v jídelně - výdejně</t>
  </si>
  <si>
    <t>mobilní učebna pro rozvoj počítačové gramotnosti</t>
  </si>
  <si>
    <t>HW + SW - vybavení pro nezbytný rozvoj počítačové gramotnosti u dětí.</t>
  </si>
  <si>
    <t xml:space="preserve">mobilní jazyková učebna </t>
  </si>
  <si>
    <t>pomůcky typu obrázkových slovníků, knih v angličtině, memory games, magnetické tabule karty</t>
  </si>
  <si>
    <t>MŠ Stonožka Struhařov</t>
  </si>
  <si>
    <t>Úprava vnitřního schodiště</t>
  </si>
  <si>
    <t xml:space="preserve">Protiskluzové bezpečnostní prvky na vnitřní schodiště </t>
  </si>
  <si>
    <t>Studie</t>
  </si>
  <si>
    <t>Škola v přírodě - Obec Svojetice</t>
  </si>
  <si>
    <t>Pozorování změn v přírodě za pomoci pořízení mobiliáře a úpravy areálu.</t>
  </si>
  <si>
    <t>Přístavba ZŠ Sulice - IV. etapa - učebny a jídelna</t>
  </si>
  <si>
    <t xml:space="preserve"> 12/2022</t>
  </si>
  <si>
    <t xml:space="preserve"> 12/2025</t>
  </si>
  <si>
    <t>PD ve stupni RDS</t>
  </si>
  <si>
    <t>ANO v právní moci</t>
  </si>
  <si>
    <t>Mateřská škola Sluníčko, příspěvková organizace</t>
  </si>
  <si>
    <t>Obec Sulice</t>
  </si>
  <si>
    <t>Učíme se venku</t>
  </si>
  <si>
    <t>Pořízení přírodní venkovní učebny by sloužilo nejen jako zázemí pro výuku v podobě prožitkového, smyslového a situačního učení, ale i pro polytechnické činnosti, zejména pak pro tvořivou hru. Tvořivá hra rozvíjí u dětí zručnost, samostatnost a zvídavost.</t>
  </si>
  <si>
    <t>technická vybavenost odborných učeben</t>
  </si>
  <si>
    <t>technická vybavenost odborných učeben II</t>
  </si>
  <si>
    <t xml:space="preserve">Robotika a VR </t>
  </si>
  <si>
    <t>vybavenost učitelů notebooky</t>
  </si>
  <si>
    <t>Plán</t>
  </si>
  <si>
    <t>Realizace technického vybavení odborných učeben, modernizace prostor.</t>
  </si>
  <si>
    <t>Realizace technického vybavení odborných učeben, modernizace prostor II.</t>
  </si>
  <si>
    <t>Pořízaní vybavení pro výuku robotiky a virtuální reality.</t>
  </si>
  <si>
    <t>Pořízení notebooků pro pedagogy</t>
  </si>
  <si>
    <t>Šikulové</t>
  </si>
  <si>
    <t>Cílem digitální gramotnosti je bezpečné, sebejisté, kritické a tvořivé využívání digitálních technologií při nejrůznějších činnostech a při řešení nejrůznějších problémů.</t>
  </si>
  <si>
    <t>Moderní školní kuchyně a jídelny</t>
  </si>
  <si>
    <t>Pořízení moderního vybavení pro kuchyni a jídelnu v Senohrabech</t>
  </si>
  <si>
    <t>Vybavení učeben novým nábytkem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</si>
  <si>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</si>
  <si>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</si>
  <si>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</si>
  <si>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</si>
  <si>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</si>
  <si>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Centrum Na Fialce o.p.s. Říčany,</t>
  </si>
  <si>
    <t>Vybavení učeben centra Na Fialce Říčany</t>
  </si>
  <si>
    <t>Vybavení prostor pro specializované kroužky</t>
  </si>
  <si>
    <t>35 000,00 Kč</t>
  </si>
  <si>
    <t>Mukařov-sko, z.s./kulturní a komunitní centrum Mukařov</t>
  </si>
  <si>
    <t>Mukařov-sko, z.s.</t>
  </si>
  <si>
    <t>Vybavení učeben v kulturním a komunitním centrum Mukařov</t>
  </si>
  <si>
    <t>pro děti (1. a doplňkově 2. stupeň ZŠ) - jazyková výuka, přírodovědný kroužek, modelářský kroužek, práce se dřevem</t>
  </si>
  <si>
    <t>318 850,00 Kč</t>
  </si>
  <si>
    <t>Muzeum Říčany, příspěvková organizace</t>
  </si>
  <si>
    <t>Učebna přírodních věd na terénní základně Muzea Říčany</t>
  </si>
  <si>
    <t>vzdělávání pro MŠ a ZŠ na Říčansku a širším okolí. Výuka každoročně zaznamenává nárůst. Projekt rozšíří výukové prostory tak, aby se daly pružně využívat všechny potřebné pomůcky</t>
  </si>
  <si>
    <t>Specializovaná učebna pro polytechnické vzdělávání v hlavní budově Muzea Říčany</t>
  </si>
  <si>
    <t>Mraveniště, centrum volného času Říčany, z.s.</t>
  </si>
  <si>
    <t>Klub vědy a techniky</t>
  </si>
  <si>
    <t>Rekonstrukce a pořízení vybavení pro výuku vědy a techniky</t>
  </si>
  <si>
    <t>Technikum Academy, z.s.</t>
  </si>
  <si>
    <t>Vybudování vzdělávacího a komunitního centra AT 4.0 v Říčanech</t>
  </si>
  <si>
    <t>studentů, pedagogů a dospělých v rámci ORP MAS Říčansko a oblasti Prahy východ. Dojde vybudování 3 učeben - MULTIFUNKČNÍ UČEBNA 4.0 MEDIALAB, MULTIFUNKČNÍ UČEBNA</t>
  </si>
  <si>
    <t>4 530 222,90 Kč</t>
  </si>
  <si>
    <t>Realizace nového objektu Muzea Říčany</t>
  </si>
  <si>
    <t>Základní umělecká škola Říčany, příspěvková organizace</t>
  </si>
  <si>
    <t>Vybudování odborných prostor ve vazbě na klíčové kompetence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</si>
  <si>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</si>
  <si>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</si>
  <si>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</si>
  <si>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Prostory pro interaktivní výuku přírodních věd, technický a řemeslných oborů a historie prostřednictvím odborně komentovaných výstav</t>
  </si>
  <si>
    <t>Středisko volného času v Říčanech</t>
  </si>
  <si>
    <t>Založení DDM pro pořádání mimoškolních aktivit dětí</t>
  </si>
  <si>
    <t>Základní umělecká škola Josefa Lady Velké Popovice</t>
  </si>
  <si>
    <t>Rozšíření kapacity budovy, bezbariérovost, zateplení, přístavba, úprava dispozice pro výuku</t>
  </si>
  <si>
    <t>FLOW - Základní umělecká škola a Středisko volného času</t>
  </si>
  <si>
    <t>Zlepšení podmínek neformálního vzdělávání dětí, mládeže i dospělých v mikroregionu Průhonicko</t>
  </si>
  <si>
    <t>volného času. Zároveń bude tvořit odborné zázemí (přírodní vědy, technické obory, IT a digitechnologie) pro žáky průhonické Základní školy Budova bude sloužit zároveń pro</t>
  </si>
  <si>
    <t>Specializovaná učebna ZUŠ Velké Popovice</t>
  </si>
  <si>
    <t>nahrávací (multimediální) studio - zpracování zvukových záznamů, včetně vybavení</t>
  </si>
  <si>
    <t>Odborné učebny v nové budově ZUŠ</t>
  </si>
  <si>
    <t>multimediální učebna hudební nauky, počítačová učebna pro Pc grafika a Pc animace, učebna pro zpracování digitálního filmu</t>
  </si>
  <si>
    <t>PRO PRůhonické Děti, z.ú.</t>
  </si>
  <si>
    <t>Vybavení odborných učeben Střediska volného času a ZUŠ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</si>
  <si>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</si>
  <si>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Vybudování učeben ZUŠ</t>
  </si>
  <si>
    <t>Rekonstrukce a vybudování učeben pro ZUŠ v Říčanech</t>
  </si>
  <si>
    <t>70 000 000,00 Kč</t>
  </si>
  <si>
    <t>DDM Říčany</t>
  </si>
  <si>
    <t>Odborné učebny DDM</t>
  </si>
  <si>
    <t>Vybudování a rekonstrukce odborných učeben pro DDM v Říčanech</t>
  </si>
  <si>
    <r>
      <rPr>
        <b/>
        <sz val="11"/>
        <rFont val="Calibri"/>
        <family val="2"/>
        <charset val="238"/>
        <scheme val="minor"/>
      </rP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</si>
  <si>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b/>
        <sz val="11"/>
        <rFont val="Calibri"/>
        <family val="2"/>
        <charset val="238"/>
        <scheme val="minor"/>
      </rPr>
      <t xml:space="preserve">Předpokládaný termín realizace
</t>
    </r>
    <r>
      <rPr>
        <i/>
        <sz val="11"/>
        <rFont val="Calibri"/>
        <family val="2"/>
        <charset val="238"/>
        <scheme val="minor"/>
      </rPr>
      <t>měsíc, rok</t>
    </r>
  </si>
  <si>
    <r>
      <rPr>
        <b/>
        <sz val="11"/>
        <rFont val="Calibri"/>
        <family val="2"/>
        <charset val="238"/>
        <scheme val="minor"/>
      </rPr>
      <t xml:space="preserve">Typ projektu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</si>
  <si>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</si>
  <si>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rPr>
        <sz val="11"/>
        <rFont val="Calibri"/>
        <family val="2"/>
        <charset val="238"/>
        <scheme val="minor"/>
      </rPr>
      <t>polytech. vzdělávání
4)</t>
    </r>
  </si>
  <si>
    <r>
      <t>práce s digitálními tech.</t>
    </r>
    <r>
      <rPr>
        <vertAlign val="superscript"/>
        <sz val="11"/>
        <rFont val="Calibri"/>
        <family val="2"/>
        <charset val="238"/>
        <scheme val="minor"/>
      </rPr>
      <t>5)</t>
    </r>
  </si>
  <si>
    <t>Nebyl nalezen vhodný dotační titul</t>
  </si>
  <si>
    <t>Muzeum Říčany – prostor pro moderní vzdělávání</t>
  </si>
  <si>
    <t>Realizace nového objektu Muzea Říčany. Odpovídající zázemí pro muzeum na pozemku v areálu hradu v Říčanech. Město Říčany již realizovalo architektonickou soutěž.</t>
  </si>
  <si>
    <t>Modernizace kuchyně a jídelny MŠ</t>
  </si>
  <si>
    <t>Celková renovace a modernizace vybavení kuchyně a jídelny MŠ.</t>
  </si>
  <si>
    <t>Obec Stříbrná Skalice</t>
  </si>
  <si>
    <t>Vybavení kmenové učebny lavicemi, židlemi, tabulí, projektorem, učitelským PC, tiskárnou se skenerem, skříněmi a úložnými prostory</t>
  </si>
  <si>
    <t>ne</t>
  </si>
  <si>
    <t>vybavení sborovny</t>
  </si>
  <si>
    <t>stříbrná Skalice</t>
  </si>
  <si>
    <t>Vybavení sborovny stoly, židlemi, učitelskými  PC, multifunkčním zařízením, skříněmi a úložnými prostory</t>
  </si>
  <si>
    <t xml:space="preserve"> stoly, židle, učitelské  PC (noteooky), multifunkční zařízení, skříně a úložné prostory</t>
  </si>
  <si>
    <t xml:space="preserve">Knihovna se specializovaným knihovním fondem </t>
  </si>
  <si>
    <t>Nákup pozemku, rekonstrukce, výstavba a vybavení knihovny se specializovaným fondem</t>
  </si>
  <si>
    <t>Knihovna Marie Montessori</t>
  </si>
  <si>
    <t xml:space="preserve">Nákup pozemku, výstavba a vybavení knihovny se přednáškovým sálem a edukačním centrem </t>
  </si>
  <si>
    <r>
      <rPr>
        <b/>
        <sz val="11"/>
        <rFont val="Calibri"/>
        <family val="2"/>
        <scheme val="minor"/>
      </rP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</si>
  <si>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rPr>
        <b/>
        <sz val="11"/>
        <rFont val="Calibri"/>
        <family val="2"/>
        <scheme val="minor"/>
      </rPr>
      <t xml:space="preserve">Předpokládaný termín realizace </t>
    </r>
    <r>
      <rPr>
        <i/>
        <sz val="11"/>
        <rFont val="Calibri"/>
        <family val="2"/>
        <scheme val="minor"/>
      </rPr>
      <t>měsíc,
rok</t>
    </r>
  </si>
  <si>
    <r>
      <rPr>
        <b/>
        <sz val="11"/>
        <rFont val="Calibri"/>
        <family val="2"/>
        <scheme val="minor"/>
      </rPr>
      <t xml:space="preserve">Typ projektu </t>
    </r>
    <r>
      <rPr>
        <vertAlign val="superscript"/>
        <sz val="11"/>
        <rFont val="Calibri"/>
        <family val="2"/>
        <scheme val="minor"/>
      </rPr>
      <t>2)</t>
    </r>
  </si>
  <si>
    <r>
      <rPr>
        <sz val="11"/>
        <rFont val="Calibri"/>
        <family val="2"/>
        <scheme val="minor"/>
      </rPr>
      <t>přírodní vědy</t>
    </r>
    <r>
      <rPr>
        <vertAlign val="superscript"/>
        <sz val="11"/>
        <rFont val="Calibri"/>
        <family val="2"/>
        <scheme val="minor"/>
      </rPr>
      <t>3)</t>
    </r>
  </si>
  <si>
    <r>
      <rPr>
        <sz val="11"/>
        <rFont val="Calibri"/>
        <family val="2"/>
        <scheme val="minor"/>
      </rP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</si>
  <si>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rPr>
        <sz val="11"/>
        <rFont val="Calibri"/>
        <family val="2"/>
        <scheme val="minor"/>
      </rPr>
      <t>práce s digi. tech.</t>
    </r>
    <r>
      <rPr>
        <vertAlign val="superscript"/>
        <sz val="11"/>
        <rFont val="Calibri"/>
        <family val="2"/>
        <scheme val="minor"/>
      </rPr>
      <t>5)</t>
    </r>
  </si>
  <si>
    <r>
      <rPr>
        <sz val="11"/>
        <rFont val="Calibri"/>
        <family val="2"/>
        <scheme val="minor"/>
      </rPr>
      <t>Přístavba budovy zaměřená na zvýšení polytechnického vzdělávání žáků a jiného odborného vzdělávání.
Vybudování 5 odborných učeben včetně bezbariérového přístupu k nim. Propojení budov včetně zajištění
bezbariérovosti v rámci přístavby.</t>
    </r>
  </si>
  <si>
    <r>
      <rPr>
        <sz val="11"/>
        <rFont val="Calibri"/>
        <family val="2"/>
        <scheme val="minor"/>
      </rPr>
      <t>Vzdělávací programy pro žáky – řemesla a dovednosti pro
ZŠ Mukařov</t>
    </r>
  </si>
  <si>
    <r>
      <rPr>
        <sz val="11"/>
        <rFont val="Calibri"/>
        <family val="2"/>
        <scheme val="minor"/>
      </rPr>
      <t>Vybudování učeben pro vědu a environmentální
vzdělávání, chemii, fyziku a informatiku</t>
    </r>
  </si>
  <si>
    <r>
      <rPr>
        <sz val="11"/>
        <rFont val="Calibri"/>
        <family val="2"/>
        <scheme val="minor"/>
      </rPr>
      <t>Vybudování venkovní učebny pro výuku přírodních věd a
technických předmětů.</t>
    </r>
  </si>
  <si>
    <r>
      <rPr>
        <sz val="11"/>
        <rFont val="Calibri"/>
        <family val="2"/>
        <scheme val="minor"/>
      </rPr>
      <t>Vybudování odborné učebny pro řemeslné  a výtvarné
vzdělávání</t>
    </r>
  </si>
  <si>
    <r>
      <rPr>
        <sz val="11"/>
        <rFont val="Calibri"/>
        <family val="2"/>
        <scheme val="minor"/>
      </rPr>
      <t>Vybavení učeben novým nábytkem, pc technikou,
interaktivní tabule</t>
    </r>
  </si>
  <si>
    <r>
      <rPr>
        <sz val="11"/>
        <rFont val="Calibri"/>
        <family val="2"/>
        <scheme val="minor"/>
      </rPr>
      <t>Základní  škola a Praktická škola, Kostelec nad
Černými lesy, K Jatkám 748</t>
    </r>
  </si>
  <si>
    <r>
      <rPr>
        <sz val="11"/>
        <rFont val="Calibri"/>
        <family val="2"/>
        <scheme val="minor"/>
      </rPr>
      <t>Nová základní škola 1. stupně v obci Radějovice pro místní
i žáky z okolí</t>
    </r>
  </si>
  <si>
    <r>
      <rPr>
        <sz val="11"/>
        <rFont val="Calibri"/>
        <family val="2"/>
        <scheme val="minor"/>
      </rPr>
      <t>Pořízení nemovitosti a pozemku, rekonstrukce prostor pro vytvoření kmenových tříd ZŠ, družiny, školního klubu,
kuchyně, jídelny</t>
    </r>
  </si>
  <si>
    <r>
      <rPr>
        <sz val="11"/>
        <rFont val="Calibri"/>
        <family val="2"/>
        <scheme val="minor"/>
      </rPr>
      <t>Pořízení pozemku, úprava terénu, výstavba multifunkčního venkovního hřiště s osvětlením, oplocení hřiště vysoké 4,0m
s mantinely, zpevněné přístupové plochy, drenážní systém se vsakováním, příslušenství a vybavení</t>
    </r>
  </si>
  <si>
    <r>
      <rPr>
        <sz val="11"/>
        <rFont val="Calibri"/>
        <family val="2"/>
        <scheme val="minor"/>
      </rPr>
      <t>Pořízení nemovitosti a pozemku, rekonstrukce a výstavba multifunkčního sálu pro tělovýchovné a společenské aktivity,
se šatnami, vstupem a vybavením</t>
    </r>
  </si>
  <si>
    <r>
      <rPr>
        <sz val="11"/>
        <rFont val="Calibri"/>
        <family val="2"/>
        <scheme val="minor"/>
      </rPr>
      <t>Základní škola a Praktická škola, Kostelec nad
Černými lesy, K jatkám 748</t>
    </r>
  </si>
  <si>
    <r>
      <rPr>
        <sz val="11"/>
        <rFont val="Calibri"/>
        <family val="2"/>
        <scheme val="minor"/>
      </rPr>
      <t>Stavební úpravy pro rozšíření Základní školy a Praktické
školy, Kostelec nad Černými lesy, K jatkám 748</t>
    </r>
  </si>
  <si>
    <r>
      <rPr>
        <sz val="11"/>
        <rFont val="Calibri"/>
        <family val="2"/>
        <scheme val="minor"/>
      </rPr>
      <t>řemeslná dílna pro praktické vyučování. Nová samostatná třída pavilonového typu (montovaná konstrukce) s vlastním
sanitárním zázemím - moŽnost samostatného využití.</t>
    </r>
  </si>
  <si>
    <t>Pavilon Navis - jazykové učebny, přírodovědné učebny a technické laboratoře</t>
  </si>
  <si>
    <t>Vybudování přírodovědné učebny ZŠ Velké Popovice</t>
  </si>
  <si>
    <t>Vybudování odborných přírodovědných učeben </t>
  </si>
  <si>
    <t>Nová konektivita školy</t>
  </si>
  <si>
    <t>Vybudování konektivity školy dle plného standardu.</t>
  </si>
  <si>
    <t>Zvýšení počtu kmenových tříd o 1, případně nové dětské skupiny, zvýšení počtu dětí o cca 20</t>
  </si>
  <si>
    <t>Vybudování nové třídy MŠ nebo dětské skupiny Louňovice včetně zvýšení kapacity kuchyně, vybudování výtahu a příjezdové komunikace, stavební úpravy pro snížení energetické náročnosti.</t>
  </si>
  <si>
    <t>Zpracování PD</t>
  </si>
  <si>
    <t>Vydané stavební povolení</t>
  </si>
  <si>
    <t>ano</t>
  </si>
  <si>
    <t>Přístavba budovy C zaměřená na zvýšení polytechnického vzdělávání žáků a jiného odborného vzdělávání.
Vybudování 5 odborných učeben včetně bezbariérového přístupu. Propojení budov včetně zajištění bezbariérovosti v rámci přístavby</t>
  </si>
  <si>
    <t>Konektivita školy</t>
  </si>
  <si>
    <t>Vybevení konektivity školy s plném standardu.</t>
  </si>
  <si>
    <t>Vyuková kuchyňka</t>
  </si>
  <si>
    <t>Vybudování odborné učebny praktických činností</t>
  </si>
  <si>
    <t>Zázemí pro ŠD a ŠK</t>
  </si>
  <si>
    <t>Jazykové učebny na ZŠ T.G.Masaryka Mnichovice, okres Praha - východ</t>
  </si>
  <si>
    <t>Rekonstrukce kmenových učeben základní školy Sofie a pořízení technologií vč. technické infrastruktury (vytápění, tepelná čerpadla), dalšího vybavení a pomůcek</t>
  </si>
  <si>
    <t>Výstavba tělocvičny a kmenových učeben, rekonstrukce stávající tělocvičny na prostory ŠD, rekonstrukce kmenových učeben</t>
  </si>
  <si>
    <t>Vybavení odborných učeben v nové budově ZŠ, zázení ŠD a ŠK, konektivita, ŠPP, komunitní aktivity</t>
  </si>
  <si>
    <t>Vybavení nové budovy ZŠ</t>
  </si>
  <si>
    <t>Úpravy prostor ŠD a ŠK</t>
  </si>
  <si>
    <t>Adaptace prostor ŠK a ŠD splňující podmínky moderní výuky a výchovy</t>
  </si>
  <si>
    <t>Úprava zahrady školky, renovace herních prvků</t>
  </si>
  <si>
    <t>Realizace dopadové plochy pod herní prvky, výměna nevyhovující plochy, výměna nevyhovujících herních prvků, revitalizace zeleně</t>
  </si>
  <si>
    <t xml:space="preserve">Zázemí pro pedagogy </t>
  </si>
  <si>
    <t xml:space="preserve">Montáž kuchyňské linky s přívodem vody, trouba </t>
  </si>
  <si>
    <t>Venkovní učebna a prostory ŠD v ZŠ Průhonice</t>
  </si>
  <si>
    <t>Vybudování venkovní specializované učebny pro výuku některých předmětů klíčových kompetencí v ZŠ Průhonice (přírodní vědy, technické předměty). A využívání prostor pro ŠD.</t>
  </si>
  <si>
    <t>Zvýšení počtu kmenových tříd o 9, zvýšení kapacity školy o 270 žáků.</t>
  </si>
  <si>
    <t>Rozšíření kapacity ZŠ</t>
  </si>
  <si>
    <t>Vybudování nových odborných učeben ZŠ, vč. rozšíření kapacity</t>
  </si>
  <si>
    <t>navýšení kapacity (25 MŠ a 70 ŠJ)</t>
  </si>
  <si>
    <t>Vybudování svazkové školy v Kosteleci nad Černými lesy</t>
  </si>
  <si>
    <t>Přestavba budovy bývalého sanatoria</t>
  </si>
  <si>
    <t>Vybudování a rekonstrukce učeben pro odbornou výuku žáků ZŠ Nupaky, zabezpečení výuky pro žáky z obce Nupaky.</t>
  </si>
  <si>
    <t>Vybudování odborných prostor ve vazbě na klíčové kompetence, vznik odborných prostor pro výuku na ZUŠ (digitální technologie, práce s digitální technikou, grafikou, zvukem a videem) Týká se datašovaného pracovište v Mnichovicích.</t>
  </si>
  <si>
    <t>Arch. Studie</t>
  </si>
  <si>
    <t>Odborné učebny ve vazbě na klíčové kompetence</t>
  </si>
  <si>
    <t>Navýšení kapacity ZŠ - nemovitost, rekonstrukce a vybavení</t>
  </si>
  <si>
    <t>Víceúčelové vybavení zahrady pro venkovní aktivity žáků a školy</t>
  </si>
  <si>
    <t>Přestavba služebních bytů na učebny - ZŠ Kamenice - okres Praha - východ</t>
  </si>
  <si>
    <t>Přestavba třech podlaží a vybudování nové nástavby na historickou budovu bývalých služebních bytů ZŠ Kamenice</t>
  </si>
  <si>
    <t>zpracovaná studie</t>
  </si>
  <si>
    <t>Oprava střechy a nástavba staré budovy - ZŠ Kamenice, okres Praha - východ</t>
  </si>
  <si>
    <t>Oprava střechy a vybudování učeben, komunitního centra a ateliéru, kabinetů a přemístění kotelny - ZŠ Kamenice. okres Praha - východ</t>
  </si>
  <si>
    <t>Rekonstrukce  tělocvičny ZŠ Kamenice, okres Praha - východ</t>
  </si>
  <si>
    <t>Rekonstrukce tělocvičny ZŠ Kamenice - izolace, zateplení, zastínění, vzduchotechnika, rekuperace, nová sportovní podlaha, nové sociální zázemí a šatny. okres Praha - východ</t>
  </si>
  <si>
    <t xml:space="preserve">Nová budova MŠ Kamenice a dětské skupiny </t>
  </si>
  <si>
    <t>Nová MŠ a vznik zařízení dětské skupiny (minimální kapacita 24 dětí). Včetně pořízení vybavení - herní a výukové prvky</t>
  </si>
  <si>
    <t>Odborná učebna pro předmět přírodní vědy v Adventure School</t>
  </si>
  <si>
    <t>Vybudování multifunkční odborné učebny pro zkvalitnění výuky přírodních věd (integrace předmětů přírodověda, fyzika, chemie a zeměpis), cizích jazyků a digitálních technologií včetně zázemí pro pedagogy</t>
  </si>
  <si>
    <t>ZŠ Mirošovice -  realizace odborných učeben a rozšíření kapacity ZŠ</t>
  </si>
  <si>
    <t>Základní škola Mirošovice, okres Praha - východ</t>
  </si>
  <si>
    <t>Modernizace učeben ZŠ Mirošovice</t>
  </si>
  <si>
    <t>Vybavení kmenových učeben neúplné školy</t>
  </si>
  <si>
    <t>Rekonstrukce odborné IT učebny</t>
  </si>
  <si>
    <t>podaný projektový záměr</t>
  </si>
  <si>
    <t>Nová lesní mateřská škola</t>
  </si>
  <si>
    <t>Zvýšení prostorové kapacity MŠ o jednu třídu – zázemí pro třídu nové LMŠ (max. naplněnost 20 dětí) + díky tomuto, bude možné realizovat snížení počtu ve třídách z 28 dětí/ třídu na max. 24 dětí/ třídu. Včetně doprovodné a vzdělávací infrastruktury na zahradě MŠ – venkovních WC, úložné skříně, pece na chleba a jezírka</t>
  </si>
  <si>
    <t>Základní škola a mateřská škola Modletice, příspěvková organizace</t>
  </si>
  <si>
    <t>Vybudování tří učeben (pro vědu a environmentální vzdělávání, chemii, fyziku a informatiku)</t>
  </si>
  <si>
    <t>Odborné učebny pro ZŠ Modletice a rozšíření kapacity</t>
  </si>
  <si>
    <t>Vybudování učeben pro odbornou výuku a rozšíření kapacity ZŠ Modletice</t>
  </si>
  <si>
    <t>studie, příprava pro zpracování projektové dokumentace</t>
  </si>
  <si>
    <t>Základní škola a mateřská škola Mozaika, školská právnická osoba</t>
  </si>
  <si>
    <t>zrealizováno</t>
  </si>
  <si>
    <t xml:space="preserve">Výstavba nové MŠ a ZŠ NEMO </t>
  </si>
  <si>
    <t>výstavba nové MŠ a ZŠ NEMO včetně 2 stupně</t>
  </si>
  <si>
    <t>Botanické didaktické centrum Říčany, III. etapa (Zahradní učebna - 3. etapa BC)</t>
  </si>
  <si>
    <t>Výstavba objektu pavilonu 1. ZŠ Masarykovo námestí - dřevostavba, původní budova U Slunečnice</t>
  </si>
  <si>
    <t>Mateřská škola Srdíčko Říčany, příspěvková organizace</t>
  </si>
  <si>
    <t>vybaveno pomůckami z programu OPVK, chybí však učebna s potřebným zařízením, odpovídající počtu řemeslných dílen, které muzeum začalo systematicky realizovat.</t>
  </si>
  <si>
    <t>Prostory pro interaktivní výuku přírodních věd, technických a řemeslných oborů a historie prostřednictvím odborně komentovaných výstav</t>
  </si>
  <si>
    <t>Výstavba a vybudování multifunkčních učeben ZŠ Senohraby</t>
  </si>
  <si>
    <t>nebude realizováno</t>
  </si>
  <si>
    <t>Vybavení kmenové učebny</t>
  </si>
  <si>
    <t xml:space="preserve"> nové lavice, židle, tabule tryptych, dataprojektor, učitelská katedra + židle, učitelský PC, tiskárna se skenerem, skříně a úložné prostory</t>
  </si>
  <si>
    <t>dokončeno</t>
  </si>
  <si>
    <t>zpracování PD</t>
  </si>
  <si>
    <t>Jídelna a kuchyně, vybudování pro kapacitu 54 dětí + personál (80)</t>
  </si>
  <si>
    <t>Modernizace školního vybavení v učebnách ve vztahu k digitalizaci s rozšířením kapacity pro MŠ či dětskou skupinu</t>
  </si>
  <si>
    <t>Rekonstrukce a rozšíření budovy ZUŠ (Masarykova 29, Velké Popovice)</t>
  </si>
  <si>
    <t>příprava PD</t>
  </si>
  <si>
    <t>Nová školní budova</t>
  </si>
  <si>
    <t>Výstavba nové školní budovy obsahující školní tělocvičnu</t>
  </si>
  <si>
    <t>Výstavba nové školní budovy obsahující kmenové a odborné třídy pro náhradu kontejnerové stavby</t>
  </si>
  <si>
    <t>Mateřská škola Mukařov</t>
  </si>
  <si>
    <t>Stavba nové školní budovy MŠ</t>
  </si>
  <si>
    <t>nábytek, interaktivní tabule, protihlukové prvky a další vybavení</t>
  </si>
  <si>
    <t>Vybudování odborných učeben ZŠ Navis ve Světicích</t>
  </si>
  <si>
    <t xml:space="preserve">Vybavení specializovaných učeben (přírodovědné, technické, digitální a jazykové předměty) </t>
  </si>
  <si>
    <t>Kmenová učebna 2. stupně ZŠ Sofie a zázemí</t>
  </si>
  <si>
    <t>Zateplení fasády, podlah, přízemí, výměna vzduchotechniky, návaznost na rozšíření kapacity odborných učeben</t>
  </si>
  <si>
    <t>zrealizoláno</t>
  </si>
  <si>
    <t>Přístavba  zázemí školního klubu a školní družiny na vlastním pozemku školy s přímou vazbou na školní budovu</t>
  </si>
  <si>
    <t>Rekultivace pozemku školy a vybudování venkovní učebny
Venkovní didaktické pomůcky a hrací sestavy – výstavba školního hřiště, II. etapa - zbudování školního divadelního podia pro školní divadelní představení a výuku na zahradě, komunitní kruh s ohništěm sloužící příležitostně jako hlediště, III. etapa - vytvoření relaxačního koutu v rohu zahrady se stínící plachtou proti dešti</t>
  </si>
  <si>
    <t>Vybudování odborných učeben ve vazbě na klíčové kompetence s důrazem na práci s digitálními technologiemi a vybudování zázemí pro pracovníky škol a komunitní aktivity školy, zajištění bezbariérovosti</t>
  </si>
  <si>
    <t>záměr podmíněn získáním vhodných prostor</t>
  </si>
  <si>
    <t>Změna projektu</t>
  </si>
  <si>
    <t>Rozšíření MŠ , rekonstrukce kotelny, kuchyně a jídelny</t>
  </si>
  <si>
    <t>vydané stavební povolení, podaná žádost do výzvy MAS</t>
  </si>
  <si>
    <t>nerealizováno</t>
  </si>
  <si>
    <t>výběr dodavatele</t>
  </si>
  <si>
    <t>Plocha pro volný čas žáků</t>
  </si>
  <si>
    <t>zpracovaná PD</t>
  </si>
  <si>
    <t xml:space="preserve">ano </t>
  </si>
  <si>
    <t>Učebna robotiky a digitálního
vzdělávání</t>
  </si>
  <si>
    <t>Učebna robotiky a
digitálního vzdělávání</t>
  </si>
  <si>
    <t>Výstavba další třídy</t>
  </si>
  <si>
    <t>Adaptace prostor  obecní budově Vrbová č.p. 59 v části obce Dolní Lomnice na další třidu MŠ - odloučené pracoviště</t>
  </si>
  <si>
    <t>adaptace prostor v existující novostavbě občanské vybavenost formou změny stavby před dokončením</t>
  </si>
  <si>
    <t>město 
Říčany</t>
  </si>
  <si>
    <t>není třeba</t>
  </si>
  <si>
    <t>obec 
Mukařov</t>
  </si>
  <si>
    <t>Základní 
škola
 Mukařov</t>
  </si>
  <si>
    <t>Rožšíření kapacity ZŠ , rekonstrukce kotelny, kuchyně a jídelny</t>
  </si>
  <si>
    <t>Lesní mateřská škola Těptín, z.s.</t>
  </si>
  <si>
    <t>Plamínek, z.s.</t>
  </si>
  <si>
    <t>Modernizace hygienického zázemí a vybudování výdejny Lesní mateřské školy</t>
  </si>
  <si>
    <t>středočeský</t>
  </si>
  <si>
    <t>vybudování výdejny lesní mateřské školy pro zajištění vydávání obědů v souladu s hygienickými požadavky - dřevěnný domek s výdejním oknem a vnitřním vybavením. Modrnizace hygienického zázemí - pořízení moderních separačních toalet</t>
  </si>
  <si>
    <t xml:space="preserve">připravený projekt výdejny, vybrán dodavatel </t>
  </si>
  <si>
    <t>Rozšíření ZŠ Mirošovice</t>
  </si>
  <si>
    <t>Navýšení kapacity, rekonstrukce kotelny, jídelny a kuchyně</t>
  </si>
  <si>
    <t>zadání PD</t>
  </si>
  <si>
    <t>Rozšíření MŠ Mirošovice</t>
  </si>
  <si>
    <t>Nový pavilon, 2x24dětí</t>
  </si>
  <si>
    <t>Modernizace PC robotické učebny a multifunkční
jazykové učebny.</t>
  </si>
  <si>
    <t>Modernizace PC
robotické učebny a
multifunkční jazykové
učebny v prostoru nové budovy ZŠ Mukařov, kde je zajištěn bezbariérový přístup</t>
  </si>
  <si>
    <t xml:space="preserve">ano  </t>
  </si>
  <si>
    <t>zajištěné výkupy pozemků</t>
  </si>
  <si>
    <t>Navýšení kapacity o jednu třídu ( cca 20 dětí)</t>
  </si>
  <si>
    <t>revitalizace zahrady MŠ Svojetice pro výuku i odpočinek.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</si>
</sst>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2121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35">
    <xf numFmtId="0" fontId="0" fillId="0" borderId="0" xfId="0"/>
    <xf numFmtId="164" fontId="4" fillId="2" borderId="8" xfId="0" applyNumberFormat="1" applyFont="1" applyFill="1" applyBorder="1" applyAlignment="1">
      <alignment horizontal="left" wrapText="1"/>
    </xf>
    <xf numFmtId="164" fontId="18" fillId="3" borderId="8" xfId="0" applyNumberFormat="1" applyFont="1" applyFill="1" applyBorder="1" applyAlignment="1">
      <alignment horizontal="left" wrapText="1"/>
    </xf>
    <xf numFmtId="0" fontId="1" fillId="3" borderId="0" xfId="0" applyFont="1" applyFill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1" fontId="15" fillId="3" borderId="8" xfId="0" applyNumberFormat="1" applyFont="1" applyFill="1" applyBorder="1" applyAlignment="1">
      <alignment horizontal="left" shrinkToFi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0" xfId="0" applyFill="1"/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wrapText="1"/>
    </xf>
    <xf numFmtId="0" fontId="4" fillId="3" borderId="2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left" wrapText="1"/>
    </xf>
    <xf numFmtId="1" fontId="15" fillId="0" borderId="8" xfId="0" applyNumberFormat="1" applyFont="1" applyBorder="1" applyAlignment="1">
      <alignment horizontal="left" shrinkToFit="1"/>
    </xf>
    <xf numFmtId="164" fontId="18" fillId="0" borderId="8" xfId="0" applyNumberFormat="1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left" vertical="center" wrapText="1"/>
    </xf>
    <xf numFmtId="164" fontId="16" fillId="0" borderId="8" xfId="0" applyNumberFormat="1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>
      <alignment horizontal="left" vertical="center"/>
    </xf>
    <xf numFmtId="164" fontId="16" fillId="0" borderId="8" xfId="0" applyNumberFormat="1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164" fontId="16" fillId="0" borderId="8" xfId="0" applyNumberFormat="1" applyFont="1" applyBorder="1" applyAlignment="1">
      <alignment horizontal="left" wrapText="1"/>
    </xf>
    <xf numFmtId="0" fontId="16" fillId="0" borderId="8" xfId="0" applyFont="1" applyBorder="1" applyAlignment="1" applyProtection="1">
      <alignment horizontal="left"/>
      <protection locked="0"/>
    </xf>
    <xf numFmtId="164" fontId="18" fillId="0" borderId="8" xfId="0" applyNumberFormat="1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1" fontId="15" fillId="0" borderId="8" xfId="0" applyNumberFormat="1" applyFont="1" applyBorder="1" applyAlignment="1">
      <alignment horizontal="left" wrapText="1" shrinkToFit="1"/>
    </xf>
    <xf numFmtId="0" fontId="16" fillId="0" borderId="8" xfId="0" applyFont="1" applyBorder="1" applyAlignment="1">
      <alignment horizontal="left"/>
    </xf>
    <xf numFmtId="164" fontId="16" fillId="0" borderId="8" xfId="0" applyNumberFormat="1" applyFont="1" applyBorder="1" applyAlignment="1" applyProtection="1">
      <alignment horizontal="left"/>
      <protection locked="0"/>
    </xf>
    <xf numFmtId="164" fontId="16" fillId="0" borderId="8" xfId="1" applyNumberFormat="1" applyFont="1" applyFill="1" applyBorder="1" applyAlignment="1">
      <alignment horizontal="left"/>
    </xf>
    <xf numFmtId="164" fontId="16" fillId="0" borderId="8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wrapText="1" shrinkToFit="1"/>
    </xf>
    <xf numFmtId="0" fontId="0" fillId="0" borderId="8" xfId="0" applyBorder="1" applyAlignment="1">
      <alignment horizontal="left" wrapText="1"/>
    </xf>
    <xf numFmtId="164" fontId="0" fillId="0" borderId="8" xfId="0" applyNumberForma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2" fillId="0" borderId="9" xfId="0" applyNumberFormat="1" applyFont="1" applyBorder="1" applyAlignment="1">
      <alignment horizontal="left" vertical="center" shrinkToFit="1"/>
    </xf>
    <xf numFmtId="164" fontId="4" fillId="0" borderId="9" xfId="0" applyNumberFormat="1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164" fontId="0" fillId="0" borderId="9" xfId="0" applyNumberFormat="1" applyBorder="1" applyAlignment="1">
      <alignment horizontal="left" wrapText="1"/>
    </xf>
    <xf numFmtId="0" fontId="0" fillId="0" borderId="9" xfId="0" applyBorder="1" applyAlignment="1" applyProtection="1">
      <alignment horizontal="left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left" vertical="center" shrinkToFit="1"/>
    </xf>
    <xf numFmtId="164" fontId="10" fillId="0" borderId="8" xfId="0" applyNumberFormat="1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left" shrinkToFit="1"/>
    </xf>
    <xf numFmtId="0" fontId="10" fillId="0" borderId="8" xfId="0" applyFont="1" applyBorder="1" applyAlignment="1">
      <alignment horizontal="left" wrapText="1"/>
    </xf>
    <xf numFmtId="164" fontId="9" fillId="0" borderId="8" xfId="0" applyNumberFormat="1" applyFont="1" applyBorder="1" applyAlignment="1">
      <alignment horizontal="left" shrinkToFit="1"/>
    </xf>
    <xf numFmtId="164" fontId="10" fillId="0" borderId="8" xfId="0" applyNumberFormat="1" applyFont="1" applyBorder="1" applyAlignment="1">
      <alignment horizontal="left" wrapText="1"/>
    </xf>
    <xf numFmtId="1" fontId="9" fillId="0" borderId="8" xfId="0" applyNumberFormat="1" applyFont="1" applyBorder="1" applyAlignment="1">
      <alignment horizontal="left" vertical="top" shrinkToFit="1"/>
    </xf>
    <xf numFmtId="164" fontId="10" fillId="0" borderId="8" xfId="0" applyNumberFormat="1" applyFont="1" applyBorder="1" applyAlignment="1">
      <alignment horizontal="left" vertical="top" wrapText="1"/>
    </xf>
    <xf numFmtId="1" fontId="2" fillId="2" borderId="8" xfId="0" applyNumberFormat="1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44" fontId="0" fillId="2" borderId="9" xfId="1" applyFont="1" applyFill="1" applyBorder="1" applyAlignment="1">
      <alignment wrapText="1"/>
    </xf>
    <xf numFmtId="0" fontId="0" fillId="2" borderId="8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164" fontId="22" fillId="0" borderId="8" xfId="0" applyNumberFormat="1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top" wrapText="1"/>
    </xf>
    <xf numFmtId="164" fontId="22" fillId="0" borderId="8" xfId="0" applyNumberFormat="1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left" shrinkToFit="1"/>
    </xf>
    <xf numFmtId="0" fontId="1" fillId="0" borderId="0" xfId="0" applyFont="1" applyAlignment="1">
      <alignment horizontal="left"/>
    </xf>
    <xf numFmtId="0" fontId="16" fillId="0" borderId="5" xfId="0" applyFont="1" applyBorder="1" applyAlignment="1">
      <alignment horizontal="left" wrapText="1"/>
    </xf>
    <xf numFmtId="164" fontId="16" fillId="0" borderId="5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16" fillId="0" borderId="9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18" fillId="0" borderId="5" xfId="0" applyFont="1" applyBorder="1" applyAlignment="1">
      <alignment horizontal="left" wrapText="1"/>
    </xf>
    <xf numFmtId="1" fontId="15" fillId="0" borderId="5" xfId="0" applyNumberFormat="1" applyFont="1" applyBorder="1" applyAlignment="1">
      <alignment horizontal="left" shrinkToFit="1"/>
    </xf>
    <xf numFmtId="0" fontId="1" fillId="0" borderId="10" xfId="0" applyFont="1" applyBorder="1" applyAlignment="1">
      <alignment horizontal="left" wrapText="1"/>
    </xf>
    <xf numFmtId="164" fontId="16" fillId="0" borderId="5" xfId="0" applyNumberFormat="1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>
      <alignment horizontal="left" wrapText="1"/>
    </xf>
    <xf numFmtId="1" fontId="15" fillId="0" borderId="9" xfId="0" applyNumberFormat="1" applyFont="1" applyBorder="1" applyAlignment="1">
      <alignment horizontal="left" shrinkToFit="1"/>
    </xf>
    <xf numFmtId="164" fontId="16" fillId="0" borderId="9" xfId="0" applyNumberFormat="1" applyFont="1" applyBorder="1" applyAlignment="1" applyProtection="1">
      <alignment horizontal="left" vertical="center"/>
      <protection locked="0"/>
    </xf>
    <xf numFmtId="44" fontId="1" fillId="0" borderId="9" xfId="1" applyFont="1" applyFill="1" applyBorder="1" applyAlignment="1">
      <alignment horizontal="left"/>
    </xf>
    <xf numFmtId="44" fontId="1" fillId="0" borderId="9" xfId="1" applyFont="1" applyFill="1" applyBorder="1" applyAlignment="1">
      <alignment horizontal="right"/>
    </xf>
    <xf numFmtId="164" fontId="18" fillId="2" borderId="8" xfId="0" applyNumberFormat="1" applyFont="1" applyFill="1" applyBorder="1" applyAlignment="1">
      <alignment horizontal="left" wrapText="1"/>
    </xf>
    <xf numFmtId="1" fontId="15" fillId="2" borderId="8" xfId="0" applyNumberFormat="1" applyFont="1" applyFill="1" applyBorder="1" applyAlignment="1">
      <alignment horizontal="left" shrinkToFit="1"/>
    </xf>
    <xf numFmtId="0" fontId="16" fillId="2" borderId="8" xfId="0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 vertical="top" shrinkToFit="1"/>
    </xf>
    <xf numFmtId="0" fontId="18" fillId="2" borderId="8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/>
    </xf>
    <xf numFmtId="1" fontId="2" fillId="0" borderId="9" xfId="0" applyNumberFormat="1" applyFont="1" applyBorder="1" applyAlignment="1">
      <alignment horizontal="left" shrinkToFit="1"/>
    </xf>
    <xf numFmtId="0" fontId="0" fillId="0" borderId="9" xfId="0" applyBorder="1" applyAlignment="1">
      <alignment wrapText="1"/>
    </xf>
    <xf numFmtId="44" fontId="0" fillId="0" borderId="9" xfId="1" applyFont="1" applyFill="1" applyBorder="1" applyAlignment="1">
      <alignment wrapText="1"/>
    </xf>
    <xf numFmtId="0" fontId="0" fillId="0" borderId="0" xfId="0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wrapText="1"/>
    </xf>
    <xf numFmtId="1" fontId="15" fillId="2" borderId="9" xfId="0" applyNumberFormat="1" applyFont="1" applyFill="1" applyBorder="1" applyAlignment="1">
      <alignment horizontal="left" shrinkToFit="1"/>
    </xf>
    <xf numFmtId="164" fontId="18" fillId="2" borderId="9" xfId="0" applyNumberFormat="1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44" fontId="1" fillId="2" borderId="9" xfId="1" applyFont="1" applyFill="1" applyBorder="1" applyAlignment="1">
      <alignment horizontal="right"/>
    </xf>
    <xf numFmtId="0" fontId="0" fillId="2" borderId="9" xfId="0" applyFill="1" applyBorder="1" applyAlignment="1">
      <alignment horizontal="left" vertical="top" wrapText="1"/>
    </xf>
    <xf numFmtId="1" fontId="2" fillId="2" borderId="8" xfId="0" applyNumberFormat="1" applyFont="1" applyFill="1" applyBorder="1" applyAlignment="1">
      <alignment horizontal="left" shrinkToFit="1"/>
    </xf>
    <xf numFmtId="164" fontId="4" fillId="2" borderId="9" xfId="0" applyNumberFormat="1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shrinkToFi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left" vertical="center" shrinkToFit="1"/>
    </xf>
    <xf numFmtId="164" fontId="18" fillId="0" borderId="8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left" shrinkToFit="1"/>
    </xf>
    <xf numFmtId="0" fontId="16" fillId="0" borderId="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" fontId="2" fillId="0" borderId="8" xfId="0" applyNumberFormat="1" applyFont="1" applyFill="1" applyBorder="1" applyAlignment="1">
      <alignment horizontal="left" shrinkToFit="1"/>
    </xf>
    <xf numFmtId="1" fontId="2" fillId="0" borderId="8" xfId="0" applyNumberFormat="1" applyFont="1" applyFill="1" applyBorder="1" applyAlignment="1">
      <alignment horizontal="left" vertical="center" shrinkToFit="1"/>
    </xf>
    <xf numFmtId="1" fontId="2" fillId="0" borderId="8" xfId="0" applyNumberFormat="1" applyFont="1" applyFill="1" applyBorder="1" applyAlignment="1">
      <alignment horizontal="left" wrapText="1" shrinkToFit="1"/>
    </xf>
    <xf numFmtId="1" fontId="2" fillId="0" borderId="8" xfId="0" applyNumberFormat="1" applyFont="1" applyFill="1" applyBorder="1" applyAlignment="1">
      <alignment horizontal="left" vertical="top" shrinkToFit="1"/>
    </xf>
    <xf numFmtId="1" fontId="2" fillId="0" borderId="5" xfId="0" applyNumberFormat="1" applyFont="1" applyFill="1" applyBorder="1" applyAlignment="1">
      <alignment horizontal="left" vertical="center" shrinkToFit="1"/>
    </xf>
    <xf numFmtId="1" fontId="2" fillId="0" borderId="9" xfId="0" applyNumberFormat="1" applyFont="1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1" fontId="9" fillId="0" borderId="8" xfId="0" applyNumberFormat="1" applyFont="1" applyFill="1" applyBorder="1" applyAlignment="1">
      <alignment horizontal="left" vertical="center" shrinkToFit="1"/>
    </xf>
    <xf numFmtId="1" fontId="9" fillId="0" borderId="8" xfId="0" applyNumberFormat="1" applyFont="1" applyFill="1" applyBorder="1" applyAlignment="1">
      <alignment horizontal="left" shrinkToFit="1"/>
    </xf>
    <xf numFmtId="1" fontId="9" fillId="0" borderId="8" xfId="0" applyNumberFormat="1" applyFont="1" applyFill="1" applyBorder="1" applyAlignment="1">
      <alignment horizontal="left" vertical="top" shrinkToFit="1"/>
    </xf>
    <xf numFmtId="0" fontId="0" fillId="0" borderId="0" xfId="0" applyFill="1"/>
    <xf numFmtId="0" fontId="17" fillId="3" borderId="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4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right" wrapText="1"/>
    </xf>
    <xf numFmtId="0" fontId="18" fillId="3" borderId="7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wrapText="1" indent="1"/>
    </xf>
    <xf numFmtId="0" fontId="11" fillId="0" borderId="5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wrapText="1" indent="1"/>
    </xf>
    <xf numFmtId="0" fontId="1" fillId="2" borderId="14" xfId="0" applyFont="1" applyFill="1" applyBorder="1" applyAlignment="1">
      <alignment horizontal="left"/>
    </xf>
    <xf numFmtId="0" fontId="0" fillId="0" borderId="9" xfId="0" applyFill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F847-45A5-4259-80C5-7A76548FD137}">
  <sheetPr>
    <pageSetUpPr fitToPage="1"/>
  </sheetPr>
  <dimension ref="A1:AA221"/>
  <sheetViews>
    <sheetView tabSelected="1" zoomScale="70" zoomScaleNormal="70" workbookViewId="0">
      <selection activeCell="C5" sqref="C5"/>
    </sheetView>
  </sheetViews>
  <sheetFormatPr defaultColWidth="10.28515625" defaultRowHeight="12.75" x14ac:dyDescent="0.2"/>
  <cols>
    <col min="1" max="1" width="10.28515625" style="3"/>
    <col min="2" max="2" width="10.28515625" style="158"/>
    <col min="3" max="3" width="61.42578125" style="3" customWidth="1"/>
    <col min="4" max="4" width="37.140625" style="3" customWidth="1"/>
    <col min="5" max="5" width="10.28515625" style="3"/>
    <col min="6" max="6" width="12.85546875" style="3" customWidth="1"/>
    <col min="7" max="7" width="13.28515625" style="3" customWidth="1"/>
    <col min="8" max="8" width="71.28515625" style="3" customWidth="1"/>
    <col min="9" max="9" width="13.28515625" style="3" customWidth="1"/>
    <col min="10" max="10" width="10.28515625" style="3"/>
    <col min="11" max="11" width="20" style="3" customWidth="1"/>
    <col min="12" max="12" width="52.140625" style="8" customWidth="1"/>
    <col min="13" max="13" width="21" style="3" customWidth="1"/>
    <col min="14" max="14" width="18.5703125" style="9" customWidth="1"/>
    <col min="15" max="21" width="10.28515625" style="3"/>
    <col min="22" max="22" width="15.140625" style="3" customWidth="1"/>
    <col min="23" max="23" width="15.28515625" style="3" customWidth="1"/>
    <col min="24" max="24" width="14.42578125" style="3" customWidth="1"/>
    <col min="25" max="25" width="12.85546875" style="3" customWidth="1"/>
    <col min="26" max="26" width="20.140625" style="3" customWidth="1"/>
    <col min="27" max="27" width="17.85546875" style="3" customWidth="1"/>
    <col min="28" max="16384" width="10.28515625" style="3"/>
  </cols>
  <sheetData>
    <row r="1" spans="1:27" ht="15" x14ac:dyDescent="0.25">
      <c r="A1" s="4"/>
      <c r="B1" s="171" t="s">
        <v>1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3"/>
    </row>
    <row r="2" spans="1:27" ht="15" x14ac:dyDescent="0.25">
      <c r="A2" s="174" t="s">
        <v>2</v>
      </c>
      <c r="B2" s="177" t="s">
        <v>3</v>
      </c>
      <c r="C2" s="171" t="s">
        <v>4</v>
      </c>
      <c r="D2" s="172"/>
      <c r="E2" s="172"/>
      <c r="F2" s="172"/>
      <c r="G2" s="173"/>
      <c r="H2" s="174" t="s">
        <v>5</v>
      </c>
      <c r="I2" s="174" t="s">
        <v>6</v>
      </c>
      <c r="J2" s="174" t="s">
        <v>7</v>
      </c>
      <c r="K2" s="174" t="s">
        <v>8</v>
      </c>
      <c r="L2" s="174" t="s">
        <v>9</v>
      </c>
      <c r="M2" s="180" t="s">
        <v>732</v>
      </c>
      <c r="N2" s="181"/>
      <c r="O2" s="180" t="s">
        <v>733</v>
      </c>
      <c r="P2" s="181"/>
      <c r="Q2" s="180" t="s">
        <v>734</v>
      </c>
      <c r="R2" s="182"/>
      <c r="S2" s="182"/>
      <c r="T2" s="182"/>
      <c r="U2" s="182"/>
      <c r="V2" s="182"/>
      <c r="W2" s="182"/>
      <c r="X2" s="182"/>
      <c r="Y2" s="181"/>
      <c r="Z2" s="171" t="s">
        <v>10</v>
      </c>
      <c r="AA2" s="173"/>
    </row>
    <row r="3" spans="1:27" ht="15" x14ac:dyDescent="0.25">
      <c r="A3" s="175"/>
      <c r="B3" s="178"/>
      <c r="C3" s="174" t="s">
        <v>11</v>
      </c>
      <c r="D3" s="174" t="s">
        <v>12</v>
      </c>
      <c r="E3" s="174" t="s">
        <v>13</v>
      </c>
      <c r="F3" s="174" t="s">
        <v>14</v>
      </c>
      <c r="G3" s="174" t="s">
        <v>15</v>
      </c>
      <c r="H3" s="175"/>
      <c r="I3" s="175"/>
      <c r="J3" s="175"/>
      <c r="K3" s="175"/>
      <c r="L3" s="175"/>
      <c r="M3" s="183" t="s">
        <v>16</v>
      </c>
      <c r="N3" s="185" t="s">
        <v>17</v>
      </c>
      <c r="O3" s="183" t="s">
        <v>18</v>
      </c>
      <c r="P3" s="183" t="s">
        <v>19</v>
      </c>
      <c r="Q3" s="171" t="s">
        <v>20</v>
      </c>
      <c r="R3" s="172"/>
      <c r="S3" s="172"/>
      <c r="T3" s="173"/>
      <c r="U3" s="183" t="s">
        <v>21</v>
      </c>
      <c r="V3" s="183" t="s">
        <v>22</v>
      </c>
      <c r="W3" s="183" t="s">
        <v>23</v>
      </c>
      <c r="X3" s="183" t="s">
        <v>24</v>
      </c>
      <c r="Y3" s="183" t="s">
        <v>25</v>
      </c>
      <c r="Z3" s="183" t="s">
        <v>26</v>
      </c>
      <c r="AA3" s="183" t="s">
        <v>27</v>
      </c>
    </row>
    <row r="4" spans="1:27" ht="106.9" customHeight="1" x14ac:dyDescent="0.25">
      <c r="A4" s="176"/>
      <c r="B4" s="179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84"/>
      <c r="N4" s="186"/>
      <c r="O4" s="184"/>
      <c r="P4" s="184"/>
      <c r="Q4" s="5" t="s">
        <v>28</v>
      </c>
      <c r="R4" s="5" t="s">
        <v>735</v>
      </c>
      <c r="S4" s="5" t="s">
        <v>736</v>
      </c>
      <c r="T4" s="5" t="s">
        <v>737</v>
      </c>
      <c r="U4" s="184"/>
      <c r="V4" s="184"/>
      <c r="W4" s="184"/>
      <c r="X4" s="184"/>
      <c r="Y4" s="184"/>
      <c r="Z4" s="184"/>
      <c r="AA4" s="184"/>
    </row>
    <row r="5" spans="1:27" ht="60" x14ac:dyDescent="0.25">
      <c r="A5" s="7">
        <v>5</v>
      </c>
      <c r="B5" s="154">
        <v>1</v>
      </c>
      <c r="C5" s="5" t="s">
        <v>29</v>
      </c>
      <c r="D5" s="5" t="s">
        <v>30</v>
      </c>
      <c r="E5" s="7">
        <v>43755089</v>
      </c>
      <c r="F5" s="7">
        <v>108003914</v>
      </c>
      <c r="G5" s="7">
        <v>600052354</v>
      </c>
      <c r="H5" s="5" t="s">
        <v>31</v>
      </c>
      <c r="I5" s="5" t="s">
        <v>32</v>
      </c>
      <c r="J5" s="5" t="s">
        <v>33</v>
      </c>
      <c r="K5" s="5" t="s">
        <v>34</v>
      </c>
      <c r="L5" s="5" t="s">
        <v>35</v>
      </c>
      <c r="M5" s="2" t="s">
        <v>36</v>
      </c>
      <c r="N5" s="2">
        <f>(M5/100)*70</f>
        <v>1400000</v>
      </c>
      <c r="O5" s="19">
        <v>2025</v>
      </c>
      <c r="P5" s="7">
        <v>2027</v>
      </c>
      <c r="Q5" s="5" t="s">
        <v>38</v>
      </c>
      <c r="R5" s="5" t="s">
        <v>38</v>
      </c>
      <c r="S5" s="6"/>
      <c r="T5" s="5" t="s">
        <v>38</v>
      </c>
      <c r="U5" s="6"/>
      <c r="V5" s="6"/>
      <c r="W5" s="6"/>
      <c r="X5" s="6"/>
      <c r="Y5" s="5" t="s">
        <v>38</v>
      </c>
      <c r="Z5" s="6"/>
      <c r="AA5" s="6"/>
    </row>
    <row r="6" spans="1:27" ht="60" x14ac:dyDescent="0.25">
      <c r="A6" s="7">
        <v>5</v>
      </c>
      <c r="B6" s="154">
        <v>2</v>
      </c>
      <c r="C6" s="5" t="s">
        <v>29</v>
      </c>
      <c r="D6" s="5" t="s">
        <v>30</v>
      </c>
      <c r="E6" s="7">
        <v>43755089</v>
      </c>
      <c r="F6" s="7">
        <v>108003914</v>
      </c>
      <c r="G6" s="7">
        <v>600052354</v>
      </c>
      <c r="H6" s="5" t="s">
        <v>39</v>
      </c>
      <c r="I6" s="5" t="s">
        <v>32</v>
      </c>
      <c r="J6" s="5" t="s">
        <v>33</v>
      </c>
      <c r="K6" s="5" t="s">
        <v>34</v>
      </c>
      <c r="L6" s="5" t="s">
        <v>40</v>
      </c>
      <c r="M6" s="2" t="s">
        <v>41</v>
      </c>
      <c r="N6" s="2">
        <f t="shared" ref="N6:N69" si="0">(M6/100)*70</f>
        <v>210000</v>
      </c>
      <c r="O6" s="19">
        <v>2025</v>
      </c>
      <c r="P6" s="7">
        <v>2027</v>
      </c>
      <c r="Q6" s="6"/>
      <c r="R6" s="6"/>
      <c r="S6" s="5" t="s">
        <v>38</v>
      </c>
      <c r="T6" s="6"/>
      <c r="U6" s="6"/>
      <c r="V6" s="6"/>
      <c r="W6" s="6"/>
      <c r="X6" s="6"/>
      <c r="Y6" s="6"/>
      <c r="Z6" s="6"/>
      <c r="AA6" s="6"/>
    </row>
    <row r="7" spans="1:27" ht="45" x14ac:dyDescent="0.25">
      <c r="A7" s="7">
        <v>5</v>
      </c>
      <c r="B7" s="154">
        <v>3</v>
      </c>
      <c r="C7" s="18" t="s">
        <v>29</v>
      </c>
      <c r="D7" s="18" t="s">
        <v>30</v>
      </c>
      <c r="E7" s="19">
        <v>43755089</v>
      </c>
      <c r="F7" s="19">
        <v>108003914</v>
      </c>
      <c r="G7" s="19">
        <v>600052354</v>
      </c>
      <c r="H7" s="18" t="s">
        <v>42</v>
      </c>
      <c r="I7" s="18" t="s">
        <v>32</v>
      </c>
      <c r="J7" s="18" t="s">
        <v>33</v>
      </c>
      <c r="K7" s="18" t="s">
        <v>34</v>
      </c>
      <c r="L7" s="18" t="s">
        <v>43</v>
      </c>
      <c r="M7" s="20" t="s">
        <v>44</v>
      </c>
      <c r="N7" s="20">
        <f t="shared" si="0"/>
        <v>2450000</v>
      </c>
      <c r="O7" s="19">
        <v>2022</v>
      </c>
      <c r="P7" s="19">
        <v>2027</v>
      </c>
      <c r="Q7" s="18" t="s">
        <v>38</v>
      </c>
      <c r="R7" s="21"/>
      <c r="S7" s="18" t="s">
        <v>38</v>
      </c>
      <c r="T7" s="18" t="s">
        <v>38</v>
      </c>
      <c r="U7" s="21"/>
      <c r="V7" s="21"/>
      <c r="W7" s="21"/>
      <c r="X7" s="21"/>
      <c r="Y7" s="21"/>
      <c r="Z7" s="21"/>
      <c r="AA7" s="21"/>
    </row>
    <row r="8" spans="1:27" ht="45" x14ac:dyDescent="0.25">
      <c r="A8" s="7">
        <v>5</v>
      </c>
      <c r="B8" s="154">
        <v>4</v>
      </c>
      <c r="C8" s="18" t="s">
        <v>45</v>
      </c>
      <c r="D8" s="18" t="s">
        <v>46</v>
      </c>
      <c r="E8" s="19">
        <v>61883328</v>
      </c>
      <c r="F8" s="19">
        <v>2174561</v>
      </c>
      <c r="G8" s="19">
        <v>600045412</v>
      </c>
      <c r="H8" s="18" t="s">
        <v>47</v>
      </c>
      <c r="I8" s="18" t="s">
        <v>32</v>
      </c>
      <c r="J8" s="18" t="s">
        <v>33</v>
      </c>
      <c r="K8" s="18" t="s">
        <v>48</v>
      </c>
      <c r="L8" s="18" t="s">
        <v>49</v>
      </c>
      <c r="M8" s="20" t="s">
        <v>50</v>
      </c>
      <c r="N8" s="20">
        <f t="shared" si="0"/>
        <v>33600000</v>
      </c>
      <c r="O8" s="19">
        <v>2022</v>
      </c>
      <c r="P8" s="19">
        <v>2027</v>
      </c>
      <c r="Q8" s="18" t="s">
        <v>38</v>
      </c>
      <c r="R8" s="18" t="s">
        <v>38</v>
      </c>
      <c r="S8" s="18" t="s">
        <v>38</v>
      </c>
      <c r="T8" s="18" t="s">
        <v>38</v>
      </c>
      <c r="U8" s="21"/>
      <c r="V8" s="18" t="s">
        <v>38</v>
      </c>
      <c r="W8" s="18" t="s">
        <v>38</v>
      </c>
      <c r="X8" s="18" t="s">
        <v>38</v>
      </c>
      <c r="Y8" s="18" t="s">
        <v>38</v>
      </c>
      <c r="Z8" s="21"/>
      <c r="AA8" s="21"/>
    </row>
    <row r="9" spans="1:27" ht="30" x14ac:dyDescent="0.25">
      <c r="A9" s="7">
        <v>5</v>
      </c>
      <c r="B9" s="154">
        <v>5</v>
      </c>
      <c r="C9" s="18" t="s">
        <v>45</v>
      </c>
      <c r="D9" s="18" t="s">
        <v>46</v>
      </c>
      <c r="E9" s="19">
        <v>61883328</v>
      </c>
      <c r="F9" s="19">
        <v>2174561</v>
      </c>
      <c r="G9" s="19">
        <v>600045412</v>
      </c>
      <c r="H9" s="18" t="s">
        <v>51</v>
      </c>
      <c r="I9" s="18" t="s">
        <v>32</v>
      </c>
      <c r="J9" s="18" t="s">
        <v>33</v>
      </c>
      <c r="K9" s="18" t="s">
        <v>48</v>
      </c>
      <c r="L9" s="18" t="s">
        <v>52</v>
      </c>
      <c r="M9" s="20" t="s">
        <v>53</v>
      </c>
      <c r="N9" s="20">
        <f t="shared" si="0"/>
        <v>6300000</v>
      </c>
      <c r="O9" s="19">
        <v>2022</v>
      </c>
      <c r="P9" s="19">
        <v>2027</v>
      </c>
      <c r="Q9" s="18" t="s">
        <v>38</v>
      </c>
      <c r="R9" s="18" t="s">
        <v>38</v>
      </c>
      <c r="S9" s="18" t="s">
        <v>38</v>
      </c>
      <c r="T9" s="18" t="s">
        <v>38</v>
      </c>
      <c r="U9" s="21"/>
      <c r="V9" s="18" t="s">
        <v>38</v>
      </c>
      <c r="W9" s="18" t="s">
        <v>38</v>
      </c>
      <c r="X9" s="18" t="s">
        <v>38</v>
      </c>
      <c r="Y9" s="18" t="s">
        <v>38</v>
      </c>
      <c r="Z9" s="21"/>
      <c r="AA9" s="21"/>
    </row>
    <row r="10" spans="1:27" ht="30" x14ac:dyDescent="0.25">
      <c r="A10" s="7">
        <v>5</v>
      </c>
      <c r="B10" s="154">
        <v>6</v>
      </c>
      <c r="C10" s="18" t="s">
        <v>45</v>
      </c>
      <c r="D10" s="18" t="s">
        <v>46</v>
      </c>
      <c r="E10" s="19">
        <v>61883328</v>
      </c>
      <c r="F10" s="19">
        <v>2174561</v>
      </c>
      <c r="G10" s="19">
        <v>600045412</v>
      </c>
      <c r="H10" s="18" t="s">
        <v>54</v>
      </c>
      <c r="I10" s="18" t="s">
        <v>32</v>
      </c>
      <c r="J10" s="18" t="s">
        <v>33</v>
      </c>
      <c r="K10" s="18" t="s">
        <v>48</v>
      </c>
      <c r="L10" s="18" t="s">
        <v>55</v>
      </c>
      <c r="M10" s="20" t="s">
        <v>56</v>
      </c>
      <c r="N10" s="20">
        <f t="shared" si="0"/>
        <v>700000</v>
      </c>
      <c r="O10" s="19">
        <v>2022</v>
      </c>
      <c r="P10" s="19">
        <v>2027</v>
      </c>
      <c r="Q10" s="21"/>
      <c r="R10" s="21"/>
      <c r="S10" s="21"/>
      <c r="T10" s="18" t="s">
        <v>38</v>
      </c>
      <c r="U10" s="21"/>
      <c r="V10" s="21"/>
      <c r="W10" s="21"/>
      <c r="X10" s="21"/>
      <c r="Y10" s="18" t="s">
        <v>38</v>
      </c>
      <c r="Z10" s="21"/>
      <c r="AA10" s="21"/>
    </row>
    <row r="11" spans="1:27" ht="30" x14ac:dyDescent="0.25">
      <c r="A11" s="7">
        <v>5</v>
      </c>
      <c r="B11" s="154">
        <v>7</v>
      </c>
      <c r="C11" s="18" t="s">
        <v>45</v>
      </c>
      <c r="D11" s="18" t="s">
        <v>46</v>
      </c>
      <c r="E11" s="19">
        <v>61883328</v>
      </c>
      <c r="F11" s="19">
        <v>2174561</v>
      </c>
      <c r="G11" s="19">
        <v>600045412</v>
      </c>
      <c r="H11" s="18" t="s">
        <v>58</v>
      </c>
      <c r="I11" s="18" t="s">
        <v>32</v>
      </c>
      <c r="J11" s="18" t="s">
        <v>33</v>
      </c>
      <c r="K11" s="18" t="s">
        <v>48</v>
      </c>
      <c r="L11" s="18" t="s">
        <v>59</v>
      </c>
      <c r="M11" s="20" t="s">
        <v>60</v>
      </c>
      <c r="N11" s="20">
        <f t="shared" si="0"/>
        <v>35000000</v>
      </c>
      <c r="O11" s="19">
        <v>2022</v>
      </c>
      <c r="P11" s="19">
        <v>2027</v>
      </c>
      <c r="Q11" s="18" t="s">
        <v>38</v>
      </c>
      <c r="R11" s="18" t="s">
        <v>38</v>
      </c>
      <c r="S11" s="18" t="s">
        <v>38</v>
      </c>
      <c r="T11" s="18" t="s">
        <v>38</v>
      </c>
      <c r="U11" s="21"/>
      <c r="V11" s="18" t="s">
        <v>38</v>
      </c>
      <c r="W11" s="21"/>
      <c r="X11" s="21"/>
      <c r="Y11" s="18" t="s">
        <v>38</v>
      </c>
      <c r="Z11" s="21"/>
      <c r="AA11" s="21"/>
    </row>
    <row r="12" spans="1:27" ht="30" x14ac:dyDescent="0.25">
      <c r="A12" s="7">
        <v>5</v>
      </c>
      <c r="B12" s="154">
        <v>8</v>
      </c>
      <c r="C12" s="18" t="s">
        <v>62</v>
      </c>
      <c r="D12" s="18" t="s">
        <v>63</v>
      </c>
      <c r="E12" s="19">
        <v>75031663</v>
      </c>
      <c r="F12" s="19">
        <v>102438072</v>
      </c>
      <c r="G12" s="19">
        <v>600052176</v>
      </c>
      <c r="H12" s="18" t="s">
        <v>64</v>
      </c>
      <c r="I12" s="18" t="s">
        <v>32</v>
      </c>
      <c r="J12" s="18" t="s">
        <v>33</v>
      </c>
      <c r="K12" s="18" t="s">
        <v>65</v>
      </c>
      <c r="L12" s="18" t="s">
        <v>66</v>
      </c>
      <c r="M12" s="20" t="s">
        <v>56</v>
      </c>
      <c r="N12" s="20">
        <f t="shared" si="0"/>
        <v>700000</v>
      </c>
      <c r="O12" s="19">
        <v>2022</v>
      </c>
      <c r="P12" s="19">
        <v>2027</v>
      </c>
      <c r="Q12" s="18" t="s">
        <v>38</v>
      </c>
      <c r="R12" s="18" t="s">
        <v>38</v>
      </c>
      <c r="S12" s="21"/>
      <c r="T12" s="18" t="s">
        <v>38</v>
      </c>
      <c r="U12" s="18" t="s">
        <v>38</v>
      </c>
      <c r="V12" s="18" t="s">
        <v>38</v>
      </c>
      <c r="W12" s="21"/>
      <c r="X12" s="21"/>
      <c r="Y12" s="18" t="s">
        <v>38</v>
      </c>
      <c r="Z12" s="21"/>
      <c r="AA12" s="21"/>
    </row>
    <row r="13" spans="1:27" ht="45" x14ac:dyDescent="0.25">
      <c r="A13" s="7">
        <v>5</v>
      </c>
      <c r="B13" s="154">
        <v>9</v>
      </c>
      <c r="C13" s="18" t="s">
        <v>67</v>
      </c>
      <c r="D13" s="18" t="s">
        <v>68</v>
      </c>
      <c r="E13" s="19">
        <v>71294139</v>
      </c>
      <c r="F13" s="19">
        <v>181054965</v>
      </c>
      <c r="G13" s="19">
        <v>691006423</v>
      </c>
      <c r="H13" s="18" t="s">
        <v>69</v>
      </c>
      <c r="I13" s="18" t="s">
        <v>32</v>
      </c>
      <c r="J13" s="18" t="s">
        <v>33</v>
      </c>
      <c r="K13" s="18" t="s">
        <v>70</v>
      </c>
      <c r="L13" s="18" t="s">
        <v>71</v>
      </c>
      <c r="M13" s="20" t="s">
        <v>56</v>
      </c>
      <c r="N13" s="20">
        <f t="shared" si="0"/>
        <v>700000</v>
      </c>
      <c r="O13" s="19">
        <v>2022</v>
      </c>
      <c r="P13" s="126">
        <v>2023</v>
      </c>
      <c r="Q13" s="18" t="s">
        <v>38</v>
      </c>
      <c r="R13" s="21"/>
      <c r="S13" s="21"/>
      <c r="T13" s="18" t="s">
        <v>38</v>
      </c>
      <c r="U13" s="21"/>
      <c r="V13" s="18" t="s">
        <v>38</v>
      </c>
      <c r="W13" s="21"/>
      <c r="X13" s="21"/>
      <c r="Y13" s="21"/>
      <c r="Z13" s="127" t="s">
        <v>818</v>
      </c>
      <c r="AA13" s="21"/>
    </row>
    <row r="14" spans="1:27" ht="91.9" customHeight="1" x14ac:dyDescent="0.25">
      <c r="A14" s="7">
        <v>5</v>
      </c>
      <c r="B14" s="154">
        <v>10</v>
      </c>
      <c r="C14" s="18" t="s">
        <v>817</v>
      </c>
      <c r="D14" s="18" t="s">
        <v>72</v>
      </c>
      <c r="E14" s="19">
        <v>71341447</v>
      </c>
      <c r="F14" s="19">
        <v>181033704</v>
      </c>
      <c r="G14" s="19">
        <v>691003840</v>
      </c>
      <c r="H14" s="18" t="s">
        <v>73</v>
      </c>
      <c r="I14" s="18" t="s">
        <v>32</v>
      </c>
      <c r="J14" s="18" t="s">
        <v>33</v>
      </c>
      <c r="K14" s="18" t="s">
        <v>74</v>
      </c>
      <c r="L14" s="18" t="s">
        <v>75</v>
      </c>
      <c r="M14" s="153">
        <v>29000000</v>
      </c>
      <c r="N14" s="20">
        <f t="shared" si="0"/>
        <v>20300000</v>
      </c>
      <c r="O14" s="19">
        <v>2022</v>
      </c>
      <c r="P14" s="19">
        <v>2027</v>
      </c>
      <c r="Q14" s="18" t="s">
        <v>38</v>
      </c>
      <c r="R14" s="18" t="s">
        <v>38</v>
      </c>
      <c r="S14" s="18" t="s">
        <v>38</v>
      </c>
      <c r="T14" s="18" t="s">
        <v>38</v>
      </c>
      <c r="U14" s="21"/>
      <c r="V14" s="21"/>
      <c r="W14" s="21"/>
      <c r="X14" s="21"/>
      <c r="Y14" s="18" t="s">
        <v>38</v>
      </c>
      <c r="Z14" s="21"/>
      <c r="AA14" s="21"/>
    </row>
    <row r="15" spans="1:27" ht="15" x14ac:dyDescent="0.25">
      <c r="A15" s="7">
        <v>5</v>
      </c>
      <c r="B15" s="154">
        <v>11</v>
      </c>
      <c r="C15" s="18" t="s">
        <v>817</v>
      </c>
      <c r="D15" s="18" t="s">
        <v>72</v>
      </c>
      <c r="E15" s="19">
        <v>71341447</v>
      </c>
      <c r="F15" s="19">
        <v>181033704</v>
      </c>
      <c r="G15" s="19">
        <v>691003840</v>
      </c>
      <c r="H15" s="18" t="s">
        <v>77</v>
      </c>
      <c r="I15" s="18" t="s">
        <v>32</v>
      </c>
      <c r="J15" s="18" t="s">
        <v>33</v>
      </c>
      <c r="K15" s="18" t="s">
        <v>74</v>
      </c>
      <c r="L15" s="18" t="s">
        <v>78</v>
      </c>
      <c r="M15" s="153">
        <v>24000000</v>
      </c>
      <c r="N15" s="20">
        <f t="shared" si="0"/>
        <v>16800000</v>
      </c>
      <c r="O15" s="19">
        <v>2022</v>
      </c>
      <c r="P15" s="19">
        <v>2027</v>
      </c>
      <c r="Q15" s="18" t="s">
        <v>38</v>
      </c>
      <c r="R15" s="18" t="s">
        <v>38</v>
      </c>
      <c r="S15" s="18" t="s">
        <v>38</v>
      </c>
      <c r="T15" s="18" t="s">
        <v>38</v>
      </c>
      <c r="U15" s="21"/>
      <c r="V15" s="21"/>
      <c r="W15" s="21"/>
      <c r="X15" s="21"/>
      <c r="Y15" s="18" t="s">
        <v>38</v>
      </c>
      <c r="Z15" s="21"/>
      <c r="AA15" s="21"/>
    </row>
    <row r="16" spans="1:27" ht="30" x14ac:dyDescent="0.25">
      <c r="A16" s="7">
        <v>5</v>
      </c>
      <c r="B16" s="154">
        <v>12</v>
      </c>
      <c r="C16" s="18" t="s">
        <v>80</v>
      </c>
      <c r="D16" s="18" t="s">
        <v>81</v>
      </c>
      <c r="E16" s="19">
        <v>70992398</v>
      </c>
      <c r="F16" s="19">
        <v>102438463</v>
      </c>
      <c r="G16" s="19">
        <v>600052257</v>
      </c>
      <c r="H16" s="18" t="s">
        <v>82</v>
      </c>
      <c r="I16" s="18" t="s">
        <v>32</v>
      </c>
      <c r="J16" s="18" t="s">
        <v>33</v>
      </c>
      <c r="K16" s="18" t="s">
        <v>74</v>
      </c>
      <c r="L16" s="18" t="s">
        <v>83</v>
      </c>
      <c r="M16" s="20">
        <v>5000000</v>
      </c>
      <c r="N16" s="20">
        <f t="shared" si="0"/>
        <v>3500000</v>
      </c>
      <c r="O16" s="19">
        <v>2022</v>
      </c>
      <c r="P16" s="19">
        <v>2027</v>
      </c>
      <c r="Q16" s="18" t="s">
        <v>38</v>
      </c>
      <c r="R16" s="18" t="s">
        <v>38</v>
      </c>
      <c r="S16" s="18" t="s">
        <v>38</v>
      </c>
      <c r="T16" s="18" t="s">
        <v>38</v>
      </c>
      <c r="U16" s="21"/>
      <c r="V16" s="18" t="s">
        <v>38</v>
      </c>
      <c r="W16" s="18" t="s">
        <v>38</v>
      </c>
      <c r="X16" s="21"/>
      <c r="Y16" s="18" t="s">
        <v>38</v>
      </c>
      <c r="Z16" s="21"/>
      <c r="AA16" s="21"/>
    </row>
    <row r="17" spans="1:27" ht="30" x14ac:dyDescent="0.25">
      <c r="A17" s="7">
        <v>5</v>
      </c>
      <c r="B17" s="154">
        <v>13</v>
      </c>
      <c r="C17" s="18" t="s">
        <v>80</v>
      </c>
      <c r="D17" s="18" t="s">
        <v>81</v>
      </c>
      <c r="E17" s="19">
        <v>70992398</v>
      </c>
      <c r="F17" s="19">
        <v>102438463</v>
      </c>
      <c r="G17" s="19">
        <v>600052257</v>
      </c>
      <c r="H17" s="18" t="s">
        <v>85</v>
      </c>
      <c r="I17" s="18" t="s">
        <v>32</v>
      </c>
      <c r="J17" s="18" t="s">
        <v>33</v>
      </c>
      <c r="K17" s="18" t="s">
        <v>74</v>
      </c>
      <c r="L17" s="18" t="s">
        <v>86</v>
      </c>
      <c r="M17" s="20" t="s">
        <v>53</v>
      </c>
      <c r="N17" s="20">
        <f t="shared" si="0"/>
        <v>6300000</v>
      </c>
      <c r="O17" s="19">
        <v>2022</v>
      </c>
      <c r="P17" s="19">
        <v>2027</v>
      </c>
      <c r="Q17" s="21"/>
      <c r="R17" s="21"/>
      <c r="S17" s="18" t="s">
        <v>38</v>
      </c>
      <c r="T17" s="18" t="s">
        <v>38</v>
      </c>
      <c r="U17" s="21"/>
      <c r="V17" s="21"/>
      <c r="W17" s="21"/>
      <c r="X17" s="21"/>
      <c r="Y17" s="21"/>
      <c r="Z17" s="21"/>
      <c r="AA17" s="21"/>
    </row>
    <row r="18" spans="1:27" ht="15" x14ac:dyDescent="0.25">
      <c r="A18" s="7">
        <v>5</v>
      </c>
      <c r="B18" s="154">
        <v>14</v>
      </c>
      <c r="C18" s="18" t="s">
        <v>80</v>
      </c>
      <c r="D18" s="18" t="s">
        <v>81</v>
      </c>
      <c r="E18" s="19">
        <v>70992398</v>
      </c>
      <c r="F18" s="19">
        <v>102438463</v>
      </c>
      <c r="G18" s="19">
        <v>600052257</v>
      </c>
      <c r="H18" s="18" t="s">
        <v>87</v>
      </c>
      <c r="I18" s="18" t="s">
        <v>32</v>
      </c>
      <c r="J18" s="18" t="s">
        <v>33</v>
      </c>
      <c r="K18" s="18" t="s">
        <v>74</v>
      </c>
      <c r="L18" s="18" t="s">
        <v>88</v>
      </c>
      <c r="M18" s="20">
        <v>12000000</v>
      </c>
      <c r="N18" s="20">
        <f t="shared" si="0"/>
        <v>8400000</v>
      </c>
      <c r="O18" s="19">
        <v>2022</v>
      </c>
      <c r="P18" s="19">
        <v>2027</v>
      </c>
      <c r="Q18" s="21"/>
      <c r="R18" s="18" t="s">
        <v>38</v>
      </c>
      <c r="S18" s="21"/>
      <c r="T18" s="18" t="s">
        <v>38</v>
      </c>
      <c r="U18" s="21"/>
      <c r="V18" s="21"/>
      <c r="W18" s="21"/>
      <c r="X18" s="21"/>
      <c r="Y18" s="21"/>
      <c r="Z18" s="21"/>
      <c r="AA18" s="21"/>
    </row>
    <row r="19" spans="1:27" ht="30" x14ac:dyDescent="0.25">
      <c r="A19" s="7">
        <v>2</v>
      </c>
      <c r="B19" s="154">
        <v>15</v>
      </c>
      <c r="C19" s="18" t="s">
        <v>80</v>
      </c>
      <c r="D19" s="18" t="s">
        <v>81</v>
      </c>
      <c r="E19" s="19">
        <v>70992398</v>
      </c>
      <c r="F19" s="19">
        <v>102438463</v>
      </c>
      <c r="G19" s="19">
        <v>600052257</v>
      </c>
      <c r="H19" s="18" t="s">
        <v>91</v>
      </c>
      <c r="I19" s="18" t="s">
        <v>32</v>
      </c>
      <c r="J19" s="18" t="s">
        <v>33</v>
      </c>
      <c r="K19" s="18" t="s">
        <v>74</v>
      </c>
      <c r="L19" s="18" t="s">
        <v>92</v>
      </c>
      <c r="M19" s="20" t="s">
        <v>93</v>
      </c>
      <c r="N19" s="20">
        <f t="shared" si="0"/>
        <v>5600000</v>
      </c>
      <c r="O19" s="19">
        <v>2022</v>
      </c>
      <c r="P19" s="19">
        <v>2027</v>
      </c>
      <c r="Q19" s="18" t="s">
        <v>38</v>
      </c>
      <c r="R19" s="21"/>
      <c r="S19" s="21"/>
      <c r="T19" s="18" t="s">
        <v>38</v>
      </c>
      <c r="U19" s="21"/>
      <c r="V19" s="21"/>
      <c r="W19" s="21"/>
      <c r="X19" s="21"/>
      <c r="Y19" s="21"/>
      <c r="Z19" s="21"/>
      <c r="AA19" s="21"/>
    </row>
    <row r="20" spans="1:27" ht="30" x14ac:dyDescent="0.25">
      <c r="A20" s="7">
        <v>5</v>
      </c>
      <c r="B20" s="154">
        <v>16</v>
      </c>
      <c r="C20" s="18" t="s">
        <v>80</v>
      </c>
      <c r="D20" s="18" t="s">
        <v>81</v>
      </c>
      <c r="E20" s="19">
        <v>70992398</v>
      </c>
      <c r="F20" s="19">
        <v>102438463</v>
      </c>
      <c r="G20" s="19">
        <v>600052257</v>
      </c>
      <c r="H20" s="18" t="s">
        <v>95</v>
      </c>
      <c r="I20" s="18" t="s">
        <v>32</v>
      </c>
      <c r="J20" s="18" t="s">
        <v>33</v>
      </c>
      <c r="K20" s="18" t="s">
        <v>74</v>
      </c>
      <c r="L20" s="18" t="s">
        <v>96</v>
      </c>
      <c r="M20" s="20" t="s">
        <v>79</v>
      </c>
      <c r="N20" s="20">
        <f t="shared" si="0"/>
        <v>8400000</v>
      </c>
      <c r="O20" s="19">
        <v>2022</v>
      </c>
      <c r="P20" s="19">
        <v>2027</v>
      </c>
      <c r="Q20" s="21"/>
      <c r="R20" s="18" t="s">
        <v>38</v>
      </c>
      <c r="S20" s="21"/>
      <c r="T20" s="18" t="s">
        <v>38</v>
      </c>
      <c r="U20" s="21"/>
      <c r="V20" s="21"/>
      <c r="W20" s="21"/>
      <c r="X20" s="21"/>
      <c r="Y20" s="21"/>
      <c r="Z20" s="21"/>
      <c r="AA20" s="21"/>
    </row>
    <row r="21" spans="1:27" ht="30" x14ac:dyDescent="0.25">
      <c r="A21" s="7">
        <v>5</v>
      </c>
      <c r="B21" s="154">
        <v>17</v>
      </c>
      <c r="C21" s="18" t="s">
        <v>80</v>
      </c>
      <c r="D21" s="18" t="s">
        <v>81</v>
      </c>
      <c r="E21" s="19">
        <v>70992398</v>
      </c>
      <c r="F21" s="19">
        <v>102438463</v>
      </c>
      <c r="G21" s="19">
        <v>600052257</v>
      </c>
      <c r="H21" s="18" t="s">
        <v>768</v>
      </c>
      <c r="I21" s="18" t="s">
        <v>32</v>
      </c>
      <c r="J21" s="18" t="s">
        <v>33</v>
      </c>
      <c r="K21" s="18" t="s">
        <v>74</v>
      </c>
      <c r="L21" s="18" t="s">
        <v>97</v>
      </c>
      <c r="M21" s="20">
        <v>11000000</v>
      </c>
      <c r="N21" s="20">
        <f t="shared" si="0"/>
        <v>7700000</v>
      </c>
      <c r="O21" s="19">
        <v>2022</v>
      </c>
      <c r="P21" s="19">
        <v>2027</v>
      </c>
      <c r="Q21" s="18" t="s">
        <v>38</v>
      </c>
      <c r="R21" s="21"/>
      <c r="S21" s="21"/>
      <c r="T21" s="18" t="s">
        <v>38</v>
      </c>
      <c r="U21" s="21"/>
      <c r="V21" s="21"/>
      <c r="W21" s="21"/>
      <c r="X21" s="21"/>
      <c r="Y21" s="21"/>
      <c r="Z21" s="21"/>
      <c r="AA21" s="21"/>
    </row>
    <row r="22" spans="1:27" ht="60" x14ac:dyDescent="0.25">
      <c r="A22" s="7">
        <v>5</v>
      </c>
      <c r="B22" s="154">
        <v>18</v>
      </c>
      <c r="C22" s="18" t="s">
        <v>98</v>
      </c>
      <c r="D22" s="18" t="s">
        <v>99</v>
      </c>
      <c r="E22" s="19">
        <v>7399791</v>
      </c>
      <c r="F22" s="19">
        <v>102438501</v>
      </c>
      <c r="G22" s="19">
        <v>691012768</v>
      </c>
      <c r="H22" s="18" t="s">
        <v>100</v>
      </c>
      <c r="I22" s="18" t="s">
        <v>32</v>
      </c>
      <c r="J22" s="18" t="s">
        <v>33</v>
      </c>
      <c r="K22" s="18" t="s">
        <v>101</v>
      </c>
      <c r="L22" s="18" t="s">
        <v>102</v>
      </c>
      <c r="M22" s="20" t="s">
        <v>103</v>
      </c>
      <c r="N22" s="20">
        <f t="shared" si="0"/>
        <v>350000</v>
      </c>
      <c r="O22" s="19">
        <v>2022</v>
      </c>
      <c r="P22" s="19">
        <v>2027</v>
      </c>
      <c r="Q22" s="18" t="s">
        <v>38</v>
      </c>
      <c r="R22" s="18" t="s">
        <v>38</v>
      </c>
      <c r="S22" s="18" t="s">
        <v>38</v>
      </c>
      <c r="T22" s="18" t="s">
        <v>38</v>
      </c>
      <c r="U22" s="21"/>
      <c r="V22" s="18" t="s">
        <v>38</v>
      </c>
      <c r="W22" s="21"/>
      <c r="X22" s="21"/>
      <c r="Y22" s="18" t="s">
        <v>38</v>
      </c>
      <c r="Z22" s="21"/>
      <c r="AA22" s="21"/>
    </row>
    <row r="23" spans="1:27" ht="60" x14ac:dyDescent="0.25">
      <c r="A23" s="7">
        <v>5</v>
      </c>
      <c r="B23" s="154">
        <v>19</v>
      </c>
      <c r="C23" s="18" t="s">
        <v>105</v>
      </c>
      <c r="D23" s="18" t="s">
        <v>106</v>
      </c>
      <c r="E23" s="19">
        <v>49855425</v>
      </c>
      <c r="F23" s="19">
        <v>241563</v>
      </c>
      <c r="G23" s="19">
        <v>600053253</v>
      </c>
      <c r="H23" s="18" t="s">
        <v>779</v>
      </c>
      <c r="I23" s="18" t="s">
        <v>32</v>
      </c>
      <c r="J23" s="18" t="s">
        <v>107</v>
      </c>
      <c r="K23" s="18" t="s">
        <v>108</v>
      </c>
      <c r="L23" s="18" t="s">
        <v>780</v>
      </c>
      <c r="M23" s="125">
        <v>20000000</v>
      </c>
      <c r="N23" s="20">
        <f t="shared" si="0"/>
        <v>14000000</v>
      </c>
      <c r="O23" s="126">
        <v>2027</v>
      </c>
      <c r="P23" s="126">
        <v>2028</v>
      </c>
      <c r="Q23" s="21"/>
      <c r="R23" s="18" t="s">
        <v>38</v>
      </c>
      <c r="S23" s="18" t="s">
        <v>38</v>
      </c>
      <c r="T23" s="18" t="s">
        <v>38</v>
      </c>
      <c r="U23" s="21"/>
      <c r="V23" s="21"/>
      <c r="W23" s="21"/>
      <c r="X23" s="21"/>
      <c r="Y23" s="21"/>
      <c r="Z23" s="21"/>
      <c r="AA23" s="21"/>
    </row>
    <row r="24" spans="1:27" ht="30" x14ac:dyDescent="0.25">
      <c r="A24" s="7">
        <v>5</v>
      </c>
      <c r="B24" s="154">
        <v>20</v>
      </c>
      <c r="C24" s="18" t="s">
        <v>105</v>
      </c>
      <c r="D24" s="18" t="s">
        <v>106</v>
      </c>
      <c r="E24" s="19">
        <v>49855425</v>
      </c>
      <c r="F24" s="19">
        <v>241563</v>
      </c>
      <c r="G24" s="19">
        <v>600053253</v>
      </c>
      <c r="H24" s="18" t="s">
        <v>109</v>
      </c>
      <c r="I24" s="18" t="s">
        <v>32</v>
      </c>
      <c r="J24" s="18" t="s">
        <v>107</v>
      </c>
      <c r="K24" s="18" t="s">
        <v>108</v>
      </c>
      <c r="L24" s="18" t="s">
        <v>110</v>
      </c>
      <c r="M24" s="20" t="s">
        <v>103</v>
      </c>
      <c r="N24" s="20">
        <f t="shared" si="0"/>
        <v>350000</v>
      </c>
      <c r="O24" s="19">
        <v>2022</v>
      </c>
      <c r="P24" s="19">
        <v>2027</v>
      </c>
      <c r="Q24" s="21"/>
      <c r="R24" s="18" t="s">
        <v>38</v>
      </c>
      <c r="S24" s="18" t="s">
        <v>38</v>
      </c>
      <c r="T24" s="18" t="s">
        <v>38</v>
      </c>
      <c r="U24" s="21"/>
      <c r="V24" s="21"/>
      <c r="W24" s="21"/>
      <c r="X24" s="21"/>
      <c r="Y24" s="18" t="s">
        <v>38</v>
      </c>
      <c r="Z24" s="127" t="s">
        <v>827</v>
      </c>
      <c r="AA24" s="127" t="s">
        <v>827</v>
      </c>
    </row>
    <row r="25" spans="1:27" ht="30" x14ac:dyDescent="0.25">
      <c r="A25" s="7">
        <v>5</v>
      </c>
      <c r="B25" s="154">
        <v>21</v>
      </c>
      <c r="C25" s="18" t="s">
        <v>105</v>
      </c>
      <c r="D25" s="18" t="s">
        <v>106</v>
      </c>
      <c r="E25" s="19">
        <v>49855425</v>
      </c>
      <c r="F25" s="19">
        <v>241563</v>
      </c>
      <c r="G25" s="19">
        <v>600053253</v>
      </c>
      <c r="H25" s="18" t="s">
        <v>111</v>
      </c>
      <c r="I25" s="18" t="s">
        <v>32</v>
      </c>
      <c r="J25" s="18" t="s">
        <v>107</v>
      </c>
      <c r="K25" s="18" t="s">
        <v>108</v>
      </c>
      <c r="L25" s="18" t="s">
        <v>112</v>
      </c>
      <c r="M25" s="20" t="s">
        <v>113</v>
      </c>
      <c r="N25" s="20">
        <f t="shared" si="0"/>
        <v>105000</v>
      </c>
      <c r="O25" s="19">
        <v>2022</v>
      </c>
      <c r="P25" s="19">
        <v>2027</v>
      </c>
      <c r="Q25" s="21"/>
      <c r="R25" s="21"/>
      <c r="S25" s="18" t="s">
        <v>38</v>
      </c>
      <c r="T25" s="21"/>
      <c r="U25" s="21"/>
      <c r="V25" s="21"/>
      <c r="W25" s="21"/>
      <c r="X25" s="21"/>
      <c r="Y25" s="21"/>
      <c r="Z25" s="127" t="s">
        <v>827</v>
      </c>
      <c r="AA25" s="127" t="s">
        <v>827</v>
      </c>
    </row>
    <row r="26" spans="1:27" ht="30" x14ac:dyDescent="0.25">
      <c r="A26" s="7">
        <v>5</v>
      </c>
      <c r="B26" s="154">
        <v>22</v>
      </c>
      <c r="C26" s="18" t="s">
        <v>105</v>
      </c>
      <c r="D26" s="18" t="s">
        <v>106</v>
      </c>
      <c r="E26" s="19">
        <v>49855425</v>
      </c>
      <c r="F26" s="19">
        <v>241563</v>
      </c>
      <c r="G26" s="19">
        <v>600053253</v>
      </c>
      <c r="H26" s="18" t="s">
        <v>114</v>
      </c>
      <c r="I26" s="18" t="s">
        <v>32</v>
      </c>
      <c r="J26" s="18" t="s">
        <v>107</v>
      </c>
      <c r="K26" s="18" t="s">
        <v>108</v>
      </c>
      <c r="L26" s="18" t="s">
        <v>115</v>
      </c>
      <c r="M26" s="20" t="s">
        <v>116</v>
      </c>
      <c r="N26" s="20">
        <f t="shared" si="0"/>
        <v>630000</v>
      </c>
      <c r="O26" s="19">
        <v>2022</v>
      </c>
      <c r="P26" s="19">
        <v>2027</v>
      </c>
      <c r="Q26" s="18" t="s">
        <v>38</v>
      </c>
      <c r="R26" s="21"/>
      <c r="S26" s="21"/>
      <c r="T26" s="18" t="s">
        <v>38</v>
      </c>
      <c r="U26" s="21"/>
      <c r="V26" s="21"/>
      <c r="W26" s="21"/>
      <c r="X26" s="21"/>
      <c r="Y26" s="18" t="s">
        <v>38</v>
      </c>
      <c r="Z26" s="127" t="s">
        <v>827</v>
      </c>
      <c r="AA26" s="127" t="s">
        <v>827</v>
      </c>
    </row>
    <row r="27" spans="1:27" ht="45" x14ac:dyDescent="0.25">
      <c r="A27" s="7">
        <v>5</v>
      </c>
      <c r="B27" s="154">
        <v>23</v>
      </c>
      <c r="C27" s="18" t="s">
        <v>105</v>
      </c>
      <c r="D27" s="18" t="s">
        <v>106</v>
      </c>
      <c r="E27" s="19">
        <v>49855425</v>
      </c>
      <c r="F27" s="19">
        <v>241563</v>
      </c>
      <c r="G27" s="19">
        <v>600053253</v>
      </c>
      <c r="H27" s="18" t="s">
        <v>117</v>
      </c>
      <c r="I27" s="18" t="s">
        <v>32</v>
      </c>
      <c r="J27" s="18" t="s">
        <v>107</v>
      </c>
      <c r="K27" s="18" t="s">
        <v>108</v>
      </c>
      <c r="L27" s="18" t="s">
        <v>118</v>
      </c>
      <c r="M27" s="125">
        <v>2000000</v>
      </c>
      <c r="N27" s="20">
        <f t="shared" si="0"/>
        <v>1400000</v>
      </c>
      <c r="O27" s="126">
        <v>2027</v>
      </c>
      <c r="P27" s="126">
        <v>2028</v>
      </c>
      <c r="Q27" s="21"/>
      <c r="R27" s="18" t="s">
        <v>38</v>
      </c>
      <c r="S27" s="18" t="s">
        <v>38</v>
      </c>
      <c r="T27" s="21"/>
      <c r="U27" s="21"/>
      <c r="V27" s="21"/>
      <c r="W27" s="21"/>
      <c r="X27" s="21"/>
      <c r="Y27" s="21"/>
      <c r="Z27" s="21"/>
      <c r="AA27" s="21"/>
    </row>
    <row r="28" spans="1:27" ht="60" x14ac:dyDescent="0.25">
      <c r="A28" s="7">
        <v>5</v>
      </c>
      <c r="B28" s="154">
        <v>24</v>
      </c>
      <c r="C28" s="18" t="s">
        <v>120</v>
      </c>
      <c r="D28" s="18" t="s">
        <v>121</v>
      </c>
      <c r="E28" s="19">
        <v>63834448</v>
      </c>
      <c r="F28" s="19">
        <v>102438552</v>
      </c>
      <c r="G28" s="19">
        <v>600052290</v>
      </c>
      <c r="H28" s="18" t="s">
        <v>122</v>
      </c>
      <c r="I28" s="18" t="s">
        <v>32</v>
      </c>
      <c r="J28" s="18" t="s">
        <v>33</v>
      </c>
      <c r="K28" s="18" t="s">
        <v>33</v>
      </c>
      <c r="L28" s="18" t="s">
        <v>123</v>
      </c>
      <c r="M28" s="20" t="s">
        <v>124</v>
      </c>
      <c r="N28" s="20">
        <f t="shared" si="0"/>
        <v>1960000</v>
      </c>
      <c r="O28" s="19">
        <v>2022</v>
      </c>
      <c r="P28" s="19">
        <v>2027</v>
      </c>
      <c r="Q28" s="21"/>
      <c r="R28" s="18" t="s">
        <v>38</v>
      </c>
      <c r="S28" s="18" t="s">
        <v>38</v>
      </c>
      <c r="T28" s="18" t="s">
        <v>38</v>
      </c>
      <c r="U28" s="21"/>
      <c r="V28" s="21"/>
      <c r="W28" s="21"/>
      <c r="X28" s="21"/>
      <c r="Y28" s="18" t="s">
        <v>38</v>
      </c>
      <c r="Z28" s="21"/>
      <c r="AA28" s="21"/>
    </row>
    <row r="29" spans="1:27" ht="218.25" customHeight="1" x14ac:dyDescent="0.25">
      <c r="A29" s="7">
        <v>5</v>
      </c>
      <c r="B29" s="154">
        <v>25</v>
      </c>
      <c r="C29" s="18" t="s">
        <v>125</v>
      </c>
      <c r="D29" s="18" t="s">
        <v>121</v>
      </c>
      <c r="E29" s="19">
        <v>63834243</v>
      </c>
      <c r="F29" s="19">
        <v>102438595</v>
      </c>
      <c r="G29" s="19">
        <v>600052303</v>
      </c>
      <c r="H29" s="18" t="s">
        <v>126</v>
      </c>
      <c r="I29" s="18" t="s">
        <v>32</v>
      </c>
      <c r="J29" s="18" t="s">
        <v>33</v>
      </c>
      <c r="K29" s="18" t="s">
        <v>33</v>
      </c>
      <c r="L29" s="18" t="s">
        <v>127</v>
      </c>
      <c r="M29" s="20" t="s">
        <v>128</v>
      </c>
      <c r="N29" s="20">
        <f t="shared" si="0"/>
        <v>2380000</v>
      </c>
      <c r="O29" s="19">
        <v>2022</v>
      </c>
      <c r="P29" s="19">
        <v>2027</v>
      </c>
      <c r="Q29" s="18" t="s">
        <v>38</v>
      </c>
      <c r="R29" s="18" t="s">
        <v>38</v>
      </c>
      <c r="S29" s="18" t="s">
        <v>38</v>
      </c>
      <c r="T29" s="18" t="s">
        <v>38</v>
      </c>
      <c r="U29" s="21"/>
      <c r="V29" s="21"/>
      <c r="W29" s="21"/>
      <c r="X29" s="21"/>
      <c r="Y29" s="21" t="s">
        <v>38</v>
      </c>
      <c r="Z29" s="21"/>
      <c r="AA29" s="21"/>
    </row>
    <row r="30" spans="1:27" ht="150" x14ac:dyDescent="0.25">
      <c r="A30" s="7">
        <v>5</v>
      </c>
      <c r="B30" s="154">
        <v>26</v>
      </c>
      <c r="C30" s="18" t="s">
        <v>129</v>
      </c>
      <c r="D30" s="18" t="s">
        <v>121</v>
      </c>
      <c r="E30" s="19">
        <v>70977691</v>
      </c>
      <c r="F30" s="19">
        <v>102438811</v>
      </c>
      <c r="G30" s="19">
        <v>600052451</v>
      </c>
      <c r="H30" s="18" t="s">
        <v>130</v>
      </c>
      <c r="I30" s="18" t="s">
        <v>32</v>
      </c>
      <c r="J30" s="18" t="s">
        <v>33</v>
      </c>
      <c r="K30" s="18" t="s">
        <v>33</v>
      </c>
      <c r="L30" s="18" t="s">
        <v>131</v>
      </c>
      <c r="M30" s="20" t="s">
        <v>132</v>
      </c>
      <c r="N30" s="20">
        <f t="shared" si="0"/>
        <v>350000</v>
      </c>
      <c r="O30" s="19">
        <v>2022</v>
      </c>
      <c r="P30" s="19">
        <v>2027</v>
      </c>
      <c r="Q30" s="18" t="s">
        <v>133</v>
      </c>
      <c r="R30" s="18" t="s">
        <v>133</v>
      </c>
      <c r="S30" s="18" t="s">
        <v>133</v>
      </c>
      <c r="T30" s="18" t="s">
        <v>133</v>
      </c>
      <c r="U30" s="21"/>
      <c r="V30" s="21"/>
      <c r="W30" s="21"/>
      <c r="X30" s="21"/>
      <c r="Y30" s="21"/>
      <c r="Z30" s="18" t="s">
        <v>134</v>
      </c>
      <c r="AA30" s="21"/>
    </row>
    <row r="31" spans="1:27" ht="120" x14ac:dyDescent="0.25">
      <c r="A31" s="7">
        <v>5</v>
      </c>
      <c r="B31" s="154">
        <v>27</v>
      </c>
      <c r="C31" s="18" t="s">
        <v>129</v>
      </c>
      <c r="D31" s="18" t="s">
        <v>121</v>
      </c>
      <c r="E31" s="19">
        <v>70977691</v>
      </c>
      <c r="F31" s="19">
        <v>102438811</v>
      </c>
      <c r="G31" s="19">
        <v>600052451</v>
      </c>
      <c r="H31" s="18" t="s">
        <v>135</v>
      </c>
      <c r="I31" s="18" t="s">
        <v>32</v>
      </c>
      <c r="J31" s="18" t="s">
        <v>33</v>
      </c>
      <c r="K31" s="18" t="s">
        <v>33</v>
      </c>
      <c r="L31" s="18" t="s">
        <v>136</v>
      </c>
      <c r="M31" s="20" t="s">
        <v>137</v>
      </c>
      <c r="N31" s="20">
        <f t="shared" si="0"/>
        <v>140000</v>
      </c>
      <c r="O31" s="19">
        <v>2022</v>
      </c>
      <c r="P31" s="19">
        <v>2027</v>
      </c>
      <c r="Q31" s="18" t="s">
        <v>138</v>
      </c>
      <c r="R31" s="18" t="s">
        <v>133</v>
      </c>
      <c r="S31" s="18" t="s">
        <v>138</v>
      </c>
      <c r="T31" s="18" t="s">
        <v>138</v>
      </c>
      <c r="U31" s="21"/>
      <c r="V31" s="21"/>
      <c r="W31" s="21"/>
      <c r="X31" s="21"/>
      <c r="Y31" s="21"/>
      <c r="Z31" s="18" t="s">
        <v>139</v>
      </c>
      <c r="AA31" s="21"/>
    </row>
    <row r="32" spans="1:27" ht="88.9" customHeight="1" x14ac:dyDescent="0.25">
      <c r="A32" s="7">
        <v>5</v>
      </c>
      <c r="B32" s="154">
        <v>28</v>
      </c>
      <c r="C32" s="18" t="s">
        <v>140</v>
      </c>
      <c r="D32" s="18" t="s">
        <v>121</v>
      </c>
      <c r="E32" s="19">
        <v>72045396</v>
      </c>
      <c r="F32" s="19">
        <v>181014491</v>
      </c>
      <c r="G32" s="19">
        <v>691001146</v>
      </c>
      <c r="H32" s="18" t="s">
        <v>141</v>
      </c>
      <c r="I32" s="18" t="s">
        <v>32</v>
      </c>
      <c r="J32" s="18" t="s">
        <v>33</v>
      </c>
      <c r="K32" s="18" t="s">
        <v>33</v>
      </c>
      <c r="L32" s="18" t="s">
        <v>142</v>
      </c>
      <c r="M32" s="20" t="s">
        <v>143</v>
      </c>
      <c r="N32" s="20">
        <f t="shared" si="0"/>
        <v>1890000</v>
      </c>
      <c r="O32" s="19">
        <v>2022</v>
      </c>
      <c r="P32" s="19">
        <v>2027</v>
      </c>
      <c r="Q32" s="18" t="s">
        <v>38</v>
      </c>
      <c r="R32" s="18" t="s">
        <v>38</v>
      </c>
      <c r="S32" s="21"/>
      <c r="T32" s="18" t="s">
        <v>38</v>
      </c>
      <c r="U32" s="21"/>
      <c r="V32" s="21"/>
      <c r="W32" s="21"/>
      <c r="X32" s="21"/>
      <c r="Y32" s="18" t="s">
        <v>38</v>
      </c>
      <c r="Z32" s="21"/>
      <c r="AA32" s="21"/>
    </row>
    <row r="33" spans="1:27" ht="30" x14ac:dyDescent="0.25">
      <c r="A33" s="7">
        <v>5</v>
      </c>
      <c r="B33" s="154">
        <v>29</v>
      </c>
      <c r="C33" s="18" t="s">
        <v>144</v>
      </c>
      <c r="D33" s="18" t="s">
        <v>145</v>
      </c>
      <c r="E33" s="19">
        <v>70845034</v>
      </c>
      <c r="F33" s="19">
        <v>102438722</v>
      </c>
      <c r="G33" s="19">
        <v>600022030</v>
      </c>
      <c r="H33" s="18" t="s">
        <v>146</v>
      </c>
      <c r="I33" s="18" t="s">
        <v>32</v>
      </c>
      <c r="J33" s="18" t="s">
        <v>33</v>
      </c>
      <c r="K33" s="18" t="s">
        <v>33</v>
      </c>
      <c r="L33" s="18" t="s">
        <v>147</v>
      </c>
      <c r="M33" s="20" t="s">
        <v>41</v>
      </c>
      <c r="N33" s="20">
        <f t="shared" si="0"/>
        <v>210000</v>
      </c>
      <c r="O33" s="19">
        <v>2022</v>
      </c>
      <c r="P33" s="19">
        <v>2027</v>
      </c>
      <c r="Q33" s="21"/>
      <c r="R33" s="21"/>
      <c r="S33" s="21"/>
      <c r="T33" s="18" t="s">
        <v>133</v>
      </c>
      <c r="U33" s="21"/>
      <c r="V33" s="21"/>
      <c r="W33" s="21"/>
      <c r="X33" s="21"/>
      <c r="Y33" s="21"/>
      <c r="Z33" s="21"/>
      <c r="AA33" s="21"/>
    </row>
    <row r="34" spans="1:27" ht="15" x14ac:dyDescent="0.25">
      <c r="A34" s="7">
        <v>5</v>
      </c>
      <c r="B34" s="154">
        <v>30</v>
      </c>
      <c r="C34" s="18" t="s">
        <v>144</v>
      </c>
      <c r="D34" s="18" t="s">
        <v>145</v>
      </c>
      <c r="E34" s="19">
        <v>70845034</v>
      </c>
      <c r="F34" s="19">
        <v>102438722</v>
      </c>
      <c r="G34" s="19">
        <v>600022030</v>
      </c>
      <c r="H34" s="18" t="s">
        <v>148</v>
      </c>
      <c r="I34" s="18" t="s">
        <v>32</v>
      </c>
      <c r="J34" s="18" t="s">
        <v>33</v>
      </c>
      <c r="K34" s="18" t="s">
        <v>33</v>
      </c>
      <c r="L34" s="18" t="s">
        <v>149</v>
      </c>
      <c r="M34" s="20" t="s">
        <v>103</v>
      </c>
      <c r="N34" s="20">
        <f t="shared" si="0"/>
        <v>350000</v>
      </c>
      <c r="O34" s="19">
        <v>2022</v>
      </c>
      <c r="P34" s="19">
        <v>2027</v>
      </c>
      <c r="Q34" s="21"/>
      <c r="R34" s="21"/>
      <c r="S34" s="21"/>
      <c r="T34" s="18" t="s">
        <v>133</v>
      </c>
      <c r="U34" s="21"/>
      <c r="V34" s="21"/>
      <c r="W34" s="21"/>
      <c r="X34" s="21"/>
      <c r="Y34" s="21"/>
      <c r="Z34" s="21"/>
      <c r="AA34" s="21"/>
    </row>
    <row r="35" spans="1:27" ht="27.6" customHeight="1" x14ac:dyDescent="0.25">
      <c r="A35" s="7">
        <v>5</v>
      </c>
      <c r="B35" s="154">
        <v>31</v>
      </c>
      <c r="C35" s="18" t="s">
        <v>150</v>
      </c>
      <c r="D35" s="18" t="s">
        <v>151</v>
      </c>
      <c r="E35" s="19">
        <v>75033593</v>
      </c>
      <c r="F35" s="19">
        <v>102438137</v>
      </c>
      <c r="G35" s="19">
        <v>600052192</v>
      </c>
      <c r="H35" s="18" t="s">
        <v>152</v>
      </c>
      <c r="I35" s="18" t="s">
        <v>32</v>
      </c>
      <c r="J35" s="18" t="s">
        <v>33</v>
      </c>
      <c r="K35" s="18" t="s">
        <v>153</v>
      </c>
      <c r="L35" s="18" t="s">
        <v>152</v>
      </c>
      <c r="M35" s="20" t="s">
        <v>154</v>
      </c>
      <c r="N35" s="20">
        <f t="shared" si="0"/>
        <v>3500000</v>
      </c>
      <c r="O35" s="19">
        <v>2022</v>
      </c>
      <c r="P35" s="19">
        <v>2027</v>
      </c>
      <c r="Q35" s="18" t="s">
        <v>38</v>
      </c>
      <c r="R35" s="21"/>
      <c r="S35" s="21"/>
      <c r="T35" s="18" t="s">
        <v>38</v>
      </c>
      <c r="U35" s="18" t="s">
        <v>38</v>
      </c>
      <c r="V35" s="21"/>
      <c r="W35" s="21"/>
      <c r="X35" s="21"/>
      <c r="Y35" s="18" t="s">
        <v>38</v>
      </c>
      <c r="Z35" s="21"/>
      <c r="AA35" s="21"/>
    </row>
    <row r="36" spans="1:27" ht="45.6" customHeight="1" x14ac:dyDescent="0.25">
      <c r="A36" s="7">
        <v>5</v>
      </c>
      <c r="B36" s="154">
        <v>32</v>
      </c>
      <c r="C36" s="18" t="s">
        <v>150</v>
      </c>
      <c r="D36" s="18" t="s">
        <v>151</v>
      </c>
      <c r="E36" s="19">
        <v>75033593</v>
      </c>
      <c r="F36" s="19">
        <v>102438137</v>
      </c>
      <c r="G36" s="19">
        <v>600052192</v>
      </c>
      <c r="H36" s="18" t="s">
        <v>155</v>
      </c>
      <c r="I36" s="18" t="s">
        <v>32</v>
      </c>
      <c r="J36" s="18" t="s">
        <v>33</v>
      </c>
      <c r="K36" s="18" t="s">
        <v>153</v>
      </c>
      <c r="L36" s="18" t="s">
        <v>156</v>
      </c>
      <c r="M36" s="20" t="s">
        <v>36</v>
      </c>
      <c r="N36" s="20">
        <f t="shared" si="0"/>
        <v>1400000</v>
      </c>
      <c r="O36" s="19">
        <v>2022</v>
      </c>
      <c r="P36" s="19">
        <v>2027</v>
      </c>
      <c r="Q36" s="18" t="s">
        <v>38</v>
      </c>
      <c r="R36" s="21"/>
      <c r="S36" s="21"/>
      <c r="T36" s="18" t="s">
        <v>38</v>
      </c>
      <c r="U36" s="21"/>
      <c r="V36" s="21"/>
      <c r="W36" s="21"/>
      <c r="X36" s="21"/>
      <c r="Y36" s="18" t="s">
        <v>38</v>
      </c>
      <c r="Z36" s="21"/>
      <c r="AA36" s="21"/>
    </row>
    <row r="37" spans="1:27" ht="60" x14ac:dyDescent="0.25">
      <c r="A37" s="7">
        <v>5</v>
      </c>
      <c r="B37" s="154">
        <v>33</v>
      </c>
      <c r="C37" s="18" t="s">
        <v>150</v>
      </c>
      <c r="D37" s="18" t="s">
        <v>151</v>
      </c>
      <c r="E37" s="19">
        <v>75033593</v>
      </c>
      <c r="F37" s="19">
        <v>102438137</v>
      </c>
      <c r="G37" s="19">
        <v>600052192</v>
      </c>
      <c r="H37" s="18" t="s">
        <v>826</v>
      </c>
      <c r="I37" s="18" t="s">
        <v>32</v>
      </c>
      <c r="J37" s="18" t="s">
        <v>33</v>
      </c>
      <c r="K37" s="18" t="s">
        <v>153</v>
      </c>
      <c r="L37" s="18" t="s">
        <v>157</v>
      </c>
      <c r="M37" s="20" t="s">
        <v>89</v>
      </c>
      <c r="N37" s="20">
        <f t="shared" si="0"/>
        <v>7000000</v>
      </c>
      <c r="O37" s="19">
        <v>2022</v>
      </c>
      <c r="P37" s="19">
        <v>2027</v>
      </c>
      <c r="Q37" s="18" t="s">
        <v>38</v>
      </c>
      <c r="R37" s="18" t="s">
        <v>38</v>
      </c>
      <c r="S37" s="18" t="s">
        <v>38</v>
      </c>
      <c r="T37" s="18" t="s">
        <v>38</v>
      </c>
      <c r="U37" s="21"/>
      <c r="V37" s="18" t="s">
        <v>38</v>
      </c>
      <c r="W37" s="18" t="s">
        <v>38</v>
      </c>
      <c r="X37" s="21"/>
      <c r="Y37" s="18" t="s">
        <v>38</v>
      </c>
      <c r="Z37" s="21"/>
      <c r="AA37" s="21"/>
    </row>
    <row r="38" spans="1:27" ht="30" x14ac:dyDescent="0.25">
      <c r="A38" s="7">
        <v>5</v>
      </c>
      <c r="B38" s="154">
        <v>34</v>
      </c>
      <c r="C38" s="18" t="s">
        <v>158</v>
      </c>
      <c r="D38" s="18" t="s">
        <v>159</v>
      </c>
      <c r="E38" s="19">
        <v>70941718</v>
      </c>
      <c r="F38" s="19">
        <v>102438170</v>
      </c>
      <c r="G38" s="19">
        <v>600052206</v>
      </c>
      <c r="H38" s="18" t="s">
        <v>160</v>
      </c>
      <c r="I38" s="18" t="s">
        <v>32</v>
      </c>
      <c r="J38" s="18" t="s">
        <v>33</v>
      </c>
      <c r="K38" s="18" t="s">
        <v>161</v>
      </c>
      <c r="L38" s="18" t="s">
        <v>162</v>
      </c>
      <c r="M38" s="20" t="s">
        <v>163</v>
      </c>
      <c r="N38" s="20">
        <f t="shared" si="0"/>
        <v>420000</v>
      </c>
      <c r="O38" s="19">
        <v>2022</v>
      </c>
      <c r="P38" s="19">
        <v>2027</v>
      </c>
      <c r="Q38" s="18" t="s">
        <v>38</v>
      </c>
      <c r="R38" s="21"/>
      <c r="S38" s="21"/>
      <c r="T38" s="18" t="s">
        <v>38</v>
      </c>
      <c r="U38" s="21"/>
      <c r="V38" s="21"/>
      <c r="W38" s="21"/>
      <c r="X38" s="21"/>
      <c r="Y38" s="18" t="s">
        <v>38</v>
      </c>
      <c r="Z38" s="21" t="s">
        <v>616</v>
      </c>
      <c r="AA38" s="21"/>
    </row>
    <row r="39" spans="1:27" ht="150" x14ac:dyDescent="0.25">
      <c r="A39" s="7">
        <v>5</v>
      </c>
      <c r="B39" s="154">
        <v>35</v>
      </c>
      <c r="C39" s="18" t="s">
        <v>158</v>
      </c>
      <c r="D39" s="18" t="s">
        <v>159</v>
      </c>
      <c r="E39" s="19">
        <v>70941718</v>
      </c>
      <c r="F39" s="19">
        <v>102438170</v>
      </c>
      <c r="G39" s="19">
        <v>600052206</v>
      </c>
      <c r="H39" s="18" t="s">
        <v>762</v>
      </c>
      <c r="I39" s="18" t="s">
        <v>32</v>
      </c>
      <c r="J39" s="18" t="s">
        <v>33</v>
      </c>
      <c r="K39" s="18" t="s">
        <v>161</v>
      </c>
      <c r="L39" s="18" t="s">
        <v>164</v>
      </c>
      <c r="M39" s="20" t="s">
        <v>61</v>
      </c>
      <c r="N39" s="20">
        <f t="shared" si="0"/>
        <v>24500000</v>
      </c>
      <c r="O39" s="19">
        <v>2022</v>
      </c>
      <c r="P39" s="19">
        <v>2027</v>
      </c>
      <c r="Q39" s="18" t="s">
        <v>38</v>
      </c>
      <c r="R39" s="18" t="s">
        <v>38</v>
      </c>
      <c r="S39" s="21"/>
      <c r="T39" s="18" t="s">
        <v>38</v>
      </c>
      <c r="U39" s="21"/>
      <c r="V39" s="21"/>
      <c r="W39" s="21"/>
      <c r="X39" s="21"/>
      <c r="Y39" s="18" t="s">
        <v>38</v>
      </c>
      <c r="Z39" s="18" t="s">
        <v>616</v>
      </c>
      <c r="AA39" s="21"/>
    </row>
    <row r="40" spans="1:27" ht="60" x14ac:dyDescent="0.25">
      <c r="A40" s="7">
        <v>5</v>
      </c>
      <c r="B40" s="154">
        <v>36</v>
      </c>
      <c r="C40" s="18" t="s">
        <v>158</v>
      </c>
      <c r="D40" s="18" t="s">
        <v>159</v>
      </c>
      <c r="E40" s="19">
        <v>70941718</v>
      </c>
      <c r="F40" s="19">
        <v>102438170</v>
      </c>
      <c r="G40" s="19">
        <v>600052206</v>
      </c>
      <c r="H40" s="18" t="s">
        <v>165</v>
      </c>
      <c r="I40" s="18" t="s">
        <v>32</v>
      </c>
      <c r="J40" s="18" t="s">
        <v>33</v>
      </c>
      <c r="K40" s="18" t="s">
        <v>161</v>
      </c>
      <c r="L40" s="18" t="s">
        <v>166</v>
      </c>
      <c r="M40" s="20" t="s">
        <v>116</v>
      </c>
      <c r="N40" s="20">
        <f t="shared" si="0"/>
        <v>630000</v>
      </c>
      <c r="O40" s="19">
        <v>2022</v>
      </c>
      <c r="P40" s="19">
        <v>2027</v>
      </c>
      <c r="Q40" s="21"/>
      <c r="R40" s="21"/>
      <c r="S40" s="18" t="s">
        <v>38</v>
      </c>
      <c r="T40" s="18" t="s">
        <v>38</v>
      </c>
      <c r="U40" s="21"/>
      <c r="V40" s="21"/>
      <c r="W40" s="21"/>
      <c r="X40" s="21"/>
      <c r="Y40" s="21"/>
      <c r="Z40" s="21"/>
      <c r="AA40" s="21"/>
    </row>
    <row r="41" spans="1:27" ht="120" x14ac:dyDescent="0.25">
      <c r="A41" s="7">
        <v>5</v>
      </c>
      <c r="B41" s="154">
        <v>37</v>
      </c>
      <c r="C41" s="18" t="s">
        <v>158</v>
      </c>
      <c r="D41" s="18" t="s">
        <v>159</v>
      </c>
      <c r="E41" s="19">
        <v>70941718</v>
      </c>
      <c r="F41" s="19">
        <v>102438170</v>
      </c>
      <c r="G41" s="19">
        <v>600052206</v>
      </c>
      <c r="H41" s="21" t="s">
        <v>738</v>
      </c>
      <c r="I41" s="18" t="s">
        <v>32</v>
      </c>
      <c r="J41" s="18" t="s">
        <v>33</v>
      </c>
      <c r="K41" s="18" t="s">
        <v>161</v>
      </c>
      <c r="L41" s="18" t="s">
        <v>167</v>
      </c>
      <c r="M41" s="20" t="s">
        <v>61</v>
      </c>
      <c r="N41" s="20">
        <f t="shared" si="0"/>
        <v>24500000</v>
      </c>
      <c r="O41" s="19">
        <v>2022</v>
      </c>
      <c r="P41" s="19">
        <v>2027</v>
      </c>
      <c r="Q41" s="18" t="s">
        <v>38</v>
      </c>
      <c r="R41" s="18" t="s">
        <v>38</v>
      </c>
      <c r="S41" s="21"/>
      <c r="T41" s="18" t="s">
        <v>38</v>
      </c>
      <c r="U41" s="21"/>
      <c r="V41" s="21"/>
      <c r="W41" s="21"/>
      <c r="X41" s="21"/>
      <c r="Y41" s="21"/>
      <c r="Z41" s="18" t="s">
        <v>616</v>
      </c>
      <c r="AA41" s="21"/>
    </row>
    <row r="42" spans="1:27" ht="60" x14ac:dyDescent="0.25">
      <c r="A42" s="7">
        <v>5</v>
      </c>
      <c r="B42" s="154">
        <v>38</v>
      </c>
      <c r="C42" s="18" t="s">
        <v>168</v>
      </c>
      <c r="D42" s="18" t="s">
        <v>169</v>
      </c>
      <c r="E42" s="19">
        <v>71295151</v>
      </c>
      <c r="F42" s="19">
        <v>181046652</v>
      </c>
      <c r="G42" s="19">
        <v>691005192</v>
      </c>
      <c r="H42" s="18" t="s">
        <v>170</v>
      </c>
      <c r="I42" s="18" t="s">
        <v>32</v>
      </c>
      <c r="J42" s="18" t="s">
        <v>33</v>
      </c>
      <c r="K42" s="18" t="s">
        <v>171</v>
      </c>
      <c r="L42" s="18" t="s">
        <v>172</v>
      </c>
      <c r="M42" s="20" t="s">
        <v>173</v>
      </c>
      <c r="N42" s="20">
        <f t="shared" si="0"/>
        <v>1225000</v>
      </c>
      <c r="O42" s="19">
        <v>2022</v>
      </c>
      <c r="P42" s="19">
        <v>2022</v>
      </c>
      <c r="Q42" s="18" t="s">
        <v>38</v>
      </c>
      <c r="R42" s="21"/>
      <c r="S42" s="21"/>
      <c r="T42" s="18" t="s">
        <v>38</v>
      </c>
      <c r="U42" s="21"/>
      <c r="V42" s="21"/>
      <c r="W42" s="21"/>
      <c r="X42" s="21"/>
      <c r="Y42" s="18" t="s">
        <v>38</v>
      </c>
      <c r="Z42" s="21" t="s">
        <v>616</v>
      </c>
      <c r="AA42" s="21" t="s">
        <v>616</v>
      </c>
    </row>
    <row r="43" spans="1:27" ht="77.45" customHeight="1" x14ac:dyDescent="0.25">
      <c r="A43" s="7">
        <v>5</v>
      </c>
      <c r="B43" s="154">
        <v>39</v>
      </c>
      <c r="C43" s="18" t="s">
        <v>168</v>
      </c>
      <c r="D43" s="18" t="s">
        <v>169</v>
      </c>
      <c r="E43" s="19">
        <v>71295151</v>
      </c>
      <c r="F43" s="19">
        <v>181046652</v>
      </c>
      <c r="G43" s="19">
        <v>691005192</v>
      </c>
      <c r="H43" s="18" t="s">
        <v>174</v>
      </c>
      <c r="I43" s="18" t="s">
        <v>32</v>
      </c>
      <c r="J43" s="18" t="s">
        <v>33</v>
      </c>
      <c r="K43" s="18" t="s">
        <v>171</v>
      </c>
      <c r="L43" s="18" t="s">
        <v>175</v>
      </c>
      <c r="M43" s="20" t="s">
        <v>36</v>
      </c>
      <c r="N43" s="20">
        <f t="shared" si="0"/>
        <v>1400000</v>
      </c>
      <c r="O43" s="19">
        <v>2022</v>
      </c>
      <c r="P43" s="19">
        <v>2027</v>
      </c>
      <c r="Q43" s="21"/>
      <c r="R43" s="18" t="s">
        <v>38</v>
      </c>
      <c r="S43" s="21"/>
      <c r="T43" s="18" t="s">
        <v>38</v>
      </c>
      <c r="U43" s="21"/>
      <c r="V43" s="21"/>
      <c r="W43" s="21"/>
      <c r="X43" s="21"/>
      <c r="Y43" s="18" t="s">
        <v>38</v>
      </c>
      <c r="Z43" s="21"/>
      <c r="AA43" s="21" t="s">
        <v>616</v>
      </c>
    </row>
    <row r="44" spans="1:27" ht="15" x14ac:dyDescent="0.25">
      <c r="A44" s="7">
        <v>5</v>
      </c>
      <c r="B44" s="154">
        <v>40</v>
      </c>
      <c r="C44" s="18" t="s">
        <v>168</v>
      </c>
      <c r="D44" s="18" t="s">
        <v>169</v>
      </c>
      <c r="E44" s="19">
        <v>71295151</v>
      </c>
      <c r="F44" s="19">
        <v>181046652</v>
      </c>
      <c r="G44" s="19">
        <v>691005192</v>
      </c>
      <c r="H44" s="18" t="s">
        <v>176</v>
      </c>
      <c r="I44" s="18" t="s">
        <v>32</v>
      </c>
      <c r="J44" s="18" t="s">
        <v>33</v>
      </c>
      <c r="K44" s="18" t="s">
        <v>171</v>
      </c>
      <c r="L44" s="18" t="s">
        <v>177</v>
      </c>
      <c r="M44" s="20" t="s">
        <v>163</v>
      </c>
      <c r="N44" s="20">
        <f t="shared" si="0"/>
        <v>420000</v>
      </c>
      <c r="O44" s="19">
        <v>2022</v>
      </c>
      <c r="P44" s="19">
        <v>2027</v>
      </c>
      <c r="Q44" s="21"/>
      <c r="R44" s="21"/>
      <c r="S44" s="18" t="s">
        <v>38</v>
      </c>
      <c r="T44" s="18" t="s">
        <v>38</v>
      </c>
      <c r="U44" s="21"/>
      <c r="V44" s="21"/>
      <c r="W44" s="21"/>
      <c r="X44" s="21"/>
      <c r="Y44" s="21"/>
      <c r="Z44" s="21"/>
      <c r="AA44" s="21" t="s">
        <v>616</v>
      </c>
    </row>
    <row r="45" spans="1:27" ht="15" x14ac:dyDescent="0.25">
      <c r="A45" s="7">
        <v>5</v>
      </c>
      <c r="B45" s="154">
        <v>41</v>
      </c>
      <c r="C45" s="18" t="s">
        <v>168</v>
      </c>
      <c r="D45" s="18" t="s">
        <v>169</v>
      </c>
      <c r="E45" s="19">
        <v>71295151</v>
      </c>
      <c r="F45" s="19">
        <v>181046652</v>
      </c>
      <c r="G45" s="19">
        <v>691005192</v>
      </c>
      <c r="H45" s="18" t="s">
        <v>178</v>
      </c>
      <c r="I45" s="18" t="s">
        <v>32</v>
      </c>
      <c r="J45" s="18" t="s">
        <v>33</v>
      </c>
      <c r="K45" s="18" t="s">
        <v>171</v>
      </c>
      <c r="L45" s="18" t="s">
        <v>179</v>
      </c>
      <c r="M45" s="20" t="s">
        <v>36</v>
      </c>
      <c r="N45" s="20">
        <f t="shared" si="0"/>
        <v>1400000</v>
      </c>
      <c r="O45" s="126">
        <v>2025</v>
      </c>
      <c r="P45" s="19">
        <v>2027</v>
      </c>
      <c r="Q45" s="127" t="s">
        <v>0</v>
      </c>
      <c r="R45" s="18" t="s">
        <v>38</v>
      </c>
      <c r="S45" s="18" t="s">
        <v>38</v>
      </c>
      <c r="T45" s="18" t="s">
        <v>38</v>
      </c>
      <c r="U45" s="21"/>
      <c r="V45" s="21"/>
      <c r="W45" s="21"/>
      <c r="X45" s="21"/>
      <c r="Y45" s="18" t="s">
        <v>38</v>
      </c>
      <c r="Z45" s="21"/>
      <c r="AA45" s="21"/>
    </row>
    <row r="46" spans="1:27" ht="51.6" customHeight="1" x14ac:dyDescent="0.25">
      <c r="A46" s="7">
        <v>5</v>
      </c>
      <c r="B46" s="154">
        <v>42</v>
      </c>
      <c r="C46" s="18" t="s">
        <v>168</v>
      </c>
      <c r="D46" s="18" t="s">
        <v>169</v>
      </c>
      <c r="E46" s="19">
        <v>71295151</v>
      </c>
      <c r="F46" s="19">
        <v>181046652</v>
      </c>
      <c r="G46" s="19">
        <v>691005192</v>
      </c>
      <c r="H46" s="18" t="s">
        <v>180</v>
      </c>
      <c r="I46" s="18" t="s">
        <v>32</v>
      </c>
      <c r="J46" s="18" t="s">
        <v>33</v>
      </c>
      <c r="K46" s="18" t="s">
        <v>171</v>
      </c>
      <c r="L46" s="18" t="s">
        <v>181</v>
      </c>
      <c r="M46" s="20" t="s">
        <v>137</v>
      </c>
      <c r="N46" s="20">
        <f t="shared" si="0"/>
        <v>140000</v>
      </c>
      <c r="O46" s="19">
        <v>2022</v>
      </c>
      <c r="P46" s="19">
        <v>2027</v>
      </c>
      <c r="Q46" s="21"/>
      <c r="R46" s="18" t="s">
        <v>38</v>
      </c>
      <c r="S46" s="18" t="s">
        <v>38</v>
      </c>
      <c r="T46" s="18" t="s">
        <v>38</v>
      </c>
      <c r="U46" s="21"/>
      <c r="V46" s="21"/>
      <c r="W46" s="21"/>
      <c r="X46" s="21"/>
      <c r="Y46" s="21"/>
      <c r="Z46" s="21"/>
      <c r="AA46" s="21" t="s">
        <v>818</v>
      </c>
    </row>
    <row r="47" spans="1:27" ht="30" x14ac:dyDescent="0.25">
      <c r="A47" s="7">
        <v>5</v>
      </c>
      <c r="B47" s="154">
        <v>43</v>
      </c>
      <c r="C47" s="18" t="s">
        <v>168</v>
      </c>
      <c r="D47" s="18" t="s">
        <v>169</v>
      </c>
      <c r="E47" s="19">
        <v>71295151</v>
      </c>
      <c r="F47" s="19">
        <v>181046652</v>
      </c>
      <c r="G47" s="19">
        <v>691005192</v>
      </c>
      <c r="H47" s="18" t="s">
        <v>182</v>
      </c>
      <c r="I47" s="18" t="s">
        <v>32</v>
      </c>
      <c r="J47" s="18" t="s">
        <v>33</v>
      </c>
      <c r="K47" s="18" t="s">
        <v>171</v>
      </c>
      <c r="L47" s="18" t="s">
        <v>183</v>
      </c>
      <c r="M47" s="20" t="s">
        <v>137</v>
      </c>
      <c r="N47" s="20">
        <f t="shared" si="0"/>
        <v>140000</v>
      </c>
      <c r="O47" s="19">
        <v>2022</v>
      </c>
      <c r="P47" s="19">
        <v>2027</v>
      </c>
      <c r="Q47" s="21"/>
      <c r="R47" s="18" t="s">
        <v>38</v>
      </c>
      <c r="S47" s="18" t="s">
        <v>38</v>
      </c>
      <c r="T47" s="18" t="s">
        <v>38</v>
      </c>
      <c r="U47" s="21"/>
      <c r="V47" s="21"/>
      <c r="W47" s="21"/>
      <c r="X47" s="21"/>
      <c r="Y47" s="21"/>
      <c r="Z47" s="21"/>
      <c r="AA47" s="21" t="s">
        <v>818</v>
      </c>
    </row>
    <row r="48" spans="1:27" ht="15" x14ac:dyDescent="0.25">
      <c r="A48" s="7">
        <v>5</v>
      </c>
      <c r="B48" s="154">
        <v>44</v>
      </c>
      <c r="C48" s="18" t="s">
        <v>184</v>
      </c>
      <c r="D48" s="18" t="s">
        <v>185</v>
      </c>
      <c r="E48" s="19">
        <v>71341005</v>
      </c>
      <c r="F48" s="19">
        <v>181023610</v>
      </c>
      <c r="G48" s="19">
        <v>691002207</v>
      </c>
      <c r="H48" s="22" t="s">
        <v>451</v>
      </c>
      <c r="I48" s="22" t="s">
        <v>32</v>
      </c>
      <c r="J48" s="22" t="s">
        <v>33</v>
      </c>
      <c r="K48" s="22" t="s">
        <v>171</v>
      </c>
      <c r="L48" s="22" t="s">
        <v>452</v>
      </c>
      <c r="M48" s="103">
        <v>5000000</v>
      </c>
      <c r="N48" s="23">
        <v>3500000</v>
      </c>
      <c r="O48" s="22">
        <v>2023</v>
      </c>
      <c r="P48" s="22">
        <v>2027</v>
      </c>
      <c r="Q48" s="22" t="s">
        <v>0</v>
      </c>
      <c r="R48" s="22"/>
      <c r="S48" s="22"/>
      <c r="T48" s="22" t="s">
        <v>0</v>
      </c>
      <c r="U48" s="22"/>
      <c r="V48" s="22"/>
      <c r="W48" s="22"/>
      <c r="X48" s="22"/>
      <c r="Y48" s="22" t="s">
        <v>0</v>
      </c>
      <c r="Z48" s="104"/>
      <c r="AA48" s="104"/>
    </row>
    <row r="49" spans="1:27" ht="30" x14ac:dyDescent="0.25">
      <c r="A49" s="7">
        <v>5</v>
      </c>
      <c r="B49" s="154">
        <v>45</v>
      </c>
      <c r="C49" s="18" t="s">
        <v>184</v>
      </c>
      <c r="D49" s="18" t="s">
        <v>185</v>
      </c>
      <c r="E49" s="19">
        <v>71341005</v>
      </c>
      <c r="F49" s="19">
        <v>181023610</v>
      </c>
      <c r="G49" s="19">
        <v>691002207</v>
      </c>
      <c r="H49" s="22" t="s">
        <v>453</v>
      </c>
      <c r="I49" s="22" t="s">
        <v>32</v>
      </c>
      <c r="J49" s="22" t="s">
        <v>33</v>
      </c>
      <c r="K49" s="22" t="s">
        <v>171</v>
      </c>
      <c r="L49" s="105" t="s">
        <v>454</v>
      </c>
      <c r="M49" s="103">
        <v>5000000</v>
      </c>
      <c r="N49" s="23">
        <v>3500000</v>
      </c>
      <c r="O49" s="22">
        <v>2023</v>
      </c>
      <c r="P49" s="22">
        <v>2027</v>
      </c>
      <c r="Q49" s="22"/>
      <c r="R49" s="22"/>
      <c r="S49" s="22" t="s">
        <v>0</v>
      </c>
      <c r="T49" s="22" t="s">
        <v>0</v>
      </c>
      <c r="U49" s="22"/>
      <c r="V49" s="22"/>
      <c r="W49" s="22"/>
      <c r="X49" s="22"/>
      <c r="Y49" s="22" t="s">
        <v>0</v>
      </c>
      <c r="Z49" s="104"/>
      <c r="AA49" s="104"/>
    </row>
    <row r="50" spans="1:27" ht="30" x14ac:dyDescent="0.25">
      <c r="A50" s="7">
        <v>5</v>
      </c>
      <c r="B50" s="154">
        <v>46</v>
      </c>
      <c r="C50" s="18" t="s">
        <v>184</v>
      </c>
      <c r="D50" s="18" t="s">
        <v>185</v>
      </c>
      <c r="E50" s="19">
        <v>71341005</v>
      </c>
      <c r="F50" s="19">
        <v>181023610</v>
      </c>
      <c r="G50" s="19">
        <v>691002207</v>
      </c>
      <c r="H50" s="22" t="s">
        <v>842</v>
      </c>
      <c r="I50" s="22" t="s">
        <v>32</v>
      </c>
      <c r="J50" s="22" t="s">
        <v>33</v>
      </c>
      <c r="K50" s="22" t="s">
        <v>171</v>
      </c>
      <c r="L50" s="105" t="s">
        <v>843</v>
      </c>
      <c r="M50" s="103">
        <v>5000000</v>
      </c>
      <c r="N50" s="23">
        <v>3500000</v>
      </c>
      <c r="O50" s="22">
        <v>2023</v>
      </c>
      <c r="P50" s="22">
        <v>2027</v>
      </c>
      <c r="Q50" s="22" t="s">
        <v>0</v>
      </c>
      <c r="R50" s="22" t="s">
        <v>0</v>
      </c>
      <c r="S50" s="22" t="s">
        <v>0</v>
      </c>
      <c r="T50" s="22" t="s">
        <v>0</v>
      </c>
      <c r="U50" s="22"/>
      <c r="V50" s="22" t="s">
        <v>0</v>
      </c>
      <c r="W50" s="22" t="s">
        <v>0</v>
      </c>
      <c r="X50" s="22" t="s">
        <v>0</v>
      </c>
      <c r="Y50" s="22" t="s">
        <v>0</v>
      </c>
      <c r="Z50" s="104"/>
      <c r="AA50" s="104"/>
    </row>
    <row r="51" spans="1:27" ht="41.45" customHeight="1" x14ac:dyDescent="0.25">
      <c r="A51" s="7">
        <v>5</v>
      </c>
      <c r="B51" s="154">
        <v>47</v>
      </c>
      <c r="C51" s="18" t="s">
        <v>187</v>
      </c>
      <c r="D51" s="18" t="s">
        <v>188</v>
      </c>
      <c r="E51" s="19">
        <v>75031540</v>
      </c>
      <c r="F51" s="19">
        <v>102438650</v>
      </c>
      <c r="G51" s="19">
        <v>600052311</v>
      </c>
      <c r="H51" s="22" t="s">
        <v>753</v>
      </c>
      <c r="I51" s="22" t="s">
        <v>32</v>
      </c>
      <c r="J51" s="22" t="s">
        <v>33</v>
      </c>
      <c r="K51" s="24" t="s">
        <v>189</v>
      </c>
      <c r="L51" s="105" t="s">
        <v>754</v>
      </c>
      <c r="M51" s="106">
        <v>8000000</v>
      </c>
      <c r="N51" s="29">
        <f t="shared" si="0"/>
        <v>5600000</v>
      </c>
      <c r="O51" s="22">
        <v>2024</v>
      </c>
      <c r="P51" s="22">
        <v>2027</v>
      </c>
      <c r="Q51" s="24"/>
      <c r="R51" s="24" t="s">
        <v>0</v>
      </c>
      <c r="S51" s="24" t="s">
        <v>0</v>
      </c>
      <c r="T51" s="24" t="s">
        <v>0</v>
      </c>
      <c r="U51" s="24"/>
      <c r="V51" s="24"/>
      <c r="W51" s="24"/>
      <c r="X51" s="24"/>
      <c r="Y51" s="22" t="s">
        <v>0</v>
      </c>
      <c r="Z51" s="104"/>
      <c r="AA51" s="104"/>
    </row>
    <row r="52" spans="1:27" ht="15" x14ac:dyDescent="0.25">
      <c r="A52" s="7">
        <v>5</v>
      </c>
      <c r="B52" s="154">
        <v>48</v>
      </c>
      <c r="C52" s="18" t="s">
        <v>187</v>
      </c>
      <c r="D52" s="18" t="s">
        <v>188</v>
      </c>
      <c r="E52" s="19">
        <v>75031540</v>
      </c>
      <c r="F52" s="19">
        <v>102438650</v>
      </c>
      <c r="G52" s="19">
        <v>600052311</v>
      </c>
      <c r="H52" s="18" t="s">
        <v>191</v>
      </c>
      <c r="I52" s="18" t="s">
        <v>32</v>
      </c>
      <c r="J52" s="18" t="s">
        <v>33</v>
      </c>
      <c r="K52" s="18" t="s">
        <v>189</v>
      </c>
      <c r="L52" s="18" t="s">
        <v>192</v>
      </c>
      <c r="M52" s="20" t="s">
        <v>193</v>
      </c>
      <c r="N52" s="20">
        <f t="shared" si="0"/>
        <v>175000</v>
      </c>
      <c r="O52" s="19">
        <v>2023</v>
      </c>
      <c r="P52" s="19">
        <v>2027</v>
      </c>
      <c r="Q52" s="18" t="s">
        <v>38</v>
      </c>
      <c r="R52" s="21"/>
      <c r="S52" s="21"/>
      <c r="T52" s="18" t="s">
        <v>38</v>
      </c>
      <c r="U52" s="21"/>
      <c r="V52" s="21"/>
      <c r="W52" s="21"/>
      <c r="X52" s="21"/>
      <c r="Y52" s="21" t="s">
        <v>0</v>
      </c>
      <c r="Z52" s="21"/>
      <c r="AA52" s="21"/>
    </row>
    <row r="53" spans="1:27" ht="15" x14ac:dyDescent="0.25">
      <c r="A53" s="7">
        <v>5</v>
      </c>
      <c r="B53" s="154">
        <v>49</v>
      </c>
      <c r="C53" s="18" t="s">
        <v>187</v>
      </c>
      <c r="D53" s="18" t="s">
        <v>188</v>
      </c>
      <c r="E53" s="19">
        <v>75031540</v>
      </c>
      <c r="F53" s="19">
        <v>102438650</v>
      </c>
      <c r="G53" s="19">
        <v>600052311</v>
      </c>
      <c r="H53" s="18" t="s">
        <v>194</v>
      </c>
      <c r="I53" s="18" t="s">
        <v>32</v>
      </c>
      <c r="J53" s="18" t="s">
        <v>33</v>
      </c>
      <c r="K53" s="18" t="s">
        <v>189</v>
      </c>
      <c r="L53" s="18" t="s">
        <v>195</v>
      </c>
      <c r="M53" s="107">
        <v>5000000</v>
      </c>
      <c r="N53" s="20">
        <f t="shared" si="0"/>
        <v>3500000</v>
      </c>
      <c r="O53" s="19">
        <v>2025</v>
      </c>
      <c r="P53" s="19">
        <v>2027</v>
      </c>
      <c r="Q53" s="18" t="s">
        <v>0</v>
      </c>
      <c r="R53" s="18"/>
      <c r="S53" s="21"/>
      <c r="T53" s="18" t="s">
        <v>38</v>
      </c>
      <c r="U53" s="21"/>
      <c r="V53" s="21"/>
      <c r="W53" s="21"/>
      <c r="X53" s="21"/>
      <c r="Y53" s="18" t="s">
        <v>38</v>
      </c>
      <c r="Z53" s="21"/>
      <c r="AA53" s="21"/>
    </row>
    <row r="54" spans="1:27" ht="30" x14ac:dyDescent="0.25">
      <c r="A54" s="7">
        <v>2</v>
      </c>
      <c r="B54" s="154">
        <v>50</v>
      </c>
      <c r="C54" s="18" t="s">
        <v>187</v>
      </c>
      <c r="D54" s="18" t="s">
        <v>188</v>
      </c>
      <c r="E54" s="19">
        <v>75031540</v>
      </c>
      <c r="F54" s="19">
        <v>102438650</v>
      </c>
      <c r="G54" s="19">
        <v>600052311</v>
      </c>
      <c r="H54" s="18" t="s">
        <v>196</v>
      </c>
      <c r="I54" s="18" t="s">
        <v>32</v>
      </c>
      <c r="J54" s="18" t="s">
        <v>33</v>
      </c>
      <c r="K54" s="18" t="s">
        <v>189</v>
      </c>
      <c r="L54" s="18" t="s">
        <v>197</v>
      </c>
      <c r="M54" s="20">
        <v>6000000</v>
      </c>
      <c r="N54" s="20">
        <f t="shared" si="0"/>
        <v>4200000</v>
      </c>
      <c r="O54" s="19">
        <v>2025</v>
      </c>
      <c r="P54" s="19">
        <v>2027</v>
      </c>
      <c r="Q54" s="21"/>
      <c r="R54" s="21"/>
      <c r="S54" s="18" t="s">
        <v>38</v>
      </c>
      <c r="T54" s="18" t="s">
        <v>38</v>
      </c>
      <c r="U54" s="21"/>
      <c r="V54" s="21"/>
      <c r="W54" s="21"/>
      <c r="X54" s="21"/>
      <c r="Y54" s="21" t="s">
        <v>0</v>
      </c>
      <c r="Z54" s="21"/>
      <c r="AA54" s="21"/>
    </row>
    <row r="55" spans="1:27" ht="15" x14ac:dyDescent="0.25">
      <c r="A55" s="7">
        <v>5</v>
      </c>
      <c r="B55" s="154">
        <v>51</v>
      </c>
      <c r="C55" s="18" t="s">
        <v>198</v>
      </c>
      <c r="D55" s="18" t="s">
        <v>199</v>
      </c>
      <c r="E55" s="19">
        <v>5607248</v>
      </c>
      <c r="F55" s="19">
        <v>181084163</v>
      </c>
      <c r="G55" s="19">
        <v>691009988</v>
      </c>
      <c r="H55" s="18" t="s">
        <v>200</v>
      </c>
      <c r="I55" s="18" t="s">
        <v>32</v>
      </c>
      <c r="J55" s="18" t="s">
        <v>33</v>
      </c>
      <c r="K55" s="18" t="s">
        <v>201</v>
      </c>
      <c r="L55" s="18" t="s">
        <v>200</v>
      </c>
      <c r="M55" s="20" t="s">
        <v>103</v>
      </c>
      <c r="N55" s="20">
        <f t="shared" si="0"/>
        <v>350000</v>
      </c>
      <c r="O55" s="19">
        <v>2022</v>
      </c>
      <c r="P55" s="19">
        <v>2027</v>
      </c>
      <c r="Q55" s="18" t="s">
        <v>38</v>
      </c>
      <c r="R55" s="18" t="s">
        <v>38</v>
      </c>
      <c r="S55" s="18" t="s">
        <v>38</v>
      </c>
      <c r="T55" s="18" t="s">
        <v>38</v>
      </c>
      <c r="U55" s="21"/>
      <c r="V55" s="21"/>
      <c r="W55" s="21"/>
      <c r="X55" s="21"/>
      <c r="Y55" s="18" t="s">
        <v>38</v>
      </c>
      <c r="Z55" s="21" t="s">
        <v>818</v>
      </c>
      <c r="AA55" s="21"/>
    </row>
    <row r="56" spans="1:27" ht="30" x14ac:dyDescent="0.25">
      <c r="A56" s="7">
        <v>2</v>
      </c>
      <c r="B56" s="154">
        <v>52</v>
      </c>
      <c r="C56" s="18" t="s">
        <v>105</v>
      </c>
      <c r="D56" s="18" t="s">
        <v>106</v>
      </c>
      <c r="E56" s="19">
        <v>49855425</v>
      </c>
      <c r="F56" s="19">
        <v>241563</v>
      </c>
      <c r="G56" s="19">
        <v>600053253</v>
      </c>
      <c r="H56" s="18" t="s">
        <v>202</v>
      </c>
      <c r="I56" s="18" t="s">
        <v>32</v>
      </c>
      <c r="J56" s="18" t="s">
        <v>107</v>
      </c>
      <c r="K56" s="18" t="s">
        <v>108</v>
      </c>
      <c r="L56" s="18" t="s">
        <v>203</v>
      </c>
      <c r="M56" s="20" t="s">
        <v>137</v>
      </c>
      <c r="N56" s="20">
        <f t="shared" si="0"/>
        <v>140000</v>
      </c>
      <c r="O56" s="19">
        <v>2022</v>
      </c>
      <c r="P56" s="19">
        <v>2027</v>
      </c>
      <c r="Q56" s="21"/>
      <c r="R56" s="21"/>
      <c r="S56" s="21"/>
      <c r="T56" s="18" t="s">
        <v>38</v>
      </c>
      <c r="U56" s="21"/>
      <c r="V56" s="21"/>
      <c r="W56" s="18" t="s">
        <v>38</v>
      </c>
      <c r="X56" s="21"/>
      <c r="Y56" s="18" t="s">
        <v>38</v>
      </c>
      <c r="Z56" s="127" t="s">
        <v>827</v>
      </c>
      <c r="AA56" s="127" t="s">
        <v>827</v>
      </c>
    </row>
    <row r="57" spans="1:27" ht="30" x14ac:dyDescent="0.25">
      <c r="A57" s="7">
        <v>5</v>
      </c>
      <c r="B57" s="154">
        <v>53</v>
      </c>
      <c r="C57" s="18" t="s">
        <v>204</v>
      </c>
      <c r="D57" s="18" t="s">
        <v>205</v>
      </c>
      <c r="E57" s="19">
        <v>75034182</v>
      </c>
      <c r="F57" s="19">
        <v>108003621</v>
      </c>
      <c r="G57" s="19">
        <v>600052338</v>
      </c>
      <c r="H57" s="18" t="s">
        <v>206</v>
      </c>
      <c r="I57" s="18" t="s">
        <v>32</v>
      </c>
      <c r="J57" s="18" t="s">
        <v>33</v>
      </c>
      <c r="K57" s="18" t="s">
        <v>207</v>
      </c>
      <c r="L57" s="18" t="s">
        <v>208</v>
      </c>
      <c r="M57" s="125">
        <v>1000000</v>
      </c>
      <c r="N57" s="125">
        <f t="shared" si="0"/>
        <v>700000</v>
      </c>
      <c r="O57" s="19">
        <v>2026</v>
      </c>
      <c r="P57" s="19">
        <v>2027</v>
      </c>
      <c r="Q57" s="18" t="s">
        <v>38</v>
      </c>
      <c r="R57" s="18" t="s">
        <v>38</v>
      </c>
      <c r="S57" s="18" t="s">
        <v>38</v>
      </c>
      <c r="T57" s="18" t="s">
        <v>38</v>
      </c>
      <c r="U57" s="21"/>
      <c r="V57" s="21"/>
      <c r="W57" s="127" t="s">
        <v>0</v>
      </c>
      <c r="X57" s="127" t="s">
        <v>0</v>
      </c>
      <c r="Y57" s="18" t="s">
        <v>38</v>
      </c>
      <c r="Z57" s="21"/>
      <c r="AA57" s="21" t="s">
        <v>723</v>
      </c>
    </row>
    <row r="58" spans="1:27" ht="45" x14ac:dyDescent="0.25">
      <c r="A58" s="7">
        <v>5</v>
      </c>
      <c r="B58" s="154">
        <v>54</v>
      </c>
      <c r="C58" s="18" t="s">
        <v>209</v>
      </c>
      <c r="D58" s="18" t="s">
        <v>210</v>
      </c>
      <c r="E58" s="19">
        <v>24144461</v>
      </c>
      <c r="F58" s="19">
        <v>181032813</v>
      </c>
      <c r="G58" s="19">
        <v>691003297</v>
      </c>
      <c r="H58" s="18" t="s">
        <v>211</v>
      </c>
      <c r="I58" s="18" t="s">
        <v>32</v>
      </c>
      <c r="J58" s="18" t="s">
        <v>33</v>
      </c>
      <c r="K58" s="18" t="s">
        <v>33</v>
      </c>
      <c r="L58" s="18" t="s">
        <v>212</v>
      </c>
      <c r="M58" s="20" t="s">
        <v>213</v>
      </c>
      <c r="N58" s="20">
        <f t="shared" si="0"/>
        <v>6650000</v>
      </c>
      <c r="O58" s="19">
        <v>2022</v>
      </c>
      <c r="P58" s="19">
        <v>2027</v>
      </c>
      <c r="Q58" s="18" t="s">
        <v>38</v>
      </c>
      <c r="R58" s="18" t="s">
        <v>38</v>
      </c>
      <c r="S58" s="21"/>
      <c r="T58" s="18" t="s">
        <v>38</v>
      </c>
      <c r="U58" s="18" t="s">
        <v>38</v>
      </c>
      <c r="V58" s="21"/>
      <c r="W58" s="21"/>
      <c r="X58" s="21"/>
      <c r="Y58" s="21"/>
      <c r="Z58" s="21"/>
      <c r="AA58" s="21"/>
    </row>
    <row r="59" spans="1:27" ht="30" x14ac:dyDescent="0.25">
      <c r="A59" s="7">
        <v>5</v>
      </c>
      <c r="B59" s="154">
        <v>55</v>
      </c>
      <c r="C59" s="18" t="s">
        <v>209</v>
      </c>
      <c r="D59" s="18" t="s">
        <v>210</v>
      </c>
      <c r="E59" s="19">
        <v>24144461</v>
      </c>
      <c r="F59" s="19">
        <v>181032813</v>
      </c>
      <c r="G59" s="19">
        <v>691003297</v>
      </c>
      <c r="H59" s="18" t="s">
        <v>214</v>
      </c>
      <c r="I59" s="18" t="s">
        <v>32</v>
      </c>
      <c r="J59" s="18" t="s">
        <v>33</v>
      </c>
      <c r="K59" s="18" t="s">
        <v>33</v>
      </c>
      <c r="L59" s="18" t="s">
        <v>215</v>
      </c>
      <c r="M59" s="20" t="s">
        <v>216</v>
      </c>
      <c r="N59" s="20">
        <f t="shared" si="0"/>
        <v>4200000</v>
      </c>
      <c r="O59" s="19">
        <v>2022</v>
      </c>
      <c r="P59" s="19">
        <v>2027</v>
      </c>
      <c r="Q59" s="21"/>
      <c r="R59" s="21"/>
      <c r="S59" s="18" t="s">
        <v>38</v>
      </c>
      <c r="T59" s="18" t="s">
        <v>38</v>
      </c>
      <c r="U59" s="18" t="s">
        <v>38</v>
      </c>
      <c r="V59" s="21"/>
      <c r="W59" s="21"/>
      <c r="X59" s="21"/>
      <c r="Y59" s="18" t="s">
        <v>38</v>
      </c>
      <c r="Z59" s="21"/>
      <c r="AA59" s="21"/>
    </row>
    <row r="60" spans="1:27" ht="83.45" customHeight="1" x14ac:dyDescent="0.25">
      <c r="A60" s="7">
        <v>5</v>
      </c>
      <c r="B60" s="154">
        <v>56</v>
      </c>
      <c r="C60" s="18" t="s">
        <v>217</v>
      </c>
      <c r="D60" s="18" t="s">
        <v>218</v>
      </c>
      <c r="E60" s="19">
        <v>4937007</v>
      </c>
      <c r="F60" s="19">
        <v>181076471</v>
      </c>
      <c r="G60" s="19">
        <v>691009066</v>
      </c>
      <c r="H60" s="18" t="s">
        <v>219</v>
      </c>
      <c r="I60" s="18" t="s">
        <v>32</v>
      </c>
      <c r="J60" s="18" t="s">
        <v>33</v>
      </c>
      <c r="K60" s="18" t="s">
        <v>34</v>
      </c>
      <c r="L60" s="18" t="s">
        <v>848</v>
      </c>
      <c r="M60" s="107">
        <f>1450000+450000+80000</f>
        <v>1980000</v>
      </c>
      <c r="N60" s="20">
        <f t="shared" si="0"/>
        <v>1386000</v>
      </c>
      <c r="O60" s="19">
        <v>2022</v>
      </c>
      <c r="P60" s="19">
        <v>2027</v>
      </c>
      <c r="Q60" s="21"/>
      <c r="R60" s="18" t="s">
        <v>38</v>
      </c>
      <c r="S60" s="18" t="s">
        <v>38</v>
      </c>
      <c r="T60" s="21"/>
      <c r="U60" s="21"/>
      <c r="V60" s="21"/>
      <c r="W60" s="18" t="s">
        <v>38</v>
      </c>
      <c r="X60" s="21"/>
      <c r="Y60" s="21"/>
      <c r="Z60" s="21"/>
      <c r="AA60" s="21"/>
    </row>
    <row r="61" spans="1:27" ht="30" x14ac:dyDescent="0.25">
      <c r="A61" s="7">
        <v>5</v>
      </c>
      <c r="B61" s="154">
        <v>57</v>
      </c>
      <c r="C61" s="18" t="s">
        <v>45</v>
      </c>
      <c r="D61" s="18" t="s">
        <v>46</v>
      </c>
      <c r="E61" s="19">
        <v>61883328</v>
      </c>
      <c r="F61" s="19">
        <v>2174561</v>
      </c>
      <c r="G61" s="19">
        <v>600045412</v>
      </c>
      <c r="H61" s="18" t="s">
        <v>220</v>
      </c>
      <c r="I61" s="18" t="s">
        <v>32</v>
      </c>
      <c r="J61" s="18" t="s">
        <v>33</v>
      </c>
      <c r="K61" s="18" t="s">
        <v>48</v>
      </c>
      <c r="L61" s="18" t="s">
        <v>221</v>
      </c>
      <c r="M61" s="20" t="s">
        <v>36</v>
      </c>
      <c r="N61" s="20">
        <f t="shared" si="0"/>
        <v>1400000</v>
      </c>
      <c r="O61" s="19">
        <v>2022</v>
      </c>
      <c r="P61" s="19">
        <v>2027</v>
      </c>
      <c r="Q61" s="21"/>
      <c r="R61" s="21"/>
      <c r="S61" s="18" t="s">
        <v>38</v>
      </c>
      <c r="T61" s="18" t="s">
        <v>38</v>
      </c>
      <c r="U61" s="21"/>
      <c r="V61" s="18" t="s">
        <v>38</v>
      </c>
      <c r="W61" s="18" t="s">
        <v>38</v>
      </c>
      <c r="X61" s="18" t="s">
        <v>38</v>
      </c>
      <c r="Y61" s="18" t="s">
        <v>133</v>
      </c>
      <c r="Z61" s="21"/>
      <c r="AA61" s="21"/>
    </row>
    <row r="62" spans="1:27" ht="45" x14ac:dyDescent="0.25">
      <c r="A62" s="7">
        <v>5</v>
      </c>
      <c r="B62" s="154">
        <v>58</v>
      </c>
      <c r="C62" s="18" t="s">
        <v>222</v>
      </c>
      <c r="D62" s="18" t="s">
        <v>223</v>
      </c>
      <c r="E62" s="19">
        <v>3652521</v>
      </c>
      <c r="F62" s="19">
        <v>181066297</v>
      </c>
      <c r="G62" s="19">
        <v>691007632</v>
      </c>
      <c r="H62" s="18" t="s">
        <v>224</v>
      </c>
      <c r="I62" s="18" t="s">
        <v>32</v>
      </c>
      <c r="J62" s="18" t="s">
        <v>33</v>
      </c>
      <c r="K62" s="18" t="s">
        <v>34</v>
      </c>
      <c r="L62" s="18" t="s">
        <v>225</v>
      </c>
      <c r="M62" s="20" t="s">
        <v>124</v>
      </c>
      <c r="N62" s="20">
        <f t="shared" si="0"/>
        <v>1960000</v>
      </c>
      <c r="O62" s="19">
        <v>2022</v>
      </c>
      <c r="P62" s="19">
        <v>2027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21"/>
      <c r="W62" s="21"/>
      <c r="X62" s="21"/>
      <c r="Y62" s="18" t="s">
        <v>38</v>
      </c>
      <c r="Z62" s="18" t="s">
        <v>226</v>
      </c>
      <c r="AA62" s="21"/>
    </row>
    <row r="63" spans="1:27" ht="45" x14ac:dyDescent="0.25">
      <c r="A63" s="7">
        <v>5</v>
      </c>
      <c r="B63" s="154">
        <v>59</v>
      </c>
      <c r="C63" s="18" t="s">
        <v>227</v>
      </c>
      <c r="D63" s="21"/>
      <c r="E63" s="19">
        <v>27408876</v>
      </c>
      <c r="F63" s="19">
        <v>151016453</v>
      </c>
      <c r="G63" s="19">
        <v>651016444</v>
      </c>
      <c r="H63" s="18" t="s">
        <v>228</v>
      </c>
      <c r="I63" s="18" t="s">
        <v>32</v>
      </c>
      <c r="J63" s="18" t="s">
        <v>33</v>
      </c>
      <c r="K63" s="18" t="s">
        <v>33</v>
      </c>
      <c r="L63" s="18" t="s">
        <v>229</v>
      </c>
      <c r="M63" s="20" t="s">
        <v>230</v>
      </c>
      <c r="N63" s="20">
        <f t="shared" si="0"/>
        <v>770000</v>
      </c>
      <c r="O63" s="19">
        <v>2022</v>
      </c>
      <c r="P63" s="19">
        <v>2027</v>
      </c>
      <c r="Q63" s="18" t="s">
        <v>38</v>
      </c>
      <c r="R63" s="18" t="s">
        <v>38</v>
      </c>
      <c r="S63" s="21"/>
      <c r="T63" s="18" t="s">
        <v>38</v>
      </c>
      <c r="U63" s="21"/>
      <c r="V63" s="21"/>
      <c r="W63" s="21"/>
      <c r="X63" s="21"/>
      <c r="Y63" s="18" t="s">
        <v>38</v>
      </c>
      <c r="Z63" s="21" t="s">
        <v>818</v>
      </c>
      <c r="AA63" s="21"/>
    </row>
    <row r="64" spans="1:27" ht="45" x14ac:dyDescent="0.25">
      <c r="A64" s="7">
        <v>5</v>
      </c>
      <c r="B64" s="154">
        <v>60</v>
      </c>
      <c r="C64" s="18" t="s">
        <v>209</v>
      </c>
      <c r="D64" s="18" t="s">
        <v>210</v>
      </c>
      <c r="E64" s="19">
        <v>24144461</v>
      </c>
      <c r="F64" s="19">
        <v>181032813</v>
      </c>
      <c r="G64" s="19">
        <v>691003297</v>
      </c>
      <c r="H64" s="18" t="s">
        <v>231</v>
      </c>
      <c r="I64" s="18" t="s">
        <v>32</v>
      </c>
      <c r="J64" s="18" t="s">
        <v>33</v>
      </c>
      <c r="K64" s="18" t="s">
        <v>33</v>
      </c>
      <c r="L64" s="18" t="s">
        <v>232</v>
      </c>
      <c r="M64" s="20" t="s">
        <v>233</v>
      </c>
      <c r="N64" s="20">
        <f t="shared" si="0"/>
        <v>42000000</v>
      </c>
      <c r="O64" s="19">
        <v>2022</v>
      </c>
      <c r="P64" s="19">
        <v>2027</v>
      </c>
      <c r="Q64" s="18" t="s">
        <v>38</v>
      </c>
      <c r="R64" s="18" t="s">
        <v>38</v>
      </c>
      <c r="S64" s="18" t="s">
        <v>38</v>
      </c>
      <c r="T64" s="18" t="s">
        <v>38</v>
      </c>
      <c r="U64" s="21"/>
      <c r="V64" s="21"/>
      <c r="W64" s="21"/>
      <c r="X64" s="21"/>
      <c r="Y64" s="18" t="s">
        <v>38</v>
      </c>
      <c r="Z64" s="21"/>
      <c r="AA64" s="21"/>
    </row>
    <row r="65" spans="1:27" ht="15" x14ac:dyDescent="0.25">
      <c r="A65" s="7">
        <v>5</v>
      </c>
      <c r="B65" s="154">
        <v>61</v>
      </c>
      <c r="C65" s="18" t="s">
        <v>234</v>
      </c>
      <c r="D65" s="18" t="s">
        <v>235</v>
      </c>
      <c r="E65" s="19">
        <v>70986444</v>
      </c>
      <c r="F65" s="19">
        <v>102438471</v>
      </c>
      <c r="G65" s="19">
        <v>600052265</v>
      </c>
      <c r="H65" s="18" t="s">
        <v>236</v>
      </c>
      <c r="I65" s="18" t="s">
        <v>32</v>
      </c>
      <c r="J65" s="18" t="s">
        <v>33</v>
      </c>
      <c r="K65" s="18" t="s">
        <v>237</v>
      </c>
      <c r="L65" s="18" t="s">
        <v>238</v>
      </c>
      <c r="M65" s="20" t="s">
        <v>37</v>
      </c>
      <c r="N65" s="20">
        <f t="shared" si="0"/>
        <v>980000</v>
      </c>
      <c r="O65" s="19">
        <v>2022</v>
      </c>
      <c r="P65" s="19">
        <v>2027</v>
      </c>
      <c r="Q65" s="21"/>
      <c r="R65" s="18" t="s">
        <v>38</v>
      </c>
      <c r="S65" s="21"/>
      <c r="T65" s="18" t="s">
        <v>38</v>
      </c>
      <c r="U65" s="21"/>
      <c r="V65" s="21"/>
      <c r="W65" s="21"/>
      <c r="X65" s="21"/>
      <c r="Y65" s="18" t="s">
        <v>38</v>
      </c>
      <c r="Z65" s="18" t="s">
        <v>239</v>
      </c>
      <c r="AA65" s="21"/>
    </row>
    <row r="66" spans="1:27" ht="15" x14ac:dyDescent="0.25">
      <c r="A66" s="7">
        <v>5</v>
      </c>
      <c r="B66" s="154">
        <v>62</v>
      </c>
      <c r="C66" s="18" t="s">
        <v>234</v>
      </c>
      <c r="D66" s="18" t="s">
        <v>235</v>
      </c>
      <c r="E66" s="19">
        <v>70986444</v>
      </c>
      <c r="F66" s="19">
        <v>102438471</v>
      </c>
      <c r="G66" s="19">
        <v>600052265</v>
      </c>
      <c r="H66" s="18" t="s">
        <v>240</v>
      </c>
      <c r="I66" s="18" t="s">
        <v>32</v>
      </c>
      <c r="J66" s="18" t="s">
        <v>33</v>
      </c>
      <c r="K66" s="18" t="s">
        <v>237</v>
      </c>
      <c r="L66" s="18" t="s">
        <v>241</v>
      </c>
      <c r="M66" s="20" t="s">
        <v>242</v>
      </c>
      <c r="N66" s="20">
        <f t="shared" si="0"/>
        <v>560000</v>
      </c>
      <c r="O66" s="19">
        <v>2022</v>
      </c>
      <c r="P66" s="19">
        <v>2027</v>
      </c>
      <c r="Q66" s="21"/>
      <c r="R66" s="18" t="s">
        <v>38</v>
      </c>
      <c r="S66" s="21"/>
      <c r="T66" s="18" t="s">
        <v>38</v>
      </c>
      <c r="U66" s="21"/>
      <c r="V66" s="21"/>
      <c r="W66" s="21"/>
      <c r="X66" s="21"/>
      <c r="Y66" s="18" t="s">
        <v>38</v>
      </c>
      <c r="Z66" s="18" t="s">
        <v>239</v>
      </c>
      <c r="AA66" s="21"/>
    </row>
    <row r="67" spans="1:27" ht="30" x14ac:dyDescent="0.25">
      <c r="A67" s="7">
        <v>5</v>
      </c>
      <c r="B67" s="154">
        <v>63</v>
      </c>
      <c r="C67" s="18" t="s">
        <v>234</v>
      </c>
      <c r="D67" s="18" t="s">
        <v>235</v>
      </c>
      <c r="E67" s="19">
        <v>70986444</v>
      </c>
      <c r="F67" s="19">
        <v>102438471</v>
      </c>
      <c r="G67" s="19">
        <v>600052265</v>
      </c>
      <c r="H67" s="18" t="s">
        <v>243</v>
      </c>
      <c r="I67" s="18" t="s">
        <v>32</v>
      </c>
      <c r="J67" s="18" t="s">
        <v>33</v>
      </c>
      <c r="K67" s="18" t="s">
        <v>237</v>
      </c>
      <c r="L67" s="18" t="s">
        <v>244</v>
      </c>
      <c r="M67" s="20" t="s">
        <v>245</v>
      </c>
      <c r="N67" s="20">
        <f t="shared" si="0"/>
        <v>1680000</v>
      </c>
      <c r="O67" s="19">
        <v>2022</v>
      </c>
      <c r="P67" s="19">
        <v>2027</v>
      </c>
      <c r="Q67" s="18" t="s">
        <v>38</v>
      </c>
      <c r="R67" s="18" t="s">
        <v>38</v>
      </c>
      <c r="S67" s="18" t="s">
        <v>38</v>
      </c>
      <c r="T67" s="18" t="s">
        <v>38</v>
      </c>
      <c r="U67" s="21"/>
      <c r="V67" s="21"/>
      <c r="W67" s="21"/>
      <c r="X67" s="21"/>
      <c r="Y67" s="18" t="s">
        <v>38</v>
      </c>
      <c r="Z67" s="18" t="s">
        <v>246</v>
      </c>
      <c r="AA67" s="21"/>
    </row>
    <row r="68" spans="1:27" ht="30" x14ac:dyDescent="0.25">
      <c r="A68" s="7">
        <v>5</v>
      </c>
      <c r="B68" s="154">
        <v>64</v>
      </c>
      <c r="C68" s="18" t="s">
        <v>234</v>
      </c>
      <c r="D68" s="18" t="s">
        <v>235</v>
      </c>
      <c r="E68" s="19">
        <v>70986444</v>
      </c>
      <c r="F68" s="19">
        <v>102438471</v>
      </c>
      <c r="G68" s="19">
        <v>600052265</v>
      </c>
      <c r="H68" s="18" t="s">
        <v>247</v>
      </c>
      <c r="I68" s="18" t="s">
        <v>32</v>
      </c>
      <c r="J68" s="18" t="s">
        <v>33</v>
      </c>
      <c r="K68" s="18" t="s">
        <v>237</v>
      </c>
      <c r="L68" s="18" t="s">
        <v>248</v>
      </c>
      <c r="M68" s="20" t="s">
        <v>163</v>
      </c>
      <c r="N68" s="20">
        <f t="shared" si="0"/>
        <v>420000</v>
      </c>
      <c r="O68" s="19">
        <v>2022</v>
      </c>
      <c r="P68" s="19">
        <v>2027</v>
      </c>
      <c r="Q68" s="21"/>
      <c r="R68" s="18" t="s">
        <v>38</v>
      </c>
      <c r="S68" s="18" t="s">
        <v>38</v>
      </c>
      <c r="T68" s="18" t="s">
        <v>38</v>
      </c>
      <c r="U68" s="21"/>
      <c r="V68" s="21"/>
      <c r="W68" s="21"/>
      <c r="X68" s="21"/>
      <c r="Y68" s="18" t="s">
        <v>38</v>
      </c>
      <c r="Z68" s="18" t="s">
        <v>246</v>
      </c>
      <c r="AA68" s="21"/>
    </row>
    <row r="69" spans="1:27" ht="30" x14ac:dyDescent="0.25">
      <c r="A69" s="7">
        <v>5</v>
      </c>
      <c r="B69" s="154">
        <v>65</v>
      </c>
      <c r="C69" s="18" t="s">
        <v>234</v>
      </c>
      <c r="D69" s="18" t="s">
        <v>235</v>
      </c>
      <c r="E69" s="19">
        <v>70986444</v>
      </c>
      <c r="F69" s="19">
        <v>102438471</v>
      </c>
      <c r="G69" s="19">
        <v>600052265</v>
      </c>
      <c r="H69" s="18" t="s">
        <v>249</v>
      </c>
      <c r="I69" s="18" t="s">
        <v>32</v>
      </c>
      <c r="J69" s="18" t="s">
        <v>33</v>
      </c>
      <c r="K69" s="18" t="s">
        <v>237</v>
      </c>
      <c r="L69" s="18" t="s">
        <v>250</v>
      </c>
      <c r="M69" s="20" t="s">
        <v>251</v>
      </c>
      <c r="N69" s="20">
        <f t="shared" si="0"/>
        <v>280000</v>
      </c>
      <c r="O69" s="19">
        <v>2022</v>
      </c>
      <c r="P69" s="19">
        <v>2027</v>
      </c>
      <c r="Q69" s="21"/>
      <c r="R69" s="21"/>
      <c r="S69" s="18" t="s">
        <v>38</v>
      </c>
      <c r="T69" s="18" t="s">
        <v>38</v>
      </c>
      <c r="U69" s="21"/>
      <c r="V69" s="21"/>
      <c r="W69" s="21"/>
      <c r="X69" s="21"/>
      <c r="Y69" s="18" t="s">
        <v>38</v>
      </c>
      <c r="Z69" s="18" t="s">
        <v>246</v>
      </c>
      <c r="AA69" s="21"/>
    </row>
    <row r="70" spans="1:27" ht="30" x14ac:dyDescent="0.25">
      <c r="A70" s="7">
        <v>5</v>
      </c>
      <c r="B70" s="154">
        <v>66</v>
      </c>
      <c r="C70" s="18" t="s">
        <v>234</v>
      </c>
      <c r="D70" s="18" t="s">
        <v>235</v>
      </c>
      <c r="E70" s="19">
        <v>70986444</v>
      </c>
      <c r="F70" s="19">
        <v>102438471</v>
      </c>
      <c r="G70" s="19">
        <v>600052265</v>
      </c>
      <c r="H70" s="18" t="s">
        <v>252</v>
      </c>
      <c r="I70" s="18" t="s">
        <v>32</v>
      </c>
      <c r="J70" s="18" t="s">
        <v>33</v>
      </c>
      <c r="K70" s="18" t="s">
        <v>237</v>
      </c>
      <c r="L70" s="18" t="s">
        <v>253</v>
      </c>
      <c r="M70" s="20" t="s">
        <v>251</v>
      </c>
      <c r="N70" s="20">
        <f t="shared" ref="N70:N133" si="1">(M70/100)*70</f>
        <v>280000</v>
      </c>
      <c r="O70" s="19">
        <v>2022</v>
      </c>
      <c r="P70" s="19">
        <v>2027</v>
      </c>
      <c r="Q70" s="21"/>
      <c r="R70" s="18" t="s">
        <v>38</v>
      </c>
      <c r="S70" s="21"/>
      <c r="T70" s="18" t="s">
        <v>38</v>
      </c>
      <c r="U70" s="21"/>
      <c r="V70" s="21"/>
      <c r="W70" s="21"/>
      <c r="X70" s="21"/>
      <c r="Y70" s="18" t="s">
        <v>38</v>
      </c>
      <c r="Z70" s="18" t="s">
        <v>246</v>
      </c>
      <c r="AA70" s="21"/>
    </row>
    <row r="71" spans="1:27" ht="30" x14ac:dyDescent="0.25">
      <c r="A71" s="7">
        <v>5</v>
      </c>
      <c r="B71" s="154">
        <v>67</v>
      </c>
      <c r="C71" s="18" t="s">
        <v>234</v>
      </c>
      <c r="D71" s="18" t="s">
        <v>235</v>
      </c>
      <c r="E71" s="19">
        <v>70986444</v>
      </c>
      <c r="F71" s="19">
        <v>102438471</v>
      </c>
      <c r="G71" s="19">
        <v>600052265</v>
      </c>
      <c r="H71" s="18" t="s">
        <v>254</v>
      </c>
      <c r="I71" s="18" t="s">
        <v>32</v>
      </c>
      <c r="J71" s="18" t="s">
        <v>33</v>
      </c>
      <c r="K71" s="18" t="s">
        <v>237</v>
      </c>
      <c r="L71" s="18" t="s">
        <v>255</v>
      </c>
      <c r="M71" s="20" t="s">
        <v>163</v>
      </c>
      <c r="N71" s="20">
        <f t="shared" si="1"/>
        <v>420000</v>
      </c>
      <c r="O71" s="19">
        <v>2022</v>
      </c>
      <c r="P71" s="19">
        <v>2027</v>
      </c>
      <c r="Q71" s="18" t="s">
        <v>38</v>
      </c>
      <c r="R71" s="21"/>
      <c r="S71" s="21"/>
      <c r="T71" s="18" t="s">
        <v>38</v>
      </c>
      <c r="U71" s="21"/>
      <c r="V71" s="21"/>
      <c r="W71" s="21"/>
      <c r="X71" s="21"/>
      <c r="Y71" s="18" t="s">
        <v>38</v>
      </c>
      <c r="Z71" s="18" t="s">
        <v>246</v>
      </c>
      <c r="AA71" s="21"/>
    </row>
    <row r="72" spans="1:27" ht="45" x14ac:dyDescent="0.25">
      <c r="A72" s="7">
        <v>5</v>
      </c>
      <c r="B72" s="154">
        <v>68</v>
      </c>
      <c r="C72" s="18" t="s">
        <v>234</v>
      </c>
      <c r="D72" s="18" t="s">
        <v>235</v>
      </c>
      <c r="E72" s="19">
        <v>70986444</v>
      </c>
      <c r="F72" s="19">
        <v>102438471</v>
      </c>
      <c r="G72" s="19">
        <v>600052265</v>
      </c>
      <c r="H72" s="18" t="s">
        <v>256</v>
      </c>
      <c r="I72" s="18" t="s">
        <v>32</v>
      </c>
      <c r="J72" s="18" t="s">
        <v>33</v>
      </c>
      <c r="K72" s="18" t="s">
        <v>237</v>
      </c>
      <c r="L72" s="18" t="s">
        <v>257</v>
      </c>
      <c r="M72" s="20" t="s">
        <v>103</v>
      </c>
      <c r="N72" s="20">
        <f t="shared" si="1"/>
        <v>350000</v>
      </c>
      <c r="O72" s="19">
        <v>2022</v>
      </c>
      <c r="P72" s="19">
        <v>2027</v>
      </c>
      <c r="Q72" s="21"/>
      <c r="R72" s="21"/>
      <c r="S72" s="21"/>
      <c r="T72" s="18" t="s">
        <v>38</v>
      </c>
      <c r="U72" s="21"/>
      <c r="V72" s="21"/>
      <c r="W72" s="21"/>
      <c r="X72" s="21"/>
      <c r="Y72" s="18" t="s">
        <v>38</v>
      </c>
      <c r="Z72" s="18" t="s">
        <v>246</v>
      </c>
      <c r="AA72" s="21"/>
    </row>
    <row r="73" spans="1:27" ht="45" x14ac:dyDescent="0.25">
      <c r="A73" s="7">
        <v>5</v>
      </c>
      <c r="B73" s="154">
        <v>69</v>
      </c>
      <c r="C73" s="18" t="s">
        <v>234</v>
      </c>
      <c r="D73" s="18" t="s">
        <v>235</v>
      </c>
      <c r="E73" s="19">
        <v>70986444</v>
      </c>
      <c r="F73" s="19">
        <v>102438471</v>
      </c>
      <c r="G73" s="19">
        <v>600052265</v>
      </c>
      <c r="H73" s="21" t="s">
        <v>739</v>
      </c>
      <c r="I73" s="18" t="s">
        <v>32</v>
      </c>
      <c r="J73" s="18" t="s">
        <v>33</v>
      </c>
      <c r="K73" s="18" t="s">
        <v>237</v>
      </c>
      <c r="L73" s="18" t="s">
        <v>258</v>
      </c>
      <c r="M73" s="20" t="s">
        <v>251</v>
      </c>
      <c r="N73" s="20">
        <f t="shared" si="1"/>
        <v>280000</v>
      </c>
      <c r="O73" s="19">
        <v>2022</v>
      </c>
      <c r="P73" s="19">
        <v>2027</v>
      </c>
      <c r="Q73" s="21"/>
      <c r="R73" s="21"/>
      <c r="S73" s="18" t="s">
        <v>38</v>
      </c>
      <c r="T73" s="18" t="s">
        <v>38</v>
      </c>
      <c r="U73" s="21"/>
      <c r="V73" s="21"/>
      <c r="W73" s="21"/>
      <c r="X73" s="21"/>
      <c r="Y73" s="18" t="s">
        <v>38</v>
      </c>
      <c r="Z73" s="18" t="s">
        <v>246</v>
      </c>
      <c r="AA73" s="21"/>
    </row>
    <row r="74" spans="1:27" ht="45" x14ac:dyDescent="0.25">
      <c r="A74" s="7">
        <v>5</v>
      </c>
      <c r="B74" s="154">
        <v>70</v>
      </c>
      <c r="C74" s="18" t="s">
        <v>187</v>
      </c>
      <c r="D74" s="18" t="s">
        <v>188</v>
      </c>
      <c r="E74" s="19">
        <v>75031540</v>
      </c>
      <c r="F74" s="19">
        <v>102438650</v>
      </c>
      <c r="G74" s="19">
        <v>600052311</v>
      </c>
      <c r="H74" s="18" t="s">
        <v>259</v>
      </c>
      <c r="I74" s="18" t="s">
        <v>32</v>
      </c>
      <c r="J74" s="18" t="s">
        <v>33</v>
      </c>
      <c r="K74" s="18" t="s">
        <v>189</v>
      </c>
      <c r="L74" s="18" t="s">
        <v>260</v>
      </c>
      <c r="M74" s="20">
        <v>3500000</v>
      </c>
      <c r="N74" s="20">
        <f t="shared" si="1"/>
        <v>2450000</v>
      </c>
      <c r="O74" s="19">
        <v>2025</v>
      </c>
      <c r="P74" s="19">
        <v>2027</v>
      </c>
      <c r="Q74" s="18" t="s">
        <v>38</v>
      </c>
      <c r="R74" s="18" t="s">
        <v>38</v>
      </c>
      <c r="S74" s="21"/>
      <c r="T74" s="18" t="s">
        <v>38</v>
      </c>
      <c r="U74" s="21"/>
      <c r="V74" s="21"/>
      <c r="W74" s="21"/>
      <c r="X74" s="21"/>
      <c r="Y74" s="18" t="s">
        <v>38</v>
      </c>
      <c r="Z74" s="21"/>
      <c r="AA74" s="21"/>
    </row>
    <row r="75" spans="1:27" ht="15" x14ac:dyDescent="0.25">
      <c r="A75" s="7">
        <v>5</v>
      </c>
      <c r="B75" s="154">
        <v>71</v>
      </c>
      <c r="C75" s="18" t="s">
        <v>125</v>
      </c>
      <c r="D75" s="18" t="s">
        <v>121</v>
      </c>
      <c r="E75" s="19">
        <v>63834243</v>
      </c>
      <c r="F75" s="19">
        <v>102438595</v>
      </c>
      <c r="G75" s="19">
        <v>600052303</v>
      </c>
      <c r="H75" s="18" t="s">
        <v>261</v>
      </c>
      <c r="I75" s="18" t="s">
        <v>32</v>
      </c>
      <c r="J75" s="18" t="s">
        <v>33</v>
      </c>
      <c r="K75" s="18" t="s">
        <v>33</v>
      </c>
      <c r="L75" s="18" t="s">
        <v>262</v>
      </c>
      <c r="M75" s="20" t="s">
        <v>242</v>
      </c>
      <c r="N75" s="20">
        <f t="shared" si="1"/>
        <v>560000</v>
      </c>
      <c r="O75" s="19">
        <v>2022</v>
      </c>
      <c r="P75" s="19">
        <v>2027</v>
      </c>
      <c r="Q75" s="21"/>
      <c r="R75" s="18" t="s">
        <v>38</v>
      </c>
      <c r="S75" s="21"/>
      <c r="T75" s="18" t="s">
        <v>38</v>
      </c>
      <c r="U75" s="21"/>
      <c r="V75" s="21"/>
      <c r="W75" s="21"/>
      <c r="X75" s="21"/>
      <c r="Y75" s="18" t="s">
        <v>38</v>
      </c>
      <c r="Z75" s="21"/>
      <c r="AA75" s="21"/>
    </row>
    <row r="76" spans="1:27" ht="15" x14ac:dyDescent="0.25">
      <c r="A76" s="7">
        <v>5</v>
      </c>
      <c r="B76" s="154">
        <v>72</v>
      </c>
      <c r="C76" s="18" t="s">
        <v>129</v>
      </c>
      <c r="D76" s="18" t="s">
        <v>121</v>
      </c>
      <c r="E76" s="19">
        <v>70977691</v>
      </c>
      <c r="F76" s="19">
        <v>102438811</v>
      </c>
      <c r="G76" s="19">
        <v>600052451</v>
      </c>
      <c r="H76" s="18" t="s">
        <v>263</v>
      </c>
      <c r="I76" s="18" t="s">
        <v>32</v>
      </c>
      <c r="J76" s="18" t="s">
        <v>33</v>
      </c>
      <c r="K76" s="18" t="s">
        <v>33</v>
      </c>
      <c r="L76" s="18" t="s">
        <v>264</v>
      </c>
      <c r="M76" s="20" t="s">
        <v>57</v>
      </c>
      <c r="N76" s="20">
        <f t="shared" si="1"/>
        <v>490000</v>
      </c>
      <c r="O76" s="19">
        <v>2022</v>
      </c>
      <c r="P76" s="19">
        <v>2027</v>
      </c>
      <c r="Q76" s="21"/>
      <c r="R76" s="18" t="s">
        <v>38</v>
      </c>
      <c r="S76" s="18" t="s">
        <v>38</v>
      </c>
      <c r="T76" s="21"/>
      <c r="U76" s="21"/>
      <c r="V76" s="21"/>
      <c r="W76" s="21"/>
      <c r="X76" s="21"/>
      <c r="Y76" s="18" t="s">
        <v>38</v>
      </c>
      <c r="Z76" s="21"/>
      <c r="AA76" s="21"/>
    </row>
    <row r="77" spans="1:27" ht="30" x14ac:dyDescent="0.25">
      <c r="A77" s="7">
        <v>5</v>
      </c>
      <c r="B77" s="154">
        <v>73</v>
      </c>
      <c r="C77" s="18" t="s">
        <v>129</v>
      </c>
      <c r="D77" s="18" t="s">
        <v>121</v>
      </c>
      <c r="E77" s="19">
        <v>70977691</v>
      </c>
      <c r="F77" s="19">
        <v>102438811</v>
      </c>
      <c r="G77" s="19">
        <v>600052451</v>
      </c>
      <c r="H77" s="18" t="s">
        <v>265</v>
      </c>
      <c r="I77" s="18" t="s">
        <v>32</v>
      </c>
      <c r="J77" s="18" t="s">
        <v>33</v>
      </c>
      <c r="K77" s="18" t="s">
        <v>33</v>
      </c>
      <c r="L77" s="18" t="s">
        <v>266</v>
      </c>
      <c r="M77" s="20" t="s">
        <v>137</v>
      </c>
      <c r="N77" s="20">
        <f t="shared" si="1"/>
        <v>140000</v>
      </c>
      <c r="O77" s="19">
        <v>2022</v>
      </c>
      <c r="P77" s="19">
        <v>2022</v>
      </c>
      <c r="Q77" s="18" t="s">
        <v>38</v>
      </c>
      <c r="R77" s="18" t="s">
        <v>38</v>
      </c>
      <c r="S77" s="21"/>
      <c r="T77" s="18" t="s">
        <v>38</v>
      </c>
      <c r="U77" s="21"/>
      <c r="V77" s="21"/>
      <c r="W77" s="21"/>
      <c r="X77" s="21"/>
      <c r="Y77" s="18" t="s">
        <v>38</v>
      </c>
      <c r="Z77" s="21" t="s">
        <v>480</v>
      </c>
      <c r="AA77" s="21"/>
    </row>
    <row r="78" spans="1:27" ht="15" x14ac:dyDescent="0.25">
      <c r="A78" s="7">
        <v>2</v>
      </c>
      <c r="B78" s="154">
        <v>74</v>
      </c>
      <c r="C78" s="18" t="s">
        <v>234</v>
      </c>
      <c r="D78" s="18" t="s">
        <v>235</v>
      </c>
      <c r="E78" s="19">
        <v>70986444</v>
      </c>
      <c r="F78" s="19">
        <v>102438471</v>
      </c>
      <c r="G78" s="19">
        <v>600052265</v>
      </c>
      <c r="H78" s="18" t="s">
        <v>836</v>
      </c>
      <c r="I78" s="18" t="s">
        <v>32</v>
      </c>
      <c r="J78" s="18" t="s">
        <v>33</v>
      </c>
      <c r="K78" s="18" t="s">
        <v>237</v>
      </c>
      <c r="L78" s="18" t="s">
        <v>837</v>
      </c>
      <c r="M78" s="20">
        <v>60000000</v>
      </c>
      <c r="N78" s="20">
        <f t="shared" si="1"/>
        <v>42000000</v>
      </c>
      <c r="O78" s="19">
        <v>2024</v>
      </c>
      <c r="P78" s="19">
        <v>2027</v>
      </c>
      <c r="Q78" s="18"/>
      <c r="R78" s="18"/>
      <c r="S78" s="18"/>
      <c r="T78" s="18"/>
      <c r="U78" s="21"/>
      <c r="V78" s="18"/>
      <c r="W78" s="18" t="s">
        <v>38</v>
      </c>
      <c r="X78" s="18" t="s">
        <v>38</v>
      </c>
      <c r="Y78" s="18" t="s">
        <v>38</v>
      </c>
      <c r="Z78" s="18" t="s">
        <v>239</v>
      </c>
      <c r="AA78" s="21"/>
    </row>
    <row r="79" spans="1:27" ht="30" x14ac:dyDescent="0.25">
      <c r="A79" s="7">
        <v>5</v>
      </c>
      <c r="B79" s="154">
        <v>75</v>
      </c>
      <c r="C79" s="18" t="s">
        <v>267</v>
      </c>
      <c r="D79" s="18" t="s">
        <v>268</v>
      </c>
      <c r="E79" s="19">
        <v>70925259</v>
      </c>
      <c r="F79" s="19">
        <v>2174341</v>
      </c>
      <c r="G79" s="19">
        <v>600045510</v>
      </c>
      <c r="H79" s="18" t="s">
        <v>269</v>
      </c>
      <c r="I79" s="18" t="s">
        <v>32</v>
      </c>
      <c r="J79" s="18" t="s">
        <v>33</v>
      </c>
      <c r="K79" s="18" t="s">
        <v>270</v>
      </c>
      <c r="L79" s="18" t="s">
        <v>269</v>
      </c>
      <c r="M79" s="20" t="s">
        <v>154</v>
      </c>
      <c r="N79" s="20">
        <f t="shared" si="1"/>
        <v>3500000</v>
      </c>
      <c r="O79" s="19">
        <v>2022</v>
      </c>
      <c r="P79" s="19">
        <v>2027</v>
      </c>
      <c r="Q79" s="18" t="s">
        <v>38</v>
      </c>
      <c r="R79" s="18" t="s">
        <v>38</v>
      </c>
      <c r="S79" s="18" t="s">
        <v>38</v>
      </c>
      <c r="T79" s="18" t="s">
        <v>38</v>
      </c>
      <c r="U79" s="21"/>
      <c r="V79" s="21"/>
      <c r="W79" s="21"/>
      <c r="X79" s="21"/>
      <c r="Y79" s="18" t="s">
        <v>38</v>
      </c>
      <c r="Z79" s="21"/>
      <c r="AA79" s="21"/>
    </row>
    <row r="80" spans="1:27" ht="60" x14ac:dyDescent="0.25">
      <c r="A80" s="7">
        <v>2</v>
      </c>
      <c r="B80" s="154">
        <v>76</v>
      </c>
      <c r="C80" s="18" t="s">
        <v>198</v>
      </c>
      <c r="D80" s="18" t="s">
        <v>199</v>
      </c>
      <c r="E80" s="19">
        <v>5607248</v>
      </c>
      <c r="F80" s="19">
        <v>181084163</v>
      </c>
      <c r="G80" s="19">
        <v>691009988</v>
      </c>
      <c r="H80" s="18" t="s">
        <v>271</v>
      </c>
      <c r="I80" s="18" t="s">
        <v>32</v>
      </c>
      <c r="J80" s="18" t="s">
        <v>33</v>
      </c>
      <c r="K80" s="18" t="s">
        <v>201</v>
      </c>
      <c r="L80" s="18" t="s">
        <v>272</v>
      </c>
      <c r="M80" s="20" t="s">
        <v>56</v>
      </c>
      <c r="N80" s="20">
        <f t="shared" si="1"/>
        <v>700000</v>
      </c>
      <c r="O80" s="19">
        <v>2022</v>
      </c>
      <c r="P80" s="19">
        <v>2027</v>
      </c>
      <c r="Q80" s="21"/>
      <c r="R80" s="18" t="s">
        <v>38</v>
      </c>
      <c r="S80" s="18" t="s">
        <v>38</v>
      </c>
      <c r="T80" s="18" t="s">
        <v>38</v>
      </c>
      <c r="U80" s="21"/>
      <c r="V80" s="21"/>
      <c r="W80" s="21"/>
      <c r="X80" s="21"/>
      <c r="Y80" s="21"/>
      <c r="Z80" s="21" t="s">
        <v>818</v>
      </c>
      <c r="AA80" s="21"/>
    </row>
    <row r="81" spans="1:27" ht="30" x14ac:dyDescent="0.25">
      <c r="A81" s="7">
        <v>5</v>
      </c>
      <c r="B81" s="154">
        <v>77</v>
      </c>
      <c r="C81" s="18" t="s">
        <v>184</v>
      </c>
      <c r="D81" s="18" t="s">
        <v>185</v>
      </c>
      <c r="E81" s="19">
        <v>71341005</v>
      </c>
      <c r="F81" s="19">
        <v>181023610</v>
      </c>
      <c r="G81" s="19">
        <v>691002207</v>
      </c>
      <c r="H81" s="22" t="s">
        <v>455</v>
      </c>
      <c r="I81" s="22" t="s">
        <v>32</v>
      </c>
      <c r="J81" s="22" t="s">
        <v>33</v>
      </c>
      <c r="K81" s="24" t="s">
        <v>171</v>
      </c>
      <c r="L81" s="105" t="s">
        <v>456</v>
      </c>
      <c r="M81" s="106">
        <v>5000000</v>
      </c>
      <c r="N81" s="23">
        <v>3500000</v>
      </c>
      <c r="O81" s="22">
        <v>2023</v>
      </c>
      <c r="P81" s="22">
        <v>2027</v>
      </c>
      <c r="Q81" s="24"/>
      <c r="R81" s="24" t="s">
        <v>0</v>
      </c>
      <c r="S81" s="24"/>
      <c r="T81" s="24" t="s">
        <v>0</v>
      </c>
      <c r="U81" s="24"/>
      <c r="V81" s="24"/>
      <c r="W81" s="24"/>
      <c r="X81" s="24"/>
      <c r="Y81" s="22"/>
      <c r="Z81" s="104"/>
      <c r="AA81" s="104"/>
    </row>
    <row r="82" spans="1:27" ht="75" x14ac:dyDescent="0.25">
      <c r="A82" s="7">
        <v>5</v>
      </c>
      <c r="B82" s="154">
        <v>78</v>
      </c>
      <c r="C82" s="18" t="s">
        <v>209</v>
      </c>
      <c r="D82" s="18" t="s">
        <v>210</v>
      </c>
      <c r="E82" s="19">
        <v>24144461</v>
      </c>
      <c r="F82" s="19">
        <v>181032813</v>
      </c>
      <c r="G82" s="19">
        <v>691003297</v>
      </c>
      <c r="H82" s="18" t="s">
        <v>273</v>
      </c>
      <c r="I82" s="18" t="s">
        <v>32</v>
      </c>
      <c r="J82" s="18" t="s">
        <v>33</v>
      </c>
      <c r="K82" s="18" t="s">
        <v>33</v>
      </c>
      <c r="L82" s="18" t="s">
        <v>274</v>
      </c>
      <c r="M82" s="20" t="s">
        <v>275</v>
      </c>
      <c r="N82" s="20">
        <f t="shared" si="1"/>
        <v>1260000</v>
      </c>
      <c r="O82" s="19">
        <v>2022</v>
      </c>
      <c r="P82" s="19">
        <v>2027</v>
      </c>
      <c r="Q82" s="18" t="s">
        <v>38</v>
      </c>
      <c r="R82" s="18" t="s">
        <v>38</v>
      </c>
      <c r="S82" s="18" t="s">
        <v>38</v>
      </c>
      <c r="T82" s="18" t="s">
        <v>38</v>
      </c>
      <c r="U82" s="18" t="s">
        <v>38</v>
      </c>
      <c r="V82" s="21"/>
      <c r="W82" s="21"/>
      <c r="X82" s="21"/>
      <c r="Y82" s="18" t="s">
        <v>38</v>
      </c>
      <c r="Z82" s="21"/>
      <c r="AA82" s="21"/>
    </row>
    <row r="83" spans="1:27" ht="15" x14ac:dyDescent="0.25">
      <c r="A83" s="7">
        <v>5</v>
      </c>
      <c r="B83" s="154">
        <v>79</v>
      </c>
      <c r="C83" s="18" t="s">
        <v>276</v>
      </c>
      <c r="D83" s="18" t="s">
        <v>277</v>
      </c>
      <c r="E83" s="19">
        <v>10837418</v>
      </c>
      <c r="F83" s="19">
        <v>181124301</v>
      </c>
      <c r="G83" s="19">
        <v>691015350</v>
      </c>
      <c r="H83" s="18" t="s">
        <v>278</v>
      </c>
      <c r="I83" s="18" t="s">
        <v>32</v>
      </c>
      <c r="J83" s="18" t="s">
        <v>33</v>
      </c>
      <c r="K83" s="18" t="s">
        <v>279</v>
      </c>
      <c r="L83" s="18" t="s">
        <v>280</v>
      </c>
      <c r="M83" s="20" t="s">
        <v>281</v>
      </c>
      <c r="N83" s="20">
        <f t="shared" si="1"/>
        <v>238000</v>
      </c>
      <c r="O83" s="19">
        <v>2022</v>
      </c>
      <c r="P83" s="19">
        <v>2027</v>
      </c>
      <c r="Q83" s="21"/>
      <c r="R83" s="21"/>
      <c r="S83" s="21"/>
      <c r="T83" s="18" t="s">
        <v>38</v>
      </c>
      <c r="U83" s="21"/>
      <c r="V83" s="21"/>
      <c r="W83" s="21"/>
      <c r="X83" s="21"/>
      <c r="Y83" s="18" t="s">
        <v>38</v>
      </c>
      <c r="Z83" s="21"/>
      <c r="AA83" s="21"/>
    </row>
    <row r="84" spans="1:27" ht="45" x14ac:dyDescent="0.25">
      <c r="A84" s="7">
        <v>5</v>
      </c>
      <c r="B84" s="154">
        <v>80</v>
      </c>
      <c r="C84" s="18" t="s">
        <v>276</v>
      </c>
      <c r="D84" s="18" t="s">
        <v>277</v>
      </c>
      <c r="E84" s="19">
        <v>10837418</v>
      </c>
      <c r="F84" s="19">
        <v>181124301</v>
      </c>
      <c r="G84" s="19">
        <v>691015350</v>
      </c>
      <c r="H84" s="18" t="s">
        <v>282</v>
      </c>
      <c r="I84" s="18" t="s">
        <v>32</v>
      </c>
      <c r="J84" s="18" t="s">
        <v>33</v>
      </c>
      <c r="K84" s="18" t="s">
        <v>279</v>
      </c>
      <c r="L84" s="18" t="s">
        <v>283</v>
      </c>
      <c r="M84" s="20" t="s">
        <v>284</v>
      </c>
      <c r="N84" s="20">
        <f t="shared" si="1"/>
        <v>35000</v>
      </c>
      <c r="O84" s="19">
        <v>2022</v>
      </c>
      <c r="P84" s="19">
        <v>2027</v>
      </c>
      <c r="Q84" s="18" t="s">
        <v>38</v>
      </c>
      <c r="R84" s="21"/>
      <c r="S84" s="21"/>
      <c r="T84" s="18" t="s">
        <v>38</v>
      </c>
      <c r="U84" s="21"/>
      <c r="V84" s="21"/>
      <c r="W84" s="21"/>
      <c r="X84" s="21"/>
      <c r="Y84" s="18" t="s">
        <v>38</v>
      </c>
      <c r="Z84" s="21"/>
      <c r="AA84" s="21"/>
    </row>
    <row r="85" spans="1:27" ht="45" x14ac:dyDescent="0.25">
      <c r="A85" s="7">
        <v>2</v>
      </c>
      <c r="B85" s="154">
        <v>81</v>
      </c>
      <c r="C85" s="18" t="s">
        <v>276</v>
      </c>
      <c r="D85" s="18" t="s">
        <v>277</v>
      </c>
      <c r="E85" s="19">
        <v>10837418</v>
      </c>
      <c r="F85" s="19">
        <v>181124301</v>
      </c>
      <c r="G85" s="19">
        <v>691015350</v>
      </c>
      <c r="H85" s="18" t="s">
        <v>285</v>
      </c>
      <c r="I85" s="18" t="s">
        <v>32</v>
      </c>
      <c r="J85" s="18" t="s">
        <v>33</v>
      </c>
      <c r="K85" s="18" t="s">
        <v>279</v>
      </c>
      <c r="L85" s="18" t="s">
        <v>286</v>
      </c>
      <c r="M85" s="20" t="s">
        <v>287</v>
      </c>
      <c r="N85" s="20">
        <f t="shared" si="1"/>
        <v>56000</v>
      </c>
      <c r="O85" s="19">
        <v>2022</v>
      </c>
      <c r="P85" s="19">
        <v>2027</v>
      </c>
      <c r="Q85" s="21"/>
      <c r="R85" s="21"/>
      <c r="S85" s="21"/>
      <c r="T85" s="21"/>
      <c r="U85" s="18" t="s">
        <v>38</v>
      </c>
      <c r="V85" s="18" t="s">
        <v>38</v>
      </c>
      <c r="W85" s="18" t="s">
        <v>38</v>
      </c>
      <c r="X85" s="21"/>
      <c r="Y85" s="18" t="s">
        <v>38</v>
      </c>
      <c r="Z85" s="21"/>
      <c r="AA85" s="21"/>
    </row>
    <row r="86" spans="1:27" ht="30" x14ac:dyDescent="0.25">
      <c r="A86" s="7">
        <v>5</v>
      </c>
      <c r="B86" s="154">
        <v>82</v>
      </c>
      <c r="C86" s="18" t="s">
        <v>276</v>
      </c>
      <c r="D86" s="18" t="s">
        <v>277</v>
      </c>
      <c r="E86" s="19">
        <v>10837418</v>
      </c>
      <c r="F86" s="19">
        <v>181124301</v>
      </c>
      <c r="G86" s="19">
        <v>691015350</v>
      </c>
      <c r="H86" s="18" t="s">
        <v>288</v>
      </c>
      <c r="I86" s="18" t="s">
        <v>32</v>
      </c>
      <c r="J86" s="18" t="s">
        <v>33</v>
      </c>
      <c r="K86" s="18" t="s">
        <v>279</v>
      </c>
      <c r="L86" s="18" t="s">
        <v>289</v>
      </c>
      <c r="M86" s="20" t="s">
        <v>251</v>
      </c>
      <c r="N86" s="20">
        <f t="shared" si="1"/>
        <v>280000</v>
      </c>
      <c r="O86" s="19">
        <v>2022</v>
      </c>
      <c r="P86" s="19">
        <v>2027</v>
      </c>
      <c r="Q86" s="18" t="s">
        <v>38</v>
      </c>
      <c r="R86" s="21"/>
      <c r="S86" s="21"/>
      <c r="T86" s="18" t="s">
        <v>38</v>
      </c>
      <c r="U86" s="21"/>
      <c r="V86" s="21"/>
      <c r="W86" s="21"/>
      <c r="X86" s="21"/>
      <c r="Y86" s="18" t="s">
        <v>38</v>
      </c>
      <c r="Z86" s="21"/>
      <c r="AA86" s="21"/>
    </row>
    <row r="87" spans="1:27" ht="45" x14ac:dyDescent="0.25">
      <c r="A87" s="7">
        <v>5</v>
      </c>
      <c r="B87" s="154">
        <v>83</v>
      </c>
      <c r="C87" s="18" t="s">
        <v>276</v>
      </c>
      <c r="D87" s="18" t="s">
        <v>277</v>
      </c>
      <c r="E87" s="19">
        <v>10837418</v>
      </c>
      <c r="F87" s="19">
        <v>181124301</v>
      </c>
      <c r="G87" s="19">
        <v>691015350</v>
      </c>
      <c r="H87" s="18" t="s">
        <v>290</v>
      </c>
      <c r="I87" s="18" t="s">
        <v>32</v>
      </c>
      <c r="J87" s="18" t="s">
        <v>33</v>
      </c>
      <c r="K87" s="18" t="s">
        <v>279</v>
      </c>
      <c r="L87" s="18" t="s">
        <v>291</v>
      </c>
      <c r="M87" s="20" t="s">
        <v>163</v>
      </c>
      <c r="N87" s="20">
        <f t="shared" si="1"/>
        <v>420000</v>
      </c>
      <c r="O87" s="19">
        <v>2022</v>
      </c>
      <c r="P87" s="19">
        <v>2027</v>
      </c>
      <c r="Q87" s="21"/>
      <c r="R87" s="21"/>
      <c r="S87" s="21"/>
      <c r="T87" s="18" t="s">
        <v>38</v>
      </c>
      <c r="U87" s="21"/>
      <c r="V87" s="21"/>
      <c r="W87" s="21"/>
      <c r="X87" s="21"/>
      <c r="Y87" s="18" t="s">
        <v>38</v>
      </c>
      <c r="Z87" s="21"/>
      <c r="AA87" s="21"/>
    </row>
    <row r="88" spans="1:27" ht="30" x14ac:dyDescent="0.25">
      <c r="A88" s="7">
        <v>5</v>
      </c>
      <c r="B88" s="154">
        <v>84</v>
      </c>
      <c r="C88" s="18" t="s">
        <v>158</v>
      </c>
      <c r="D88" s="18" t="s">
        <v>159</v>
      </c>
      <c r="E88" s="19">
        <v>70941718</v>
      </c>
      <c r="F88" s="19">
        <v>102438170</v>
      </c>
      <c r="G88" s="19">
        <v>600052206</v>
      </c>
      <c r="H88" s="18" t="s">
        <v>292</v>
      </c>
      <c r="I88" s="18" t="s">
        <v>32</v>
      </c>
      <c r="J88" s="18" t="s">
        <v>33</v>
      </c>
      <c r="K88" s="18" t="s">
        <v>161</v>
      </c>
      <c r="L88" s="18" t="s">
        <v>293</v>
      </c>
      <c r="M88" s="107">
        <v>1500000</v>
      </c>
      <c r="N88" s="20">
        <f t="shared" si="1"/>
        <v>1050000</v>
      </c>
      <c r="O88" s="19">
        <v>2022</v>
      </c>
      <c r="P88" s="19">
        <v>2027</v>
      </c>
      <c r="Q88" s="21"/>
      <c r="R88" s="21"/>
      <c r="S88" s="21"/>
      <c r="T88" s="18" t="s">
        <v>38</v>
      </c>
      <c r="U88" s="21"/>
      <c r="V88" s="21"/>
      <c r="W88" s="21"/>
      <c r="X88" s="21"/>
      <c r="Y88" s="18" t="s">
        <v>38</v>
      </c>
      <c r="Z88" s="21"/>
      <c r="AA88" s="21"/>
    </row>
    <row r="89" spans="1:27" ht="45" x14ac:dyDescent="0.25">
      <c r="A89" s="7">
        <v>5</v>
      </c>
      <c r="B89" s="154">
        <v>85</v>
      </c>
      <c r="C89" s="18" t="s">
        <v>294</v>
      </c>
      <c r="D89" s="18" t="s">
        <v>268</v>
      </c>
      <c r="E89" s="19">
        <v>70925259</v>
      </c>
      <c r="F89" s="19">
        <v>2174341</v>
      </c>
      <c r="G89" s="19">
        <v>600045510</v>
      </c>
      <c r="H89" s="18" t="s">
        <v>295</v>
      </c>
      <c r="I89" s="18" t="s">
        <v>32</v>
      </c>
      <c r="J89" s="18" t="s">
        <v>33</v>
      </c>
      <c r="K89" s="18" t="s">
        <v>270</v>
      </c>
      <c r="L89" s="18" t="s">
        <v>296</v>
      </c>
      <c r="M89" s="20" t="s">
        <v>297</v>
      </c>
      <c r="N89" s="20">
        <f t="shared" si="1"/>
        <v>7700000</v>
      </c>
      <c r="O89" s="19">
        <v>2022</v>
      </c>
      <c r="P89" s="19">
        <v>2024</v>
      </c>
      <c r="Q89" s="18" t="s">
        <v>38</v>
      </c>
      <c r="R89" s="18" t="s">
        <v>38</v>
      </c>
      <c r="S89" s="18" t="s">
        <v>38</v>
      </c>
      <c r="T89" s="18" t="s">
        <v>38</v>
      </c>
      <c r="U89" s="21"/>
      <c r="V89" s="21"/>
      <c r="W89" s="21"/>
      <c r="X89" s="21"/>
      <c r="Y89" s="18" t="s">
        <v>38</v>
      </c>
      <c r="Z89" s="21"/>
      <c r="AA89" s="21"/>
    </row>
    <row r="90" spans="1:27" ht="15" x14ac:dyDescent="0.25">
      <c r="A90" s="7">
        <v>5</v>
      </c>
      <c r="B90" s="154">
        <v>86</v>
      </c>
      <c r="C90" s="18" t="s">
        <v>168</v>
      </c>
      <c r="D90" s="18" t="s">
        <v>169</v>
      </c>
      <c r="E90" s="19">
        <v>71295151</v>
      </c>
      <c r="F90" s="19">
        <v>181046652</v>
      </c>
      <c r="G90" s="19">
        <v>691005192</v>
      </c>
      <c r="H90" s="18" t="s">
        <v>228</v>
      </c>
      <c r="I90" s="18" t="s">
        <v>32</v>
      </c>
      <c r="J90" s="18" t="s">
        <v>33</v>
      </c>
      <c r="K90" s="18" t="s">
        <v>171</v>
      </c>
      <c r="L90" s="18" t="s">
        <v>228</v>
      </c>
      <c r="M90" s="20" t="s">
        <v>154</v>
      </c>
      <c r="N90" s="20">
        <f t="shared" si="1"/>
        <v>3500000</v>
      </c>
      <c r="O90" s="19">
        <v>2022</v>
      </c>
      <c r="P90" s="19">
        <v>2027</v>
      </c>
      <c r="Q90" s="18" t="s">
        <v>38</v>
      </c>
      <c r="R90" s="18" t="s">
        <v>38</v>
      </c>
      <c r="S90" s="18" t="s">
        <v>38</v>
      </c>
      <c r="T90" s="18" t="s">
        <v>38</v>
      </c>
      <c r="U90" s="21"/>
      <c r="V90" s="21"/>
      <c r="W90" s="21"/>
      <c r="X90" s="21"/>
      <c r="Y90" s="18" t="s">
        <v>38</v>
      </c>
      <c r="Z90" s="21"/>
      <c r="AA90" s="21" t="s">
        <v>818</v>
      </c>
    </row>
    <row r="91" spans="1:27" ht="15" x14ac:dyDescent="0.25">
      <c r="A91" s="7">
        <v>5</v>
      </c>
      <c r="B91" s="154">
        <v>87</v>
      </c>
      <c r="C91" s="18" t="s">
        <v>168</v>
      </c>
      <c r="D91" s="18" t="s">
        <v>169</v>
      </c>
      <c r="E91" s="19">
        <v>71295151</v>
      </c>
      <c r="F91" s="19">
        <v>181046652</v>
      </c>
      <c r="G91" s="19">
        <v>691005192</v>
      </c>
      <c r="H91" s="18" t="s">
        <v>278</v>
      </c>
      <c r="I91" s="18" t="s">
        <v>32</v>
      </c>
      <c r="J91" s="18" t="s">
        <v>33</v>
      </c>
      <c r="K91" s="18" t="s">
        <v>171</v>
      </c>
      <c r="L91" s="18" t="s">
        <v>278</v>
      </c>
      <c r="M91" s="20" t="s">
        <v>84</v>
      </c>
      <c r="N91" s="20">
        <f t="shared" si="1"/>
        <v>2100000</v>
      </c>
      <c r="O91" s="19">
        <v>2022</v>
      </c>
      <c r="P91" s="19">
        <v>2027</v>
      </c>
      <c r="Q91" s="21"/>
      <c r="R91" s="21"/>
      <c r="S91" s="21"/>
      <c r="T91" s="18" t="s">
        <v>38</v>
      </c>
      <c r="U91" s="21"/>
      <c r="V91" s="18" t="s">
        <v>38</v>
      </c>
      <c r="W91" s="21"/>
      <c r="X91" s="21"/>
      <c r="Y91" s="18" t="s">
        <v>38</v>
      </c>
      <c r="Z91" s="21"/>
      <c r="AA91" s="21" t="s">
        <v>818</v>
      </c>
    </row>
    <row r="92" spans="1:27" ht="15" x14ac:dyDescent="0.25">
      <c r="A92" s="7">
        <v>5</v>
      </c>
      <c r="B92" s="154">
        <v>88</v>
      </c>
      <c r="C92" s="18" t="s">
        <v>187</v>
      </c>
      <c r="D92" s="18" t="s">
        <v>188</v>
      </c>
      <c r="E92" s="19">
        <v>75031540</v>
      </c>
      <c r="F92" s="19">
        <v>102438650</v>
      </c>
      <c r="G92" s="19">
        <v>600052311</v>
      </c>
      <c r="H92" s="18" t="s">
        <v>298</v>
      </c>
      <c r="I92" s="18" t="s">
        <v>32</v>
      </c>
      <c r="J92" s="18" t="s">
        <v>33</v>
      </c>
      <c r="K92" s="18" t="s">
        <v>189</v>
      </c>
      <c r="L92" s="18" t="s">
        <v>299</v>
      </c>
      <c r="M92" s="20" t="s">
        <v>300</v>
      </c>
      <c r="N92" s="20">
        <f t="shared" si="1"/>
        <v>1750000</v>
      </c>
      <c r="O92" s="19">
        <v>2023</v>
      </c>
      <c r="P92" s="126">
        <v>2027</v>
      </c>
      <c r="Q92" s="18" t="s">
        <v>38</v>
      </c>
      <c r="R92" s="18" t="s">
        <v>38</v>
      </c>
      <c r="S92" s="18" t="s">
        <v>38</v>
      </c>
      <c r="T92" s="18" t="s">
        <v>38</v>
      </c>
      <c r="U92" s="21"/>
      <c r="V92" s="21"/>
      <c r="W92" s="21"/>
      <c r="X92" s="21"/>
      <c r="Y92" s="18" t="s">
        <v>38</v>
      </c>
      <c r="Z92" s="21"/>
      <c r="AA92" s="21"/>
    </row>
    <row r="93" spans="1:27" ht="15" x14ac:dyDescent="0.25">
      <c r="A93" s="7">
        <v>5</v>
      </c>
      <c r="B93" s="154">
        <v>89</v>
      </c>
      <c r="C93" s="18" t="s">
        <v>187</v>
      </c>
      <c r="D93" s="18" t="s">
        <v>188</v>
      </c>
      <c r="E93" s="19">
        <v>75031540</v>
      </c>
      <c r="F93" s="19">
        <v>102438650</v>
      </c>
      <c r="G93" s="19">
        <v>600052311</v>
      </c>
      <c r="H93" s="18" t="s">
        <v>301</v>
      </c>
      <c r="I93" s="18" t="s">
        <v>32</v>
      </c>
      <c r="J93" s="18" t="s">
        <v>33</v>
      </c>
      <c r="K93" s="18" t="s">
        <v>189</v>
      </c>
      <c r="L93" s="18" t="s">
        <v>302</v>
      </c>
      <c r="M93" s="20" t="s">
        <v>186</v>
      </c>
      <c r="N93" s="20">
        <f t="shared" si="1"/>
        <v>2800000</v>
      </c>
      <c r="O93" s="19">
        <v>2023</v>
      </c>
      <c r="P93" s="126">
        <v>2027</v>
      </c>
      <c r="Q93" s="21"/>
      <c r="R93" s="21"/>
      <c r="S93" s="18" t="s">
        <v>38</v>
      </c>
      <c r="T93" s="18" t="s">
        <v>38</v>
      </c>
      <c r="U93" s="21"/>
      <c r="V93" s="21"/>
      <c r="W93" s="21"/>
      <c r="X93" s="21"/>
      <c r="Y93" s="18" t="s">
        <v>38</v>
      </c>
      <c r="Z93" s="21"/>
      <c r="AA93" s="21"/>
    </row>
    <row r="94" spans="1:27" ht="76.150000000000006" customHeight="1" x14ac:dyDescent="0.25">
      <c r="A94" s="7">
        <v>5</v>
      </c>
      <c r="B94" s="154">
        <v>90</v>
      </c>
      <c r="C94" s="18" t="s">
        <v>120</v>
      </c>
      <c r="D94" s="18" t="s">
        <v>121</v>
      </c>
      <c r="E94" s="19">
        <v>63834448</v>
      </c>
      <c r="F94" s="19">
        <v>102438552</v>
      </c>
      <c r="G94" s="19">
        <v>600052290</v>
      </c>
      <c r="H94" s="18" t="s">
        <v>303</v>
      </c>
      <c r="I94" s="18" t="s">
        <v>32</v>
      </c>
      <c r="J94" s="18" t="s">
        <v>33</v>
      </c>
      <c r="K94" s="18" t="s">
        <v>33</v>
      </c>
      <c r="L94" s="18" t="s">
        <v>304</v>
      </c>
      <c r="M94" s="20" t="s">
        <v>305</v>
      </c>
      <c r="N94" s="20">
        <f t="shared" si="1"/>
        <v>3850000</v>
      </c>
      <c r="O94" s="19">
        <v>2022</v>
      </c>
      <c r="P94" s="19">
        <v>2027</v>
      </c>
      <c r="Q94" s="18" t="s">
        <v>38</v>
      </c>
      <c r="R94" s="18" t="s">
        <v>38</v>
      </c>
      <c r="S94" s="18" t="s">
        <v>38</v>
      </c>
      <c r="T94" s="18" t="s">
        <v>38</v>
      </c>
      <c r="U94" s="21"/>
      <c r="V94" s="21"/>
      <c r="W94" s="21" t="s">
        <v>38</v>
      </c>
      <c r="X94" s="21"/>
      <c r="Y94" s="18" t="s">
        <v>38</v>
      </c>
      <c r="Z94" s="21"/>
      <c r="AA94" s="21"/>
    </row>
    <row r="95" spans="1:27" ht="83.45" customHeight="1" x14ac:dyDescent="0.25">
      <c r="A95" s="7">
        <v>5</v>
      </c>
      <c r="B95" s="154">
        <v>91</v>
      </c>
      <c r="C95" s="18" t="s">
        <v>125</v>
      </c>
      <c r="D95" s="18" t="s">
        <v>121</v>
      </c>
      <c r="E95" s="19">
        <v>63834243</v>
      </c>
      <c r="F95" s="19">
        <v>102438595</v>
      </c>
      <c r="G95" s="19">
        <v>600052303</v>
      </c>
      <c r="H95" s="18" t="s">
        <v>790</v>
      </c>
      <c r="I95" s="18" t="s">
        <v>32</v>
      </c>
      <c r="J95" s="18" t="s">
        <v>33</v>
      </c>
      <c r="K95" s="18" t="s">
        <v>33</v>
      </c>
      <c r="L95" s="18" t="s">
        <v>849</v>
      </c>
      <c r="M95" s="20">
        <v>8000000</v>
      </c>
      <c r="N95" s="20">
        <f t="shared" si="1"/>
        <v>5600000</v>
      </c>
      <c r="O95" s="19">
        <v>2022</v>
      </c>
      <c r="P95" s="19">
        <v>2027</v>
      </c>
      <c r="Q95" s="18" t="s">
        <v>38</v>
      </c>
      <c r="R95" s="18" t="s">
        <v>38</v>
      </c>
      <c r="S95" s="18" t="s">
        <v>38</v>
      </c>
      <c r="T95" s="18" t="s">
        <v>38</v>
      </c>
      <c r="U95" s="21"/>
      <c r="V95" s="21"/>
      <c r="W95" s="21"/>
      <c r="X95" s="21"/>
      <c r="Y95" s="18" t="s">
        <v>38</v>
      </c>
      <c r="Z95" s="21"/>
      <c r="AA95" s="21"/>
    </row>
    <row r="96" spans="1:27" ht="120" x14ac:dyDescent="0.25">
      <c r="A96" s="7">
        <v>5</v>
      </c>
      <c r="B96" s="154">
        <v>92</v>
      </c>
      <c r="C96" s="18" t="s">
        <v>140</v>
      </c>
      <c r="D96" s="18" t="s">
        <v>121</v>
      </c>
      <c r="E96" s="19">
        <v>72045396</v>
      </c>
      <c r="F96" s="19">
        <v>181014491</v>
      </c>
      <c r="G96" s="19">
        <v>691001146</v>
      </c>
      <c r="H96" s="18" t="s">
        <v>449</v>
      </c>
      <c r="I96" s="18" t="s">
        <v>32</v>
      </c>
      <c r="J96" s="18" t="s">
        <v>33</v>
      </c>
      <c r="K96" s="18" t="s">
        <v>33</v>
      </c>
      <c r="L96" s="18" t="s">
        <v>450</v>
      </c>
      <c r="M96" s="20">
        <v>7000000</v>
      </c>
      <c r="N96" s="20">
        <f t="shared" si="1"/>
        <v>4900000</v>
      </c>
      <c r="O96" s="19">
        <v>2022</v>
      </c>
      <c r="P96" s="19">
        <v>2027</v>
      </c>
      <c r="Q96" s="18" t="s">
        <v>38</v>
      </c>
      <c r="R96" s="18" t="s">
        <v>38</v>
      </c>
      <c r="S96" s="18" t="s">
        <v>38</v>
      </c>
      <c r="T96" s="18" t="s">
        <v>38</v>
      </c>
      <c r="U96" s="21"/>
      <c r="V96" s="21"/>
      <c r="W96" s="21"/>
      <c r="X96" s="21"/>
      <c r="Y96" s="18" t="s">
        <v>38</v>
      </c>
      <c r="Z96" s="21"/>
      <c r="AA96" s="21"/>
    </row>
    <row r="97" spans="1:27" ht="60" x14ac:dyDescent="0.25">
      <c r="A97" s="7">
        <v>5</v>
      </c>
      <c r="B97" s="154">
        <v>93</v>
      </c>
      <c r="C97" s="18" t="s">
        <v>129</v>
      </c>
      <c r="D97" s="18" t="s">
        <v>121</v>
      </c>
      <c r="E97" s="19">
        <v>70977691</v>
      </c>
      <c r="F97" s="19">
        <v>102438811</v>
      </c>
      <c r="G97" s="19">
        <v>600052451</v>
      </c>
      <c r="H97" s="18" t="s">
        <v>303</v>
      </c>
      <c r="I97" s="18" t="s">
        <v>32</v>
      </c>
      <c r="J97" s="18" t="s">
        <v>33</v>
      </c>
      <c r="K97" s="18" t="s">
        <v>33</v>
      </c>
      <c r="L97" s="18" t="s">
        <v>304</v>
      </c>
      <c r="M97" s="20" t="s">
        <v>305</v>
      </c>
      <c r="N97" s="20">
        <f t="shared" si="1"/>
        <v>3850000</v>
      </c>
      <c r="O97" s="19">
        <v>2022</v>
      </c>
      <c r="P97" s="19">
        <v>2027</v>
      </c>
      <c r="Q97" s="18" t="s">
        <v>38</v>
      </c>
      <c r="R97" s="18" t="s">
        <v>38</v>
      </c>
      <c r="S97" s="18" t="s">
        <v>38</v>
      </c>
      <c r="T97" s="18" t="s">
        <v>38</v>
      </c>
      <c r="U97" s="21"/>
      <c r="V97" s="21"/>
      <c r="W97" s="21"/>
      <c r="X97" s="21"/>
      <c r="Y97" s="18" t="s">
        <v>38</v>
      </c>
      <c r="Z97" s="21"/>
      <c r="AA97" s="21"/>
    </row>
    <row r="98" spans="1:27" ht="30" x14ac:dyDescent="0.25">
      <c r="A98" s="7">
        <v>5</v>
      </c>
      <c r="B98" s="154">
        <v>94</v>
      </c>
      <c r="C98" s="18" t="s">
        <v>306</v>
      </c>
      <c r="D98" s="21"/>
      <c r="E98" s="19">
        <v>24243027</v>
      </c>
      <c r="F98" s="19">
        <v>181103028</v>
      </c>
      <c r="G98" s="19">
        <v>691005109</v>
      </c>
      <c r="H98" s="18" t="s">
        <v>307</v>
      </c>
      <c r="I98" s="18" t="s">
        <v>32</v>
      </c>
      <c r="J98" s="18" t="s">
        <v>33</v>
      </c>
      <c r="K98" s="18" t="s">
        <v>308</v>
      </c>
      <c r="L98" s="18" t="s">
        <v>307</v>
      </c>
      <c r="M98" s="20" t="s">
        <v>89</v>
      </c>
      <c r="N98" s="20">
        <f t="shared" si="1"/>
        <v>7000000</v>
      </c>
      <c r="O98" s="19">
        <v>2023</v>
      </c>
      <c r="P98" s="19">
        <v>2027</v>
      </c>
      <c r="Q98" s="18" t="s">
        <v>38</v>
      </c>
      <c r="R98" s="18" t="s">
        <v>38</v>
      </c>
      <c r="S98" s="18" t="s">
        <v>38</v>
      </c>
      <c r="T98" s="18" t="s">
        <v>38</v>
      </c>
      <c r="U98" s="21"/>
      <c r="V98" s="21" t="s">
        <v>0</v>
      </c>
      <c r="W98" s="21" t="s">
        <v>0</v>
      </c>
      <c r="X98" s="21" t="s">
        <v>0</v>
      </c>
      <c r="Y98" s="18" t="s">
        <v>38</v>
      </c>
      <c r="Z98" s="21"/>
      <c r="AA98" s="21"/>
    </row>
    <row r="99" spans="1:27" ht="15" x14ac:dyDescent="0.25">
      <c r="A99" s="7">
        <v>5</v>
      </c>
      <c r="B99" s="154">
        <v>95</v>
      </c>
      <c r="C99" s="18" t="s">
        <v>306</v>
      </c>
      <c r="D99" s="21"/>
      <c r="E99" s="19">
        <v>24243027</v>
      </c>
      <c r="F99" s="19">
        <v>181103028</v>
      </c>
      <c r="G99" s="19">
        <v>691005109</v>
      </c>
      <c r="H99" s="18" t="s">
        <v>309</v>
      </c>
      <c r="I99" s="18" t="s">
        <v>32</v>
      </c>
      <c r="J99" s="18" t="s">
        <v>33</v>
      </c>
      <c r="K99" s="18" t="s">
        <v>308</v>
      </c>
      <c r="L99" s="18" t="s">
        <v>309</v>
      </c>
      <c r="M99" s="20" t="s">
        <v>36</v>
      </c>
      <c r="N99" s="20">
        <f t="shared" si="1"/>
        <v>1400000</v>
      </c>
      <c r="O99" s="19">
        <v>2025</v>
      </c>
      <c r="P99" s="19">
        <v>2027</v>
      </c>
      <c r="Q99" s="21"/>
      <c r="R99" s="21"/>
      <c r="S99" s="18" t="s">
        <v>38</v>
      </c>
      <c r="T99" s="18" t="s">
        <v>38</v>
      </c>
      <c r="U99" s="21"/>
      <c r="V99" s="21"/>
      <c r="W99" s="21"/>
      <c r="X99" s="21"/>
      <c r="Y99" s="18" t="s">
        <v>38</v>
      </c>
      <c r="Z99" s="21"/>
      <c r="AA99" s="21"/>
    </row>
    <row r="100" spans="1:27" ht="30" x14ac:dyDescent="0.25">
      <c r="A100" s="7">
        <v>5</v>
      </c>
      <c r="B100" s="154">
        <v>96</v>
      </c>
      <c r="C100" s="18" t="s">
        <v>168</v>
      </c>
      <c r="D100" s="18" t="s">
        <v>169</v>
      </c>
      <c r="E100" s="19">
        <v>71295151</v>
      </c>
      <c r="F100" s="19">
        <v>181046652</v>
      </c>
      <c r="G100" s="19">
        <v>691005192</v>
      </c>
      <c r="H100" s="18" t="s">
        <v>310</v>
      </c>
      <c r="I100" s="18" t="s">
        <v>32</v>
      </c>
      <c r="J100" s="18" t="s">
        <v>33</v>
      </c>
      <c r="K100" s="18" t="s">
        <v>171</v>
      </c>
      <c r="L100" s="18" t="s">
        <v>311</v>
      </c>
      <c r="M100" s="20" t="s">
        <v>84</v>
      </c>
      <c r="N100" s="20">
        <f t="shared" si="1"/>
        <v>2100000</v>
      </c>
      <c r="O100" s="19">
        <v>2022</v>
      </c>
      <c r="P100" s="19">
        <v>2027</v>
      </c>
      <c r="Q100" s="18" t="s">
        <v>38</v>
      </c>
      <c r="R100" s="18" t="s">
        <v>38</v>
      </c>
      <c r="S100" s="18" t="s">
        <v>38</v>
      </c>
      <c r="T100" s="18" t="s">
        <v>38</v>
      </c>
      <c r="U100" s="21"/>
      <c r="V100" s="21"/>
      <c r="W100" s="21"/>
      <c r="X100" s="21"/>
      <c r="Y100" s="18" t="s">
        <v>38</v>
      </c>
      <c r="Z100" s="21"/>
      <c r="AA100" s="21" t="s">
        <v>818</v>
      </c>
    </row>
    <row r="101" spans="1:27" ht="60" x14ac:dyDescent="0.25">
      <c r="A101" s="7">
        <v>2</v>
      </c>
      <c r="B101" s="154">
        <v>97</v>
      </c>
      <c r="C101" s="18" t="s">
        <v>158</v>
      </c>
      <c r="D101" s="18" t="s">
        <v>159</v>
      </c>
      <c r="E101" s="19">
        <v>70941718</v>
      </c>
      <c r="F101" s="19">
        <v>102438170</v>
      </c>
      <c r="G101" s="19">
        <v>600052206</v>
      </c>
      <c r="H101" s="18" t="s">
        <v>312</v>
      </c>
      <c r="I101" s="18" t="s">
        <v>32</v>
      </c>
      <c r="J101" s="18" t="s">
        <v>33</v>
      </c>
      <c r="K101" s="18" t="s">
        <v>161</v>
      </c>
      <c r="L101" s="18" t="s">
        <v>313</v>
      </c>
      <c r="M101" s="20" t="s">
        <v>154</v>
      </c>
      <c r="N101" s="20">
        <f t="shared" si="1"/>
        <v>3500000</v>
      </c>
      <c r="O101" s="19">
        <v>2022</v>
      </c>
      <c r="P101" s="19">
        <v>2027</v>
      </c>
      <c r="Q101" s="18" t="s">
        <v>38</v>
      </c>
      <c r="R101" s="18" t="s">
        <v>38</v>
      </c>
      <c r="S101" s="18" t="s">
        <v>38</v>
      </c>
      <c r="T101" s="18" t="s">
        <v>38</v>
      </c>
      <c r="U101" s="18" t="s">
        <v>38</v>
      </c>
      <c r="V101" s="21"/>
      <c r="W101" s="21"/>
      <c r="X101" s="18" t="s">
        <v>38</v>
      </c>
      <c r="Y101" s="18" t="s">
        <v>38</v>
      </c>
      <c r="Z101" s="21"/>
      <c r="AA101" s="21"/>
    </row>
    <row r="102" spans="1:27" ht="30" x14ac:dyDescent="0.25">
      <c r="A102" s="7">
        <v>2</v>
      </c>
      <c r="B102" s="154">
        <v>98</v>
      </c>
      <c r="C102" s="18" t="s">
        <v>209</v>
      </c>
      <c r="D102" s="18" t="s">
        <v>210</v>
      </c>
      <c r="E102" s="19">
        <v>24144461</v>
      </c>
      <c r="F102" s="19">
        <v>181032813</v>
      </c>
      <c r="G102" s="19">
        <v>691003297</v>
      </c>
      <c r="H102" s="18" t="s">
        <v>314</v>
      </c>
      <c r="I102" s="18" t="s">
        <v>32</v>
      </c>
      <c r="J102" s="18" t="s">
        <v>33</v>
      </c>
      <c r="K102" s="18" t="s">
        <v>33</v>
      </c>
      <c r="L102" s="18" t="s">
        <v>315</v>
      </c>
      <c r="M102" s="20" t="s">
        <v>316</v>
      </c>
      <c r="N102" s="20">
        <f t="shared" si="1"/>
        <v>20650000</v>
      </c>
      <c r="O102" s="19">
        <v>2022</v>
      </c>
      <c r="P102" s="19">
        <v>2027</v>
      </c>
      <c r="Q102" s="18" t="s">
        <v>38</v>
      </c>
      <c r="R102" s="18" t="s">
        <v>38</v>
      </c>
      <c r="S102" s="18" t="s">
        <v>38</v>
      </c>
      <c r="T102" s="18" t="s">
        <v>38</v>
      </c>
      <c r="U102" s="21"/>
      <c r="V102" s="18" t="s">
        <v>38</v>
      </c>
      <c r="W102" s="18" t="s">
        <v>38</v>
      </c>
      <c r="X102" s="18" t="s">
        <v>38</v>
      </c>
      <c r="Y102" s="18" t="s">
        <v>38</v>
      </c>
      <c r="Z102" s="21"/>
      <c r="AA102" s="21"/>
    </row>
    <row r="103" spans="1:27" ht="75" x14ac:dyDescent="0.25">
      <c r="A103" s="7">
        <v>5</v>
      </c>
      <c r="B103" s="154">
        <v>99</v>
      </c>
      <c r="C103" s="18" t="s">
        <v>317</v>
      </c>
      <c r="D103" s="18" t="s">
        <v>318</v>
      </c>
      <c r="E103" s="19">
        <v>71294554</v>
      </c>
      <c r="F103" s="19">
        <v>181077116</v>
      </c>
      <c r="G103" s="19">
        <v>691009201</v>
      </c>
      <c r="H103" s="18" t="s">
        <v>319</v>
      </c>
      <c r="I103" s="18" t="s">
        <v>32</v>
      </c>
      <c r="J103" s="18" t="s">
        <v>33</v>
      </c>
      <c r="K103" s="18" t="s">
        <v>641</v>
      </c>
      <c r="L103" s="18" t="s">
        <v>320</v>
      </c>
      <c r="M103" s="25">
        <v>106847191</v>
      </c>
      <c r="N103" s="25">
        <v>74793033.699999988</v>
      </c>
      <c r="O103" s="26" t="s">
        <v>636</v>
      </c>
      <c r="P103" s="26" t="s">
        <v>637</v>
      </c>
      <c r="Q103" s="26" t="s">
        <v>0</v>
      </c>
      <c r="R103" s="26" t="s">
        <v>0</v>
      </c>
      <c r="S103" s="26" t="s">
        <v>0</v>
      </c>
      <c r="T103" s="26" t="s">
        <v>0</v>
      </c>
      <c r="U103" s="26"/>
      <c r="V103" s="26" t="s">
        <v>0</v>
      </c>
      <c r="W103" s="26" t="s">
        <v>0</v>
      </c>
      <c r="X103" s="26" t="s">
        <v>0</v>
      </c>
      <c r="Y103" s="26" t="s">
        <v>0</v>
      </c>
      <c r="Z103" s="26" t="s">
        <v>638</v>
      </c>
      <c r="AA103" s="26" t="s">
        <v>639</v>
      </c>
    </row>
    <row r="104" spans="1:27" ht="60" x14ac:dyDescent="0.25">
      <c r="A104" s="7">
        <v>5</v>
      </c>
      <c r="B104" s="154">
        <v>100</v>
      </c>
      <c r="C104" s="18" t="s">
        <v>317</v>
      </c>
      <c r="D104" s="18" t="s">
        <v>318</v>
      </c>
      <c r="E104" s="19">
        <v>71294554</v>
      </c>
      <c r="F104" s="19">
        <v>181077116</v>
      </c>
      <c r="G104" s="19">
        <v>691009201</v>
      </c>
      <c r="H104" s="18" t="s">
        <v>635</v>
      </c>
      <c r="I104" s="18" t="s">
        <v>32</v>
      </c>
      <c r="J104" s="18" t="s">
        <v>33</v>
      </c>
      <c r="K104" s="18" t="s">
        <v>641</v>
      </c>
      <c r="L104" s="18" t="s">
        <v>321</v>
      </c>
      <c r="M104" s="25">
        <v>223368660</v>
      </c>
      <c r="N104" s="25">
        <v>156358062</v>
      </c>
      <c r="O104" s="26" t="s">
        <v>636</v>
      </c>
      <c r="P104" s="26" t="s">
        <v>637</v>
      </c>
      <c r="Q104" s="26" t="s">
        <v>0</v>
      </c>
      <c r="R104" s="26" t="s">
        <v>0</v>
      </c>
      <c r="S104" s="26" t="s">
        <v>0</v>
      </c>
      <c r="T104" s="26" t="s">
        <v>0</v>
      </c>
      <c r="U104" s="26"/>
      <c r="V104" s="26" t="s">
        <v>0</v>
      </c>
      <c r="W104" s="26" t="s">
        <v>0</v>
      </c>
      <c r="X104" s="26" t="s">
        <v>0</v>
      </c>
      <c r="Y104" s="26" t="s">
        <v>0</v>
      </c>
      <c r="Z104" s="26" t="s">
        <v>638</v>
      </c>
      <c r="AA104" s="26" t="s">
        <v>639</v>
      </c>
    </row>
    <row r="105" spans="1:27" ht="60" x14ac:dyDescent="0.25">
      <c r="A105" s="7">
        <v>5</v>
      </c>
      <c r="B105" s="154">
        <v>101</v>
      </c>
      <c r="C105" s="18" t="s">
        <v>80</v>
      </c>
      <c r="D105" s="18" t="s">
        <v>81</v>
      </c>
      <c r="E105" s="19">
        <v>70992398</v>
      </c>
      <c r="F105" s="19">
        <v>102438463</v>
      </c>
      <c r="G105" s="19">
        <v>600052257</v>
      </c>
      <c r="H105" s="18" t="s">
        <v>322</v>
      </c>
      <c r="I105" s="18" t="s">
        <v>32</v>
      </c>
      <c r="J105" s="18" t="s">
        <v>33</v>
      </c>
      <c r="K105" s="18" t="s">
        <v>74</v>
      </c>
      <c r="L105" s="18" t="s">
        <v>323</v>
      </c>
      <c r="M105" s="20">
        <v>8000000</v>
      </c>
      <c r="N105" s="20">
        <f t="shared" si="1"/>
        <v>5600000</v>
      </c>
      <c r="O105" s="19">
        <v>2022</v>
      </c>
      <c r="P105" s="19">
        <v>2027</v>
      </c>
      <c r="Q105" s="21"/>
      <c r="R105" s="18" t="s">
        <v>38</v>
      </c>
      <c r="S105" s="18" t="s">
        <v>38</v>
      </c>
      <c r="T105" s="18" t="s">
        <v>38</v>
      </c>
      <c r="U105" s="21"/>
      <c r="V105" s="21"/>
      <c r="W105" s="21"/>
      <c r="X105" s="21"/>
      <c r="Y105" s="18" t="s">
        <v>38</v>
      </c>
      <c r="Z105" s="21"/>
      <c r="AA105" s="21"/>
    </row>
    <row r="106" spans="1:27" ht="81.599999999999994" customHeight="1" x14ac:dyDescent="0.25">
      <c r="A106" s="7">
        <v>5</v>
      </c>
      <c r="B106" s="154">
        <v>102</v>
      </c>
      <c r="C106" s="18" t="s">
        <v>129</v>
      </c>
      <c r="D106" s="18" t="s">
        <v>121</v>
      </c>
      <c r="E106" s="19">
        <v>70977691</v>
      </c>
      <c r="F106" s="19">
        <v>102438811</v>
      </c>
      <c r="G106" s="19">
        <v>600052451</v>
      </c>
      <c r="H106" s="18" t="s">
        <v>324</v>
      </c>
      <c r="I106" s="18" t="s">
        <v>32</v>
      </c>
      <c r="J106" s="18" t="s">
        <v>33</v>
      </c>
      <c r="K106" s="18" t="s">
        <v>33</v>
      </c>
      <c r="L106" s="18" t="s">
        <v>131</v>
      </c>
      <c r="M106" s="20" t="s">
        <v>103</v>
      </c>
      <c r="N106" s="20">
        <f t="shared" si="1"/>
        <v>350000</v>
      </c>
      <c r="O106" s="19">
        <v>2022</v>
      </c>
      <c r="P106" s="19">
        <v>2027</v>
      </c>
      <c r="Q106" s="18" t="s">
        <v>38</v>
      </c>
      <c r="R106" s="18" t="s">
        <v>38</v>
      </c>
      <c r="S106" s="18" t="s">
        <v>38</v>
      </c>
      <c r="T106" s="18" t="s">
        <v>38</v>
      </c>
      <c r="U106" s="21"/>
      <c r="V106" s="21"/>
      <c r="W106" s="21"/>
      <c r="X106" s="21"/>
      <c r="Y106" s="18" t="s">
        <v>38</v>
      </c>
      <c r="Z106" s="21"/>
      <c r="AA106" s="21"/>
    </row>
    <row r="107" spans="1:27" ht="75" x14ac:dyDescent="0.25">
      <c r="A107" s="7">
        <v>5</v>
      </c>
      <c r="B107" s="154">
        <v>103</v>
      </c>
      <c r="C107" s="18" t="s">
        <v>306</v>
      </c>
      <c r="D107" s="21"/>
      <c r="E107" s="19">
        <v>24243027</v>
      </c>
      <c r="F107" s="19">
        <v>181103028</v>
      </c>
      <c r="G107" s="19">
        <v>691005109</v>
      </c>
      <c r="H107" s="18" t="s">
        <v>325</v>
      </c>
      <c r="I107" s="18" t="s">
        <v>32</v>
      </c>
      <c r="J107" s="18" t="s">
        <v>33</v>
      </c>
      <c r="K107" s="18" t="s">
        <v>308</v>
      </c>
      <c r="L107" s="18" t="s">
        <v>326</v>
      </c>
      <c r="M107" s="20" t="s">
        <v>154</v>
      </c>
      <c r="N107" s="20">
        <f t="shared" si="1"/>
        <v>3500000</v>
      </c>
      <c r="O107" s="19">
        <v>2022</v>
      </c>
      <c r="P107" s="19">
        <v>2027</v>
      </c>
      <c r="Q107" s="18" t="s">
        <v>38</v>
      </c>
      <c r="R107" s="18" t="s">
        <v>38</v>
      </c>
      <c r="S107" s="18" t="s">
        <v>38</v>
      </c>
      <c r="T107" s="18" t="s">
        <v>38</v>
      </c>
      <c r="U107" s="21"/>
      <c r="V107" s="21"/>
      <c r="W107" s="21"/>
      <c r="X107" s="21"/>
      <c r="Y107" s="18" t="s">
        <v>38</v>
      </c>
      <c r="Z107" s="21"/>
      <c r="AA107" s="21"/>
    </row>
    <row r="108" spans="1:27" ht="30" x14ac:dyDescent="0.25">
      <c r="A108" s="7">
        <v>2</v>
      </c>
      <c r="B108" s="154">
        <v>104</v>
      </c>
      <c r="C108" s="18" t="s">
        <v>67</v>
      </c>
      <c r="D108" s="18" t="s">
        <v>68</v>
      </c>
      <c r="E108" s="19">
        <v>71294139</v>
      </c>
      <c r="F108" s="19">
        <v>181054965</v>
      </c>
      <c r="G108" s="19">
        <v>691006423</v>
      </c>
      <c r="H108" s="18" t="s">
        <v>327</v>
      </c>
      <c r="I108" s="18" t="s">
        <v>32</v>
      </c>
      <c r="J108" s="18" t="s">
        <v>33</v>
      </c>
      <c r="K108" s="18" t="s">
        <v>70</v>
      </c>
      <c r="L108" s="18" t="s">
        <v>328</v>
      </c>
      <c r="M108" s="20" t="s">
        <v>242</v>
      </c>
      <c r="N108" s="20">
        <f t="shared" si="1"/>
        <v>560000</v>
      </c>
      <c r="O108" s="19">
        <v>2022</v>
      </c>
      <c r="P108" s="126">
        <v>2023</v>
      </c>
      <c r="Q108" s="21"/>
      <c r="R108" s="21"/>
      <c r="S108" s="21"/>
      <c r="T108" s="21"/>
      <c r="U108" s="21"/>
      <c r="V108" s="18" t="s">
        <v>38</v>
      </c>
      <c r="W108" s="18" t="s">
        <v>38</v>
      </c>
      <c r="X108" s="21"/>
      <c r="Y108" s="18" t="s">
        <v>38</v>
      </c>
      <c r="Z108" s="127" t="s">
        <v>818</v>
      </c>
      <c r="AA108" s="21"/>
    </row>
    <row r="109" spans="1:27" ht="30" x14ac:dyDescent="0.25">
      <c r="A109" s="7">
        <v>2</v>
      </c>
      <c r="B109" s="154">
        <v>105</v>
      </c>
      <c r="C109" s="18" t="s">
        <v>80</v>
      </c>
      <c r="D109" s="18" t="s">
        <v>81</v>
      </c>
      <c r="E109" s="19">
        <v>70992398</v>
      </c>
      <c r="F109" s="19">
        <v>102438463</v>
      </c>
      <c r="G109" s="19">
        <v>600052257</v>
      </c>
      <c r="H109" s="18" t="s">
        <v>329</v>
      </c>
      <c r="I109" s="18" t="s">
        <v>32</v>
      </c>
      <c r="J109" s="18" t="s">
        <v>33</v>
      </c>
      <c r="K109" s="18" t="s">
        <v>74</v>
      </c>
      <c r="L109" s="18" t="s">
        <v>330</v>
      </c>
      <c r="M109" s="20">
        <v>5000000</v>
      </c>
      <c r="N109" s="20">
        <f t="shared" si="1"/>
        <v>3500000</v>
      </c>
      <c r="O109" s="19">
        <v>2022</v>
      </c>
      <c r="P109" s="19">
        <v>2027</v>
      </c>
      <c r="Q109" s="21"/>
      <c r="R109" s="21"/>
      <c r="S109" s="21"/>
      <c r="T109" s="18" t="s">
        <v>38</v>
      </c>
      <c r="U109" s="21"/>
      <c r="V109" s="21"/>
      <c r="W109" s="21"/>
      <c r="X109" s="21"/>
      <c r="Y109" s="18" t="s">
        <v>38</v>
      </c>
      <c r="Z109" s="21"/>
      <c r="AA109" s="21"/>
    </row>
    <row r="110" spans="1:27" ht="45" x14ac:dyDescent="0.25">
      <c r="A110" s="7">
        <v>2</v>
      </c>
      <c r="B110" s="154">
        <v>106</v>
      </c>
      <c r="C110" s="18" t="s">
        <v>29</v>
      </c>
      <c r="D110" s="18" t="s">
        <v>30</v>
      </c>
      <c r="E110" s="19">
        <v>43755089</v>
      </c>
      <c r="F110" s="19">
        <v>108003914</v>
      </c>
      <c r="G110" s="19">
        <v>600052354</v>
      </c>
      <c r="H110" s="18" t="s">
        <v>796</v>
      </c>
      <c r="I110" s="18" t="s">
        <v>32</v>
      </c>
      <c r="J110" s="18" t="s">
        <v>33</v>
      </c>
      <c r="K110" s="18" t="s">
        <v>34</v>
      </c>
      <c r="L110" s="18" t="s">
        <v>797</v>
      </c>
      <c r="M110" s="20">
        <v>18000000</v>
      </c>
      <c r="N110" s="20">
        <f t="shared" si="1"/>
        <v>12600000</v>
      </c>
      <c r="O110" s="19">
        <v>2026</v>
      </c>
      <c r="P110" s="19">
        <v>2027</v>
      </c>
      <c r="Q110" s="21" t="s">
        <v>0</v>
      </c>
      <c r="R110" s="21"/>
      <c r="S110" s="21"/>
      <c r="T110" s="21" t="s">
        <v>0</v>
      </c>
      <c r="U110" s="21"/>
      <c r="V110" s="21"/>
      <c r="W110" s="18" t="s">
        <v>38</v>
      </c>
      <c r="X110" s="21" t="s">
        <v>0</v>
      </c>
      <c r="Y110" s="21" t="s">
        <v>0</v>
      </c>
      <c r="Z110" s="21" t="s">
        <v>795</v>
      </c>
      <c r="AA110" s="21"/>
    </row>
    <row r="111" spans="1:27" ht="79.150000000000006" customHeight="1" x14ac:dyDescent="0.25">
      <c r="A111" s="7">
        <v>2</v>
      </c>
      <c r="B111" s="154">
        <v>107</v>
      </c>
      <c r="C111" s="18" t="s">
        <v>29</v>
      </c>
      <c r="D111" s="18" t="s">
        <v>30</v>
      </c>
      <c r="E111" s="19">
        <v>43755089</v>
      </c>
      <c r="F111" s="19">
        <v>108003914</v>
      </c>
      <c r="G111" s="19">
        <v>600052354</v>
      </c>
      <c r="H111" s="18" t="s">
        <v>798</v>
      </c>
      <c r="I111" s="18" t="s">
        <v>32</v>
      </c>
      <c r="J111" s="18" t="s">
        <v>33</v>
      </c>
      <c r="K111" s="18" t="s">
        <v>34</v>
      </c>
      <c r="L111" s="18" t="s">
        <v>799</v>
      </c>
      <c r="M111" s="20">
        <v>5000000</v>
      </c>
      <c r="N111" s="20">
        <f t="shared" si="1"/>
        <v>3500000</v>
      </c>
      <c r="O111" s="108">
        <v>2024</v>
      </c>
      <c r="P111" s="19">
        <v>2027</v>
      </c>
      <c r="Q111" s="21"/>
      <c r="R111" s="21"/>
      <c r="S111" s="21"/>
      <c r="T111" s="21"/>
      <c r="U111" s="21"/>
      <c r="V111" s="21"/>
      <c r="W111" s="18" t="s">
        <v>38</v>
      </c>
      <c r="X111" s="21" t="s">
        <v>0</v>
      </c>
      <c r="Y111" s="21"/>
      <c r="Z111" s="21" t="s">
        <v>795</v>
      </c>
      <c r="AA111" s="21"/>
    </row>
    <row r="112" spans="1:27" ht="45" x14ac:dyDescent="0.25">
      <c r="A112" s="7">
        <v>2</v>
      </c>
      <c r="B112" s="154">
        <v>108</v>
      </c>
      <c r="C112" s="18" t="s">
        <v>29</v>
      </c>
      <c r="D112" s="18" t="s">
        <v>30</v>
      </c>
      <c r="E112" s="19">
        <v>43755089</v>
      </c>
      <c r="F112" s="19">
        <v>108003914</v>
      </c>
      <c r="G112" s="19">
        <v>600052354</v>
      </c>
      <c r="H112" s="18" t="s">
        <v>331</v>
      </c>
      <c r="I112" s="18" t="s">
        <v>32</v>
      </c>
      <c r="J112" s="18" t="s">
        <v>33</v>
      </c>
      <c r="K112" s="18" t="s">
        <v>34</v>
      </c>
      <c r="L112" s="18" t="s">
        <v>332</v>
      </c>
      <c r="M112" s="20" t="s">
        <v>251</v>
      </c>
      <c r="N112" s="20">
        <f t="shared" si="1"/>
        <v>280000</v>
      </c>
      <c r="O112" s="19">
        <v>2022</v>
      </c>
      <c r="P112" s="19">
        <v>2026</v>
      </c>
      <c r="Q112" s="21"/>
      <c r="R112" s="21"/>
      <c r="S112" s="21"/>
      <c r="T112" s="21"/>
      <c r="U112" s="21"/>
      <c r="V112" s="21"/>
      <c r="W112" s="18" t="s">
        <v>38</v>
      </c>
      <c r="X112" s="18" t="s">
        <v>0</v>
      </c>
      <c r="Y112" s="21"/>
      <c r="Z112" s="21"/>
      <c r="AA112" s="21"/>
    </row>
    <row r="113" spans="1:27" ht="45" x14ac:dyDescent="0.25">
      <c r="A113" s="7">
        <v>2</v>
      </c>
      <c r="B113" s="154">
        <v>109</v>
      </c>
      <c r="C113" s="18" t="s">
        <v>45</v>
      </c>
      <c r="D113" s="18" t="s">
        <v>46</v>
      </c>
      <c r="E113" s="19">
        <v>61883328</v>
      </c>
      <c r="F113" s="19">
        <v>2174561</v>
      </c>
      <c r="G113" s="19">
        <v>600045412</v>
      </c>
      <c r="H113" s="18" t="s">
        <v>333</v>
      </c>
      <c r="I113" s="18" t="s">
        <v>32</v>
      </c>
      <c r="J113" s="18" t="s">
        <v>33</v>
      </c>
      <c r="K113" s="18" t="s">
        <v>48</v>
      </c>
      <c r="L113" s="18" t="s">
        <v>334</v>
      </c>
      <c r="M113" s="20" t="s">
        <v>93</v>
      </c>
      <c r="N113" s="20">
        <f t="shared" si="1"/>
        <v>5600000</v>
      </c>
      <c r="O113" s="19">
        <v>2022</v>
      </c>
      <c r="P113" s="19">
        <v>2027</v>
      </c>
      <c r="Q113" s="21"/>
      <c r="R113" s="21"/>
      <c r="S113" s="21"/>
      <c r="T113" s="21"/>
      <c r="U113" s="21"/>
      <c r="V113" s="21"/>
      <c r="W113" s="21"/>
      <c r="X113" s="18" t="s">
        <v>38</v>
      </c>
      <c r="Y113" s="18" t="s">
        <v>133</v>
      </c>
      <c r="Z113" s="21"/>
      <c r="AA113" s="21"/>
    </row>
    <row r="114" spans="1:27" ht="30" x14ac:dyDescent="0.25">
      <c r="A114" s="7">
        <v>2</v>
      </c>
      <c r="B114" s="154">
        <v>110</v>
      </c>
      <c r="C114" s="18" t="s">
        <v>45</v>
      </c>
      <c r="D114" s="18" t="s">
        <v>46</v>
      </c>
      <c r="E114" s="19">
        <v>61883328</v>
      </c>
      <c r="F114" s="19">
        <v>2174561</v>
      </c>
      <c r="G114" s="19">
        <v>600045412</v>
      </c>
      <c r="H114" s="18" t="s">
        <v>335</v>
      </c>
      <c r="I114" s="18" t="s">
        <v>32</v>
      </c>
      <c r="J114" s="18" t="s">
        <v>33</v>
      </c>
      <c r="K114" s="18" t="s">
        <v>48</v>
      </c>
      <c r="L114" s="18" t="s">
        <v>336</v>
      </c>
      <c r="M114" s="20" t="s">
        <v>76</v>
      </c>
      <c r="N114" s="20">
        <f t="shared" si="1"/>
        <v>10500000</v>
      </c>
      <c r="O114" s="19">
        <v>2022</v>
      </c>
      <c r="P114" s="19">
        <v>2027</v>
      </c>
      <c r="Q114" s="21"/>
      <c r="R114" s="21"/>
      <c r="S114" s="21"/>
      <c r="T114" s="21"/>
      <c r="U114" s="21"/>
      <c r="V114" s="21"/>
      <c r="W114" s="21"/>
      <c r="X114" s="21"/>
      <c r="Y114" s="18" t="s">
        <v>38</v>
      </c>
      <c r="Z114" s="21"/>
      <c r="AA114" s="21"/>
    </row>
    <row r="115" spans="1:27" ht="30" x14ac:dyDescent="0.25">
      <c r="A115" s="7">
        <v>2</v>
      </c>
      <c r="B115" s="154">
        <v>111</v>
      </c>
      <c r="C115" s="18" t="s">
        <v>67</v>
      </c>
      <c r="D115" s="18" t="s">
        <v>68</v>
      </c>
      <c r="E115" s="19">
        <v>71294139</v>
      </c>
      <c r="F115" s="19">
        <v>181054965</v>
      </c>
      <c r="G115" s="19">
        <v>691006423</v>
      </c>
      <c r="H115" s="18" t="s">
        <v>337</v>
      </c>
      <c r="I115" s="18" t="s">
        <v>32</v>
      </c>
      <c r="J115" s="18" t="s">
        <v>33</v>
      </c>
      <c r="K115" s="18" t="s">
        <v>70</v>
      </c>
      <c r="L115" s="18" t="s">
        <v>338</v>
      </c>
      <c r="M115" s="20" t="s">
        <v>339</v>
      </c>
      <c r="N115" s="20">
        <f t="shared" si="1"/>
        <v>14700000</v>
      </c>
      <c r="O115" s="126">
        <v>2019</v>
      </c>
      <c r="P115" s="126">
        <v>2020</v>
      </c>
      <c r="Q115" s="21"/>
      <c r="R115" s="21"/>
      <c r="S115" s="21"/>
      <c r="T115" s="21"/>
      <c r="U115" s="21"/>
      <c r="V115" s="21"/>
      <c r="W115" s="18" t="s">
        <v>38</v>
      </c>
      <c r="X115" s="21"/>
      <c r="Y115" s="21"/>
      <c r="Z115" s="127" t="s">
        <v>818</v>
      </c>
      <c r="AA115" s="21"/>
    </row>
    <row r="116" spans="1:27" ht="15" x14ac:dyDescent="0.25">
      <c r="A116" s="7">
        <v>2</v>
      </c>
      <c r="B116" s="154">
        <v>112</v>
      </c>
      <c r="C116" s="18" t="s">
        <v>67</v>
      </c>
      <c r="D116" s="18" t="s">
        <v>68</v>
      </c>
      <c r="E116" s="19">
        <v>71294139</v>
      </c>
      <c r="F116" s="19">
        <v>181054965</v>
      </c>
      <c r="G116" s="19">
        <v>691006423</v>
      </c>
      <c r="H116" s="18" t="s">
        <v>340</v>
      </c>
      <c r="I116" s="18" t="s">
        <v>32</v>
      </c>
      <c r="J116" s="18" t="s">
        <v>33</v>
      </c>
      <c r="K116" s="18" t="s">
        <v>70</v>
      </c>
      <c r="L116" s="18" t="s">
        <v>341</v>
      </c>
      <c r="M116" s="20" t="s">
        <v>113</v>
      </c>
      <c r="N116" s="20">
        <f t="shared" si="1"/>
        <v>105000</v>
      </c>
      <c r="O116" s="126">
        <v>2019</v>
      </c>
      <c r="P116" s="126">
        <v>2021</v>
      </c>
      <c r="Q116" s="21"/>
      <c r="R116" s="21"/>
      <c r="S116" s="21"/>
      <c r="T116" s="21"/>
      <c r="U116" s="21"/>
      <c r="V116" s="21"/>
      <c r="W116" s="18" t="s">
        <v>38</v>
      </c>
      <c r="X116" s="21"/>
      <c r="Y116" s="21"/>
      <c r="Z116" s="127" t="s">
        <v>818</v>
      </c>
      <c r="AA116" s="21"/>
    </row>
    <row r="117" spans="1:27" ht="15" x14ac:dyDescent="0.25">
      <c r="A117" s="7">
        <v>2</v>
      </c>
      <c r="B117" s="154">
        <v>113</v>
      </c>
      <c r="C117" s="18" t="s">
        <v>67</v>
      </c>
      <c r="D117" s="18" t="s">
        <v>68</v>
      </c>
      <c r="E117" s="19">
        <v>71294139</v>
      </c>
      <c r="F117" s="19">
        <v>181054965</v>
      </c>
      <c r="G117" s="19">
        <v>691006423</v>
      </c>
      <c r="H117" s="18" t="s">
        <v>342</v>
      </c>
      <c r="I117" s="18" t="s">
        <v>32</v>
      </c>
      <c r="J117" s="18" t="s">
        <v>33</v>
      </c>
      <c r="K117" s="18" t="s">
        <v>70</v>
      </c>
      <c r="L117" s="18" t="s">
        <v>343</v>
      </c>
      <c r="M117" s="20" t="s">
        <v>119</v>
      </c>
      <c r="N117" s="20">
        <f t="shared" si="1"/>
        <v>49000</v>
      </c>
      <c r="O117" s="126">
        <v>2019</v>
      </c>
      <c r="P117" s="126">
        <v>2021</v>
      </c>
      <c r="Q117" s="21"/>
      <c r="R117" s="21"/>
      <c r="S117" s="21"/>
      <c r="T117" s="21"/>
      <c r="U117" s="21"/>
      <c r="V117" s="21"/>
      <c r="W117" s="21"/>
      <c r="X117" s="18" t="s">
        <v>38</v>
      </c>
      <c r="Y117" s="21"/>
      <c r="Z117" s="127" t="s">
        <v>818</v>
      </c>
      <c r="AA117" s="21"/>
    </row>
    <row r="118" spans="1:27" ht="45" x14ac:dyDescent="0.25">
      <c r="A118" s="126">
        <v>3</v>
      </c>
      <c r="B118" s="154">
        <v>114</v>
      </c>
      <c r="C118" s="18" t="s">
        <v>67</v>
      </c>
      <c r="D118" s="18" t="s">
        <v>68</v>
      </c>
      <c r="E118" s="19">
        <v>71294139</v>
      </c>
      <c r="F118" s="19">
        <v>181054965</v>
      </c>
      <c r="G118" s="19">
        <v>691006423</v>
      </c>
      <c r="H118" s="18" t="s">
        <v>344</v>
      </c>
      <c r="I118" s="18" t="s">
        <v>32</v>
      </c>
      <c r="J118" s="18" t="s">
        <v>33</v>
      </c>
      <c r="K118" s="18" t="s">
        <v>70</v>
      </c>
      <c r="L118" s="18" t="s">
        <v>345</v>
      </c>
      <c r="M118" s="125">
        <v>120000</v>
      </c>
      <c r="N118" s="125">
        <f t="shared" si="1"/>
        <v>84000</v>
      </c>
      <c r="O118" s="126">
        <v>2026</v>
      </c>
      <c r="P118" s="19">
        <v>2027</v>
      </c>
      <c r="Q118" s="21"/>
      <c r="R118" s="21"/>
      <c r="S118" s="21"/>
      <c r="T118" s="21"/>
      <c r="U118" s="21"/>
      <c r="V118" s="21"/>
      <c r="W118" s="21"/>
      <c r="X118" s="18" t="s">
        <v>38</v>
      </c>
      <c r="Y118" s="21"/>
      <c r="Z118" s="127" t="s">
        <v>850</v>
      </c>
      <c r="AA118" s="21"/>
    </row>
    <row r="119" spans="1:27" ht="30" x14ac:dyDescent="0.25">
      <c r="A119" s="7">
        <v>2</v>
      </c>
      <c r="B119" s="154">
        <v>115</v>
      </c>
      <c r="C119" s="18" t="s">
        <v>817</v>
      </c>
      <c r="D119" s="18" t="s">
        <v>72</v>
      </c>
      <c r="E119" s="19">
        <v>71341447</v>
      </c>
      <c r="F119" s="19">
        <v>181033704</v>
      </c>
      <c r="G119" s="19">
        <v>691003840</v>
      </c>
      <c r="H119" s="18" t="s">
        <v>346</v>
      </c>
      <c r="I119" s="18" t="s">
        <v>32</v>
      </c>
      <c r="J119" s="18" t="s">
        <v>33</v>
      </c>
      <c r="K119" s="18" t="s">
        <v>74</v>
      </c>
      <c r="L119" s="18" t="s">
        <v>346</v>
      </c>
      <c r="M119" s="20" t="s">
        <v>154</v>
      </c>
      <c r="N119" s="20">
        <f t="shared" si="1"/>
        <v>3500000</v>
      </c>
      <c r="O119" s="19">
        <v>2022</v>
      </c>
      <c r="P119" s="19">
        <v>2027</v>
      </c>
      <c r="Q119" s="21"/>
      <c r="R119" s="21"/>
      <c r="S119" s="21"/>
      <c r="T119" s="21"/>
      <c r="U119" s="21"/>
      <c r="V119" s="21"/>
      <c r="W119" s="18" t="s">
        <v>133</v>
      </c>
      <c r="X119" s="21"/>
      <c r="Y119" s="21"/>
      <c r="Z119" s="21"/>
      <c r="AA119" s="21"/>
    </row>
    <row r="120" spans="1:27" ht="15" x14ac:dyDescent="0.25">
      <c r="A120" s="7">
        <v>5</v>
      </c>
      <c r="B120" s="154">
        <v>116</v>
      </c>
      <c r="C120" s="18" t="s">
        <v>80</v>
      </c>
      <c r="D120" s="18" t="s">
        <v>81</v>
      </c>
      <c r="E120" s="19">
        <v>70992398</v>
      </c>
      <c r="F120" s="19">
        <v>102438463</v>
      </c>
      <c r="G120" s="19">
        <v>600052257</v>
      </c>
      <c r="H120" s="18" t="s">
        <v>347</v>
      </c>
      <c r="I120" s="18" t="s">
        <v>32</v>
      </c>
      <c r="J120" s="18" t="s">
        <v>33</v>
      </c>
      <c r="K120" s="18" t="s">
        <v>74</v>
      </c>
      <c r="L120" s="18" t="s">
        <v>348</v>
      </c>
      <c r="M120" s="20">
        <v>6000000</v>
      </c>
      <c r="N120" s="20">
        <f t="shared" si="1"/>
        <v>4200000</v>
      </c>
      <c r="O120" s="19">
        <v>2022</v>
      </c>
      <c r="P120" s="19">
        <v>2027</v>
      </c>
      <c r="Q120" s="21"/>
      <c r="R120" s="21"/>
      <c r="S120" s="21"/>
      <c r="T120" s="21"/>
      <c r="U120" s="21"/>
      <c r="V120" s="21"/>
      <c r="W120" s="18" t="s">
        <v>38</v>
      </c>
      <c r="X120" s="21"/>
      <c r="Y120" s="21"/>
      <c r="Z120" s="21"/>
      <c r="AA120" s="21"/>
    </row>
    <row r="121" spans="1:27" ht="45" x14ac:dyDescent="0.25">
      <c r="A121" s="7">
        <v>2</v>
      </c>
      <c r="B121" s="154">
        <v>117</v>
      </c>
      <c r="C121" s="18" t="s">
        <v>349</v>
      </c>
      <c r="D121" s="18" t="s">
        <v>99</v>
      </c>
      <c r="E121" s="19">
        <v>7399791</v>
      </c>
      <c r="F121" s="19">
        <v>102438501</v>
      </c>
      <c r="G121" s="19">
        <v>691012768</v>
      </c>
      <c r="H121" s="18" t="s">
        <v>350</v>
      </c>
      <c r="I121" s="18" t="s">
        <v>32</v>
      </c>
      <c r="J121" s="18" t="s">
        <v>33</v>
      </c>
      <c r="K121" s="18" t="s">
        <v>101</v>
      </c>
      <c r="L121" s="18" t="s">
        <v>351</v>
      </c>
      <c r="M121" s="20" t="s">
        <v>41</v>
      </c>
      <c r="N121" s="20">
        <f t="shared" si="1"/>
        <v>210000</v>
      </c>
      <c r="O121" s="19">
        <v>2022</v>
      </c>
      <c r="P121" s="19">
        <v>2027</v>
      </c>
      <c r="Q121" s="21"/>
      <c r="R121" s="21"/>
      <c r="S121" s="21"/>
      <c r="T121" s="21"/>
      <c r="U121" s="21"/>
      <c r="V121" s="21"/>
      <c r="W121" s="18" t="s">
        <v>38</v>
      </c>
      <c r="X121" s="21"/>
      <c r="Y121" s="21"/>
      <c r="Z121" s="21"/>
      <c r="AA121" s="21"/>
    </row>
    <row r="122" spans="1:27" ht="30" x14ac:dyDescent="0.25">
      <c r="A122" s="7">
        <v>2</v>
      </c>
      <c r="B122" s="154">
        <v>118</v>
      </c>
      <c r="C122" s="18" t="s">
        <v>105</v>
      </c>
      <c r="D122" s="18" t="s">
        <v>106</v>
      </c>
      <c r="E122" s="19">
        <v>49855425</v>
      </c>
      <c r="F122" s="19">
        <v>241563</v>
      </c>
      <c r="G122" s="19">
        <v>600053253</v>
      </c>
      <c r="H122" s="18" t="s">
        <v>352</v>
      </c>
      <c r="I122" s="18" t="s">
        <v>32</v>
      </c>
      <c r="J122" s="18" t="s">
        <v>107</v>
      </c>
      <c r="K122" s="18" t="s">
        <v>108</v>
      </c>
      <c r="L122" s="18" t="s">
        <v>353</v>
      </c>
      <c r="M122" s="125">
        <v>6000000</v>
      </c>
      <c r="N122" s="20">
        <f t="shared" si="1"/>
        <v>4200000</v>
      </c>
      <c r="O122" s="126">
        <v>2025</v>
      </c>
      <c r="P122" s="126">
        <v>2026</v>
      </c>
      <c r="Q122" s="21"/>
      <c r="R122" s="21"/>
      <c r="S122" s="21"/>
      <c r="T122" s="21"/>
      <c r="U122" s="21"/>
      <c r="V122" s="21"/>
      <c r="W122" s="18" t="s">
        <v>38</v>
      </c>
      <c r="X122" s="21"/>
      <c r="Y122" s="21"/>
      <c r="Z122" s="21"/>
      <c r="AA122" s="21"/>
    </row>
    <row r="123" spans="1:27" ht="30" x14ac:dyDescent="0.25">
      <c r="A123" s="7">
        <v>2</v>
      </c>
      <c r="B123" s="154">
        <v>119</v>
      </c>
      <c r="C123" s="18" t="s">
        <v>120</v>
      </c>
      <c r="D123" s="18" t="s">
        <v>121</v>
      </c>
      <c r="E123" s="19">
        <v>63834448</v>
      </c>
      <c r="F123" s="19">
        <v>102438552</v>
      </c>
      <c r="G123" s="19">
        <v>600052290</v>
      </c>
      <c r="H123" s="18" t="s">
        <v>354</v>
      </c>
      <c r="I123" s="18" t="s">
        <v>32</v>
      </c>
      <c r="J123" s="18" t="s">
        <v>33</v>
      </c>
      <c r="K123" s="18" t="s">
        <v>33</v>
      </c>
      <c r="L123" s="18" t="s">
        <v>355</v>
      </c>
      <c r="M123" s="20" t="s">
        <v>356</v>
      </c>
      <c r="N123" s="20">
        <f t="shared" si="1"/>
        <v>546000</v>
      </c>
      <c r="O123" s="19">
        <v>2022</v>
      </c>
      <c r="P123" s="19">
        <v>2027</v>
      </c>
      <c r="Q123" s="21"/>
      <c r="R123" s="21"/>
      <c r="S123" s="21"/>
      <c r="T123" s="21"/>
      <c r="U123" s="21"/>
      <c r="V123" s="21"/>
      <c r="W123" s="18" t="s">
        <v>38</v>
      </c>
      <c r="X123" s="21"/>
      <c r="Y123" s="21"/>
      <c r="Z123" s="21"/>
      <c r="AA123" s="21"/>
    </row>
    <row r="124" spans="1:27" ht="15" x14ac:dyDescent="0.25">
      <c r="A124" s="7">
        <v>2</v>
      </c>
      <c r="B124" s="154">
        <v>120</v>
      </c>
      <c r="C124" s="18" t="s">
        <v>150</v>
      </c>
      <c r="D124" s="18" t="s">
        <v>151</v>
      </c>
      <c r="E124" s="19">
        <v>75033593</v>
      </c>
      <c r="F124" s="19">
        <v>102438137</v>
      </c>
      <c r="G124" s="19">
        <v>600052192</v>
      </c>
      <c r="H124" s="18" t="s">
        <v>357</v>
      </c>
      <c r="I124" s="18" t="s">
        <v>32</v>
      </c>
      <c r="J124" s="18" t="s">
        <v>33</v>
      </c>
      <c r="K124" s="18" t="s">
        <v>153</v>
      </c>
      <c r="L124" s="18" t="s">
        <v>358</v>
      </c>
      <c r="M124" s="20" t="s">
        <v>359</v>
      </c>
      <c r="N124" s="20">
        <f t="shared" si="1"/>
        <v>21000000</v>
      </c>
      <c r="O124" s="19">
        <v>2022</v>
      </c>
      <c r="P124" s="19">
        <v>2027</v>
      </c>
      <c r="Q124" s="21"/>
      <c r="R124" s="21"/>
      <c r="S124" s="21"/>
      <c r="T124" s="21"/>
      <c r="U124" s="21"/>
      <c r="V124" s="21"/>
      <c r="W124" s="18" t="s">
        <v>38</v>
      </c>
      <c r="X124" s="18" t="s">
        <v>38</v>
      </c>
      <c r="Y124" s="21"/>
      <c r="Z124" s="21" t="s">
        <v>827</v>
      </c>
      <c r="AA124" s="21"/>
    </row>
    <row r="125" spans="1:27" ht="45" x14ac:dyDescent="0.25">
      <c r="A125" s="7">
        <v>2</v>
      </c>
      <c r="B125" s="154">
        <v>121</v>
      </c>
      <c r="C125" s="18" t="s">
        <v>204</v>
      </c>
      <c r="D125" s="18" t="s">
        <v>205</v>
      </c>
      <c r="E125" s="19">
        <v>75034182</v>
      </c>
      <c r="F125" s="19">
        <v>108003621</v>
      </c>
      <c r="G125" s="19">
        <v>600052338</v>
      </c>
      <c r="H125" s="18" t="s">
        <v>360</v>
      </c>
      <c r="I125" s="18" t="s">
        <v>32</v>
      </c>
      <c r="J125" s="18" t="s">
        <v>33</v>
      </c>
      <c r="K125" s="18" t="s">
        <v>207</v>
      </c>
      <c r="L125" s="18" t="s">
        <v>845</v>
      </c>
      <c r="M125" s="20" t="s">
        <v>305</v>
      </c>
      <c r="N125" s="20">
        <f t="shared" si="1"/>
        <v>3850000</v>
      </c>
      <c r="O125" s="126">
        <v>2022</v>
      </c>
      <c r="P125" s="126">
        <v>2027</v>
      </c>
      <c r="Q125" s="21"/>
      <c r="R125" s="21"/>
      <c r="S125" s="21"/>
      <c r="T125" s="21"/>
      <c r="U125" s="18" t="s">
        <v>38</v>
      </c>
      <c r="V125" s="21"/>
      <c r="W125" s="21"/>
      <c r="X125" s="21"/>
      <c r="Y125" s="21"/>
      <c r="Z125" s="21"/>
      <c r="AA125" s="127" t="s">
        <v>882</v>
      </c>
    </row>
    <row r="126" spans="1:27" ht="30" x14ac:dyDescent="0.25">
      <c r="A126" s="7">
        <v>2</v>
      </c>
      <c r="B126" s="154">
        <v>122</v>
      </c>
      <c r="C126" s="18" t="s">
        <v>227</v>
      </c>
      <c r="D126" s="21"/>
      <c r="E126" s="19">
        <v>27408876</v>
      </c>
      <c r="F126" s="19">
        <v>151016453</v>
      </c>
      <c r="G126" s="19">
        <v>651016444</v>
      </c>
      <c r="H126" s="18" t="s">
        <v>361</v>
      </c>
      <c r="I126" s="18" t="s">
        <v>32</v>
      </c>
      <c r="J126" s="18" t="s">
        <v>33</v>
      </c>
      <c r="K126" s="18" t="s">
        <v>33</v>
      </c>
      <c r="L126" s="18" t="s">
        <v>362</v>
      </c>
      <c r="M126" s="20" t="s">
        <v>104</v>
      </c>
      <c r="N126" s="20">
        <f t="shared" si="1"/>
        <v>245000</v>
      </c>
      <c r="O126" s="19">
        <v>2022</v>
      </c>
      <c r="P126" s="19">
        <v>2027</v>
      </c>
      <c r="Q126" s="18" t="s">
        <v>38</v>
      </c>
      <c r="R126" s="18" t="s">
        <v>38</v>
      </c>
      <c r="S126" s="18" t="s">
        <v>38</v>
      </c>
      <c r="T126" s="18" t="s">
        <v>38</v>
      </c>
      <c r="U126" s="21"/>
      <c r="V126" s="21"/>
      <c r="W126" s="18" t="s">
        <v>38</v>
      </c>
      <c r="X126" s="21"/>
      <c r="Y126" s="18" t="s">
        <v>38</v>
      </c>
      <c r="Z126" s="21" t="s">
        <v>846</v>
      </c>
      <c r="AA126" s="21"/>
    </row>
    <row r="127" spans="1:27" ht="30" x14ac:dyDescent="0.25">
      <c r="A127" s="7">
        <v>2</v>
      </c>
      <c r="B127" s="154">
        <v>123</v>
      </c>
      <c r="C127" s="18" t="s">
        <v>120</v>
      </c>
      <c r="D127" s="18" t="s">
        <v>121</v>
      </c>
      <c r="E127" s="19">
        <v>63834448</v>
      </c>
      <c r="F127" s="19">
        <v>102438552</v>
      </c>
      <c r="G127" s="19">
        <v>600052290</v>
      </c>
      <c r="H127" s="18" t="s">
        <v>363</v>
      </c>
      <c r="I127" s="18" t="s">
        <v>32</v>
      </c>
      <c r="J127" s="18" t="s">
        <v>33</v>
      </c>
      <c r="K127" s="18" t="s">
        <v>33</v>
      </c>
      <c r="L127" s="18" t="s">
        <v>364</v>
      </c>
      <c r="M127" s="20" t="s">
        <v>251</v>
      </c>
      <c r="N127" s="20">
        <f t="shared" si="1"/>
        <v>280000</v>
      </c>
      <c r="O127" s="19">
        <v>2022</v>
      </c>
      <c r="P127" s="19">
        <v>2027</v>
      </c>
      <c r="Q127" s="21"/>
      <c r="R127" s="21"/>
      <c r="S127" s="21"/>
      <c r="T127" s="21"/>
      <c r="U127" s="21"/>
      <c r="V127" s="18" t="s">
        <v>38</v>
      </c>
      <c r="W127" s="21"/>
      <c r="X127" s="21"/>
      <c r="Y127" s="21"/>
      <c r="Z127" s="21"/>
      <c r="AA127" s="21"/>
    </row>
    <row r="128" spans="1:27" ht="15" x14ac:dyDescent="0.25">
      <c r="A128" s="7">
        <v>2</v>
      </c>
      <c r="B128" s="154">
        <v>124</v>
      </c>
      <c r="C128" s="18" t="s">
        <v>365</v>
      </c>
      <c r="D128" s="18" t="s">
        <v>366</v>
      </c>
      <c r="E128" s="19">
        <v>70991685</v>
      </c>
      <c r="F128" s="19">
        <v>102438005</v>
      </c>
      <c r="G128" s="19">
        <v>600052028</v>
      </c>
      <c r="H128" s="18" t="s">
        <v>367</v>
      </c>
      <c r="I128" s="18" t="s">
        <v>32</v>
      </c>
      <c r="J128" s="18" t="s">
        <v>33</v>
      </c>
      <c r="K128" s="18" t="s">
        <v>368</v>
      </c>
      <c r="L128" s="18" t="s">
        <v>367</v>
      </c>
      <c r="M128" s="20" t="s">
        <v>103</v>
      </c>
      <c r="N128" s="20">
        <f t="shared" si="1"/>
        <v>350000</v>
      </c>
      <c r="O128" s="19">
        <v>2022</v>
      </c>
      <c r="P128" s="19">
        <v>2027</v>
      </c>
      <c r="Q128" s="21"/>
      <c r="R128" s="21"/>
      <c r="S128" s="21"/>
      <c r="T128" s="21"/>
      <c r="U128" s="21"/>
      <c r="V128" s="21"/>
      <c r="W128" s="21"/>
      <c r="X128" s="18" t="s">
        <v>38</v>
      </c>
      <c r="Y128" s="21"/>
      <c r="Z128" s="21"/>
      <c r="AA128" s="21"/>
    </row>
    <row r="129" spans="1:27" ht="30" x14ac:dyDescent="0.25">
      <c r="A129" s="7">
        <v>2</v>
      </c>
      <c r="B129" s="154">
        <v>125</v>
      </c>
      <c r="C129" s="18" t="s">
        <v>234</v>
      </c>
      <c r="D129" s="18" t="s">
        <v>235</v>
      </c>
      <c r="E129" s="19">
        <v>70986444</v>
      </c>
      <c r="F129" s="19">
        <v>102438471</v>
      </c>
      <c r="G129" s="19">
        <v>600052265</v>
      </c>
      <c r="H129" s="18" t="s">
        <v>836</v>
      </c>
      <c r="I129" s="18" t="s">
        <v>32</v>
      </c>
      <c r="J129" s="18" t="s">
        <v>33</v>
      </c>
      <c r="K129" s="18" t="s">
        <v>237</v>
      </c>
      <c r="L129" s="18" t="s">
        <v>838</v>
      </c>
      <c r="M129" s="20">
        <v>150000000</v>
      </c>
      <c r="N129" s="20">
        <f t="shared" si="1"/>
        <v>105000000</v>
      </c>
      <c r="O129" s="19">
        <v>2022</v>
      </c>
      <c r="P129" s="19">
        <v>2027</v>
      </c>
      <c r="Q129" s="21" t="s">
        <v>0</v>
      </c>
      <c r="R129" s="21" t="s">
        <v>0</v>
      </c>
      <c r="S129" s="21" t="s">
        <v>0</v>
      </c>
      <c r="T129" s="21" t="s">
        <v>0</v>
      </c>
      <c r="U129" s="21"/>
      <c r="V129" s="21" t="s">
        <v>0</v>
      </c>
      <c r="W129" s="21" t="s">
        <v>0</v>
      </c>
      <c r="X129" s="18" t="s">
        <v>38</v>
      </c>
      <c r="Y129" s="21" t="s">
        <v>0</v>
      </c>
      <c r="Z129" s="21" t="s">
        <v>239</v>
      </c>
      <c r="AA129" s="21"/>
    </row>
    <row r="130" spans="1:27" ht="30" x14ac:dyDescent="0.25">
      <c r="A130" s="7">
        <v>2</v>
      </c>
      <c r="B130" s="154">
        <v>126</v>
      </c>
      <c r="C130" s="18" t="s">
        <v>140</v>
      </c>
      <c r="D130" s="18" t="s">
        <v>121</v>
      </c>
      <c r="E130" s="19">
        <v>72045396</v>
      </c>
      <c r="F130" s="19">
        <v>181014491</v>
      </c>
      <c r="G130" s="19">
        <v>691001146</v>
      </c>
      <c r="H130" s="18" t="s">
        <v>363</v>
      </c>
      <c r="I130" s="18" t="s">
        <v>32</v>
      </c>
      <c r="J130" s="18" t="s">
        <v>33</v>
      </c>
      <c r="K130" s="18" t="s">
        <v>33</v>
      </c>
      <c r="L130" s="18" t="s">
        <v>364</v>
      </c>
      <c r="M130" s="20" t="s">
        <v>251</v>
      </c>
      <c r="N130" s="20">
        <f t="shared" si="1"/>
        <v>280000</v>
      </c>
      <c r="O130" s="19">
        <v>2022</v>
      </c>
      <c r="P130" s="19">
        <v>2027</v>
      </c>
      <c r="Q130" s="21"/>
      <c r="R130" s="21"/>
      <c r="S130" s="21"/>
      <c r="T130" s="21"/>
      <c r="U130" s="21"/>
      <c r="V130" s="18" t="s">
        <v>38</v>
      </c>
      <c r="W130" s="21"/>
      <c r="X130" s="21"/>
      <c r="Y130" s="21"/>
      <c r="Z130" s="21"/>
      <c r="AA130" s="21"/>
    </row>
    <row r="131" spans="1:27" ht="30" x14ac:dyDescent="0.25">
      <c r="A131" s="7">
        <v>2</v>
      </c>
      <c r="B131" s="154">
        <v>127</v>
      </c>
      <c r="C131" s="18" t="s">
        <v>234</v>
      </c>
      <c r="D131" s="18" t="s">
        <v>235</v>
      </c>
      <c r="E131" s="19">
        <v>70986444</v>
      </c>
      <c r="F131" s="19">
        <v>102438471</v>
      </c>
      <c r="G131" s="19">
        <v>600052265</v>
      </c>
      <c r="H131" s="18" t="s">
        <v>369</v>
      </c>
      <c r="I131" s="18" t="s">
        <v>32</v>
      </c>
      <c r="J131" s="18" t="s">
        <v>33</v>
      </c>
      <c r="K131" s="18" t="s">
        <v>237</v>
      </c>
      <c r="L131" s="18" t="s">
        <v>370</v>
      </c>
      <c r="M131" s="20" t="s">
        <v>371</v>
      </c>
      <c r="N131" s="20">
        <f t="shared" si="1"/>
        <v>840000</v>
      </c>
      <c r="O131" s="19">
        <v>2022</v>
      </c>
      <c r="P131" s="19">
        <v>2027</v>
      </c>
      <c r="Q131" s="18" t="s">
        <v>38</v>
      </c>
      <c r="R131" s="18" t="s">
        <v>38</v>
      </c>
      <c r="S131" s="18" t="s">
        <v>38</v>
      </c>
      <c r="T131" s="18" t="s">
        <v>38</v>
      </c>
      <c r="U131" s="21"/>
      <c r="V131" s="18" t="s">
        <v>38</v>
      </c>
      <c r="W131" s="18" t="s">
        <v>38</v>
      </c>
      <c r="X131" s="18" t="s">
        <v>38</v>
      </c>
      <c r="Y131" s="18" t="s">
        <v>38</v>
      </c>
      <c r="Z131" s="21"/>
      <c r="AA131" s="21"/>
    </row>
    <row r="132" spans="1:27" ht="45" x14ac:dyDescent="0.25">
      <c r="A132" s="7">
        <v>2</v>
      </c>
      <c r="B132" s="154">
        <v>128</v>
      </c>
      <c r="C132" s="18" t="s">
        <v>209</v>
      </c>
      <c r="D132" s="18" t="s">
        <v>210</v>
      </c>
      <c r="E132" s="19">
        <v>24144461</v>
      </c>
      <c r="F132" s="19">
        <v>181032813</v>
      </c>
      <c r="G132" s="19">
        <v>691003297</v>
      </c>
      <c r="H132" s="18" t="s">
        <v>769</v>
      </c>
      <c r="I132" s="18" t="s">
        <v>32</v>
      </c>
      <c r="J132" s="18" t="s">
        <v>33</v>
      </c>
      <c r="K132" s="18" t="s">
        <v>33</v>
      </c>
      <c r="L132" s="18" t="s">
        <v>372</v>
      </c>
      <c r="M132" s="20">
        <v>90000000</v>
      </c>
      <c r="N132" s="20">
        <f t="shared" si="1"/>
        <v>63000000</v>
      </c>
      <c r="O132" s="19">
        <v>2022</v>
      </c>
      <c r="P132" s="19">
        <v>2027</v>
      </c>
      <c r="Q132" s="21"/>
      <c r="R132" s="21"/>
      <c r="S132" s="18" t="s">
        <v>38</v>
      </c>
      <c r="T132" s="18" t="s">
        <v>38</v>
      </c>
      <c r="U132" s="18" t="s">
        <v>38</v>
      </c>
      <c r="V132" s="21" t="s">
        <v>0</v>
      </c>
      <c r="W132" s="21" t="s">
        <v>0</v>
      </c>
      <c r="X132" s="21" t="s">
        <v>0</v>
      </c>
      <c r="Y132" s="21" t="s">
        <v>0</v>
      </c>
      <c r="Z132" s="21"/>
      <c r="AA132" s="21"/>
    </row>
    <row r="133" spans="1:27" ht="30" x14ac:dyDescent="0.25">
      <c r="A133" s="7">
        <v>2</v>
      </c>
      <c r="B133" s="154">
        <v>129</v>
      </c>
      <c r="C133" s="18" t="s">
        <v>209</v>
      </c>
      <c r="D133" s="18" t="s">
        <v>210</v>
      </c>
      <c r="E133" s="19">
        <v>24144461</v>
      </c>
      <c r="F133" s="19">
        <v>181032813</v>
      </c>
      <c r="G133" s="19">
        <v>691003297</v>
      </c>
      <c r="H133" s="18" t="s">
        <v>374</v>
      </c>
      <c r="I133" s="18" t="s">
        <v>32</v>
      </c>
      <c r="J133" s="18" t="s">
        <v>33</v>
      </c>
      <c r="K133" s="18" t="s">
        <v>33</v>
      </c>
      <c r="L133" s="18" t="s">
        <v>375</v>
      </c>
      <c r="M133" s="20" t="s">
        <v>376</v>
      </c>
      <c r="N133" s="20">
        <f t="shared" si="1"/>
        <v>385000</v>
      </c>
      <c r="O133" s="19">
        <v>2022</v>
      </c>
      <c r="P133" s="19">
        <v>2027</v>
      </c>
      <c r="Q133" s="21"/>
      <c r="R133" s="21"/>
      <c r="S133" s="21"/>
      <c r="T133" s="21"/>
      <c r="U133" s="21"/>
      <c r="V133" s="21"/>
      <c r="W133" s="18" t="s">
        <v>38</v>
      </c>
      <c r="X133" s="21"/>
      <c r="Y133" s="21"/>
      <c r="Z133" s="21"/>
      <c r="AA133" s="21"/>
    </row>
    <row r="134" spans="1:27" ht="49.9" customHeight="1" x14ac:dyDescent="0.25">
      <c r="A134" s="7">
        <v>5</v>
      </c>
      <c r="B134" s="154">
        <v>130</v>
      </c>
      <c r="C134" s="18" t="s">
        <v>129</v>
      </c>
      <c r="D134" s="18" t="s">
        <v>121</v>
      </c>
      <c r="E134" s="19">
        <v>70977691</v>
      </c>
      <c r="F134" s="19">
        <v>102438811</v>
      </c>
      <c r="G134" s="19">
        <v>600052451</v>
      </c>
      <c r="H134" s="18" t="s">
        <v>377</v>
      </c>
      <c r="I134" s="18" t="s">
        <v>32</v>
      </c>
      <c r="J134" s="18" t="s">
        <v>33</v>
      </c>
      <c r="K134" s="18" t="s">
        <v>33</v>
      </c>
      <c r="L134" s="18" t="s">
        <v>378</v>
      </c>
      <c r="M134" s="20" t="s">
        <v>379</v>
      </c>
      <c r="N134" s="20">
        <f t="shared" ref="N134:N197" si="2">(M134/100)*70</f>
        <v>17500</v>
      </c>
      <c r="O134" s="19">
        <v>2022</v>
      </c>
      <c r="P134" s="19">
        <v>2027</v>
      </c>
      <c r="Q134" s="21"/>
      <c r="R134" s="21"/>
      <c r="S134" s="18" t="s">
        <v>38</v>
      </c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25">
      <c r="A135" s="7">
        <v>2</v>
      </c>
      <c r="B135" s="154">
        <v>131</v>
      </c>
      <c r="C135" s="18" t="s">
        <v>80</v>
      </c>
      <c r="D135" s="18" t="s">
        <v>81</v>
      </c>
      <c r="E135" s="19">
        <v>70992398</v>
      </c>
      <c r="F135" s="19">
        <v>102438463</v>
      </c>
      <c r="G135" s="19">
        <v>600052257</v>
      </c>
      <c r="H135" s="18" t="s">
        <v>380</v>
      </c>
      <c r="I135" s="18" t="s">
        <v>32</v>
      </c>
      <c r="J135" s="18" t="s">
        <v>33</v>
      </c>
      <c r="K135" s="18" t="s">
        <v>74</v>
      </c>
      <c r="L135" s="18" t="s">
        <v>380</v>
      </c>
      <c r="M135" s="20">
        <v>7000000</v>
      </c>
      <c r="N135" s="20">
        <f t="shared" si="2"/>
        <v>4900000</v>
      </c>
      <c r="O135" s="19">
        <v>2022</v>
      </c>
      <c r="P135" s="19">
        <v>2027</v>
      </c>
      <c r="Q135" s="18" t="s">
        <v>38</v>
      </c>
      <c r="R135" s="18" t="s">
        <v>38</v>
      </c>
      <c r="S135" s="18" t="s">
        <v>38</v>
      </c>
      <c r="T135" s="18" t="s">
        <v>38</v>
      </c>
      <c r="U135" s="21"/>
      <c r="V135" s="21"/>
      <c r="W135" s="21"/>
      <c r="X135" s="21"/>
      <c r="Y135" s="21"/>
      <c r="Z135" s="21"/>
      <c r="AA135" s="21"/>
    </row>
    <row r="136" spans="1:27" ht="15" x14ac:dyDescent="0.25">
      <c r="A136" s="7">
        <v>5</v>
      </c>
      <c r="B136" s="154">
        <v>132</v>
      </c>
      <c r="C136" s="18" t="s">
        <v>80</v>
      </c>
      <c r="D136" s="18" t="s">
        <v>81</v>
      </c>
      <c r="E136" s="19">
        <v>70992398</v>
      </c>
      <c r="F136" s="19">
        <v>102438463</v>
      </c>
      <c r="G136" s="19">
        <v>600052257</v>
      </c>
      <c r="H136" s="18" t="s">
        <v>381</v>
      </c>
      <c r="I136" s="18" t="s">
        <v>32</v>
      </c>
      <c r="J136" s="18" t="s">
        <v>33</v>
      </c>
      <c r="K136" s="18" t="s">
        <v>74</v>
      </c>
      <c r="L136" s="18" t="s">
        <v>381</v>
      </c>
      <c r="M136" s="20">
        <v>9000000</v>
      </c>
      <c r="N136" s="20">
        <f t="shared" si="2"/>
        <v>6300000</v>
      </c>
      <c r="O136" s="19">
        <v>2022</v>
      </c>
      <c r="P136" s="19">
        <v>2027</v>
      </c>
      <c r="Q136" s="18" t="s">
        <v>38</v>
      </c>
      <c r="R136" s="18" t="s">
        <v>38</v>
      </c>
      <c r="S136" s="18" t="s">
        <v>38</v>
      </c>
      <c r="T136" s="18" t="s">
        <v>38</v>
      </c>
      <c r="U136" s="21"/>
      <c r="V136" s="18" t="s">
        <v>38</v>
      </c>
      <c r="W136" s="21"/>
      <c r="X136" s="21"/>
      <c r="Y136" s="18" t="s">
        <v>38</v>
      </c>
      <c r="Z136" s="21"/>
      <c r="AA136" s="21"/>
    </row>
    <row r="137" spans="1:27" ht="15" x14ac:dyDescent="0.25">
      <c r="A137" s="7">
        <v>2</v>
      </c>
      <c r="B137" s="154">
        <v>133</v>
      </c>
      <c r="C137" s="18" t="s">
        <v>80</v>
      </c>
      <c r="D137" s="18" t="s">
        <v>81</v>
      </c>
      <c r="E137" s="19">
        <v>70992398</v>
      </c>
      <c r="F137" s="19">
        <v>102438463</v>
      </c>
      <c r="G137" s="19">
        <v>600052257</v>
      </c>
      <c r="H137" s="18" t="s">
        <v>382</v>
      </c>
      <c r="I137" s="18" t="s">
        <v>32</v>
      </c>
      <c r="J137" s="18" t="s">
        <v>33</v>
      </c>
      <c r="K137" s="18" t="s">
        <v>74</v>
      </c>
      <c r="L137" s="18" t="s">
        <v>382</v>
      </c>
      <c r="M137" s="20" t="s">
        <v>216</v>
      </c>
      <c r="N137" s="20">
        <f t="shared" si="2"/>
        <v>4200000</v>
      </c>
      <c r="O137" s="19">
        <v>2022</v>
      </c>
      <c r="P137" s="19">
        <v>2027</v>
      </c>
      <c r="Q137" s="21"/>
      <c r="R137" s="21"/>
      <c r="S137" s="21"/>
      <c r="T137" s="21"/>
      <c r="U137" s="21"/>
      <c r="V137" s="21"/>
      <c r="W137" s="21"/>
      <c r="X137" s="18" t="s">
        <v>38</v>
      </c>
      <c r="Y137" s="21"/>
      <c r="Z137" s="21"/>
      <c r="AA137" s="21"/>
    </row>
    <row r="138" spans="1:27" ht="15" x14ac:dyDescent="0.25">
      <c r="A138" s="7">
        <v>2</v>
      </c>
      <c r="B138" s="154">
        <v>134</v>
      </c>
      <c r="C138" s="18" t="s">
        <v>80</v>
      </c>
      <c r="D138" s="18" t="s">
        <v>81</v>
      </c>
      <c r="E138" s="19">
        <v>70992398</v>
      </c>
      <c r="F138" s="19">
        <v>102438463</v>
      </c>
      <c r="G138" s="19">
        <v>600052257</v>
      </c>
      <c r="H138" s="18" t="s">
        <v>383</v>
      </c>
      <c r="I138" s="18" t="s">
        <v>32</v>
      </c>
      <c r="J138" s="18" t="s">
        <v>33</v>
      </c>
      <c r="K138" s="18" t="s">
        <v>74</v>
      </c>
      <c r="L138" s="18" t="s">
        <v>383</v>
      </c>
      <c r="M138" s="20" t="s">
        <v>154</v>
      </c>
      <c r="N138" s="20">
        <f t="shared" si="2"/>
        <v>3500000</v>
      </c>
      <c r="O138" s="19">
        <v>2022</v>
      </c>
      <c r="P138" s="19">
        <v>2027</v>
      </c>
      <c r="Q138" s="21"/>
      <c r="R138" s="21"/>
      <c r="S138" s="21"/>
      <c r="T138" s="21"/>
      <c r="U138" s="21"/>
      <c r="V138" s="21"/>
      <c r="W138" s="21"/>
      <c r="X138" s="18" t="s">
        <v>38</v>
      </c>
      <c r="Y138" s="21"/>
      <c r="Z138" s="21"/>
      <c r="AA138" s="21"/>
    </row>
    <row r="139" spans="1:27" ht="15" x14ac:dyDescent="0.25">
      <c r="A139" s="7">
        <v>2</v>
      </c>
      <c r="B139" s="154">
        <v>135</v>
      </c>
      <c r="C139" s="18" t="s">
        <v>80</v>
      </c>
      <c r="D139" s="18" t="s">
        <v>81</v>
      </c>
      <c r="E139" s="19">
        <v>70992398</v>
      </c>
      <c r="F139" s="19">
        <v>102438463</v>
      </c>
      <c r="G139" s="19">
        <v>600052257</v>
      </c>
      <c r="H139" s="18" t="s">
        <v>384</v>
      </c>
      <c r="I139" s="18" t="s">
        <v>32</v>
      </c>
      <c r="J139" s="18" t="s">
        <v>33</v>
      </c>
      <c r="K139" s="18" t="s">
        <v>74</v>
      </c>
      <c r="L139" s="18" t="s">
        <v>384</v>
      </c>
      <c r="M139" s="20">
        <v>10000000</v>
      </c>
      <c r="N139" s="20">
        <f t="shared" si="2"/>
        <v>7000000</v>
      </c>
      <c r="O139" s="19">
        <v>2022</v>
      </c>
      <c r="P139" s="19">
        <v>2027</v>
      </c>
      <c r="Q139" s="21"/>
      <c r="R139" s="21"/>
      <c r="S139" s="21"/>
      <c r="T139" s="21"/>
      <c r="U139" s="21"/>
      <c r="V139" s="18" t="s">
        <v>38</v>
      </c>
      <c r="W139" s="21"/>
      <c r="X139" s="21"/>
      <c r="Y139" s="21"/>
      <c r="Z139" s="21"/>
      <c r="AA139" s="21"/>
    </row>
    <row r="140" spans="1:27" ht="15" x14ac:dyDescent="0.25">
      <c r="A140" s="7">
        <v>5</v>
      </c>
      <c r="B140" s="154">
        <v>136</v>
      </c>
      <c r="C140" s="18" t="s">
        <v>294</v>
      </c>
      <c r="D140" s="18" t="s">
        <v>268</v>
      </c>
      <c r="E140" s="19">
        <v>70925259</v>
      </c>
      <c r="F140" s="19">
        <v>2174341</v>
      </c>
      <c r="G140" s="19">
        <v>600045510</v>
      </c>
      <c r="H140" s="18" t="s">
        <v>385</v>
      </c>
      <c r="I140" s="18" t="s">
        <v>32</v>
      </c>
      <c r="J140" s="18" t="s">
        <v>33</v>
      </c>
      <c r="K140" s="18" t="s">
        <v>270</v>
      </c>
      <c r="L140" s="18" t="s">
        <v>385</v>
      </c>
      <c r="M140" s="20" t="s">
        <v>190</v>
      </c>
      <c r="N140" s="20">
        <f t="shared" si="2"/>
        <v>1050000</v>
      </c>
      <c r="O140" s="19">
        <v>2022</v>
      </c>
      <c r="P140" s="19">
        <v>2027</v>
      </c>
      <c r="Q140" s="18" t="s">
        <v>38</v>
      </c>
      <c r="R140" s="18" t="s">
        <v>38</v>
      </c>
      <c r="S140" s="18" t="s">
        <v>38</v>
      </c>
      <c r="T140" s="18" t="s">
        <v>38</v>
      </c>
      <c r="U140" s="21"/>
      <c r="V140" s="21"/>
      <c r="W140" s="21"/>
      <c r="X140" s="21"/>
      <c r="Y140" s="18" t="s">
        <v>38</v>
      </c>
      <c r="Z140" s="21"/>
      <c r="AA140" s="21"/>
    </row>
    <row r="141" spans="1:27" ht="15" x14ac:dyDescent="0.25">
      <c r="A141" s="7">
        <v>5</v>
      </c>
      <c r="B141" s="154">
        <v>137</v>
      </c>
      <c r="C141" s="18" t="s">
        <v>294</v>
      </c>
      <c r="D141" s="18" t="s">
        <v>268</v>
      </c>
      <c r="E141" s="19">
        <v>70925259</v>
      </c>
      <c r="F141" s="19">
        <v>2174341</v>
      </c>
      <c r="G141" s="19">
        <v>600045510</v>
      </c>
      <c r="H141" s="18" t="s">
        <v>386</v>
      </c>
      <c r="I141" s="18" t="s">
        <v>32</v>
      </c>
      <c r="J141" s="18" t="s">
        <v>33</v>
      </c>
      <c r="K141" s="18" t="s">
        <v>270</v>
      </c>
      <c r="L141" s="18" t="s">
        <v>386</v>
      </c>
      <c r="M141" s="20" t="s">
        <v>84</v>
      </c>
      <c r="N141" s="20">
        <f t="shared" si="2"/>
        <v>2100000</v>
      </c>
      <c r="O141" s="19">
        <v>2022</v>
      </c>
      <c r="P141" s="19">
        <v>2027</v>
      </c>
      <c r="Q141" s="18" t="s">
        <v>38</v>
      </c>
      <c r="R141" s="18" t="s">
        <v>38</v>
      </c>
      <c r="S141" s="18" t="s">
        <v>38</v>
      </c>
      <c r="T141" s="18" t="s">
        <v>38</v>
      </c>
      <c r="U141" s="21"/>
      <c r="V141" s="21"/>
      <c r="W141" s="21"/>
      <c r="X141" s="21"/>
      <c r="Y141" s="18" t="s">
        <v>38</v>
      </c>
      <c r="Z141" s="21"/>
      <c r="AA141" s="21"/>
    </row>
    <row r="142" spans="1:27" ht="30" x14ac:dyDescent="0.25">
      <c r="A142" s="7">
        <v>2</v>
      </c>
      <c r="B142" s="154">
        <v>138</v>
      </c>
      <c r="C142" s="18" t="s">
        <v>150</v>
      </c>
      <c r="D142" s="18" t="s">
        <v>151</v>
      </c>
      <c r="E142" s="19">
        <v>75033593</v>
      </c>
      <c r="F142" s="19">
        <v>102438137</v>
      </c>
      <c r="G142" s="19">
        <v>600052192</v>
      </c>
      <c r="H142" s="18" t="s">
        <v>387</v>
      </c>
      <c r="I142" s="18" t="s">
        <v>32</v>
      </c>
      <c r="J142" s="18" t="s">
        <v>33</v>
      </c>
      <c r="K142" s="18" t="s">
        <v>153</v>
      </c>
      <c r="L142" s="18" t="s">
        <v>388</v>
      </c>
      <c r="M142" s="20" t="s">
        <v>41</v>
      </c>
      <c r="N142" s="20">
        <f t="shared" si="2"/>
        <v>210000</v>
      </c>
      <c r="O142" s="19">
        <v>2022</v>
      </c>
      <c r="P142" s="19">
        <v>2027</v>
      </c>
      <c r="Q142" s="21"/>
      <c r="R142" s="21"/>
      <c r="S142" s="21"/>
      <c r="T142" s="21"/>
      <c r="U142" s="21"/>
      <c r="V142" s="18" t="s">
        <v>38</v>
      </c>
      <c r="W142" s="21"/>
      <c r="X142" s="21"/>
      <c r="Y142" s="21"/>
      <c r="Z142" s="127" t="s">
        <v>827</v>
      </c>
      <c r="AA142" s="21"/>
    </row>
    <row r="143" spans="1:27" ht="15" x14ac:dyDescent="0.25">
      <c r="A143" s="7">
        <v>5</v>
      </c>
      <c r="B143" s="154">
        <v>139</v>
      </c>
      <c r="C143" s="18" t="s">
        <v>29</v>
      </c>
      <c r="D143" s="18" t="s">
        <v>30</v>
      </c>
      <c r="E143" s="19">
        <v>43755089</v>
      </c>
      <c r="F143" s="19">
        <v>108003914</v>
      </c>
      <c r="G143" s="19">
        <v>600052354</v>
      </c>
      <c r="H143" s="18" t="s">
        <v>389</v>
      </c>
      <c r="I143" s="18" t="s">
        <v>32</v>
      </c>
      <c r="J143" s="18" t="s">
        <v>33</v>
      </c>
      <c r="K143" s="18" t="s">
        <v>34</v>
      </c>
      <c r="L143" s="18" t="s">
        <v>390</v>
      </c>
      <c r="M143" s="20" t="s">
        <v>36</v>
      </c>
      <c r="N143" s="20">
        <f t="shared" si="2"/>
        <v>1400000</v>
      </c>
      <c r="O143" s="19">
        <v>2022</v>
      </c>
      <c r="P143" s="19">
        <v>2027</v>
      </c>
      <c r="Q143" s="21"/>
      <c r="R143" s="21"/>
      <c r="S143" s="21"/>
      <c r="T143" s="18" t="s">
        <v>38</v>
      </c>
      <c r="U143" s="21"/>
      <c r="V143" s="21"/>
      <c r="W143" s="21"/>
      <c r="X143" s="21"/>
      <c r="Y143" s="18" t="s">
        <v>38</v>
      </c>
      <c r="Z143" s="21"/>
      <c r="AA143" s="21"/>
    </row>
    <row r="144" spans="1:27" ht="30" x14ac:dyDescent="0.25">
      <c r="A144" s="7">
        <v>2</v>
      </c>
      <c r="B144" s="154">
        <v>140</v>
      </c>
      <c r="C144" s="18" t="s">
        <v>276</v>
      </c>
      <c r="D144" s="18" t="s">
        <v>277</v>
      </c>
      <c r="E144" s="19">
        <v>10837418</v>
      </c>
      <c r="F144" s="19">
        <v>181124301</v>
      </c>
      <c r="G144" s="19">
        <v>691015350</v>
      </c>
      <c r="H144" s="18" t="s">
        <v>391</v>
      </c>
      <c r="I144" s="18" t="s">
        <v>32</v>
      </c>
      <c r="J144" s="18" t="s">
        <v>33</v>
      </c>
      <c r="K144" s="18" t="s">
        <v>279</v>
      </c>
      <c r="L144" s="18" t="s">
        <v>392</v>
      </c>
      <c r="M144" s="20" t="s">
        <v>393</v>
      </c>
      <c r="N144" s="20">
        <f t="shared" si="2"/>
        <v>21000</v>
      </c>
      <c r="O144" s="19">
        <v>2022</v>
      </c>
      <c r="P144" s="19">
        <v>2027</v>
      </c>
      <c r="Q144" s="21"/>
      <c r="R144" s="21"/>
      <c r="S144" s="21"/>
      <c r="T144" s="21"/>
      <c r="U144" s="21"/>
      <c r="V144" s="21"/>
      <c r="W144" s="18" t="s">
        <v>38</v>
      </c>
      <c r="X144" s="21"/>
      <c r="Y144" s="21"/>
      <c r="Z144" s="21"/>
      <c r="AA144" s="21"/>
    </row>
    <row r="145" spans="1:27" ht="15" x14ac:dyDescent="0.25">
      <c r="A145" s="7">
        <v>2</v>
      </c>
      <c r="B145" s="154">
        <v>141</v>
      </c>
      <c r="C145" s="18" t="s">
        <v>168</v>
      </c>
      <c r="D145" s="18" t="s">
        <v>169</v>
      </c>
      <c r="E145" s="19">
        <v>71295151</v>
      </c>
      <c r="F145" s="19">
        <v>181046652</v>
      </c>
      <c r="G145" s="19">
        <v>691005192</v>
      </c>
      <c r="H145" s="18" t="s">
        <v>394</v>
      </c>
      <c r="I145" s="18" t="s">
        <v>32</v>
      </c>
      <c r="J145" s="18" t="s">
        <v>33</v>
      </c>
      <c r="K145" s="18" t="s">
        <v>171</v>
      </c>
      <c r="L145" s="18" t="s">
        <v>394</v>
      </c>
      <c r="M145" s="20" t="s">
        <v>56</v>
      </c>
      <c r="N145" s="20">
        <f t="shared" si="2"/>
        <v>700000</v>
      </c>
      <c r="O145" s="19">
        <v>2022</v>
      </c>
      <c r="P145" s="19">
        <v>2027</v>
      </c>
      <c r="Q145" s="21"/>
      <c r="R145" s="21"/>
      <c r="S145" s="21"/>
      <c r="T145" s="21"/>
      <c r="U145" s="21"/>
      <c r="V145" s="18" t="s">
        <v>38</v>
      </c>
      <c r="W145" s="21"/>
      <c r="X145" s="21"/>
      <c r="Y145" s="21"/>
      <c r="Z145" s="21"/>
      <c r="AA145" s="21" t="s">
        <v>818</v>
      </c>
    </row>
    <row r="146" spans="1:27" ht="15" x14ac:dyDescent="0.25">
      <c r="A146" s="7">
        <v>2</v>
      </c>
      <c r="B146" s="154">
        <v>142</v>
      </c>
      <c r="C146" s="18" t="s">
        <v>168</v>
      </c>
      <c r="D146" s="18" t="s">
        <v>169</v>
      </c>
      <c r="E146" s="19">
        <v>71295151</v>
      </c>
      <c r="F146" s="19">
        <v>181046652</v>
      </c>
      <c r="G146" s="19">
        <v>691005192</v>
      </c>
      <c r="H146" s="18" t="s">
        <v>384</v>
      </c>
      <c r="I146" s="18" t="s">
        <v>32</v>
      </c>
      <c r="J146" s="18" t="s">
        <v>33</v>
      </c>
      <c r="K146" s="18" t="s">
        <v>171</v>
      </c>
      <c r="L146" s="18" t="s">
        <v>384</v>
      </c>
      <c r="M146" s="20" t="s">
        <v>56</v>
      </c>
      <c r="N146" s="20">
        <f t="shared" si="2"/>
        <v>700000</v>
      </c>
      <c r="O146" s="19">
        <v>2022</v>
      </c>
      <c r="P146" s="19">
        <v>2027</v>
      </c>
      <c r="Q146" s="18" t="s">
        <v>38</v>
      </c>
      <c r="R146" s="18" t="s">
        <v>38</v>
      </c>
      <c r="S146" s="18" t="s">
        <v>38</v>
      </c>
      <c r="T146" s="18" t="s">
        <v>38</v>
      </c>
      <c r="U146" s="21"/>
      <c r="V146" s="18" t="s">
        <v>38</v>
      </c>
      <c r="W146" s="21"/>
      <c r="X146" s="21"/>
      <c r="Y146" s="21"/>
      <c r="Z146" s="21"/>
      <c r="AA146" s="21" t="s">
        <v>818</v>
      </c>
    </row>
    <row r="147" spans="1:27" ht="15" x14ac:dyDescent="0.25">
      <c r="A147" s="7">
        <v>2</v>
      </c>
      <c r="B147" s="154">
        <v>143</v>
      </c>
      <c r="C147" s="18" t="s">
        <v>168</v>
      </c>
      <c r="D147" s="18" t="s">
        <v>169</v>
      </c>
      <c r="E147" s="19">
        <v>71295151</v>
      </c>
      <c r="F147" s="19">
        <v>181046652</v>
      </c>
      <c r="G147" s="19">
        <v>691005192</v>
      </c>
      <c r="H147" s="18" t="s">
        <v>395</v>
      </c>
      <c r="I147" s="18" t="s">
        <v>32</v>
      </c>
      <c r="J147" s="18" t="s">
        <v>33</v>
      </c>
      <c r="K147" s="18" t="s">
        <v>171</v>
      </c>
      <c r="L147" s="18" t="s">
        <v>395</v>
      </c>
      <c r="M147" s="20" t="s">
        <v>103</v>
      </c>
      <c r="N147" s="20">
        <f t="shared" si="2"/>
        <v>350000</v>
      </c>
      <c r="O147" s="19">
        <v>2022</v>
      </c>
      <c r="P147" s="19">
        <v>2027</v>
      </c>
      <c r="Q147" s="21"/>
      <c r="R147" s="21"/>
      <c r="S147" s="21"/>
      <c r="T147" s="21"/>
      <c r="U147" s="21"/>
      <c r="V147" s="21"/>
      <c r="W147" s="18" t="s">
        <v>38</v>
      </c>
      <c r="X147" s="21"/>
      <c r="Y147" s="21"/>
      <c r="Z147" s="21"/>
      <c r="AA147" s="21" t="s">
        <v>818</v>
      </c>
    </row>
    <row r="148" spans="1:27" ht="30" x14ac:dyDescent="0.25">
      <c r="A148" s="7">
        <v>2</v>
      </c>
      <c r="B148" s="154">
        <v>144</v>
      </c>
      <c r="C148" s="18" t="s">
        <v>306</v>
      </c>
      <c r="D148" s="21"/>
      <c r="E148" s="19">
        <v>24243027</v>
      </c>
      <c r="F148" s="19">
        <v>181103028</v>
      </c>
      <c r="G148" s="19">
        <v>691005109</v>
      </c>
      <c r="H148" s="18" t="s">
        <v>396</v>
      </c>
      <c r="I148" s="18" t="s">
        <v>32</v>
      </c>
      <c r="J148" s="18" t="s">
        <v>33</v>
      </c>
      <c r="K148" s="18" t="s">
        <v>308</v>
      </c>
      <c r="L148" s="18" t="s">
        <v>397</v>
      </c>
      <c r="M148" s="20" t="s">
        <v>90</v>
      </c>
      <c r="N148" s="20">
        <f t="shared" si="2"/>
        <v>4900000</v>
      </c>
      <c r="O148" s="19">
        <v>2022</v>
      </c>
      <c r="P148" s="19">
        <v>2027</v>
      </c>
      <c r="Q148" s="21"/>
      <c r="R148" s="21"/>
      <c r="S148" s="21"/>
      <c r="T148" s="21"/>
      <c r="U148" s="18" t="s">
        <v>38</v>
      </c>
      <c r="V148" s="18" t="s">
        <v>38</v>
      </c>
      <c r="W148" s="21"/>
      <c r="X148" s="21"/>
      <c r="Y148" s="21"/>
      <c r="Z148" s="21"/>
      <c r="AA148" s="21"/>
    </row>
    <row r="149" spans="1:27" ht="15" x14ac:dyDescent="0.25">
      <c r="A149" s="7">
        <v>2</v>
      </c>
      <c r="B149" s="154">
        <v>145</v>
      </c>
      <c r="C149" s="18" t="s">
        <v>306</v>
      </c>
      <c r="D149" s="21"/>
      <c r="E149" s="19">
        <v>24243027</v>
      </c>
      <c r="F149" s="19">
        <v>181103028</v>
      </c>
      <c r="G149" s="19">
        <v>691005109</v>
      </c>
      <c r="H149" s="18" t="s">
        <v>398</v>
      </c>
      <c r="I149" s="18" t="s">
        <v>32</v>
      </c>
      <c r="J149" s="18" t="s">
        <v>33</v>
      </c>
      <c r="K149" s="18" t="s">
        <v>308</v>
      </c>
      <c r="L149" s="18" t="s">
        <v>398</v>
      </c>
      <c r="M149" s="20" t="s">
        <v>154</v>
      </c>
      <c r="N149" s="20">
        <f t="shared" si="2"/>
        <v>3500000</v>
      </c>
      <c r="O149" s="19">
        <v>2022</v>
      </c>
      <c r="P149" s="19">
        <v>2027</v>
      </c>
      <c r="Q149" s="21"/>
      <c r="R149" s="21"/>
      <c r="S149" s="21"/>
      <c r="T149" s="21"/>
      <c r="U149" s="21"/>
      <c r="V149" s="21"/>
      <c r="W149" s="21"/>
      <c r="X149" s="18" t="s">
        <v>38</v>
      </c>
      <c r="Y149" s="21"/>
      <c r="Z149" s="21"/>
      <c r="AA149" s="21"/>
    </row>
    <row r="150" spans="1:27" ht="15" x14ac:dyDescent="0.25">
      <c r="A150" s="7">
        <v>2</v>
      </c>
      <c r="B150" s="154">
        <v>146</v>
      </c>
      <c r="C150" s="18" t="s">
        <v>168</v>
      </c>
      <c r="D150" s="18" t="s">
        <v>169</v>
      </c>
      <c r="E150" s="19">
        <v>71295151</v>
      </c>
      <c r="F150" s="19">
        <v>181046652</v>
      </c>
      <c r="G150" s="19">
        <v>691005192</v>
      </c>
      <c r="H150" s="18" t="s">
        <v>383</v>
      </c>
      <c r="I150" s="18" t="s">
        <v>32</v>
      </c>
      <c r="J150" s="18" t="s">
        <v>33</v>
      </c>
      <c r="K150" s="18" t="s">
        <v>171</v>
      </c>
      <c r="L150" s="18" t="s">
        <v>383</v>
      </c>
      <c r="M150" s="20" t="s">
        <v>56</v>
      </c>
      <c r="N150" s="20">
        <f t="shared" si="2"/>
        <v>700000</v>
      </c>
      <c r="O150" s="19">
        <v>2022</v>
      </c>
      <c r="P150" s="19">
        <v>2027</v>
      </c>
      <c r="Q150" s="21"/>
      <c r="R150" s="21"/>
      <c r="S150" s="21"/>
      <c r="T150" s="21"/>
      <c r="U150" s="21"/>
      <c r="V150" s="21"/>
      <c r="W150" s="21"/>
      <c r="X150" s="18" t="s">
        <v>38</v>
      </c>
      <c r="Y150" s="21"/>
      <c r="Z150" s="21"/>
      <c r="AA150" s="21" t="s">
        <v>818</v>
      </c>
    </row>
    <row r="151" spans="1:27" ht="30" x14ac:dyDescent="0.25">
      <c r="A151" s="7">
        <v>5</v>
      </c>
      <c r="B151" s="154">
        <v>147</v>
      </c>
      <c r="C151" s="18" t="s">
        <v>140</v>
      </c>
      <c r="D151" s="18" t="s">
        <v>121</v>
      </c>
      <c r="E151" s="19">
        <v>72045396</v>
      </c>
      <c r="F151" s="19">
        <v>181014491</v>
      </c>
      <c r="G151" s="19">
        <v>691001146</v>
      </c>
      <c r="H151" s="18" t="s">
        <v>399</v>
      </c>
      <c r="I151" s="18" t="s">
        <v>32</v>
      </c>
      <c r="J151" s="18" t="s">
        <v>33</v>
      </c>
      <c r="K151" s="18" t="s">
        <v>33</v>
      </c>
      <c r="L151" s="18" t="s">
        <v>821</v>
      </c>
      <c r="M151" s="20">
        <v>15000000</v>
      </c>
      <c r="N151" s="20">
        <f t="shared" si="2"/>
        <v>10500000</v>
      </c>
      <c r="O151" s="19">
        <v>2022</v>
      </c>
      <c r="P151" s="19">
        <v>2027</v>
      </c>
      <c r="Q151" s="21"/>
      <c r="R151" s="18" t="s">
        <v>38</v>
      </c>
      <c r="S151" s="18" t="s">
        <v>38</v>
      </c>
      <c r="T151" s="18" t="s">
        <v>38</v>
      </c>
      <c r="U151" s="21"/>
      <c r="V151" s="21"/>
      <c r="W151" s="21"/>
      <c r="X151" s="21"/>
      <c r="Y151" s="18" t="s">
        <v>38</v>
      </c>
      <c r="Z151" s="21"/>
      <c r="AA151" s="21"/>
    </row>
    <row r="152" spans="1:27" ht="135" x14ac:dyDescent="0.25">
      <c r="A152" s="7">
        <v>5</v>
      </c>
      <c r="B152" s="154">
        <v>148</v>
      </c>
      <c r="C152" s="18" t="s">
        <v>187</v>
      </c>
      <c r="D152" s="18" t="s">
        <v>188</v>
      </c>
      <c r="E152" s="19">
        <v>75031540</v>
      </c>
      <c r="F152" s="19">
        <v>102438650</v>
      </c>
      <c r="G152" s="19">
        <v>600052311</v>
      </c>
      <c r="H152" s="18" t="s">
        <v>401</v>
      </c>
      <c r="I152" s="18" t="s">
        <v>32</v>
      </c>
      <c r="J152" s="18" t="s">
        <v>33</v>
      </c>
      <c r="K152" s="18" t="s">
        <v>189</v>
      </c>
      <c r="L152" s="18" t="s">
        <v>402</v>
      </c>
      <c r="M152" s="20">
        <v>50000000</v>
      </c>
      <c r="N152" s="20">
        <f t="shared" si="2"/>
        <v>35000000</v>
      </c>
      <c r="O152" s="19">
        <v>2025</v>
      </c>
      <c r="P152" s="19">
        <v>2027</v>
      </c>
      <c r="Q152" s="18" t="s">
        <v>38</v>
      </c>
      <c r="R152" s="21"/>
      <c r="S152" s="21"/>
      <c r="T152" s="18" t="s">
        <v>38</v>
      </c>
      <c r="U152" s="21"/>
      <c r="V152" s="18" t="s">
        <v>38</v>
      </c>
      <c r="W152" s="21"/>
      <c r="X152" s="18" t="s">
        <v>38</v>
      </c>
      <c r="Y152" s="18" t="s">
        <v>38</v>
      </c>
      <c r="Z152" s="21"/>
      <c r="AA152" s="21"/>
    </row>
    <row r="153" spans="1:27" ht="37.9" customHeight="1" x14ac:dyDescent="0.25">
      <c r="A153" s="7">
        <v>5</v>
      </c>
      <c r="B153" s="154">
        <v>149</v>
      </c>
      <c r="C153" s="18" t="s">
        <v>306</v>
      </c>
      <c r="D153" s="21"/>
      <c r="E153" s="19">
        <v>24243027</v>
      </c>
      <c r="F153" s="19">
        <v>181103028</v>
      </c>
      <c r="G153" s="19">
        <v>691005109</v>
      </c>
      <c r="H153" s="18" t="s">
        <v>792</v>
      </c>
      <c r="I153" s="18" t="s">
        <v>32</v>
      </c>
      <c r="J153" s="18" t="s">
        <v>33</v>
      </c>
      <c r="K153" s="18" t="s">
        <v>308</v>
      </c>
      <c r="L153" s="18" t="s">
        <v>404</v>
      </c>
      <c r="M153" s="27">
        <v>6000000</v>
      </c>
      <c r="N153" s="20">
        <f t="shared" si="2"/>
        <v>4200000</v>
      </c>
      <c r="O153" s="19">
        <v>2023</v>
      </c>
      <c r="P153" s="19">
        <v>2027</v>
      </c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45" x14ac:dyDescent="0.25">
      <c r="A154" s="7">
        <v>5</v>
      </c>
      <c r="B154" s="154">
        <v>150</v>
      </c>
      <c r="C154" s="18" t="s">
        <v>405</v>
      </c>
      <c r="D154" s="18" t="s">
        <v>406</v>
      </c>
      <c r="E154" s="21"/>
      <c r="F154" s="21"/>
      <c r="G154" s="21"/>
      <c r="H154" s="18" t="s">
        <v>407</v>
      </c>
      <c r="I154" s="18" t="s">
        <v>32</v>
      </c>
      <c r="J154" s="18" t="s">
        <v>33</v>
      </c>
      <c r="K154" s="18" t="s">
        <v>408</v>
      </c>
      <c r="L154" s="18" t="s">
        <v>787</v>
      </c>
      <c r="M154" s="20" t="s">
        <v>409</v>
      </c>
      <c r="N154" s="20">
        <f t="shared" si="2"/>
        <v>105000000</v>
      </c>
      <c r="O154" s="19">
        <v>2023</v>
      </c>
      <c r="P154" s="19">
        <v>2027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/>
      <c r="V154" s="21" t="s">
        <v>0</v>
      </c>
      <c r="W154" s="21" t="s">
        <v>0</v>
      </c>
      <c r="X154" s="21" t="s">
        <v>0</v>
      </c>
      <c r="Y154" s="21" t="s">
        <v>0</v>
      </c>
      <c r="Z154" s="21"/>
      <c r="AA154" s="21"/>
    </row>
    <row r="155" spans="1:27" ht="52.9" customHeight="1" x14ac:dyDescent="0.25">
      <c r="A155" s="7">
        <v>5</v>
      </c>
      <c r="B155" s="154">
        <v>151</v>
      </c>
      <c r="C155" s="18" t="s">
        <v>217</v>
      </c>
      <c r="D155" s="18" t="s">
        <v>218</v>
      </c>
      <c r="E155" s="19">
        <v>4937007</v>
      </c>
      <c r="F155" s="19">
        <v>181076471</v>
      </c>
      <c r="G155" s="19">
        <v>691009066</v>
      </c>
      <c r="H155" s="18" t="s">
        <v>410</v>
      </c>
      <c r="I155" s="18" t="s">
        <v>32</v>
      </c>
      <c r="J155" s="18" t="s">
        <v>33</v>
      </c>
      <c r="K155" s="18" t="s">
        <v>34</v>
      </c>
      <c r="L155" s="102" t="s">
        <v>847</v>
      </c>
      <c r="M155" s="20" t="s">
        <v>411</v>
      </c>
      <c r="N155" s="20">
        <f t="shared" si="2"/>
        <v>3290000</v>
      </c>
      <c r="O155" s="19">
        <v>2022</v>
      </c>
      <c r="P155" s="19">
        <v>2027</v>
      </c>
      <c r="Q155" s="21"/>
      <c r="R155" s="21"/>
      <c r="S155" s="21"/>
      <c r="T155" s="21"/>
      <c r="U155" s="21"/>
      <c r="V155" s="21"/>
      <c r="W155" s="21"/>
      <c r="X155" s="21" t="s">
        <v>0</v>
      </c>
      <c r="Y155" s="21"/>
      <c r="Z155" s="21"/>
      <c r="AA155" s="21"/>
    </row>
    <row r="156" spans="1:27" ht="15" x14ac:dyDescent="0.25">
      <c r="A156" s="7">
        <v>5</v>
      </c>
      <c r="B156" s="154">
        <v>152</v>
      </c>
      <c r="C156" s="18" t="s">
        <v>412</v>
      </c>
      <c r="D156" s="18" t="s">
        <v>413</v>
      </c>
      <c r="E156" s="19">
        <v>71342281</v>
      </c>
      <c r="F156" s="19">
        <v>181037483</v>
      </c>
      <c r="G156" s="19">
        <v>691004293</v>
      </c>
      <c r="H156" s="18" t="s">
        <v>819</v>
      </c>
      <c r="I156" s="18" t="s">
        <v>32</v>
      </c>
      <c r="J156" s="18" t="s">
        <v>33</v>
      </c>
      <c r="K156" s="18" t="s">
        <v>33</v>
      </c>
      <c r="L156" s="18" t="s">
        <v>820</v>
      </c>
      <c r="M156" s="27">
        <v>60000000</v>
      </c>
      <c r="N156" s="20">
        <f t="shared" si="2"/>
        <v>42000000</v>
      </c>
      <c r="O156" s="19">
        <v>2027</v>
      </c>
      <c r="P156" s="19">
        <v>2030</v>
      </c>
      <c r="Q156" s="21" t="s">
        <v>0</v>
      </c>
      <c r="R156" s="21" t="s">
        <v>0</v>
      </c>
      <c r="S156" s="21" t="s">
        <v>0</v>
      </c>
      <c r="T156" s="21" t="s">
        <v>0</v>
      </c>
      <c r="U156" s="21"/>
      <c r="V156" s="21"/>
      <c r="W156" s="21" t="s">
        <v>0</v>
      </c>
      <c r="X156" s="21" t="s">
        <v>0</v>
      </c>
      <c r="Y156" s="21"/>
      <c r="Z156" s="21" t="s">
        <v>723</v>
      </c>
      <c r="AA156" s="21" t="s">
        <v>723</v>
      </c>
    </row>
    <row r="157" spans="1:27" ht="15" x14ac:dyDescent="0.25">
      <c r="A157" s="7">
        <v>5</v>
      </c>
      <c r="B157" s="154">
        <v>153</v>
      </c>
      <c r="C157" s="18" t="s">
        <v>812</v>
      </c>
      <c r="D157" s="18" t="s">
        <v>414</v>
      </c>
      <c r="E157" s="21">
        <v>70988137</v>
      </c>
      <c r="F157" s="21">
        <v>181127202</v>
      </c>
      <c r="G157" s="21">
        <v>600051862</v>
      </c>
      <c r="H157" s="18" t="s">
        <v>415</v>
      </c>
      <c r="I157" s="18" t="s">
        <v>32</v>
      </c>
      <c r="J157" s="18" t="s">
        <v>33</v>
      </c>
      <c r="K157" s="18" t="s">
        <v>416</v>
      </c>
      <c r="L157" s="18" t="s">
        <v>417</v>
      </c>
      <c r="M157" s="20" t="s">
        <v>79</v>
      </c>
      <c r="N157" s="20">
        <f t="shared" si="2"/>
        <v>8400000</v>
      </c>
      <c r="O157" s="19">
        <v>2022</v>
      </c>
      <c r="P157" s="19">
        <v>2027</v>
      </c>
      <c r="Q157" s="21" t="s">
        <v>0</v>
      </c>
      <c r="R157" s="21"/>
      <c r="S157" s="21"/>
      <c r="T157" s="21" t="s">
        <v>0</v>
      </c>
      <c r="U157" s="21"/>
      <c r="V157" s="21"/>
      <c r="W157" s="21"/>
      <c r="X157" s="21"/>
      <c r="Y157" s="21" t="s">
        <v>0</v>
      </c>
      <c r="Z157" s="21"/>
      <c r="AA157" s="21"/>
    </row>
    <row r="158" spans="1:27" ht="30" x14ac:dyDescent="0.25">
      <c r="A158" s="7">
        <v>5</v>
      </c>
      <c r="B158" s="154">
        <v>154</v>
      </c>
      <c r="C158" s="18" t="s">
        <v>812</v>
      </c>
      <c r="D158" s="18" t="s">
        <v>414</v>
      </c>
      <c r="E158" s="21">
        <v>70988137</v>
      </c>
      <c r="F158" s="21">
        <v>181127202</v>
      </c>
      <c r="G158" s="21">
        <v>600051862</v>
      </c>
      <c r="H158" s="21" t="s">
        <v>740</v>
      </c>
      <c r="I158" s="18" t="s">
        <v>32</v>
      </c>
      <c r="J158" s="18" t="s">
        <v>33</v>
      </c>
      <c r="K158" s="18" t="s">
        <v>416</v>
      </c>
      <c r="L158" s="18" t="s">
        <v>813</v>
      </c>
      <c r="M158" s="20" t="s">
        <v>418</v>
      </c>
      <c r="N158" s="20">
        <f t="shared" si="2"/>
        <v>12600000</v>
      </c>
      <c r="O158" s="19">
        <v>2022</v>
      </c>
      <c r="P158" s="19">
        <v>2027</v>
      </c>
      <c r="Q158" s="21"/>
      <c r="R158" s="21" t="s">
        <v>0</v>
      </c>
      <c r="S158" s="21" t="s">
        <v>0</v>
      </c>
      <c r="T158" s="21" t="s">
        <v>0</v>
      </c>
      <c r="U158" s="21"/>
      <c r="V158" s="21"/>
      <c r="W158" s="21"/>
      <c r="X158" s="21"/>
      <c r="Y158" s="21" t="s">
        <v>0</v>
      </c>
      <c r="Z158" s="21"/>
      <c r="AA158" s="21"/>
    </row>
    <row r="159" spans="1:27" ht="30" x14ac:dyDescent="0.25">
      <c r="A159" s="7">
        <v>5</v>
      </c>
      <c r="B159" s="154">
        <v>155</v>
      </c>
      <c r="C159" s="18" t="s">
        <v>812</v>
      </c>
      <c r="D159" s="18" t="s">
        <v>414</v>
      </c>
      <c r="E159" s="21">
        <v>70988137</v>
      </c>
      <c r="F159" s="21">
        <v>181127202</v>
      </c>
      <c r="G159" s="21">
        <v>600051862</v>
      </c>
      <c r="H159" s="18" t="s">
        <v>419</v>
      </c>
      <c r="I159" s="18" t="s">
        <v>32</v>
      </c>
      <c r="J159" s="18" t="s">
        <v>33</v>
      </c>
      <c r="K159" s="18" t="s">
        <v>416</v>
      </c>
      <c r="L159" s="18" t="s">
        <v>420</v>
      </c>
      <c r="M159" s="20" t="s">
        <v>79</v>
      </c>
      <c r="N159" s="20">
        <f t="shared" si="2"/>
        <v>8400000</v>
      </c>
      <c r="O159" s="19">
        <v>2022</v>
      </c>
      <c r="P159" s="19">
        <v>2027</v>
      </c>
      <c r="Q159" s="21"/>
      <c r="R159" s="21"/>
      <c r="S159" s="21" t="s">
        <v>0</v>
      </c>
      <c r="T159" s="21" t="s">
        <v>0</v>
      </c>
      <c r="U159" s="21"/>
      <c r="V159" s="21"/>
      <c r="W159" s="21"/>
      <c r="X159" s="21"/>
      <c r="Y159" s="21" t="s">
        <v>0</v>
      </c>
      <c r="Z159" s="21"/>
      <c r="AA159" s="21"/>
    </row>
    <row r="160" spans="1:27" ht="30" x14ac:dyDescent="0.25">
      <c r="A160" s="7">
        <v>5</v>
      </c>
      <c r="B160" s="154">
        <v>156</v>
      </c>
      <c r="C160" s="18" t="s">
        <v>812</v>
      </c>
      <c r="D160" s="18" t="s">
        <v>414</v>
      </c>
      <c r="E160" s="21">
        <v>70988137</v>
      </c>
      <c r="F160" s="21">
        <v>181127202</v>
      </c>
      <c r="G160" s="21">
        <v>600051862</v>
      </c>
      <c r="H160" s="21" t="s">
        <v>741</v>
      </c>
      <c r="I160" s="18" t="s">
        <v>32</v>
      </c>
      <c r="J160" s="18" t="s">
        <v>33</v>
      </c>
      <c r="K160" s="18" t="s">
        <v>416</v>
      </c>
      <c r="L160" s="18" t="s">
        <v>421</v>
      </c>
      <c r="M160" s="20" t="s">
        <v>154</v>
      </c>
      <c r="N160" s="20">
        <f t="shared" si="2"/>
        <v>3500000</v>
      </c>
      <c r="O160" s="19">
        <v>2022</v>
      </c>
      <c r="P160" s="19">
        <v>2027</v>
      </c>
      <c r="Q160" s="21"/>
      <c r="R160" s="21" t="s">
        <v>0</v>
      </c>
      <c r="S160" s="21" t="s">
        <v>0</v>
      </c>
      <c r="T160" s="21" t="s">
        <v>0</v>
      </c>
      <c r="U160" s="21"/>
      <c r="V160" s="21" t="s">
        <v>0</v>
      </c>
      <c r="W160" s="21" t="s">
        <v>0</v>
      </c>
      <c r="X160" s="21"/>
      <c r="Y160" s="21" t="s">
        <v>0</v>
      </c>
      <c r="Z160" s="21"/>
      <c r="AA160" s="21"/>
    </row>
    <row r="161" spans="1:27" ht="30" x14ac:dyDescent="0.25">
      <c r="A161" s="7">
        <v>5</v>
      </c>
      <c r="B161" s="154">
        <v>157</v>
      </c>
      <c r="C161" s="18" t="s">
        <v>222</v>
      </c>
      <c r="D161" s="18" t="s">
        <v>223</v>
      </c>
      <c r="E161" s="19">
        <v>3652521</v>
      </c>
      <c r="F161" s="19">
        <v>181066297</v>
      </c>
      <c r="G161" s="19">
        <v>691007632</v>
      </c>
      <c r="H161" s="21" t="s">
        <v>742</v>
      </c>
      <c r="I161" s="18" t="s">
        <v>32</v>
      </c>
      <c r="J161" s="18" t="s">
        <v>33</v>
      </c>
      <c r="K161" s="18" t="s">
        <v>34</v>
      </c>
      <c r="L161" s="18" t="s">
        <v>422</v>
      </c>
      <c r="M161" s="20" t="s">
        <v>373</v>
      </c>
      <c r="N161" s="20">
        <f t="shared" si="2"/>
        <v>3150000</v>
      </c>
      <c r="O161" s="19">
        <v>2022</v>
      </c>
      <c r="P161" s="19">
        <v>2027</v>
      </c>
      <c r="Q161" s="18" t="s">
        <v>38</v>
      </c>
      <c r="R161" s="18" t="s">
        <v>38</v>
      </c>
      <c r="S161" s="18" t="s">
        <v>38</v>
      </c>
      <c r="T161" s="18" t="s">
        <v>38</v>
      </c>
      <c r="U161" s="21"/>
      <c r="V161" s="21"/>
      <c r="W161" s="21"/>
      <c r="X161" s="21"/>
      <c r="Y161" s="21"/>
      <c r="Z161" s="21"/>
      <c r="AA161" s="21"/>
    </row>
    <row r="162" spans="1:27" ht="45" x14ac:dyDescent="0.25">
      <c r="A162" s="126">
        <v>3</v>
      </c>
      <c r="B162" s="154">
        <v>158</v>
      </c>
      <c r="C162" s="18" t="s">
        <v>67</v>
      </c>
      <c r="D162" s="18" t="s">
        <v>423</v>
      </c>
      <c r="E162" s="19">
        <v>71294139</v>
      </c>
      <c r="F162" s="19">
        <v>181054965</v>
      </c>
      <c r="G162" s="19">
        <v>691006423</v>
      </c>
      <c r="H162" s="18" t="s">
        <v>424</v>
      </c>
      <c r="I162" s="18" t="s">
        <v>32</v>
      </c>
      <c r="J162" s="18" t="s">
        <v>33</v>
      </c>
      <c r="K162" s="18" t="s">
        <v>70</v>
      </c>
      <c r="L162" s="18" t="s">
        <v>425</v>
      </c>
      <c r="M162" s="125">
        <v>10000000</v>
      </c>
      <c r="N162" s="125">
        <f t="shared" si="2"/>
        <v>7000000</v>
      </c>
      <c r="O162" s="126">
        <v>2026</v>
      </c>
      <c r="P162" s="126">
        <v>2028</v>
      </c>
      <c r="Q162" s="21"/>
      <c r="R162" s="21"/>
      <c r="S162" s="21" t="s">
        <v>0</v>
      </c>
      <c r="T162" s="21"/>
      <c r="U162" s="21"/>
      <c r="V162" s="21"/>
      <c r="W162" s="21"/>
      <c r="X162" s="21"/>
      <c r="Y162" s="21"/>
      <c r="Z162" s="127" t="s">
        <v>850</v>
      </c>
      <c r="AA162" s="21"/>
    </row>
    <row r="163" spans="1:27" ht="30" x14ac:dyDescent="0.25">
      <c r="A163" s="7">
        <v>5</v>
      </c>
      <c r="B163" s="154">
        <v>159</v>
      </c>
      <c r="C163" s="18" t="s">
        <v>67</v>
      </c>
      <c r="D163" s="18" t="s">
        <v>423</v>
      </c>
      <c r="E163" s="19">
        <v>71294139</v>
      </c>
      <c r="F163" s="19">
        <v>181054965</v>
      </c>
      <c r="G163" s="19">
        <v>691006423</v>
      </c>
      <c r="H163" s="18" t="s">
        <v>426</v>
      </c>
      <c r="I163" s="18" t="s">
        <v>32</v>
      </c>
      <c r="J163" s="18" t="s">
        <v>33</v>
      </c>
      <c r="K163" s="18" t="s">
        <v>70</v>
      </c>
      <c r="L163" s="18" t="s">
        <v>427</v>
      </c>
      <c r="M163" s="125">
        <v>7200000</v>
      </c>
      <c r="N163" s="125">
        <f t="shared" si="2"/>
        <v>5040000</v>
      </c>
      <c r="O163" s="19">
        <v>2022</v>
      </c>
      <c r="P163" s="126">
        <v>2023</v>
      </c>
      <c r="Q163" s="21"/>
      <c r="R163" s="21"/>
      <c r="S163" s="21"/>
      <c r="T163" s="21"/>
      <c r="U163" s="21"/>
      <c r="V163" s="21"/>
      <c r="W163" s="21"/>
      <c r="X163" s="21"/>
      <c r="Y163" s="21"/>
      <c r="Z163" s="127" t="s">
        <v>818</v>
      </c>
      <c r="AA163" s="21"/>
    </row>
    <row r="164" spans="1:27" ht="30" x14ac:dyDescent="0.25">
      <c r="A164" s="7">
        <v>5</v>
      </c>
      <c r="B164" s="154">
        <v>160</v>
      </c>
      <c r="C164" s="18" t="s">
        <v>150</v>
      </c>
      <c r="D164" s="18" t="s">
        <v>428</v>
      </c>
      <c r="E164" s="19">
        <v>75033593</v>
      </c>
      <c r="F164" s="19">
        <v>102438137</v>
      </c>
      <c r="G164" s="19">
        <v>600052192</v>
      </c>
      <c r="H164" s="21" t="s">
        <v>743</v>
      </c>
      <c r="I164" s="18" t="s">
        <v>32</v>
      </c>
      <c r="J164" s="18" t="s">
        <v>33</v>
      </c>
      <c r="K164" s="18" t="s">
        <v>153</v>
      </c>
      <c r="L164" s="18" t="s">
        <v>429</v>
      </c>
      <c r="M164" s="20" t="s">
        <v>84</v>
      </c>
      <c r="N164" s="20">
        <f t="shared" si="2"/>
        <v>2100000</v>
      </c>
      <c r="O164" s="19">
        <v>2022</v>
      </c>
      <c r="P164" s="19">
        <v>2027</v>
      </c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30" x14ac:dyDescent="0.25">
      <c r="A165" s="7">
        <v>5</v>
      </c>
      <c r="B165" s="154">
        <v>161</v>
      </c>
      <c r="C165" s="21" t="s">
        <v>744</v>
      </c>
      <c r="D165" s="18" t="s">
        <v>145</v>
      </c>
      <c r="E165" s="19">
        <v>70836264</v>
      </c>
      <c r="F165" s="19">
        <v>110001257</v>
      </c>
      <c r="G165" s="19">
        <v>600021696</v>
      </c>
      <c r="H165" s="18" t="s">
        <v>430</v>
      </c>
      <c r="I165" s="18" t="s">
        <v>32</v>
      </c>
      <c r="J165" s="18" t="s">
        <v>33</v>
      </c>
      <c r="K165" s="18" t="s">
        <v>48</v>
      </c>
      <c r="L165" s="18" t="s">
        <v>431</v>
      </c>
      <c r="M165" s="20" t="s">
        <v>432</v>
      </c>
      <c r="N165" s="20">
        <f t="shared" si="2"/>
        <v>3918897.5</v>
      </c>
      <c r="O165" s="19">
        <v>2022</v>
      </c>
      <c r="P165" s="19">
        <v>2027</v>
      </c>
      <c r="Q165" s="21"/>
      <c r="R165" s="21"/>
      <c r="S165" s="21"/>
      <c r="T165" s="21"/>
      <c r="U165" s="21"/>
      <c r="V165" s="21"/>
      <c r="W165" s="21"/>
      <c r="X165" s="21"/>
      <c r="Y165" s="21"/>
      <c r="Z165" s="21" t="s">
        <v>827</v>
      </c>
      <c r="AA165" s="21"/>
    </row>
    <row r="166" spans="1:27" ht="30" x14ac:dyDescent="0.25">
      <c r="A166" s="7">
        <v>5</v>
      </c>
      <c r="B166" s="154">
        <v>162</v>
      </c>
      <c r="C166" s="18" t="s">
        <v>433</v>
      </c>
      <c r="D166" s="18" t="s">
        <v>434</v>
      </c>
      <c r="E166" s="21"/>
      <c r="F166" s="21"/>
      <c r="G166" s="21"/>
      <c r="H166" s="21" t="s">
        <v>745</v>
      </c>
      <c r="I166" s="18" t="s">
        <v>32</v>
      </c>
      <c r="J166" s="18" t="s">
        <v>33</v>
      </c>
      <c r="K166" s="18" t="s">
        <v>435</v>
      </c>
      <c r="L166" s="18" t="s">
        <v>436</v>
      </c>
      <c r="M166" s="20" t="s">
        <v>437</v>
      </c>
      <c r="N166" s="20">
        <f t="shared" si="2"/>
        <v>91000000</v>
      </c>
      <c r="O166" s="19">
        <v>2022</v>
      </c>
      <c r="P166" s="19">
        <v>2027</v>
      </c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32.450000000000003" customHeight="1" x14ac:dyDescent="0.25">
      <c r="A167" s="7">
        <v>2</v>
      </c>
      <c r="B167" s="154">
        <v>163</v>
      </c>
      <c r="C167" s="18" t="s">
        <v>168</v>
      </c>
      <c r="D167" s="18" t="s">
        <v>169</v>
      </c>
      <c r="E167" s="19">
        <v>71295151</v>
      </c>
      <c r="F167" s="19">
        <v>181046652</v>
      </c>
      <c r="G167" s="19">
        <v>691005192</v>
      </c>
      <c r="H167" s="18" t="s">
        <v>438</v>
      </c>
      <c r="I167" s="18" t="s">
        <v>32</v>
      </c>
      <c r="J167" s="18" t="s">
        <v>33</v>
      </c>
      <c r="K167" s="18" t="s">
        <v>171</v>
      </c>
      <c r="L167" s="18" t="s">
        <v>439</v>
      </c>
      <c r="M167" s="20">
        <v>30000000</v>
      </c>
      <c r="N167" s="20">
        <f t="shared" si="2"/>
        <v>21000000</v>
      </c>
      <c r="O167" s="126">
        <v>2025</v>
      </c>
      <c r="P167" s="19">
        <v>2027</v>
      </c>
      <c r="Q167" s="127" t="s">
        <v>0</v>
      </c>
      <c r="R167" s="127" t="s">
        <v>0</v>
      </c>
      <c r="S167" s="127" t="s">
        <v>0</v>
      </c>
      <c r="T167" s="127" t="s">
        <v>0</v>
      </c>
      <c r="U167" s="21"/>
      <c r="V167" s="127" t="s">
        <v>0</v>
      </c>
      <c r="W167" s="127" t="s">
        <v>0</v>
      </c>
      <c r="X167" s="127" t="s">
        <v>0</v>
      </c>
      <c r="Y167" s="127" t="s">
        <v>0</v>
      </c>
      <c r="Z167" s="21"/>
      <c r="AA167" s="21"/>
    </row>
    <row r="168" spans="1:27" ht="15" x14ac:dyDescent="0.25">
      <c r="A168" s="7">
        <v>2</v>
      </c>
      <c r="B168" s="154">
        <v>164</v>
      </c>
      <c r="C168" s="3" t="s">
        <v>805</v>
      </c>
      <c r="D168" s="18" t="s">
        <v>441</v>
      </c>
      <c r="E168" s="19">
        <v>71004734</v>
      </c>
      <c r="F168" s="21">
        <v>102438081</v>
      </c>
      <c r="G168" s="19">
        <v>600052184</v>
      </c>
      <c r="H168" s="129" t="s">
        <v>868</v>
      </c>
      <c r="I168" s="18" t="s">
        <v>32</v>
      </c>
      <c r="J168" s="18" t="s">
        <v>33</v>
      </c>
      <c r="K168" s="18" t="s">
        <v>442</v>
      </c>
      <c r="L168" s="18" t="s">
        <v>782</v>
      </c>
      <c r="M168" s="125">
        <v>100000000</v>
      </c>
      <c r="N168" s="20">
        <f t="shared" si="2"/>
        <v>70000000</v>
      </c>
      <c r="O168" s="126">
        <v>2024</v>
      </c>
      <c r="P168" s="126">
        <v>2028</v>
      </c>
      <c r="Q168" s="21" t="s">
        <v>0</v>
      </c>
      <c r="R168" s="18" t="s">
        <v>0</v>
      </c>
      <c r="S168" s="18" t="s">
        <v>0</v>
      </c>
      <c r="T168" s="18" t="s">
        <v>0</v>
      </c>
      <c r="U168" s="21" t="s">
        <v>0</v>
      </c>
      <c r="V168" s="21" t="s">
        <v>0</v>
      </c>
      <c r="W168" s="21" t="s">
        <v>0</v>
      </c>
      <c r="X168" s="21" t="s">
        <v>0</v>
      </c>
      <c r="Y168" s="21" t="s">
        <v>0</v>
      </c>
      <c r="Z168" s="127" t="s">
        <v>851</v>
      </c>
      <c r="AA168" s="127" t="s">
        <v>851</v>
      </c>
    </row>
    <row r="169" spans="1:27" ht="60" x14ac:dyDescent="0.25">
      <c r="A169" s="7">
        <v>2</v>
      </c>
      <c r="B169" s="154">
        <v>165</v>
      </c>
      <c r="C169" s="18" t="s">
        <v>209</v>
      </c>
      <c r="D169" s="18" t="s">
        <v>210</v>
      </c>
      <c r="E169" s="19">
        <v>24144461</v>
      </c>
      <c r="F169" s="19">
        <v>181032813</v>
      </c>
      <c r="G169" s="19">
        <v>691003297</v>
      </c>
      <c r="H169" s="18" t="s">
        <v>791</v>
      </c>
      <c r="I169" s="18" t="s">
        <v>32</v>
      </c>
      <c r="J169" s="18" t="s">
        <v>33</v>
      </c>
      <c r="K169" s="18" t="s">
        <v>33</v>
      </c>
      <c r="L169" s="21" t="s">
        <v>746</v>
      </c>
      <c r="M169" s="20" t="s">
        <v>443</v>
      </c>
      <c r="N169" s="20">
        <f t="shared" si="2"/>
        <v>45500000</v>
      </c>
      <c r="O169" s="19">
        <v>2023</v>
      </c>
      <c r="P169" s="19">
        <v>2027</v>
      </c>
      <c r="Q169" s="18" t="s">
        <v>0</v>
      </c>
      <c r="R169" s="18" t="s">
        <v>0</v>
      </c>
      <c r="S169" s="18" t="s">
        <v>0</v>
      </c>
      <c r="T169" s="18" t="s">
        <v>0</v>
      </c>
      <c r="U169" s="21"/>
      <c r="V169" s="21"/>
      <c r="W169" s="21"/>
      <c r="X169" s="21"/>
      <c r="Y169" s="21"/>
      <c r="Z169" s="21"/>
      <c r="AA169" s="21"/>
    </row>
    <row r="170" spans="1:27" ht="75" x14ac:dyDescent="0.25">
      <c r="A170" s="7">
        <v>2</v>
      </c>
      <c r="B170" s="154">
        <v>166</v>
      </c>
      <c r="C170" s="18" t="s">
        <v>209</v>
      </c>
      <c r="D170" s="18" t="s">
        <v>210</v>
      </c>
      <c r="E170" s="19">
        <v>24144461</v>
      </c>
      <c r="F170" s="19">
        <v>181032813</v>
      </c>
      <c r="G170" s="19">
        <v>691003297</v>
      </c>
      <c r="H170" s="18" t="s">
        <v>444</v>
      </c>
      <c r="I170" s="18" t="s">
        <v>32</v>
      </c>
      <c r="J170" s="18" t="s">
        <v>33</v>
      </c>
      <c r="K170" s="18" t="s">
        <v>33</v>
      </c>
      <c r="L170" s="21" t="s">
        <v>747</v>
      </c>
      <c r="M170" s="20" t="s">
        <v>445</v>
      </c>
      <c r="N170" s="20">
        <f t="shared" si="2"/>
        <v>8750000</v>
      </c>
      <c r="O170" s="19">
        <v>2023</v>
      </c>
      <c r="P170" s="19">
        <v>2027</v>
      </c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60" x14ac:dyDescent="0.25">
      <c r="A171" s="7">
        <v>2</v>
      </c>
      <c r="B171" s="154">
        <v>167</v>
      </c>
      <c r="C171" s="18" t="s">
        <v>209</v>
      </c>
      <c r="D171" s="18" t="s">
        <v>210</v>
      </c>
      <c r="E171" s="19">
        <v>24144461</v>
      </c>
      <c r="F171" s="19">
        <v>181032813</v>
      </c>
      <c r="G171" s="19">
        <v>691003297</v>
      </c>
      <c r="H171" s="18" t="s">
        <v>446</v>
      </c>
      <c r="I171" s="18" t="s">
        <v>32</v>
      </c>
      <c r="J171" s="18" t="s">
        <v>33</v>
      </c>
      <c r="K171" s="18" t="s">
        <v>33</v>
      </c>
      <c r="L171" s="21" t="s">
        <v>748</v>
      </c>
      <c r="M171" s="20" t="s">
        <v>447</v>
      </c>
      <c r="N171" s="20">
        <f t="shared" si="2"/>
        <v>11900000</v>
      </c>
      <c r="O171" s="19">
        <v>2023</v>
      </c>
      <c r="P171" s="19">
        <v>2027</v>
      </c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60" x14ac:dyDescent="0.25">
      <c r="A172" s="7">
        <v>5</v>
      </c>
      <c r="B172" s="154">
        <v>168</v>
      </c>
      <c r="C172" s="21" t="s">
        <v>749</v>
      </c>
      <c r="D172" s="18" t="s">
        <v>448</v>
      </c>
      <c r="E172" s="19">
        <v>70836264</v>
      </c>
      <c r="F172" s="19">
        <v>600021696</v>
      </c>
      <c r="G172" s="19">
        <v>600021696</v>
      </c>
      <c r="H172" s="21" t="s">
        <v>750</v>
      </c>
      <c r="I172" s="18" t="s">
        <v>32</v>
      </c>
      <c r="J172" s="18" t="s">
        <v>33</v>
      </c>
      <c r="K172" s="18" t="s">
        <v>48</v>
      </c>
      <c r="L172" s="21" t="s">
        <v>751</v>
      </c>
      <c r="M172" s="20" t="s">
        <v>94</v>
      </c>
      <c r="N172" s="20">
        <f t="shared" si="2"/>
        <v>3920000</v>
      </c>
      <c r="O172" s="19">
        <v>2023</v>
      </c>
      <c r="P172" s="19">
        <v>2027</v>
      </c>
      <c r="Q172" s="21"/>
      <c r="R172" s="21"/>
      <c r="S172" s="21"/>
      <c r="T172" s="21"/>
      <c r="U172" s="21"/>
      <c r="V172" s="21"/>
      <c r="W172" s="21"/>
      <c r="X172" s="21"/>
      <c r="Y172" s="21"/>
      <c r="Z172" s="21" t="s">
        <v>827</v>
      </c>
      <c r="AA172" s="21"/>
    </row>
    <row r="173" spans="1:27" ht="15" x14ac:dyDescent="0.25">
      <c r="A173" s="7">
        <v>5</v>
      </c>
      <c r="B173" s="154">
        <v>169</v>
      </c>
      <c r="C173" s="18" t="s">
        <v>184</v>
      </c>
      <c r="D173" s="18" t="s">
        <v>185</v>
      </c>
      <c r="E173" s="19">
        <v>71341005</v>
      </c>
      <c r="F173" s="19">
        <v>181023610</v>
      </c>
      <c r="G173" s="19">
        <v>691002207</v>
      </c>
      <c r="H173" s="28" t="s">
        <v>752</v>
      </c>
      <c r="I173" s="22" t="s">
        <v>32</v>
      </c>
      <c r="J173" s="22" t="s">
        <v>33</v>
      </c>
      <c r="K173" s="22" t="s">
        <v>171</v>
      </c>
      <c r="L173" s="21" t="s">
        <v>468</v>
      </c>
      <c r="M173" s="23">
        <v>100000000</v>
      </c>
      <c r="N173" s="29">
        <f t="shared" si="2"/>
        <v>70000000</v>
      </c>
      <c r="O173" s="28">
        <v>2023</v>
      </c>
      <c r="P173" s="28">
        <v>2027</v>
      </c>
      <c r="Q173" s="28" t="s">
        <v>0</v>
      </c>
      <c r="R173" s="28" t="s">
        <v>0</v>
      </c>
      <c r="S173" s="28" t="s">
        <v>0</v>
      </c>
      <c r="T173" s="28" t="s">
        <v>0</v>
      </c>
      <c r="U173" s="28"/>
      <c r="V173" s="28" t="s">
        <v>0</v>
      </c>
      <c r="W173" s="28" t="s">
        <v>0</v>
      </c>
      <c r="X173" s="28" t="s">
        <v>0</v>
      </c>
      <c r="Y173" s="28" t="s">
        <v>0</v>
      </c>
      <c r="Z173" s="28"/>
      <c r="AA173" s="28"/>
    </row>
    <row r="174" spans="1:27" ht="15" x14ac:dyDescent="0.25">
      <c r="A174" s="7">
        <v>5</v>
      </c>
      <c r="B174" s="154">
        <v>170</v>
      </c>
      <c r="C174" s="18" t="s">
        <v>184</v>
      </c>
      <c r="D174" s="18" t="s">
        <v>185</v>
      </c>
      <c r="E174" s="19">
        <v>71341005</v>
      </c>
      <c r="F174" s="19">
        <v>181023610</v>
      </c>
      <c r="G174" s="19">
        <v>691002207</v>
      </c>
      <c r="H174" s="28" t="s">
        <v>457</v>
      </c>
      <c r="I174" s="22" t="s">
        <v>32</v>
      </c>
      <c r="J174" s="22" t="s">
        <v>33</v>
      </c>
      <c r="K174" s="22" t="s">
        <v>171</v>
      </c>
      <c r="L174" s="21" t="s">
        <v>469</v>
      </c>
      <c r="M174" s="23">
        <v>15000000</v>
      </c>
      <c r="N174" s="29">
        <f t="shared" si="2"/>
        <v>10500000</v>
      </c>
      <c r="O174" s="28">
        <v>2023</v>
      </c>
      <c r="P174" s="28">
        <v>2027</v>
      </c>
      <c r="Q174" s="28" t="s">
        <v>0</v>
      </c>
      <c r="R174" s="28" t="s">
        <v>0</v>
      </c>
      <c r="S174" s="28" t="s">
        <v>0</v>
      </c>
      <c r="T174" s="28" t="s">
        <v>0</v>
      </c>
      <c r="U174" s="28"/>
      <c r="V174" s="28" t="s">
        <v>0</v>
      </c>
      <c r="W174" s="28" t="s">
        <v>0</v>
      </c>
      <c r="X174" s="28" t="s">
        <v>0</v>
      </c>
      <c r="Y174" s="28" t="s">
        <v>0</v>
      </c>
      <c r="Z174" s="28"/>
      <c r="AA174" s="28"/>
    </row>
    <row r="175" spans="1:27" ht="15" x14ac:dyDescent="0.25">
      <c r="A175" s="7">
        <v>5</v>
      </c>
      <c r="B175" s="154">
        <v>171</v>
      </c>
      <c r="C175" s="18" t="s">
        <v>184</v>
      </c>
      <c r="D175" s="18" t="s">
        <v>185</v>
      </c>
      <c r="E175" s="19">
        <v>71341005</v>
      </c>
      <c r="F175" s="19">
        <v>181023610</v>
      </c>
      <c r="G175" s="19">
        <v>691002207</v>
      </c>
      <c r="H175" s="28" t="s">
        <v>458</v>
      </c>
      <c r="I175" s="22" t="s">
        <v>32</v>
      </c>
      <c r="J175" s="22" t="s">
        <v>33</v>
      </c>
      <c r="K175" s="22" t="s">
        <v>171</v>
      </c>
      <c r="L175" s="21" t="s">
        <v>470</v>
      </c>
      <c r="M175" s="23">
        <v>15000000</v>
      </c>
      <c r="N175" s="29">
        <f t="shared" si="2"/>
        <v>10500000</v>
      </c>
      <c r="O175" s="28">
        <v>2023</v>
      </c>
      <c r="P175" s="28">
        <v>2027</v>
      </c>
      <c r="Q175" s="28" t="s">
        <v>0</v>
      </c>
      <c r="R175" s="28" t="s">
        <v>0</v>
      </c>
      <c r="S175" s="28" t="s">
        <v>0</v>
      </c>
      <c r="T175" s="28" t="s">
        <v>0</v>
      </c>
      <c r="U175" s="28"/>
      <c r="V175" s="28" t="s">
        <v>0</v>
      </c>
      <c r="W175" s="28" t="s">
        <v>0</v>
      </c>
      <c r="X175" s="28" t="s">
        <v>0</v>
      </c>
      <c r="Y175" s="28" t="s">
        <v>0</v>
      </c>
      <c r="Z175" s="28"/>
      <c r="AA175" s="28"/>
    </row>
    <row r="176" spans="1:27" ht="15" x14ac:dyDescent="0.25">
      <c r="A176" s="7">
        <v>5</v>
      </c>
      <c r="B176" s="154">
        <v>172</v>
      </c>
      <c r="C176" s="18" t="s">
        <v>184</v>
      </c>
      <c r="D176" s="18" t="s">
        <v>185</v>
      </c>
      <c r="E176" s="19">
        <v>71341005</v>
      </c>
      <c r="F176" s="19">
        <v>181023610</v>
      </c>
      <c r="G176" s="19">
        <v>691002207</v>
      </c>
      <c r="H176" s="28" t="s">
        <v>459</v>
      </c>
      <c r="I176" s="22" t="s">
        <v>32</v>
      </c>
      <c r="J176" s="22" t="s">
        <v>33</v>
      </c>
      <c r="K176" s="24" t="s">
        <v>171</v>
      </c>
      <c r="L176" s="21" t="s">
        <v>471</v>
      </c>
      <c r="M176" s="23">
        <v>5000000</v>
      </c>
      <c r="N176" s="29">
        <f t="shared" si="2"/>
        <v>3500000</v>
      </c>
      <c r="O176" s="28">
        <v>2023</v>
      </c>
      <c r="P176" s="28">
        <v>2027</v>
      </c>
      <c r="Q176" s="28" t="s">
        <v>0</v>
      </c>
      <c r="R176" s="28" t="s">
        <v>0</v>
      </c>
      <c r="S176" s="28" t="s">
        <v>0</v>
      </c>
      <c r="T176" s="28" t="s">
        <v>0</v>
      </c>
      <c r="U176" s="28"/>
      <c r="V176" s="28" t="s">
        <v>0</v>
      </c>
      <c r="W176" s="28" t="s">
        <v>0</v>
      </c>
      <c r="X176" s="28" t="s">
        <v>0</v>
      </c>
      <c r="Y176" s="30" t="s">
        <v>0</v>
      </c>
      <c r="Z176" s="28"/>
      <c r="AA176" s="28"/>
    </row>
    <row r="177" spans="1:27" ht="15" x14ac:dyDescent="0.25">
      <c r="A177" s="7">
        <v>5</v>
      </c>
      <c r="B177" s="154">
        <v>173</v>
      </c>
      <c r="C177" s="18" t="s">
        <v>184</v>
      </c>
      <c r="D177" s="18" t="s">
        <v>185</v>
      </c>
      <c r="E177" s="19">
        <v>71341005</v>
      </c>
      <c r="F177" s="19">
        <v>181023610</v>
      </c>
      <c r="G177" s="19">
        <v>691002207</v>
      </c>
      <c r="H177" s="28" t="s">
        <v>464</v>
      </c>
      <c r="I177" s="22" t="s">
        <v>32</v>
      </c>
      <c r="J177" s="22" t="s">
        <v>33</v>
      </c>
      <c r="K177" s="22" t="s">
        <v>171</v>
      </c>
      <c r="L177" s="21" t="s">
        <v>472</v>
      </c>
      <c r="M177" s="23">
        <v>15000000</v>
      </c>
      <c r="N177" s="29">
        <f t="shared" si="2"/>
        <v>10500000</v>
      </c>
      <c r="O177" s="28">
        <v>2023</v>
      </c>
      <c r="P177" s="28">
        <v>2027</v>
      </c>
      <c r="Q177" s="28" t="s">
        <v>0</v>
      </c>
      <c r="R177" s="28"/>
      <c r="S177" s="28"/>
      <c r="T177" s="28"/>
      <c r="U177" s="28"/>
      <c r="V177" s="28"/>
      <c r="W177" s="28"/>
      <c r="X177" s="28"/>
      <c r="Y177" s="30"/>
      <c r="Z177" s="28"/>
      <c r="AA177" s="28"/>
    </row>
    <row r="178" spans="1:27" ht="15" x14ac:dyDescent="0.25">
      <c r="A178" s="7">
        <v>5</v>
      </c>
      <c r="B178" s="154">
        <v>174</v>
      </c>
      <c r="C178" s="18" t="s">
        <v>184</v>
      </c>
      <c r="D178" s="18" t="s">
        <v>185</v>
      </c>
      <c r="E178" s="19">
        <v>71341005</v>
      </c>
      <c r="F178" s="19">
        <v>181023610</v>
      </c>
      <c r="G178" s="19">
        <v>691002207</v>
      </c>
      <c r="H178" s="28" t="s">
        <v>467</v>
      </c>
      <c r="I178" s="22" t="s">
        <v>32</v>
      </c>
      <c r="J178" s="22" t="s">
        <v>33</v>
      </c>
      <c r="K178" s="22" t="s">
        <v>171</v>
      </c>
      <c r="L178" s="21" t="s">
        <v>473</v>
      </c>
      <c r="M178" s="23">
        <v>20000000</v>
      </c>
      <c r="N178" s="29">
        <f t="shared" si="2"/>
        <v>14000000</v>
      </c>
      <c r="O178" s="28">
        <v>2023</v>
      </c>
      <c r="P178" s="28">
        <v>2027</v>
      </c>
      <c r="Q178" s="28"/>
      <c r="R178" s="28"/>
      <c r="S178" s="28"/>
      <c r="T178" s="28" t="s">
        <v>0</v>
      </c>
      <c r="U178" s="28"/>
      <c r="V178" s="28"/>
      <c r="W178" s="28"/>
      <c r="X178" s="28"/>
      <c r="Y178" s="30"/>
      <c r="Z178" s="28"/>
      <c r="AA178" s="28"/>
    </row>
    <row r="179" spans="1:27" ht="15" x14ac:dyDescent="0.25">
      <c r="A179" s="7">
        <v>5</v>
      </c>
      <c r="B179" s="154">
        <v>175</v>
      </c>
      <c r="C179" s="18" t="s">
        <v>184</v>
      </c>
      <c r="D179" s="18" t="s">
        <v>185</v>
      </c>
      <c r="E179" s="19">
        <v>71341005</v>
      </c>
      <c r="F179" s="19">
        <v>181023610</v>
      </c>
      <c r="G179" s="19">
        <v>691002207</v>
      </c>
      <c r="H179" s="28" t="s">
        <v>465</v>
      </c>
      <c r="I179" s="22" t="s">
        <v>32</v>
      </c>
      <c r="J179" s="22" t="s">
        <v>33</v>
      </c>
      <c r="K179" s="22" t="s">
        <v>171</v>
      </c>
      <c r="L179" s="21" t="s">
        <v>474</v>
      </c>
      <c r="M179" s="23">
        <v>15000000</v>
      </c>
      <c r="N179" s="29">
        <f t="shared" si="2"/>
        <v>10500000</v>
      </c>
      <c r="O179" s="28">
        <v>2023</v>
      </c>
      <c r="P179" s="28">
        <v>2027</v>
      </c>
      <c r="Q179" s="28"/>
      <c r="R179" s="28"/>
      <c r="S179" s="28"/>
      <c r="T179" s="28"/>
      <c r="U179" s="28"/>
      <c r="V179" s="28"/>
      <c r="W179" s="28"/>
      <c r="X179" s="28" t="s">
        <v>0</v>
      </c>
      <c r="Y179" s="30"/>
      <c r="Z179" s="28"/>
      <c r="AA179" s="28"/>
    </row>
    <row r="180" spans="1:27" ht="15" x14ac:dyDescent="0.25">
      <c r="A180" s="7">
        <v>5</v>
      </c>
      <c r="B180" s="154">
        <v>176</v>
      </c>
      <c r="C180" s="18" t="s">
        <v>184</v>
      </c>
      <c r="D180" s="18" t="s">
        <v>185</v>
      </c>
      <c r="E180" s="19">
        <v>71341005</v>
      </c>
      <c r="F180" s="19">
        <v>181023610</v>
      </c>
      <c r="G180" s="19">
        <v>691002207</v>
      </c>
      <c r="H180" s="28" t="s">
        <v>466</v>
      </c>
      <c r="I180" s="22" t="s">
        <v>32</v>
      </c>
      <c r="J180" s="22" t="s">
        <v>33</v>
      </c>
      <c r="K180" s="24" t="s">
        <v>171</v>
      </c>
      <c r="L180" s="21" t="s">
        <v>475</v>
      </c>
      <c r="M180" s="23">
        <v>10000000</v>
      </c>
      <c r="N180" s="29">
        <f t="shared" si="2"/>
        <v>7000000</v>
      </c>
      <c r="O180" s="28">
        <v>2023</v>
      </c>
      <c r="P180" s="28">
        <v>2027</v>
      </c>
      <c r="Q180" s="28"/>
      <c r="R180" s="28"/>
      <c r="S180" s="28"/>
      <c r="T180" s="28"/>
      <c r="U180" s="28"/>
      <c r="V180" s="28"/>
      <c r="W180" s="28"/>
      <c r="X180" s="28"/>
      <c r="Y180" s="30" t="s">
        <v>0</v>
      </c>
      <c r="Z180" s="28"/>
      <c r="AA180" s="28"/>
    </row>
    <row r="181" spans="1:27" ht="15" x14ac:dyDescent="0.25">
      <c r="A181" s="7">
        <v>5</v>
      </c>
      <c r="B181" s="154">
        <v>177</v>
      </c>
      <c r="C181" s="18" t="s">
        <v>184</v>
      </c>
      <c r="D181" s="18" t="s">
        <v>185</v>
      </c>
      <c r="E181" s="19">
        <v>71341005</v>
      </c>
      <c r="F181" s="19">
        <v>181023610</v>
      </c>
      <c r="G181" s="19">
        <v>691002207</v>
      </c>
      <c r="H181" s="28" t="s">
        <v>460</v>
      </c>
      <c r="I181" s="22" t="s">
        <v>32</v>
      </c>
      <c r="J181" s="22" t="s">
        <v>33</v>
      </c>
      <c r="K181" s="22" t="s">
        <v>171</v>
      </c>
      <c r="L181" s="21" t="s">
        <v>476</v>
      </c>
      <c r="M181" s="23">
        <v>20000000</v>
      </c>
      <c r="N181" s="29">
        <f t="shared" si="2"/>
        <v>14000000</v>
      </c>
      <c r="O181" s="28">
        <v>2023</v>
      </c>
      <c r="P181" s="28">
        <v>2027</v>
      </c>
      <c r="Q181" s="28"/>
      <c r="R181" s="28"/>
      <c r="S181" s="28" t="s">
        <v>0</v>
      </c>
      <c r="T181" s="28"/>
      <c r="U181" s="28"/>
      <c r="V181" s="28"/>
      <c r="W181" s="28"/>
      <c r="X181" s="28"/>
      <c r="Y181" s="30"/>
      <c r="Z181" s="28"/>
      <c r="AA181" s="28"/>
    </row>
    <row r="182" spans="1:27" ht="15" x14ac:dyDescent="0.25">
      <c r="A182" s="7">
        <v>5</v>
      </c>
      <c r="B182" s="154">
        <v>178</v>
      </c>
      <c r="C182" s="18" t="s">
        <v>184</v>
      </c>
      <c r="D182" s="18" t="s">
        <v>185</v>
      </c>
      <c r="E182" s="19">
        <v>71341005</v>
      </c>
      <c r="F182" s="19">
        <v>181023610</v>
      </c>
      <c r="G182" s="19">
        <v>691002207</v>
      </c>
      <c r="H182" s="28" t="s">
        <v>461</v>
      </c>
      <c r="I182" s="22" t="s">
        <v>32</v>
      </c>
      <c r="J182" s="22" t="s">
        <v>33</v>
      </c>
      <c r="K182" s="22" t="s">
        <v>171</v>
      </c>
      <c r="L182" s="21" t="s">
        <v>477</v>
      </c>
      <c r="M182" s="23">
        <v>10000000</v>
      </c>
      <c r="N182" s="29">
        <f t="shared" si="2"/>
        <v>7000000</v>
      </c>
      <c r="O182" s="28">
        <v>2023</v>
      </c>
      <c r="P182" s="28">
        <v>2027</v>
      </c>
      <c r="Q182" s="28"/>
      <c r="R182" s="28"/>
      <c r="S182" s="28"/>
      <c r="T182" s="28"/>
      <c r="U182" s="28"/>
      <c r="V182" s="28" t="s">
        <v>0</v>
      </c>
      <c r="W182" s="28"/>
      <c r="X182" s="28"/>
      <c r="Y182" s="30"/>
      <c r="Z182" s="28"/>
      <c r="AA182" s="28"/>
    </row>
    <row r="183" spans="1:27" ht="15" x14ac:dyDescent="0.25">
      <c r="A183" s="7">
        <v>5</v>
      </c>
      <c r="B183" s="154">
        <v>179</v>
      </c>
      <c r="C183" s="18" t="s">
        <v>184</v>
      </c>
      <c r="D183" s="18" t="s">
        <v>185</v>
      </c>
      <c r="E183" s="19">
        <v>71341005</v>
      </c>
      <c r="F183" s="19">
        <v>181023610</v>
      </c>
      <c r="G183" s="19">
        <v>691002207</v>
      </c>
      <c r="H183" s="28" t="s">
        <v>462</v>
      </c>
      <c r="I183" s="22" t="s">
        <v>32</v>
      </c>
      <c r="J183" s="22" t="s">
        <v>33</v>
      </c>
      <c r="K183" s="22" t="s">
        <v>171</v>
      </c>
      <c r="L183" s="21" t="s">
        <v>478</v>
      </c>
      <c r="M183" s="23">
        <v>15000000</v>
      </c>
      <c r="N183" s="29">
        <f t="shared" si="2"/>
        <v>10500000</v>
      </c>
      <c r="O183" s="28">
        <v>2023</v>
      </c>
      <c r="P183" s="28">
        <v>2027</v>
      </c>
      <c r="Q183" s="28"/>
      <c r="R183" s="28" t="s">
        <v>0</v>
      </c>
      <c r="S183" s="28"/>
      <c r="T183" s="28" t="s">
        <v>0</v>
      </c>
      <c r="U183" s="28"/>
      <c r="V183" s="28"/>
      <c r="W183" s="28"/>
      <c r="X183" s="28"/>
      <c r="Y183" s="30"/>
      <c r="Z183" s="28"/>
      <c r="AA183" s="28"/>
    </row>
    <row r="184" spans="1:27" ht="15" x14ac:dyDescent="0.25">
      <c r="A184" s="7">
        <v>5</v>
      </c>
      <c r="B184" s="154">
        <v>180</v>
      </c>
      <c r="C184" s="18" t="s">
        <v>184</v>
      </c>
      <c r="D184" s="18" t="s">
        <v>185</v>
      </c>
      <c r="E184" s="19">
        <v>71341005</v>
      </c>
      <c r="F184" s="19">
        <v>181023610</v>
      </c>
      <c r="G184" s="19">
        <v>691002207</v>
      </c>
      <c r="H184" s="28" t="s">
        <v>463</v>
      </c>
      <c r="I184" s="22" t="s">
        <v>32</v>
      </c>
      <c r="J184" s="22" t="s">
        <v>33</v>
      </c>
      <c r="K184" s="24" t="s">
        <v>171</v>
      </c>
      <c r="L184" s="21" t="s">
        <v>479</v>
      </c>
      <c r="M184" s="23">
        <v>10000000</v>
      </c>
      <c r="N184" s="29">
        <f t="shared" si="2"/>
        <v>7000000</v>
      </c>
      <c r="O184" s="28">
        <v>2023</v>
      </c>
      <c r="P184" s="28">
        <v>2027</v>
      </c>
      <c r="Q184" s="28"/>
      <c r="R184" s="28"/>
      <c r="S184" s="28"/>
      <c r="T184" s="28"/>
      <c r="U184" s="28"/>
      <c r="V184" s="28"/>
      <c r="W184" s="28" t="s">
        <v>0</v>
      </c>
      <c r="X184" s="28"/>
      <c r="Y184" s="30"/>
      <c r="Z184" s="28"/>
      <c r="AA184" s="28"/>
    </row>
    <row r="185" spans="1:27" ht="15" x14ac:dyDescent="0.25">
      <c r="A185" s="7">
        <v>5</v>
      </c>
      <c r="B185" s="154">
        <v>181</v>
      </c>
      <c r="C185" s="18" t="s">
        <v>525</v>
      </c>
      <c r="D185" s="18" t="s">
        <v>413</v>
      </c>
      <c r="E185" s="31">
        <v>71342281</v>
      </c>
      <c r="F185" s="31">
        <v>181037483</v>
      </c>
      <c r="G185" s="31">
        <v>691004293</v>
      </c>
      <c r="H185" s="21" t="s">
        <v>613</v>
      </c>
      <c r="I185" s="18" t="s">
        <v>615</v>
      </c>
      <c r="J185" s="18" t="s">
        <v>33</v>
      </c>
      <c r="K185" s="18" t="s">
        <v>33</v>
      </c>
      <c r="L185" s="21" t="s">
        <v>614</v>
      </c>
      <c r="M185" s="23">
        <v>15000000</v>
      </c>
      <c r="N185" s="29">
        <f t="shared" si="2"/>
        <v>10500000</v>
      </c>
      <c r="O185" s="32">
        <v>2025</v>
      </c>
      <c r="P185" s="32">
        <v>2026</v>
      </c>
      <c r="Q185" s="32" t="s">
        <v>0</v>
      </c>
      <c r="R185" s="32" t="s">
        <v>0</v>
      </c>
      <c r="S185" s="32" t="s">
        <v>0</v>
      </c>
      <c r="T185" s="32" t="s">
        <v>0</v>
      </c>
      <c r="U185" s="32"/>
      <c r="V185" s="32"/>
      <c r="W185" s="32"/>
      <c r="X185" s="32"/>
      <c r="Y185" s="32"/>
      <c r="Z185" s="32" t="s">
        <v>818</v>
      </c>
      <c r="AA185" s="32" t="s">
        <v>138</v>
      </c>
    </row>
    <row r="186" spans="1:27" ht="30" x14ac:dyDescent="0.25">
      <c r="A186" s="7">
        <v>5</v>
      </c>
      <c r="B186" s="154">
        <v>182</v>
      </c>
      <c r="C186" s="3" t="s">
        <v>805</v>
      </c>
      <c r="D186" s="18" t="s">
        <v>441</v>
      </c>
      <c r="E186" s="19">
        <v>71004734</v>
      </c>
      <c r="F186" s="21">
        <v>102438081</v>
      </c>
      <c r="G186" s="19">
        <v>600052184</v>
      </c>
      <c r="H186" s="18" t="s">
        <v>804</v>
      </c>
      <c r="I186" s="18" t="s">
        <v>32</v>
      </c>
      <c r="J186" s="18" t="s">
        <v>33</v>
      </c>
      <c r="K186" s="18" t="s">
        <v>442</v>
      </c>
      <c r="L186" s="21" t="s">
        <v>783</v>
      </c>
      <c r="M186" s="23">
        <v>100000000</v>
      </c>
      <c r="N186" s="29">
        <f t="shared" si="2"/>
        <v>70000000</v>
      </c>
      <c r="O186" s="126">
        <v>2024</v>
      </c>
      <c r="P186" s="126">
        <v>2028</v>
      </c>
      <c r="Q186" s="32" t="s">
        <v>0</v>
      </c>
      <c r="R186" s="32" t="s">
        <v>0</v>
      </c>
      <c r="S186" s="32" t="s">
        <v>0</v>
      </c>
      <c r="T186" s="32" t="s">
        <v>0</v>
      </c>
      <c r="U186" s="32" t="s">
        <v>0</v>
      </c>
      <c r="V186" s="32" t="s">
        <v>0</v>
      </c>
      <c r="W186" s="32" t="s">
        <v>0</v>
      </c>
      <c r="X186" s="32" t="s">
        <v>0</v>
      </c>
      <c r="Y186" s="32" t="s">
        <v>0</v>
      </c>
      <c r="Z186" s="127" t="s">
        <v>851</v>
      </c>
      <c r="AA186" s="130" t="s">
        <v>851</v>
      </c>
    </row>
    <row r="187" spans="1:27" ht="30" x14ac:dyDescent="0.25">
      <c r="A187" s="7">
        <v>5</v>
      </c>
      <c r="B187" s="154">
        <v>183</v>
      </c>
      <c r="C187" s="18" t="s">
        <v>276</v>
      </c>
      <c r="D187" s="18" t="s">
        <v>277</v>
      </c>
      <c r="E187" s="19">
        <v>10837418</v>
      </c>
      <c r="F187" s="19">
        <v>181124301</v>
      </c>
      <c r="G187" s="19">
        <v>691015350</v>
      </c>
      <c r="H187" s="28" t="s">
        <v>617</v>
      </c>
      <c r="I187" s="28" t="s">
        <v>32</v>
      </c>
      <c r="J187" s="28" t="s">
        <v>33</v>
      </c>
      <c r="K187" s="18" t="s">
        <v>279</v>
      </c>
      <c r="L187" s="26" t="s">
        <v>619</v>
      </c>
      <c r="M187" s="33">
        <v>140000</v>
      </c>
      <c r="N187" s="29">
        <f t="shared" si="2"/>
        <v>98000</v>
      </c>
      <c r="O187" s="28">
        <v>2022</v>
      </c>
      <c r="P187" s="28">
        <v>2027</v>
      </c>
      <c r="Q187" s="28"/>
      <c r="R187" s="28"/>
      <c r="S187" s="28"/>
      <c r="T187" s="28" t="s">
        <v>0</v>
      </c>
      <c r="U187" s="28"/>
      <c r="V187" s="28"/>
      <c r="W187" s="28"/>
      <c r="X187" s="28"/>
      <c r="Y187" s="28" t="s">
        <v>0</v>
      </c>
      <c r="Z187" s="28"/>
      <c r="AA187" s="28"/>
    </row>
    <row r="188" spans="1:27" ht="30" x14ac:dyDescent="0.25">
      <c r="A188" s="7">
        <v>5</v>
      </c>
      <c r="B188" s="154">
        <v>184</v>
      </c>
      <c r="C188" s="18" t="s">
        <v>276</v>
      </c>
      <c r="D188" s="18" t="s">
        <v>277</v>
      </c>
      <c r="E188" s="19">
        <v>10837418</v>
      </c>
      <c r="F188" s="19">
        <v>181124301</v>
      </c>
      <c r="G188" s="19">
        <v>691015350</v>
      </c>
      <c r="H188" s="28" t="s">
        <v>620</v>
      </c>
      <c r="I188" s="28" t="s">
        <v>32</v>
      </c>
      <c r="J188" s="28" t="s">
        <v>33</v>
      </c>
      <c r="K188" s="18" t="s">
        <v>279</v>
      </c>
      <c r="L188" s="26" t="s">
        <v>841</v>
      </c>
      <c r="M188" s="33">
        <v>900000</v>
      </c>
      <c r="N188" s="29">
        <f t="shared" si="2"/>
        <v>630000</v>
      </c>
      <c r="O188" s="28">
        <v>2022</v>
      </c>
      <c r="P188" s="28">
        <v>2027</v>
      </c>
      <c r="Q188" s="28"/>
      <c r="R188" s="28"/>
      <c r="S188" s="28"/>
      <c r="T188" s="28"/>
      <c r="U188" s="28" t="s">
        <v>0</v>
      </c>
      <c r="V188" s="28" t="s">
        <v>0</v>
      </c>
      <c r="W188" s="28" t="s">
        <v>0</v>
      </c>
      <c r="X188" s="28"/>
      <c r="Y188" s="28" t="s">
        <v>0</v>
      </c>
      <c r="Z188" s="28"/>
      <c r="AA188" s="28"/>
    </row>
    <row r="189" spans="1:27" ht="15" x14ac:dyDescent="0.25">
      <c r="A189" s="7">
        <v>5</v>
      </c>
      <c r="B189" s="154">
        <v>185</v>
      </c>
      <c r="C189" s="18" t="s">
        <v>276</v>
      </c>
      <c r="D189" s="18" t="s">
        <v>277</v>
      </c>
      <c r="E189" s="19">
        <v>10837418</v>
      </c>
      <c r="F189" s="19">
        <v>181124301</v>
      </c>
      <c r="G189" s="19">
        <v>691015350</v>
      </c>
      <c r="H189" s="28" t="s">
        <v>621</v>
      </c>
      <c r="I189" s="28" t="s">
        <v>32</v>
      </c>
      <c r="J189" s="28" t="s">
        <v>33</v>
      </c>
      <c r="K189" s="18" t="s">
        <v>279</v>
      </c>
      <c r="L189" s="26" t="s">
        <v>622</v>
      </c>
      <c r="M189" s="33">
        <v>800000</v>
      </c>
      <c r="N189" s="29">
        <f t="shared" si="2"/>
        <v>560000</v>
      </c>
      <c r="O189" s="28">
        <v>2022</v>
      </c>
      <c r="P189" s="28">
        <v>2027</v>
      </c>
      <c r="Q189" s="28" t="s">
        <v>0</v>
      </c>
      <c r="R189" s="28" t="s">
        <v>0</v>
      </c>
      <c r="S189" s="28" t="s">
        <v>0</v>
      </c>
      <c r="T189" s="28" t="s">
        <v>0</v>
      </c>
      <c r="U189" s="28"/>
      <c r="V189" s="28"/>
      <c r="W189" s="28" t="s">
        <v>0</v>
      </c>
      <c r="X189" s="28" t="s">
        <v>0</v>
      </c>
      <c r="Y189" s="28" t="s">
        <v>0</v>
      </c>
      <c r="Z189" s="28"/>
      <c r="AA189" s="28"/>
    </row>
    <row r="190" spans="1:27" ht="15" x14ac:dyDescent="0.25">
      <c r="A190" s="7">
        <v>5</v>
      </c>
      <c r="B190" s="154">
        <v>186</v>
      </c>
      <c r="C190" s="18" t="s">
        <v>276</v>
      </c>
      <c r="D190" s="18" t="s">
        <v>277</v>
      </c>
      <c r="E190" s="19">
        <v>10837418</v>
      </c>
      <c r="F190" s="19">
        <v>181124301</v>
      </c>
      <c r="G190" s="19">
        <v>691015350</v>
      </c>
      <c r="H190" s="28" t="s">
        <v>623</v>
      </c>
      <c r="I190" s="28" t="s">
        <v>32</v>
      </c>
      <c r="J190" s="28" t="s">
        <v>33</v>
      </c>
      <c r="K190" s="18" t="s">
        <v>279</v>
      </c>
      <c r="L190" s="26" t="s">
        <v>624</v>
      </c>
      <c r="M190" s="33">
        <v>500000</v>
      </c>
      <c r="N190" s="29">
        <f t="shared" si="2"/>
        <v>350000</v>
      </c>
      <c r="O190" s="28">
        <v>2022</v>
      </c>
      <c r="P190" s="28">
        <v>2027</v>
      </c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" x14ac:dyDescent="0.25">
      <c r="A191" s="7">
        <v>5</v>
      </c>
      <c r="B191" s="154">
        <v>187</v>
      </c>
      <c r="C191" s="18" t="s">
        <v>276</v>
      </c>
      <c r="D191" s="18" t="s">
        <v>277</v>
      </c>
      <c r="E191" s="19">
        <v>10837418</v>
      </c>
      <c r="F191" s="19">
        <v>181124301</v>
      </c>
      <c r="G191" s="19">
        <v>691015350</v>
      </c>
      <c r="H191" s="28" t="s">
        <v>625</v>
      </c>
      <c r="I191" s="28" t="s">
        <v>32</v>
      </c>
      <c r="J191" s="28" t="s">
        <v>33</v>
      </c>
      <c r="K191" s="18" t="s">
        <v>279</v>
      </c>
      <c r="L191" s="26" t="s">
        <v>626</v>
      </c>
      <c r="M191" s="33">
        <v>800000</v>
      </c>
      <c r="N191" s="29">
        <f t="shared" si="2"/>
        <v>560000</v>
      </c>
      <c r="O191" s="28">
        <v>2022</v>
      </c>
      <c r="P191" s="28">
        <v>2027</v>
      </c>
      <c r="Q191" s="28"/>
      <c r="R191" s="28"/>
      <c r="S191" s="28"/>
      <c r="T191" s="28" t="s">
        <v>0</v>
      </c>
      <c r="U191" s="28"/>
      <c r="V191" s="28"/>
      <c r="W191" s="28"/>
      <c r="X191" s="28"/>
      <c r="Y191" s="28" t="s">
        <v>0</v>
      </c>
      <c r="Z191" s="28"/>
      <c r="AA191" s="28"/>
    </row>
    <row r="192" spans="1:27" ht="30" x14ac:dyDescent="0.25">
      <c r="A192" s="7">
        <v>5</v>
      </c>
      <c r="B192" s="154">
        <v>188</v>
      </c>
      <c r="C192" s="18" t="s">
        <v>276</v>
      </c>
      <c r="D192" s="18" t="s">
        <v>277</v>
      </c>
      <c r="E192" s="19">
        <v>10837418</v>
      </c>
      <c r="F192" s="19">
        <v>181124301</v>
      </c>
      <c r="G192" s="19">
        <v>691015350</v>
      </c>
      <c r="H192" s="28" t="s">
        <v>627</v>
      </c>
      <c r="I192" s="28" t="s">
        <v>32</v>
      </c>
      <c r="J192" s="28" t="s">
        <v>33</v>
      </c>
      <c r="K192" s="18" t="s">
        <v>279</v>
      </c>
      <c r="L192" s="26" t="s">
        <v>628</v>
      </c>
      <c r="M192" s="33">
        <v>50000</v>
      </c>
      <c r="N192" s="29">
        <f t="shared" si="2"/>
        <v>35000</v>
      </c>
      <c r="O192" s="28">
        <v>2022</v>
      </c>
      <c r="P192" s="28">
        <v>2027</v>
      </c>
      <c r="Q192" s="28" t="s">
        <v>0</v>
      </c>
      <c r="R192" s="28"/>
      <c r="S192" s="28"/>
      <c r="T192" s="28"/>
      <c r="U192" s="28" t="s">
        <v>0</v>
      </c>
      <c r="V192" s="28" t="s">
        <v>0</v>
      </c>
      <c r="W192" s="28" t="s">
        <v>0</v>
      </c>
      <c r="X192" s="28"/>
      <c r="Y192" s="28" t="s">
        <v>0</v>
      </c>
      <c r="Z192" s="28"/>
      <c r="AA192" s="28"/>
    </row>
    <row r="193" spans="1:27" ht="30" x14ac:dyDescent="0.25">
      <c r="A193" s="7">
        <v>5</v>
      </c>
      <c r="B193" s="154">
        <v>189</v>
      </c>
      <c r="C193" s="18" t="s">
        <v>317</v>
      </c>
      <c r="D193" s="18" t="s">
        <v>318</v>
      </c>
      <c r="E193" s="19">
        <v>71294554</v>
      </c>
      <c r="F193" s="19">
        <v>181077116</v>
      </c>
      <c r="G193" s="19">
        <v>691009201</v>
      </c>
      <c r="H193" s="26" t="s">
        <v>644</v>
      </c>
      <c r="I193" s="28" t="s">
        <v>32</v>
      </c>
      <c r="J193" s="28" t="s">
        <v>33</v>
      </c>
      <c r="K193" s="32" t="s">
        <v>641</v>
      </c>
      <c r="L193" s="21" t="s">
        <v>649</v>
      </c>
      <c r="M193" s="33">
        <v>2000000</v>
      </c>
      <c r="N193" s="29">
        <f t="shared" si="2"/>
        <v>1400000</v>
      </c>
      <c r="O193" s="28">
        <v>2023</v>
      </c>
      <c r="P193" s="32">
        <v>2024</v>
      </c>
      <c r="Q193" s="32" t="s">
        <v>0</v>
      </c>
      <c r="R193" s="32" t="s">
        <v>0</v>
      </c>
      <c r="S193" s="32" t="s">
        <v>0</v>
      </c>
      <c r="T193" s="32" t="s">
        <v>0</v>
      </c>
      <c r="U193" s="32" t="s">
        <v>0</v>
      </c>
      <c r="V193" s="32" t="s">
        <v>0</v>
      </c>
      <c r="W193" s="32" t="s">
        <v>0</v>
      </c>
      <c r="X193" s="32" t="s">
        <v>0</v>
      </c>
      <c r="Y193" s="32" t="s">
        <v>0</v>
      </c>
      <c r="Z193" s="32" t="s">
        <v>648</v>
      </c>
      <c r="AA193" s="32"/>
    </row>
    <row r="194" spans="1:27" ht="30" x14ac:dyDescent="0.25">
      <c r="A194" s="7">
        <v>5</v>
      </c>
      <c r="B194" s="154">
        <v>190</v>
      </c>
      <c r="C194" s="18" t="s">
        <v>317</v>
      </c>
      <c r="D194" s="18" t="s">
        <v>318</v>
      </c>
      <c r="E194" s="19">
        <v>71294554</v>
      </c>
      <c r="F194" s="19">
        <v>181077116</v>
      </c>
      <c r="G194" s="19">
        <v>691009201</v>
      </c>
      <c r="H194" s="26" t="s">
        <v>645</v>
      </c>
      <c r="I194" s="28" t="s">
        <v>32</v>
      </c>
      <c r="J194" s="28" t="s">
        <v>33</v>
      </c>
      <c r="K194" s="32" t="s">
        <v>641</v>
      </c>
      <c r="L194" s="21" t="s">
        <v>650</v>
      </c>
      <c r="M194" s="33">
        <v>4000000</v>
      </c>
      <c r="N194" s="29">
        <f t="shared" si="2"/>
        <v>2800000</v>
      </c>
      <c r="O194" s="28">
        <v>2024</v>
      </c>
      <c r="P194" s="32">
        <v>2025</v>
      </c>
      <c r="Q194" s="32" t="s">
        <v>0</v>
      </c>
      <c r="R194" s="32" t="s">
        <v>0</v>
      </c>
      <c r="S194" s="32" t="s">
        <v>0</v>
      </c>
      <c r="T194" s="32" t="s">
        <v>0</v>
      </c>
      <c r="U194" s="32" t="s">
        <v>0</v>
      </c>
      <c r="V194" s="32" t="s">
        <v>0</v>
      </c>
      <c r="W194" s="32" t="s">
        <v>0</v>
      </c>
      <c r="X194" s="32" t="s">
        <v>0</v>
      </c>
      <c r="Y194" s="32" t="s">
        <v>0</v>
      </c>
      <c r="Z194" s="32" t="s">
        <v>648</v>
      </c>
      <c r="AA194" s="32"/>
    </row>
    <row r="195" spans="1:27" ht="15" x14ac:dyDescent="0.25">
      <c r="A195" s="7">
        <v>5</v>
      </c>
      <c r="B195" s="154">
        <v>191</v>
      </c>
      <c r="C195" s="18" t="s">
        <v>317</v>
      </c>
      <c r="D195" s="18" t="s">
        <v>318</v>
      </c>
      <c r="E195" s="19">
        <v>71294554</v>
      </c>
      <c r="F195" s="19">
        <v>181077116</v>
      </c>
      <c r="G195" s="19">
        <v>691009201</v>
      </c>
      <c r="H195" s="28" t="s">
        <v>646</v>
      </c>
      <c r="I195" s="28" t="s">
        <v>32</v>
      </c>
      <c r="J195" s="28" t="s">
        <v>33</v>
      </c>
      <c r="K195" s="32" t="s">
        <v>641</v>
      </c>
      <c r="L195" s="21" t="s">
        <v>651</v>
      </c>
      <c r="M195" s="33">
        <v>500000</v>
      </c>
      <c r="N195" s="29">
        <f t="shared" si="2"/>
        <v>350000</v>
      </c>
      <c r="O195" s="28">
        <v>2023</v>
      </c>
      <c r="P195" s="32">
        <v>2024</v>
      </c>
      <c r="Q195" s="32" t="s">
        <v>0</v>
      </c>
      <c r="R195" s="32" t="s">
        <v>0</v>
      </c>
      <c r="S195" s="32" t="s">
        <v>0</v>
      </c>
      <c r="T195" s="32" t="s">
        <v>0</v>
      </c>
      <c r="U195" s="32" t="s">
        <v>0</v>
      </c>
      <c r="V195" s="32" t="s">
        <v>0</v>
      </c>
      <c r="W195" s="32" t="s">
        <v>0</v>
      </c>
      <c r="X195" s="32" t="s">
        <v>0</v>
      </c>
      <c r="Y195" s="32" t="s">
        <v>0</v>
      </c>
      <c r="Z195" s="32" t="s">
        <v>648</v>
      </c>
      <c r="AA195" s="32"/>
    </row>
    <row r="196" spans="1:27" ht="15" x14ac:dyDescent="0.25">
      <c r="A196" s="7">
        <v>5</v>
      </c>
      <c r="B196" s="154">
        <v>192</v>
      </c>
      <c r="C196" s="18" t="s">
        <v>317</v>
      </c>
      <c r="D196" s="18" t="s">
        <v>318</v>
      </c>
      <c r="E196" s="19">
        <v>71294554</v>
      </c>
      <c r="F196" s="19">
        <v>181077116</v>
      </c>
      <c r="G196" s="19">
        <v>691009201</v>
      </c>
      <c r="H196" s="26" t="s">
        <v>647</v>
      </c>
      <c r="I196" s="28" t="s">
        <v>32</v>
      </c>
      <c r="J196" s="28" t="s">
        <v>33</v>
      </c>
      <c r="K196" s="32" t="s">
        <v>641</v>
      </c>
      <c r="L196" s="21" t="s">
        <v>652</v>
      </c>
      <c r="M196" s="33">
        <v>900000</v>
      </c>
      <c r="N196" s="29">
        <f t="shared" si="2"/>
        <v>630000</v>
      </c>
      <c r="O196" s="28">
        <v>2023</v>
      </c>
      <c r="P196" s="32">
        <v>2024</v>
      </c>
      <c r="Q196" s="32" t="s">
        <v>0</v>
      </c>
      <c r="R196" s="32" t="s">
        <v>0</v>
      </c>
      <c r="S196" s="32" t="s">
        <v>0</v>
      </c>
      <c r="T196" s="32" t="s">
        <v>0</v>
      </c>
      <c r="U196" s="32" t="s">
        <v>0</v>
      </c>
      <c r="V196" s="32" t="s">
        <v>0</v>
      </c>
      <c r="W196" s="32" t="s">
        <v>0</v>
      </c>
      <c r="X196" s="32" t="s">
        <v>0</v>
      </c>
      <c r="Y196" s="32" t="s">
        <v>0</v>
      </c>
      <c r="Z196" s="32" t="s">
        <v>648</v>
      </c>
      <c r="AA196" s="32"/>
    </row>
    <row r="197" spans="1:27" ht="30" x14ac:dyDescent="0.25">
      <c r="A197" s="7">
        <v>5</v>
      </c>
      <c r="B197" s="154">
        <v>193</v>
      </c>
      <c r="C197" s="18" t="s">
        <v>150</v>
      </c>
      <c r="D197" s="18" t="s">
        <v>151</v>
      </c>
      <c r="E197" s="19">
        <v>75033593</v>
      </c>
      <c r="F197" s="19">
        <v>102438137</v>
      </c>
      <c r="G197" s="19">
        <v>600052192</v>
      </c>
      <c r="H197" s="32" t="s">
        <v>655</v>
      </c>
      <c r="I197" s="18" t="s">
        <v>32</v>
      </c>
      <c r="J197" s="18" t="s">
        <v>33</v>
      </c>
      <c r="K197" s="18" t="s">
        <v>153</v>
      </c>
      <c r="L197" s="21" t="s">
        <v>656</v>
      </c>
      <c r="M197" s="23">
        <v>1200000</v>
      </c>
      <c r="N197" s="29">
        <f t="shared" si="2"/>
        <v>840000</v>
      </c>
      <c r="O197" s="28">
        <v>2023</v>
      </c>
      <c r="P197" s="130">
        <v>2027</v>
      </c>
      <c r="Q197" s="32"/>
      <c r="R197" s="32"/>
      <c r="S197" s="32"/>
      <c r="T197" s="32"/>
      <c r="U197" s="32"/>
      <c r="V197" s="32"/>
      <c r="W197" s="32"/>
      <c r="X197" s="32"/>
      <c r="Y197" s="32"/>
      <c r="Z197" s="32" t="s">
        <v>827</v>
      </c>
      <c r="AA197" s="32"/>
    </row>
    <row r="198" spans="1:27" ht="15" x14ac:dyDescent="0.25">
      <c r="A198" s="7">
        <v>5</v>
      </c>
      <c r="B198" s="154">
        <v>194</v>
      </c>
      <c r="C198" s="18" t="s">
        <v>150</v>
      </c>
      <c r="D198" s="18" t="s">
        <v>151</v>
      </c>
      <c r="E198" s="19">
        <v>75033593</v>
      </c>
      <c r="F198" s="19">
        <v>102438137</v>
      </c>
      <c r="G198" s="19">
        <v>600052192</v>
      </c>
      <c r="H198" s="32" t="s">
        <v>657</v>
      </c>
      <c r="I198" s="18" t="s">
        <v>32</v>
      </c>
      <c r="J198" s="18" t="s">
        <v>33</v>
      </c>
      <c r="K198" s="18" t="s">
        <v>153</v>
      </c>
      <c r="L198" s="21" t="s">
        <v>657</v>
      </c>
      <c r="M198" s="23">
        <v>2000000</v>
      </c>
      <c r="N198" s="29">
        <f t="shared" ref="N198" si="3">(M198/100)*70</f>
        <v>1400000</v>
      </c>
      <c r="O198" s="28">
        <v>2023</v>
      </c>
      <c r="P198" s="130">
        <v>2027</v>
      </c>
      <c r="Q198" s="32"/>
      <c r="R198" s="32"/>
      <c r="S198" s="32"/>
      <c r="T198" s="32"/>
      <c r="U198" s="32"/>
      <c r="V198" s="32"/>
      <c r="W198" s="32"/>
      <c r="X198" s="32"/>
      <c r="Y198" s="32"/>
      <c r="Z198" s="32" t="s">
        <v>827</v>
      </c>
      <c r="AA198" s="32"/>
    </row>
    <row r="199" spans="1:27" ht="132" customHeight="1" x14ac:dyDescent="0.25">
      <c r="A199" s="7">
        <v>5</v>
      </c>
      <c r="B199" s="154">
        <v>195</v>
      </c>
      <c r="C199" s="26" t="s">
        <v>294</v>
      </c>
      <c r="D199" s="26" t="s">
        <v>721</v>
      </c>
      <c r="E199" s="28">
        <v>70925259</v>
      </c>
      <c r="F199" s="32">
        <v>2174341</v>
      </c>
      <c r="G199" s="28">
        <v>600045510</v>
      </c>
      <c r="H199" s="26" t="s">
        <v>828</v>
      </c>
      <c r="I199" s="28" t="s">
        <v>32</v>
      </c>
      <c r="J199" s="28" t="s">
        <v>33</v>
      </c>
      <c r="K199" s="28" t="s">
        <v>270</v>
      </c>
      <c r="L199" s="26" t="s">
        <v>722</v>
      </c>
      <c r="M199" s="33">
        <v>300000</v>
      </c>
      <c r="N199" s="33">
        <f>M199/100*70</f>
        <v>210000</v>
      </c>
      <c r="O199" s="28">
        <v>2023</v>
      </c>
      <c r="P199" s="32">
        <v>2024</v>
      </c>
      <c r="Q199" s="28" t="s">
        <v>0</v>
      </c>
      <c r="R199" s="28" t="s">
        <v>0</v>
      </c>
      <c r="S199" s="28" t="s">
        <v>0</v>
      </c>
      <c r="T199" s="28" t="s">
        <v>0</v>
      </c>
      <c r="U199" s="28"/>
      <c r="V199" s="28"/>
      <c r="W199" s="28"/>
      <c r="X199" s="28"/>
      <c r="Y199" s="28" t="s">
        <v>0</v>
      </c>
      <c r="Z199" s="26" t="s">
        <v>829</v>
      </c>
      <c r="AA199" s="28" t="s">
        <v>723</v>
      </c>
    </row>
    <row r="200" spans="1:27" ht="99.6" customHeight="1" x14ac:dyDescent="0.25">
      <c r="A200" s="7">
        <v>5</v>
      </c>
      <c r="B200" s="154">
        <v>196</v>
      </c>
      <c r="C200" s="26" t="s">
        <v>294</v>
      </c>
      <c r="D200" s="26" t="s">
        <v>721</v>
      </c>
      <c r="E200" s="28">
        <v>70925259</v>
      </c>
      <c r="F200" s="28">
        <v>2174341</v>
      </c>
      <c r="G200" s="28">
        <v>600045510</v>
      </c>
      <c r="H200" s="26" t="s">
        <v>724</v>
      </c>
      <c r="I200" s="28" t="s">
        <v>32</v>
      </c>
      <c r="J200" s="28" t="s">
        <v>33</v>
      </c>
      <c r="K200" s="28" t="s">
        <v>725</v>
      </c>
      <c r="L200" s="26" t="s">
        <v>726</v>
      </c>
      <c r="M200" s="33">
        <v>200000</v>
      </c>
      <c r="N200" s="33">
        <f t="shared" ref="N200" si="4">M200/100*70</f>
        <v>140000</v>
      </c>
      <c r="O200" s="28">
        <v>2023</v>
      </c>
      <c r="P200" s="28">
        <v>2024</v>
      </c>
      <c r="Q200" s="28"/>
      <c r="R200" s="28"/>
      <c r="S200" s="28"/>
      <c r="T200" s="28"/>
      <c r="U200" s="28"/>
      <c r="V200" s="28" t="s">
        <v>0</v>
      </c>
      <c r="W200" s="28"/>
      <c r="X200" s="28"/>
      <c r="Y200" s="28" t="s">
        <v>0</v>
      </c>
      <c r="Z200" s="26" t="s">
        <v>727</v>
      </c>
      <c r="AA200" s="28" t="s">
        <v>723</v>
      </c>
    </row>
    <row r="201" spans="1:27" ht="15" x14ac:dyDescent="0.25">
      <c r="A201" s="7">
        <v>5</v>
      </c>
      <c r="B201" s="154">
        <v>197</v>
      </c>
      <c r="C201" s="32" t="s">
        <v>209</v>
      </c>
      <c r="D201" s="32" t="s">
        <v>210</v>
      </c>
      <c r="E201" s="32">
        <v>24144461</v>
      </c>
      <c r="F201" s="32">
        <v>181032813</v>
      </c>
      <c r="G201" s="32">
        <v>691003297</v>
      </c>
      <c r="H201" s="32" t="s">
        <v>728</v>
      </c>
      <c r="I201" s="32" t="s">
        <v>32</v>
      </c>
      <c r="J201" s="32" t="s">
        <v>33</v>
      </c>
      <c r="K201" s="32" t="s">
        <v>33</v>
      </c>
      <c r="L201" s="32" t="s">
        <v>729</v>
      </c>
      <c r="M201" s="34">
        <v>14200000</v>
      </c>
      <c r="N201" s="34">
        <v>10000000</v>
      </c>
      <c r="O201" s="32">
        <v>2023</v>
      </c>
      <c r="P201" s="32">
        <v>2027</v>
      </c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ht="15" x14ac:dyDescent="0.25">
      <c r="A202" s="7">
        <v>5</v>
      </c>
      <c r="B202" s="154">
        <v>198</v>
      </c>
      <c r="C202" s="32" t="s">
        <v>209</v>
      </c>
      <c r="D202" s="32" t="s">
        <v>210</v>
      </c>
      <c r="E202" s="32">
        <v>24144461</v>
      </c>
      <c r="F202" s="32">
        <v>181032813</v>
      </c>
      <c r="G202" s="32">
        <v>691003297</v>
      </c>
      <c r="H202" s="32" t="s">
        <v>730</v>
      </c>
      <c r="I202" s="32" t="s">
        <v>32</v>
      </c>
      <c r="J202" s="32" t="s">
        <v>33</v>
      </c>
      <c r="K202" s="32" t="s">
        <v>33</v>
      </c>
      <c r="L202" s="32" t="s">
        <v>731</v>
      </c>
      <c r="M202" s="35">
        <v>71400000</v>
      </c>
      <c r="N202" s="34">
        <v>49980000</v>
      </c>
      <c r="O202" s="32">
        <v>2023</v>
      </c>
      <c r="P202" s="32">
        <v>2027</v>
      </c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ht="15" x14ac:dyDescent="0.25">
      <c r="A203" s="7">
        <v>5</v>
      </c>
      <c r="B203" s="154">
        <v>199</v>
      </c>
      <c r="C203" s="18" t="s">
        <v>187</v>
      </c>
      <c r="D203" s="18" t="s">
        <v>188</v>
      </c>
      <c r="E203" s="19">
        <v>75031540</v>
      </c>
      <c r="F203" s="19">
        <v>102438650</v>
      </c>
      <c r="G203" s="19">
        <v>600052311</v>
      </c>
      <c r="H203" s="18" t="s">
        <v>755</v>
      </c>
      <c r="I203" s="18" t="s">
        <v>32</v>
      </c>
      <c r="J203" s="18" t="s">
        <v>33</v>
      </c>
      <c r="K203" s="18" t="s">
        <v>189</v>
      </c>
      <c r="L203" s="18" t="s">
        <v>756</v>
      </c>
      <c r="M203" s="20">
        <v>10000000</v>
      </c>
      <c r="N203" s="20">
        <f t="shared" ref="N203:N204" si="5">(M203/100)*70</f>
        <v>7000000</v>
      </c>
      <c r="O203" s="19">
        <v>2024</v>
      </c>
      <c r="P203" s="19">
        <v>2027</v>
      </c>
      <c r="Q203" s="21"/>
      <c r="R203" s="21"/>
      <c r="S203" s="18"/>
      <c r="T203" s="18"/>
      <c r="U203" s="21"/>
      <c r="V203" s="21"/>
      <c r="W203" s="21"/>
      <c r="X203" s="21"/>
      <c r="Y203" s="21" t="s">
        <v>0</v>
      </c>
      <c r="Z203" s="21"/>
      <c r="AA203" s="21"/>
    </row>
    <row r="204" spans="1:27" ht="15" x14ac:dyDescent="0.25">
      <c r="A204" s="7">
        <v>5</v>
      </c>
      <c r="B204" s="154">
        <v>200</v>
      </c>
      <c r="C204" s="18" t="s">
        <v>158</v>
      </c>
      <c r="D204" s="18" t="s">
        <v>159</v>
      </c>
      <c r="E204" s="19">
        <v>70941718</v>
      </c>
      <c r="F204" s="19">
        <v>102438170</v>
      </c>
      <c r="G204" s="19">
        <v>600052206</v>
      </c>
      <c r="H204" s="18" t="s">
        <v>763</v>
      </c>
      <c r="I204" s="18" t="s">
        <v>32</v>
      </c>
      <c r="J204" s="18" t="s">
        <v>33</v>
      </c>
      <c r="K204" s="18" t="s">
        <v>161</v>
      </c>
      <c r="L204" s="18" t="s">
        <v>764</v>
      </c>
      <c r="M204" s="20">
        <v>10000000</v>
      </c>
      <c r="N204" s="20">
        <f t="shared" si="5"/>
        <v>7000000</v>
      </c>
      <c r="O204" s="19">
        <v>2022</v>
      </c>
      <c r="P204" s="19">
        <v>2027</v>
      </c>
      <c r="Q204" s="18"/>
      <c r="R204" s="21"/>
      <c r="S204" s="21"/>
      <c r="T204" s="18"/>
      <c r="U204" s="21"/>
      <c r="V204" s="21"/>
      <c r="W204" s="21"/>
      <c r="X204" s="21"/>
      <c r="Y204" s="18" t="s">
        <v>38</v>
      </c>
      <c r="Z204" s="21"/>
      <c r="AA204" s="21"/>
    </row>
    <row r="205" spans="1:27" ht="15" x14ac:dyDescent="0.25">
      <c r="A205" s="7">
        <v>5</v>
      </c>
      <c r="B205" s="154">
        <v>201</v>
      </c>
      <c r="C205" s="18" t="s">
        <v>158</v>
      </c>
      <c r="D205" s="18" t="s">
        <v>159</v>
      </c>
      <c r="E205" s="19">
        <v>70941718</v>
      </c>
      <c r="F205" s="19">
        <v>102438170</v>
      </c>
      <c r="G205" s="19">
        <v>600052206</v>
      </c>
      <c r="H205" s="18" t="s">
        <v>765</v>
      </c>
      <c r="I205" s="18" t="s">
        <v>32</v>
      </c>
      <c r="J205" s="18" t="s">
        <v>33</v>
      </c>
      <c r="K205" s="18" t="s">
        <v>161</v>
      </c>
      <c r="L205" s="18" t="s">
        <v>766</v>
      </c>
      <c r="M205" s="20">
        <v>2000000</v>
      </c>
      <c r="N205" s="20">
        <f t="shared" ref="N205" si="6">(M205/100)*70</f>
        <v>1400000</v>
      </c>
      <c r="O205" s="19">
        <v>2022</v>
      </c>
      <c r="P205" s="19">
        <v>2027</v>
      </c>
      <c r="Q205" s="18"/>
      <c r="R205" s="21"/>
      <c r="S205" s="21" t="s">
        <v>0</v>
      </c>
      <c r="T205" s="18" t="s">
        <v>0</v>
      </c>
      <c r="U205" s="21"/>
      <c r="V205" s="21"/>
      <c r="W205" s="21" t="s">
        <v>0</v>
      </c>
      <c r="X205" s="21" t="s">
        <v>0</v>
      </c>
      <c r="Y205" s="18" t="s">
        <v>38</v>
      </c>
      <c r="Z205" s="21"/>
      <c r="AA205" s="21"/>
    </row>
    <row r="206" spans="1:27" ht="15" x14ac:dyDescent="0.25">
      <c r="A206" s="7">
        <v>5</v>
      </c>
      <c r="B206" s="154">
        <v>202</v>
      </c>
      <c r="C206" s="18" t="s">
        <v>158</v>
      </c>
      <c r="D206" s="18" t="s">
        <v>159</v>
      </c>
      <c r="E206" s="19">
        <v>70941718</v>
      </c>
      <c r="F206" s="19">
        <v>102438170</v>
      </c>
      <c r="G206" s="19">
        <v>600052206</v>
      </c>
      <c r="H206" s="18" t="s">
        <v>767</v>
      </c>
      <c r="I206" s="18" t="s">
        <v>32</v>
      </c>
      <c r="J206" s="18" t="s">
        <v>33</v>
      </c>
      <c r="K206" s="18" t="s">
        <v>161</v>
      </c>
      <c r="L206" s="18" t="s">
        <v>766</v>
      </c>
      <c r="M206" s="20">
        <v>5000000</v>
      </c>
      <c r="N206" s="20">
        <f t="shared" ref="N206:N221" si="7">(M206/100)*70</f>
        <v>3500000</v>
      </c>
      <c r="O206" s="19">
        <v>2024</v>
      </c>
      <c r="P206" s="19">
        <v>2027</v>
      </c>
      <c r="Q206" s="18"/>
      <c r="R206" s="21"/>
      <c r="S206" s="21"/>
      <c r="T206" s="18"/>
      <c r="U206" s="21"/>
      <c r="V206" s="21"/>
      <c r="W206" s="21" t="s">
        <v>0</v>
      </c>
      <c r="X206" s="21" t="s">
        <v>0</v>
      </c>
      <c r="Y206" s="18" t="s">
        <v>38</v>
      </c>
      <c r="Z206" s="21"/>
      <c r="AA206" s="21"/>
    </row>
    <row r="207" spans="1:27" ht="45" x14ac:dyDescent="0.25">
      <c r="A207" s="7">
        <v>5</v>
      </c>
      <c r="B207" s="154">
        <v>203</v>
      </c>
      <c r="C207" s="18" t="s">
        <v>62</v>
      </c>
      <c r="D207" s="18" t="s">
        <v>63</v>
      </c>
      <c r="E207" s="19">
        <v>75031663</v>
      </c>
      <c r="F207" s="19">
        <v>102438072</v>
      </c>
      <c r="G207" s="19">
        <v>600052176</v>
      </c>
      <c r="H207" s="18" t="s">
        <v>770</v>
      </c>
      <c r="I207" s="18" t="s">
        <v>32</v>
      </c>
      <c r="J207" s="18" t="s">
        <v>33</v>
      </c>
      <c r="K207" s="18" t="s">
        <v>65</v>
      </c>
      <c r="L207" s="18" t="s">
        <v>770</v>
      </c>
      <c r="M207" s="20">
        <v>100000000</v>
      </c>
      <c r="N207" s="20">
        <f t="shared" si="7"/>
        <v>70000000</v>
      </c>
      <c r="O207" s="19">
        <v>2021</v>
      </c>
      <c r="P207" s="19">
        <v>2027</v>
      </c>
      <c r="Q207" s="18" t="s">
        <v>38</v>
      </c>
      <c r="R207" s="18" t="s">
        <v>0</v>
      </c>
      <c r="S207" s="21" t="s">
        <v>0</v>
      </c>
      <c r="T207" s="18" t="s">
        <v>0</v>
      </c>
      <c r="U207" s="18" t="s">
        <v>0</v>
      </c>
      <c r="V207" s="18" t="s">
        <v>0</v>
      </c>
      <c r="W207" s="21" t="s">
        <v>0</v>
      </c>
      <c r="X207" s="21" t="s">
        <v>0</v>
      </c>
      <c r="Y207" s="18" t="s">
        <v>38</v>
      </c>
      <c r="Z207" s="21"/>
      <c r="AA207" s="21"/>
    </row>
    <row r="208" spans="1:27" ht="30" x14ac:dyDescent="0.25">
      <c r="A208" s="7">
        <v>5</v>
      </c>
      <c r="B208" s="154">
        <v>204</v>
      </c>
      <c r="C208" s="18" t="s">
        <v>349</v>
      </c>
      <c r="D208" s="18" t="s">
        <v>99</v>
      </c>
      <c r="E208" s="19">
        <v>7399791</v>
      </c>
      <c r="F208" s="19">
        <v>102438501</v>
      </c>
      <c r="G208" s="19">
        <v>691012768</v>
      </c>
      <c r="H208" s="18" t="s">
        <v>772</v>
      </c>
      <c r="I208" s="18" t="s">
        <v>32</v>
      </c>
      <c r="J208" s="18" t="s">
        <v>33</v>
      </c>
      <c r="K208" s="18" t="s">
        <v>101</v>
      </c>
      <c r="L208" s="18" t="s">
        <v>771</v>
      </c>
      <c r="M208" s="20">
        <v>20000000</v>
      </c>
      <c r="N208" s="20">
        <f t="shared" si="7"/>
        <v>14000000</v>
      </c>
      <c r="O208" s="19">
        <v>2022</v>
      </c>
      <c r="P208" s="19">
        <v>2027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/>
      <c r="V208" s="21" t="s">
        <v>0</v>
      </c>
      <c r="W208" s="18" t="s">
        <v>38</v>
      </c>
      <c r="X208" s="21" t="s">
        <v>0</v>
      </c>
      <c r="Y208" s="21" t="s">
        <v>0</v>
      </c>
      <c r="Z208" s="21"/>
      <c r="AA208" s="21"/>
    </row>
    <row r="209" spans="1:27" ht="30" x14ac:dyDescent="0.25">
      <c r="A209" s="7">
        <v>5</v>
      </c>
      <c r="B209" s="154">
        <v>205</v>
      </c>
      <c r="C209" s="18" t="s">
        <v>140</v>
      </c>
      <c r="D209" s="18" t="s">
        <v>121</v>
      </c>
      <c r="E209" s="19">
        <v>72045396</v>
      </c>
      <c r="F209" s="19">
        <v>181014491</v>
      </c>
      <c r="G209" s="19">
        <v>691001146</v>
      </c>
      <c r="H209" s="18" t="s">
        <v>773</v>
      </c>
      <c r="I209" s="18" t="s">
        <v>32</v>
      </c>
      <c r="J209" s="18" t="s">
        <v>33</v>
      </c>
      <c r="K209" s="18" t="s">
        <v>33</v>
      </c>
      <c r="L209" s="18" t="s">
        <v>774</v>
      </c>
      <c r="M209" s="20">
        <v>10000000</v>
      </c>
      <c r="N209" s="20">
        <f t="shared" si="7"/>
        <v>7000000</v>
      </c>
      <c r="O209" s="19">
        <v>2022</v>
      </c>
      <c r="P209" s="19">
        <v>2027</v>
      </c>
      <c r="Q209" s="21"/>
      <c r="R209" s="18"/>
      <c r="S209" s="18"/>
      <c r="T209" s="18"/>
      <c r="U209" s="21"/>
      <c r="V209" s="21" t="s">
        <v>0</v>
      </c>
      <c r="W209" s="21" t="s">
        <v>0</v>
      </c>
      <c r="X209" s="21" t="s">
        <v>0</v>
      </c>
      <c r="Y209" s="18" t="s">
        <v>0</v>
      </c>
      <c r="Z209" s="21"/>
      <c r="AA209" s="21"/>
    </row>
    <row r="210" spans="1:27" ht="30" x14ac:dyDescent="0.25">
      <c r="A210" s="7">
        <v>5</v>
      </c>
      <c r="B210" s="154">
        <v>206</v>
      </c>
      <c r="C210" s="18" t="s">
        <v>120</v>
      </c>
      <c r="D210" s="18" t="s">
        <v>121</v>
      </c>
      <c r="E210" s="19">
        <v>63834448</v>
      </c>
      <c r="F210" s="19">
        <v>102438552</v>
      </c>
      <c r="G210" s="19">
        <v>600052290</v>
      </c>
      <c r="H210" s="18" t="s">
        <v>822</v>
      </c>
      <c r="I210" s="18" t="s">
        <v>32</v>
      </c>
      <c r="J210" s="18" t="s">
        <v>33</v>
      </c>
      <c r="K210" s="18" t="s">
        <v>33</v>
      </c>
      <c r="L210" s="18" t="s">
        <v>781</v>
      </c>
      <c r="M210" s="20">
        <v>300000000</v>
      </c>
      <c r="N210" s="20">
        <f t="shared" si="7"/>
        <v>210000000</v>
      </c>
      <c r="O210" s="19">
        <v>2022</v>
      </c>
      <c r="P210" s="19">
        <v>2027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18" t="s">
        <v>0</v>
      </c>
      <c r="W210" s="21" t="s">
        <v>0</v>
      </c>
      <c r="X210" s="21" t="s">
        <v>0</v>
      </c>
      <c r="Y210" s="21" t="s">
        <v>0</v>
      </c>
      <c r="Z210" s="21"/>
      <c r="AA210" s="21"/>
    </row>
    <row r="211" spans="1:27" ht="30" x14ac:dyDescent="0.25">
      <c r="A211" s="7">
        <v>5</v>
      </c>
      <c r="B211" s="154">
        <v>207</v>
      </c>
      <c r="C211" s="18" t="s">
        <v>45</v>
      </c>
      <c r="D211" s="18" t="s">
        <v>46</v>
      </c>
      <c r="E211" s="19">
        <v>61883328</v>
      </c>
      <c r="F211" s="19">
        <v>2174561</v>
      </c>
      <c r="G211" s="19">
        <v>600045412</v>
      </c>
      <c r="H211" s="18" t="s">
        <v>785</v>
      </c>
      <c r="I211" s="18" t="s">
        <v>32</v>
      </c>
      <c r="J211" s="18" t="s">
        <v>33</v>
      </c>
      <c r="K211" s="18" t="s">
        <v>48</v>
      </c>
      <c r="L211" s="18" t="s">
        <v>786</v>
      </c>
      <c r="M211" s="20">
        <v>200000000</v>
      </c>
      <c r="N211" s="20">
        <f t="shared" si="7"/>
        <v>140000000</v>
      </c>
      <c r="O211" s="19">
        <v>2022</v>
      </c>
      <c r="P211" s="19">
        <v>2027</v>
      </c>
      <c r="Q211" s="18" t="s">
        <v>38</v>
      </c>
      <c r="R211" s="18" t="s">
        <v>38</v>
      </c>
      <c r="S211" s="18" t="s">
        <v>38</v>
      </c>
      <c r="T211" s="18" t="s">
        <v>38</v>
      </c>
      <c r="U211" s="21"/>
      <c r="V211" s="18" t="s">
        <v>38</v>
      </c>
      <c r="W211" s="18" t="s">
        <v>38</v>
      </c>
      <c r="X211" s="18" t="s">
        <v>38</v>
      </c>
      <c r="Y211" s="18" t="s">
        <v>38</v>
      </c>
      <c r="Z211" s="21"/>
      <c r="AA211" s="21"/>
    </row>
    <row r="212" spans="1:27" ht="45" x14ac:dyDescent="0.25">
      <c r="A212" s="109">
        <v>5</v>
      </c>
      <c r="B212" s="155">
        <v>208</v>
      </c>
      <c r="C212" s="109" t="s">
        <v>29</v>
      </c>
      <c r="D212" s="109" t="s">
        <v>30</v>
      </c>
      <c r="E212" s="109">
        <v>43755089</v>
      </c>
      <c r="F212" s="109">
        <v>108003914</v>
      </c>
      <c r="G212" s="109">
        <v>600052354</v>
      </c>
      <c r="H212" s="109" t="s">
        <v>793</v>
      </c>
      <c r="I212" s="109" t="s">
        <v>32</v>
      </c>
      <c r="J212" s="109" t="s">
        <v>33</v>
      </c>
      <c r="K212" s="109" t="s">
        <v>34</v>
      </c>
      <c r="L212" s="109" t="s">
        <v>794</v>
      </c>
      <c r="M212" s="110">
        <v>35000000</v>
      </c>
      <c r="N212" s="110">
        <f t="shared" si="7"/>
        <v>24500000</v>
      </c>
      <c r="O212" s="109">
        <v>2026</v>
      </c>
      <c r="P212" s="109">
        <v>2027</v>
      </c>
      <c r="Q212" s="109" t="s">
        <v>0</v>
      </c>
      <c r="R212" s="109" t="s">
        <v>0</v>
      </c>
      <c r="S212" s="109" t="s">
        <v>0</v>
      </c>
      <c r="T212" s="109" t="s">
        <v>0</v>
      </c>
      <c r="U212" s="109"/>
      <c r="V212" s="109" t="s">
        <v>0</v>
      </c>
      <c r="W212" s="109" t="s">
        <v>0</v>
      </c>
      <c r="X212" s="109" t="s">
        <v>0</v>
      </c>
      <c r="Y212" s="109" t="s">
        <v>0</v>
      </c>
      <c r="Z212" s="109" t="s">
        <v>795</v>
      </c>
      <c r="AA212" s="109"/>
    </row>
    <row r="213" spans="1:27" ht="51.75" x14ac:dyDescent="0.25">
      <c r="A213" s="111">
        <v>5</v>
      </c>
      <c r="B213" s="156">
        <v>209</v>
      </c>
      <c r="C213" s="111" t="s">
        <v>306</v>
      </c>
      <c r="D213" s="111"/>
      <c r="E213" s="111">
        <v>24243027</v>
      </c>
      <c r="F213" s="111">
        <v>181103028</v>
      </c>
      <c r="G213" s="111">
        <v>691005109</v>
      </c>
      <c r="H213" s="112" t="s">
        <v>802</v>
      </c>
      <c r="I213" s="112" t="s">
        <v>32</v>
      </c>
      <c r="J213" s="112" t="s">
        <v>33</v>
      </c>
      <c r="K213" s="111" t="s">
        <v>308</v>
      </c>
      <c r="L213" s="113" t="s">
        <v>803</v>
      </c>
      <c r="M213" s="114">
        <v>1500000</v>
      </c>
      <c r="N213" s="114">
        <f t="shared" si="7"/>
        <v>1050000</v>
      </c>
      <c r="O213" s="111">
        <v>2024</v>
      </c>
      <c r="P213" s="111">
        <v>2025</v>
      </c>
      <c r="Q213" s="111" t="s">
        <v>0</v>
      </c>
      <c r="R213" s="111" t="s">
        <v>0</v>
      </c>
      <c r="S213" s="111" t="s">
        <v>0</v>
      </c>
      <c r="T213" s="111" t="s">
        <v>0</v>
      </c>
      <c r="U213" s="111"/>
      <c r="V213" s="111"/>
      <c r="W213" s="111"/>
      <c r="X213" s="111"/>
      <c r="Y213" s="111" t="s">
        <v>0</v>
      </c>
      <c r="Z213" s="111"/>
      <c r="AA213" s="111"/>
    </row>
    <row r="214" spans="1:27" ht="15" x14ac:dyDescent="0.25">
      <c r="A214" s="115"/>
      <c r="B214" s="157">
        <v>210</v>
      </c>
      <c r="C214" s="115" t="s">
        <v>805</v>
      </c>
      <c r="D214" s="116" t="s">
        <v>441</v>
      </c>
      <c r="E214" s="117">
        <v>71004734</v>
      </c>
      <c r="F214" s="109">
        <v>102438081</v>
      </c>
      <c r="G214" s="117">
        <v>600052184</v>
      </c>
      <c r="H214" s="116" t="s">
        <v>806</v>
      </c>
      <c r="I214" s="116" t="s">
        <v>32</v>
      </c>
      <c r="J214" s="116" t="s">
        <v>33</v>
      </c>
      <c r="K214" s="116" t="s">
        <v>442</v>
      </c>
      <c r="L214" s="118" t="s">
        <v>807</v>
      </c>
      <c r="M214" s="119">
        <v>500000</v>
      </c>
      <c r="N214" s="119">
        <f t="shared" si="7"/>
        <v>350000</v>
      </c>
      <c r="O214" s="115">
        <v>2024</v>
      </c>
      <c r="P214" s="115">
        <v>2025</v>
      </c>
      <c r="Q214" s="115"/>
      <c r="R214" s="115"/>
      <c r="S214" s="115"/>
      <c r="T214" s="115" t="s">
        <v>0</v>
      </c>
      <c r="U214" s="115" t="s">
        <v>0</v>
      </c>
      <c r="V214" s="115"/>
      <c r="W214" s="115"/>
      <c r="X214" s="115"/>
      <c r="Y214" s="115"/>
      <c r="Z214" s="115"/>
      <c r="AA214" s="115"/>
    </row>
    <row r="215" spans="1:27" ht="26.25" x14ac:dyDescent="0.25">
      <c r="A215" s="111">
        <v>5</v>
      </c>
      <c r="B215" s="156">
        <v>211</v>
      </c>
      <c r="C215" s="120" t="s">
        <v>80</v>
      </c>
      <c r="D215" s="120" t="s">
        <v>81</v>
      </c>
      <c r="E215" s="121">
        <v>70992398</v>
      </c>
      <c r="F215" s="121">
        <v>102438463</v>
      </c>
      <c r="G215" s="121">
        <v>600052257</v>
      </c>
      <c r="H215" s="111" t="s">
        <v>808</v>
      </c>
      <c r="I215" s="120" t="s">
        <v>32</v>
      </c>
      <c r="J215" s="120" t="s">
        <v>33</v>
      </c>
      <c r="K215" s="111" t="s">
        <v>74</v>
      </c>
      <c r="L215" s="113" t="s">
        <v>808</v>
      </c>
      <c r="M215" s="119">
        <v>2500000</v>
      </c>
      <c r="N215" s="122">
        <f t="shared" si="7"/>
        <v>1750000</v>
      </c>
      <c r="O215" s="111">
        <v>2023</v>
      </c>
      <c r="P215" s="111">
        <v>2027</v>
      </c>
      <c r="Q215" s="111" t="s">
        <v>0</v>
      </c>
      <c r="R215" s="111" t="s">
        <v>0</v>
      </c>
      <c r="S215" s="111" t="s">
        <v>0</v>
      </c>
      <c r="T215" s="111" t="s">
        <v>0</v>
      </c>
      <c r="U215" s="111"/>
      <c r="V215" s="111" t="s">
        <v>0</v>
      </c>
      <c r="W215" s="111" t="s">
        <v>0</v>
      </c>
      <c r="X215" s="111" t="s">
        <v>0</v>
      </c>
      <c r="Y215" s="111" t="s">
        <v>0</v>
      </c>
      <c r="Z215" s="113" t="s">
        <v>809</v>
      </c>
      <c r="AA215" s="111"/>
    </row>
    <row r="216" spans="1:27" ht="39" x14ac:dyDescent="0.25">
      <c r="A216" s="111">
        <v>5</v>
      </c>
      <c r="B216" s="156">
        <v>212</v>
      </c>
      <c r="C216" s="120" t="s">
        <v>812</v>
      </c>
      <c r="D216" s="120" t="s">
        <v>414</v>
      </c>
      <c r="E216" s="112">
        <v>70988137</v>
      </c>
      <c r="F216" s="112">
        <v>181127202</v>
      </c>
      <c r="G216" s="112">
        <v>600051862</v>
      </c>
      <c r="H216" s="111" t="s">
        <v>814</v>
      </c>
      <c r="I216" s="120" t="s">
        <v>32</v>
      </c>
      <c r="J216" s="120" t="s">
        <v>33</v>
      </c>
      <c r="K216" s="111" t="s">
        <v>416</v>
      </c>
      <c r="L216" s="113" t="s">
        <v>815</v>
      </c>
      <c r="M216" s="122">
        <v>150000000</v>
      </c>
      <c r="N216" s="122">
        <f t="shared" si="7"/>
        <v>105000000</v>
      </c>
      <c r="O216" s="111">
        <v>2023</v>
      </c>
      <c r="P216" s="111">
        <v>2027</v>
      </c>
      <c r="Q216" s="111" t="s">
        <v>0</v>
      </c>
      <c r="R216" s="111" t="s">
        <v>0</v>
      </c>
      <c r="S216" s="111" t="s">
        <v>0</v>
      </c>
      <c r="T216" s="111" t="s">
        <v>0</v>
      </c>
      <c r="U216" s="111" t="s">
        <v>0</v>
      </c>
      <c r="V216" s="111" t="s">
        <v>0</v>
      </c>
      <c r="W216" s="111" t="s">
        <v>0</v>
      </c>
      <c r="X216" s="111" t="s">
        <v>0</v>
      </c>
      <c r="Y216" s="111" t="s">
        <v>0</v>
      </c>
      <c r="Z216" s="113" t="s">
        <v>816</v>
      </c>
      <c r="AA216" s="111"/>
    </row>
    <row r="217" spans="1:27" ht="33" customHeight="1" x14ac:dyDescent="0.25">
      <c r="A217" s="111">
        <v>5</v>
      </c>
      <c r="B217" s="156">
        <v>213</v>
      </c>
      <c r="C217" s="120" t="s">
        <v>209</v>
      </c>
      <c r="D217" s="120" t="s">
        <v>210</v>
      </c>
      <c r="E217" s="121">
        <v>24144461</v>
      </c>
      <c r="F217" s="121">
        <v>181032813</v>
      </c>
      <c r="G217" s="121">
        <v>691003297</v>
      </c>
      <c r="H217" s="111" t="s">
        <v>844</v>
      </c>
      <c r="I217" s="111" t="s">
        <v>32</v>
      </c>
      <c r="J217" s="111" t="s">
        <v>33</v>
      </c>
      <c r="K217" s="111" t="s">
        <v>33</v>
      </c>
      <c r="L217" s="113" t="s">
        <v>844</v>
      </c>
      <c r="M217" s="123">
        <v>2500000</v>
      </c>
      <c r="N217" s="124">
        <f t="shared" si="7"/>
        <v>1750000</v>
      </c>
      <c r="O217" s="111">
        <v>2023</v>
      </c>
      <c r="P217" s="111">
        <v>2027</v>
      </c>
      <c r="Q217" s="111"/>
      <c r="R217" s="111"/>
      <c r="S217" s="111"/>
      <c r="T217" s="111"/>
      <c r="U217" s="111" t="s">
        <v>0</v>
      </c>
      <c r="V217" s="111" t="s">
        <v>0</v>
      </c>
      <c r="W217" s="111" t="s">
        <v>0</v>
      </c>
      <c r="X217" s="111" t="s">
        <v>0</v>
      </c>
      <c r="Y217" s="111" t="s">
        <v>0</v>
      </c>
      <c r="Z217" s="111"/>
      <c r="AA217" s="111"/>
    </row>
    <row r="218" spans="1:27" ht="32.25" customHeight="1" x14ac:dyDescent="0.25">
      <c r="A218" s="92">
        <v>2</v>
      </c>
      <c r="B218" s="92">
        <v>214</v>
      </c>
      <c r="C218" s="92" t="s">
        <v>168</v>
      </c>
      <c r="D218" s="92" t="s">
        <v>169</v>
      </c>
      <c r="E218" s="92">
        <v>71295151</v>
      </c>
      <c r="F218" s="92">
        <v>181046652</v>
      </c>
      <c r="G218" s="92">
        <v>691005192</v>
      </c>
      <c r="H218" s="92" t="s">
        <v>856</v>
      </c>
      <c r="I218" s="92" t="s">
        <v>32</v>
      </c>
      <c r="J218" s="136" t="s">
        <v>33</v>
      </c>
      <c r="K218" s="92" t="s">
        <v>171</v>
      </c>
      <c r="L218" s="139" t="s">
        <v>856</v>
      </c>
      <c r="M218" s="138">
        <v>5000000</v>
      </c>
      <c r="N218" s="140">
        <f t="shared" si="7"/>
        <v>3500000</v>
      </c>
      <c r="O218" s="137">
        <v>2025</v>
      </c>
      <c r="P218" s="137">
        <v>2027</v>
      </c>
      <c r="Q218" s="92"/>
      <c r="R218" s="92"/>
      <c r="S218" s="92"/>
      <c r="T218" s="92"/>
      <c r="U218" s="92"/>
      <c r="V218" s="92"/>
      <c r="W218" s="92" t="s">
        <v>0</v>
      </c>
      <c r="X218" s="92" t="s">
        <v>0</v>
      </c>
      <c r="Y218" s="92"/>
      <c r="Z218" s="92"/>
      <c r="AA218" s="92"/>
    </row>
    <row r="219" spans="1:27" ht="31.5" customHeight="1" x14ac:dyDescent="0.25">
      <c r="A219" s="92">
        <v>5</v>
      </c>
      <c r="B219" s="92">
        <v>215</v>
      </c>
      <c r="C219" s="129" t="s">
        <v>120</v>
      </c>
      <c r="D219" s="144" t="s">
        <v>864</v>
      </c>
      <c r="E219" s="92">
        <v>63834448</v>
      </c>
      <c r="F219" s="92">
        <v>102438552</v>
      </c>
      <c r="G219" s="92">
        <v>600052290</v>
      </c>
      <c r="H219" s="139" t="s">
        <v>859</v>
      </c>
      <c r="I219" s="92" t="s">
        <v>32</v>
      </c>
      <c r="J219" s="136" t="s">
        <v>33</v>
      </c>
      <c r="K219" s="136" t="s">
        <v>33</v>
      </c>
      <c r="L219" s="139" t="s">
        <v>860</v>
      </c>
      <c r="M219" s="138">
        <v>3000000</v>
      </c>
      <c r="N219" s="140">
        <f t="shared" si="7"/>
        <v>2100000</v>
      </c>
      <c r="O219" s="92">
        <v>2024</v>
      </c>
      <c r="P219" s="92">
        <v>2026</v>
      </c>
      <c r="Q219" s="92" t="s">
        <v>0</v>
      </c>
      <c r="R219" s="92" t="s">
        <v>0</v>
      </c>
      <c r="S219" s="92" t="s">
        <v>0</v>
      </c>
      <c r="T219" s="92" t="s">
        <v>0</v>
      </c>
      <c r="U219" s="92"/>
      <c r="V219" s="92" t="s">
        <v>0</v>
      </c>
      <c r="W219" s="92" t="s">
        <v>0</v>
      </c>
      <c r="X219" s="92" t="s">
        <v>0</v>
      </c>
      <c r="Y219" s="92" t="s">
        <v>0</v>
      </c>
      <c r="Z219" s="92"/>
      <c r="AA219" s="92"/>
    </row>
    <row r="220" spans="1:27" ht="64.5" x14ac:dyDescent="0.25">
      <c r="A220" s="92">
        <v>5</v>
      </c>
      <c r="B220" s="92">
        <v>216</v>
      </c>
      <c r="C220" s="144" t="s">
        <v>867</v>
      </c>
      <c r="D220" s="144" t="s">
        <v>866</v>
      </c>
      <c r="E220" s="92">
        <v>70986444</v>
      </c>
      <c r="F220" s="92">
        <v>102438471</v>
      </c>
      <c r="G220" s="92">
        <v>600052265</v>
      </c>
      <c r="H220" s="139" t="s">
        <v>880</v>
      </c>
      <c r="I220" s="92" t="s">
        <v>32</v>
      </c>
      <c r="J220" s="92" t="s">
        <v>33</v>
      </c>
      <c r="K220" s="92" t="s">
        <v>237</v>
      </c>
      <c r="L220" s="139" t="s">
        <v>881</v>
      </c>
      <c r="M220" s="138">
        <v>3000000</v>
      </c>
      <c r="N220" s="140">
        <f t="shared" si="7"/>
        <v>2100000</v>
      </c>
      <c r="O220" s="92">
        <v>2024</v>
      </c>
      <c r="P220" s="92">
        <v>2026</v>
      </c>
      <c r="Q220" s="92" t="s">
        <v>0</v>
      </c>
      <c r="R220" s="92" t="s">
        <v>0</v>
      </c>
      <c r="S220" s="92" t="s">
        <v>0</v>
      </c>
      <c r="T220" s="92" t="s">
        <v>0</v>
      </c>
      <c r="U220" s="92"/>
      <c r="V220" s="92" t="s">
        <v>0</v>
      </c>
      <c r="W220" s="92" t="s">
        <v>0</v>
      </c>
      <c r="X220" s="92" t="s">
        <v>0</v>
      </c>
      <c r="Y220" s="92" t="s">
        <v>0</v>
      </c>
      <c r="Z220" s="92" t="s">
        <v>239</v>
      </c>
      <c r="AA220" s="92" t="s">
        <v>865</v>
      </c>
    </row>
    <row r="221" spans="1:27" ht="15" x14ac:dyDescent="0.25">
      <c r="A221" s="92">
        <v>2</v>
      </c>
      <c r="B221" s="92">
        <v>217</v>
      </c>
      <c r="C221" s="233" t="s">
        <v>805</v>
      </c>
      <c r="D221" s="129" t="s">
        <v>441</v>
      </c>
      <c r="E221" s="126">
        <v>71004734</v>
      </c>
      <c r="F221" s="127">
        <v>102438081</v>
      </c>
      <c r="G221" s="126">
        <v>600052184</v>
      </c>
      <c r="H221" s="92" t="s">
        <v>875</v>
      </c>
      <c r="I221" s="92" t="s">
        <v>32</v>
      </c>
      <c r="J221" s="92" t="s">
        <v>33</v>
      </c>
      <c r="K221" s="92" t="s">
        <v>442</v>
      </c>
      <c r="L221" s="139" t="s">
        <v>876</v>
      </c>
      <c r="M221" s="138">
        <v>100000000</v>
      </c>
      <c r="N221" s="140">
        <f t="shared" si="7"/>
        <v>70000000</v>
      </c>
      <c r="O221" s="92">
        <v>2024</v>
      </c>
      <c r="P221" s="92">
        <v>2028</v>
      </c>
      <c r="Q221" s="92" t="s">
        <v>0</v>
      </c>
      <c r="R221" s="92" t="s">
        <v>0</v>
      </c>
      <c r="S221" s="92" t="s">
        <v>0</v>
      </c>
      <c r="T221" s="92" t="s">
        <v>0</v>
      </c>
      <c r="U221" s="92" t="s">
        <v>0</v>
      </c>
      <c r="V221" s="92" t="s">
        <v>0</v>
      </c>
      <c r="W221" s="92" t="s">
        <v>0</v>
      </c>
      <c r="X221" s="92" t="s">
        <v>0</v>
      </c>
      <c r="Y221" s="92" t="s">
        <v>0</v>
      </c>
      <c r="Z221" s="92" t="s">
        <v>877</v>
      </c>
      <c r="AA221" s="92"/>
    </row>
  </sheetData>
  <mergeCells count="30">
    <mergeCell ref="Y3:Y4"/>
    <mergeCell ref="Z3:Z4"/>
    <mergeCell ref="AA3:AA4"/>
    <mergeCell ref="O3:O4"/>
    <mergeCell ref="P3:P4"/>
    <mergeCell ref="Q3:T3"/>
    <mergeCell ref="U3:U4"/>
    <mergeCell ref="V3:V4"/>
    <mergeCell ref="W3:W4"/>
    <mergeCell ref="F3:F4"/>
    <mergeCell ref="G3:G4"/>
    <mergeCell ref="M3:M4"/>
    <mergeCell ref="N3:N4"/>
    <mergeCell ref="X3:X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</mergeCells>
  <phoneticPr fontId="8" type="noConversion"/>
  <pageMargins left="0.25" right="0.25" top="0.75" bottom="0.75" header="0.3" footer="0.3"/>
  <pageSetup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9D5A-AE8F-43FF-B60F-58A840FE1D17}">
  <sheetPr>
    <pageSetUpPr fitToPage="1"/>
  </sheetPr>
  <dimension ref="A1:IP61"/>
  <sheetViews>
    <sheetView zoomScale="85" zoomScaleNormal="85" workbookViewId="0">
      <selection activeCell="C5" sqref="C5"/>
    </sheetView>
  </sheetViews>
  <sheetFormatPr defaultColWidth="8.85546875" defaultRowHeight="15" x14ac:dyDescent="0.25"/>
  <cols>
    <col min="1" max="1" width="11.85546875" style="10" customWidth="1"/>
    <col min="2" max="2" width="8.85546875" style="166"/>
    <col min="3" max="3" width="26.28515625" style="10" customWidth="1"/>
    <col min="4" max="4" width="19.42578125" style="10" customWidth="1"/>
    <col min="5" max="5" width="10.7109375" style="10" bestFit="1" customWidth="1"/>
    <col min="6" max="7" width="11.85546875" style="10" bestFit="1" customWidth="1"/>
    <col min="8" max="8" width="45.5703125" style="10" bestFit="1" customWidth="1"/>
    <col min="9" max="9" width="15.7109375" style="10" customWidth="1"/>
    <col min="10" max="10" width="8.85546875" style="10"/>
    <col min="11" max="11" width="17.140625" style="10" customWidth="1"/>
    <col min="12" max="12" width="32.7109375" style="10" customWidth="1"/>
    <col min="13" max="13" width="16.85546875" style="10" customWidth="1"/>
    <col min="14" max="14" width="18.28515625" style="10" bestFit="1" customWidth="1"/>
    <col min="15" max="17" width="8.85546875" style="10"/>
    <col min="18" max="18" width="11.85546875" style="10" customWidth="1"/>
    <col min="19" max="19" width="13.140625" style="10" customWidth="1"/>
    <col min="20" max="16384" width="8.85546875" style="10"/>
  </cols>
  <sheetData>
    <row r="1" spans="1:20" x14ac:dyDescent="0.25">
      <c r="A1" s="192" t="s">
        <v>2</v>
      </c>
      <c r="B1" s="194" t="s">
        <v>3</v>
      </c>
      <c r="C1" s="196" t="s">
        <v>4</v>
      </c>
      <c r="D1" s="197"/>
      <c r="E1" s="197"/>
      <c r="F1" s="197"/>
      <c r="G1" s="198"/>
      <c r="H1" s="199" t="s">
        <v>5</v>
      </c>
      <c r="I1" s="192" t="s">
        <v>6</v>
      </c>
      <c r="J1" s="192" t="s">
        <v>7</v>
      </c>
      <c r="K1" s="192" t="s">
        <v>8</v>
      </c>
      <c r="L1" s="199" t="s">
        <v>9</v>
      </c>
      <c r="M1" s="188" t="s">
        <v>481</v>
      </c>
      <c r="N1" s="189"/>
      <c r="O1" s="188" t="s">
        <v>482</v>
      </c>
      <c r="P1" s="189"/>
      <c r="Q1" s="190" t="s">
        <v>483</v>
      </c>
      <c r="R1" s="191"/>
      <c r="S1" s="187" t="s">
        <v>10</v>
      </c>
      <c r="T1" s="187"/>
    </row>
    <row r="2" spans="1:20" ht="149.44999999999999" customHeight="1" x14ac:dyDescent="0.25">
      <c r="A2" s="193"/>
      <c r="B2" s="195"/>
      <c r="C2" s="11" t="s">
        <v>11</v>
      </c>
      <c r="D2" s="11" t="s">
        <v>12</v>
      </c>
      <c r="E2" s="12" t="s">
        <v>13</v>
      </c>
      <c r="F2" s="12" t="s">
        <v>14</v>
      </c>
      <c r="G2" s="12" t="s">
        <v>15</v>
      </c>
      <c r="H2" s="200"/>
      <c r="I2" s="193"/>
      <c r="J2" s="193"/>
      <c r="K2" s="193"/>
      <c r="L2" s="200"/>
      <c r="M2" s="13" t="s">
        <v>16</v>
      </c>
      <c r="N2" s="13" t="s">
        <v>17</v>
      </c>
      <c r="O2" s="13" t="s">
        <v>18</v>
      </c>
      <c r="P2" s="13" t="s">
        <v>19</v>
      </c>
      <c r="Q2" s="13" t="s">
        <v>484</v>
      </c>
      <c r="R2" s="17" t="s">
        <v>485</v>
      </c>
      <c r="S2" s="15" t="s">
        <v>26</v>
      </c>
      <c r="T2" s="15" t="s">
        <v>27</v>
      </c>
    </row>
    <row r="3" spans="1:20" s="14" customFormat="1" ht="129.6" customHeight="1" x14ac:dyDescent="0.25">
      <c r="A3" s="36">
        <v>4</v>
      </c>
      <c r="B3" s="159">
        <v>1</v>
      </c>
      <c r="C3" s="37" t="s">
        <v>486</v>
      </c>
      <c r="D3" s="38"/>
      <c r="E3" s="39">
        <v>4479289</v>
      </c>
      <c r="F3" s="38"/>
      <c r="G3" s="38"/>
      <c r="H3" s="37" t="s">
        <v>487</v>
      </c>
      <c r="I3" s="37" t="s">
        <v>145</v>
      </c>
      <c r="J3" s="37" t="s">
        <v>33</v>
      </c>
      <c r="K3" s="37" t="s">
        <v>48</v>
      </c>
      <c r="L3" s="40" t="s">
        <v>488</v>
      </c>
      <c r="M3" s="41" t="s">
        <v>93</v>
      </c>
      <c r="N3" s="41">
        <f>(M3/100)*70</f>
        <v>5600000</v>
      </c>
      <c r="O3" s="36">
        <v>2021</v>
      </c>
      <c r="P3" s="36">
        <v>2027</v>
      </c>
      <c r="Q3" s="37" t="s">
        <v>38</v>
      </c>
      <c r="R3" s="42"/>
      <c r="S3" s="43"/>
      <c r="T3" s="43"/>
    </row>
    <row r="4" spans="1:20" s="14" customFormat="1" ht="86.45" customHeight="1" x14ac:dyDescent="0.25">
      <c r="A4" s="36">
        <v>4</v>
      </c>
      <c r="B4" s="159">
        <v>2</v>
      </c>
      <c r="C4" s="37" t="s">
        <v>489</v>
      </c>
      <c r="D4" s="37" t="s">
        <v>63</v>
      </c>
      <c r="E4" s="36">
        <v>72046210</v>
      </c>
      <c r="F4" s="36">
        <v>181015498</v>
      </c>
      <c r="G4" s="36">
        <v>691001472</v>
      </c>
      <c r="H4" s="37" t="s">
        <v>490</v>
      </c>
      <c r="I4" s="37" t="s">
        <v>145</v>
      </c>
      <c r="J4" s="37" t="s">
        <v>33</v>
      </c>
      <c r="K4" s="37" t="s">
        <v>65</v>
      </c>
      <c r="L4" s="44" t="s">
        <v>491</v>
      </c>
      <c r="M4" s="41" t="s">
        <v>359</v>
      </c>
      <c r="N4" s="41">
        <f t="shared" ref="N4:N54" si="0">(M4/100)*70</f>
        <v>21000000</v>
      </c>
      <c r="O4" s="36">
        <v>2021</v>
      </c>
      <c r="P4" s="36">
        <v>2027</v>
      </c>
      <c r="Q4" s="37" t="s">
        <v>38</v>
      </c>
      <c r="R4" s="42"/>
      <c r="S4" s="45" t="s">
        <v>492</v>
      </c>
      <c r="T4" s="43"/>
    </row>
    <row r="5" spans="1:20" s="14" customFormat="1" ht="135.6" customHeight="1" x14ac:dyDescent="0.25">
      <c r="A5" s="36">
        <v>4</v>
      </c>
      <c r="B5" s="159">
        <v>3</v>
      </c>
      <c r="C5" s="37" t="s">
        <v>493</v>
      </c>
      <c r="D5" s="37" t="s">
        <v>68</v>
      </c>
      <c r="E5" s="36">
        <v>75007541</v>
      </c>
      <c r="F5" s="36">
        <v>107516187</v>
      </c>
      <c r="G5" s="36">
        <v>600051854</v>
      </c>
      <c r="H5" s="37" t="s">
        <v>494</v>
      </c>
      <c r="I5" s="37" t="s">
        <v>145</v>
      </c>
      <c r="J5" s="37" t="s">
        <v>33</v>
      </c>
      <c r="K5" s="37" t="s">
        <v>70</v>
      </c>
      <c r="L5" s="40" t="s">
        <v>495</v>
      </c>
      <c r="M5" s="41" t="s">
        <v>53</v>
      </c>
      <c r="N5" s="41">
        <f t="shared" si="0"/>
        <v>6300000</v>
      </c>
      <c r="O5" s="36">
        <v>2021</v>
      </c>
      <c r="P5" s="36">
        <v>2027</v>
      </c>
      <c r="Q5" s="37" t="s">
        <v>38</v>
      </c>
      <c r="R5" s="42"/>
      <c r="S5" s="127" t="s">
        <v>818</v>
      </c>
      <c r="T5" s="43"/>
    </row>
    <row r="6" spans="1:20" s="14" customFormat="1" ht="73.150000000000006" customHeight="1" x14ac:dyDescent="0.25">
      <c r="A6" s="36">
        <v>4</v>
      </c>
      <c r="B6" s="159">
        <v>4</v>
      </c>
      <c r="C6" s="37" t="s">
        <v>496</v>
      </c>
      <c r="D6" s="37" t="s">
        <v>497</v>
      </c>
      <c r="E6" s="36">
        <v>75033542</v>
      </c>
      <c r="F6" s="36">
        <v>107516047</v>
      </c>
      <c r="G6" s="36">
        <v>600051803</v>
      </c>
      <c r="H6" s="37" t="s">
        <v>758</v>
      </c>
      <c r="I6" s="37" t="s">
        <v>145</v>
      </c>
      <c r="J6" s="37" t="s">
        <v>33</v>
      </c>
      <c r="K6" s="37" t="s">
        <v>498</v>
      </c>
      <c r="L6" s="37" t="s">
        <v>757</v>
      </c>
      <c r="M6" s="41">
        <v>40000000</v>
      </c>
      <c r="N6" s="41">
        <f t="shared" si="0"/>
        <v>28000000</v>
      </c>
      <c r="O6" s="36">
        <v>2021</v>
      </c>
      <c r="P6" s="36">
        <v>2027</v>
      </c>
      <c r="Q6" s="37" t="s">
        <v>38</v>
      </c>
      <c r="R6" s="46" t="s">
        <v>38</v>
      </c>
      <c r="S6" s="47" t="s">
        <v>759</v>
      </c>
      <c r="T6" s="47" t="s">
        <v>761</v>
      </c>
    </row>
    <row r="7" spans="1:20" s="14" customFormat="1" ht="114.6" customHeight="1" x14ac:dyDescent="0.25">
      <c r="A7" s="36">
        <v>4</v>
      </c>
      <c r="B7" s="159">
        <v>5</v>
      </c>
      <c r="C7" s="44" t="s">
        <v>499</v>
      </c>
      <c r="D7" s="37" t="s">
        <v>81</v>
      </c>
      <c r="E7" s="36">
        <v>70992401</v>
      </c>
      <c r="F7" s="36">
        <v>107516519</v>
      </c>
      <c r="G7" s="36">
        <v>600051943</v>
      </c>
      <c r="H7" s="37" t="s">
        <v>500</v>
      </c>
      <c r="I7" s="37" t="s">
        <v>145</v>
      </c>
      <c r="J7" s="37" t="s">
        <v>33</v>
      </c>
      <c r="K7" s="37" t="s">
        <v>74</v>
      </c>
      <c r="L7" s="44" t="s">
        <v>501</v>
      </c>
      <c r="M7" s="41">
        <v>20000000</v>
      </c>
      <c r="N7" s="41">
        <f t="shared" si="0"/>
        <v>14000000</v>
      </c>
      <c r="O7" s="36">
        <v>2021</v>
      </c>
      <c r="P7" s="36">
        <v>2024</v>
      </c>
      <c r="Q7" s="37" t="s">
        <v>38</v>
      </c>
      <c r="R7" s="48" t="s">
        <v>38</v>
      </c>
      <c r="S7" s="47" t="s">
        <v>760</v>
      </c>
      <c r="T7" s="47" t="s">
        <v>761</v>
      </c>
    </row>
    <row r="8" spans="1:20" s="14" customFormat="1" ht="149.44999999999999" customHeight="1" x14ac:dyDescent="0.25">
      <c r="A8" s="36">
        <v>4</v>
      </c>
      <c r="B8" s="159">
        <v>6</v>
      </c>
      <c r="C8" s="37" t="s">
        <v>502</v>
      </c>
      <c r="D8" s="37" t="s">
        <v>503</v>
      </c>
      <c r="E8" s="38"/>
      <c r="F8" s="38"/>
      <c r="G8" s="38"/>
      <c r="H8" s="37" t="s">
        <v>504</v>
      </c>
      <c r="I8" s="37" t="s">
        <v>145</v>
      </c>
      <c r="J8" s="37" t="s">
        <v>33</v>
      </c>
      <c r="K8" s="37" t="s">
        <v>435</v>
      </c>
      <c r="L8" s="44" t="s">
        <v>505</v>
      </c>
      <c r="M8" s="41" t="s">
        <v>233</v>
      </c>
      <c r="N8" s="41">
        <f t="shared" si="0"/>
        <v>42000000</v>
      </c>
      <c r="O8" s="36">
        <v>2021</v>
      </c>
      <c r="P8" s="36">
        <v>2027</v>
      </c>
      <c r="Q8" s="37" t="s">
        <v>38</v>
      </c>
      <c r="R8" s="42"/>
      <c r="S8" s="49" t="s">
        <v>506</v>
      </c>
      <c r="T8" s="43"/>
    </row>
    <row r="9" spans="1:20" s="14" customFormat="1" ht="73.150000000000006" customHeight="1" x14ac:dyDescent="0.25">
      <c r="A9" s="50">
        <v>4</v>
      </c>
      <c r="B9" s="160">
        <v>7</v>
      </c>
      <c r="C9" s="44" t="s">
        <v>507</v>
      </c>
      <c r="D9" s="44" t="s">
        <v>121</v>
      </c>
      <c r="E9" s="51">
        <v>11847336</v>
      </c>
      <c r="F9" s="51">
        <v>181127393</v>
      </c>
      <c r="G9" s="51">
        <v>691015783</v>
      </c>
      <c r="H9" s="40" t="s">
        <v>508</v>
      </c>
      <c r="I9" s="44" t="s">
        <v>145</v>
      </c>
      <c r="J9" s="44" t="s">
        <v>33</v>
      </c>
      <c r="K9" s="44" t="s">
        <v>33</v>
      </c>
      <c r="L9" s="44" t="s">
        <v>509</v>
      </c>
      <c r="M9" s="41" t="s">
        <v>510</v>
      </c>
      <c r="N9" s="41">
        <f t="shared" si="0"/>
        <v>70700000</v>
      </c>
      <c r="O9" s="50">
        <v>2021</v>
      </c>
      <c r="P9" s="50">
        <v>2027</v>
      </c>
      <c r="Q9" s="44" t="s">
        <v>38</v>
      </c>
      <c r="R9" s="52"/>
      <c r="S9" s="94" t="s">
        <v>818</v>
      </c>
      <c r="T9" s="53"/>
    </row>
    <row r="10" spans="1:20" s="14" customFormat="1" ht="45" x14ac:dyDescent="0.25">
      <c r="A10" s="50">
        <v>4</v>
      </c>
      <c r="B10" s="160">
        <v>8</v>
      </c>
      <c r="C10" s="40" t="s">
        <v>823</v>
      </c>
      <c r="D10" s="44" t="s">
        <v>121</v>
      </c>
      <c r="E10" s="50">
        <v>86594508</v>
      </c>
      <c r="F10" s="50">
        <v>107516454</v>
      </c>
      <c r="G10" s="50">
        <v>600051927</v>
      </c>
      <c r="H10" s="40" t="s">
        <v>511</v>
      </c>
      <c r="I10" s="44" t="s">
        <v>145</v>
      </c>
      <c r="J10" s="44" t="s">
        <v>33</v>
      </c>
      <c r="K10" s="44" t="s">
        <v>33</v>
      </c>
      <c r="L10" s="44" t="s">
        <v>512</v>
      </c>
      <c r="M10" s="41" t="s">
        <v>440</v>
      </c>
      <c r="N10" s="41">
        <f t="shared" si="0"/>
        <v>14000000</v>
      </c>
      <c r="O10" s="50">
        <v>2022</v>
      </c>
      <c r="P10" s="50">
        <v>2023</v>
      </c>
      <c r="Q10" s="44" t="s">
        <v>38</v>
      </c>
      <c r="R10" s="52"/>
      <c r="S10" s="98" t="s">
        <v>818</v>
      </c>
      <c r="T10" s="53"/>
    </row>
    <row r="11" spans="1:20" s="14" customFormat="1" ht="45" x14ac:dyDescent="0.25">
      <c r="A11" s="50">
        <v>4</v>
      </c>
      <c r="B11" s="160">
        <v>9</v>
      </c>
      <c r="C11" s="40" t="s">
        <v>514</v>
      </c>
      <c r="D11" s="44" t="s">
        <v>151</v>
      </c>
      <c r="E11" s="50">
        <v>75033593</v>
      </c>
      <c r="F11" s="50">
        <v>107516136</v>
      </c>
      <c r="G11" s="50">
        <v>600052192</v>
      </c>
      <c r="H11" s="44" t="s">
        <v>515</v>
      </c>
      <c r="I11" s="44" t="s">
        <v>145</v>
      </c>
      <c r="J11" s="44" t="s">
        <v>33</v>
      </c>
      <c r="K11" s="44" t="s">
        <v>153</v>
      </c>
      <c r="L11" s="44" t="s">
        <v>515</v>
      </c>
      <c r="M11" s="41" t="s">
        <v>76</v>
      </c>
      <c r="N11" s="41">
        <f t="shared" si="0"/>
        <v>10500000</v>
      </c>
      <c r="O11" s="50">
        <v>2021</v>
      </c>
      <c r="P11" s="50">
        <v>2027</v>
      </c>
      <c r="Q11" s="44" t="s">
        <v>38</v>
      </c>
      <c r="R11" s="52"/>
      <c r="S11" s="93" t="s">
        <v>827</v>
      </c>
      <c r="T11" s="53"/>
    </row>
    <row r="12" spans="1:20" s="14" customFormat="1" ht="58.15" customHeight="1" x14ac:dyDescent="0.25">
      <c r="A12" s="50">
        <v>4</v>
      </c>
      <c r="B12" s="160">
        <v>10</v>
      </c>
      <c r="C12" s="44" t="s">
        <v>204</v>
      </c>
      <c r="D12" s="44" t="s">
        <v>205</v>
      </c>
      <c r="E12" s="50">
        <v>75034182</v>
      </c>
      <c r="F12" s="50">
        <v>181055112</v>
      </c>
      <c r="G12" s="50">
        <v>600052338</v>
      </c>
      <c r="H12" s="44" t="s">
        <v>516</v>
      </c>
      <c r="I12" s="44" t="s">
        <v>145</v>
      </c>
      <c r="J12" s="44" t="s">
        <v>33</v>
      </c>
      <c r="K12" s="44" t="s">
        <v>207</v>
      </c>
      <c r="L12" s="44" t="s">
        <v>517</v>
      </c>
      <c r="M12" s="1">
        <v>40000000</v>
      </c>
      <c r="N12" s="1">
        <f t="shared" si="0"/>
        <v>28000000</v>
      </c>
      <c r="O12" s="50">
        <v>2025</v>
      </c>
      <c r="P12" s="50">
        <v>2027</v>
      </c>
      <c r="Q12" s="44" t="s">
        <v>38</v>
      </c>
      <c r="R12" s="52"/>
      <c r="S12" s="53" t="s">
        <v>883</v>
      </c>
      <c r="T12" s="53" t="s">
        <v>723</v>
      </c>
    </row>
    <row r="13" spans="1:20" s="14" customFormat="1" ht="81.599999999999994" customHeight="1" x14ac:dyDescent="0.25">
      <c r="A13" s="50">
        <v>4</v>
      </c>
      <c r="B13" s="160">
        <v>11</v>
      </c>
      <c r="C13" s="40" t="s">
        <v>518</v>
      </c>
      <c r="D13" s="44" t="s">
        <v>188</v>
      </c>
      <c r="E13" s="50">
        <v>75031558</v>
      </c>
      <c r="F13" s="50">
        <v>107516497</v>
      </c>
      <c r="G13" s="50">
        <v>600051935</v>
      </c>
      <c r="H13" s="40" t="s">
        <v>519</v>
      </c>
      <c r="I13" s="44" t="s">
        <v>145</v>
      </c>
      <c r="J13" s="44" t="s">
        <v>33</v>
      </c>
      <c r="K13" s="44" t="s">
        <v>189</v>
      </c>
      <c r="L13" s="40" t="s">
        <v>520</v>
      </c>
      <c r="M13" s="41">
        <v>15000000</v>
      </c>
      <c r="N13" s="41">
        <f t="shared" si="0"/>
        <v>10500000</v>
      </c>
      <c r="O13" s="50">
        <v>2025</v>
      </c>
      <c r="P13" s="50">
        <v>2027</v>
      </c>
      <c r="Q13" s="44" t="s">
        <v>38</v>
      </c>
      <c r="R13" s="52"/>
      <c r="S13" s="53"/>
      <c r="T13" s="53"/>
    </row>
    <row r="14" spans="1:20" s="14" customFormat="1" ht="45" x14ac:dyDescent="0.25">
      <c r="A14" s="50">
        <v>4</v>
      </c>
      <c r="B14" s="160">
        <v>12</v>
      </c>
      <c r="C14" s="40" t="s">
        <v>518</v>
      </c>
      <c r="D14" s="44" t="s">
        <v>188</v>
      </c>
      <c r="E14" s="50">
        <v>75031558</v>
      </c>
      <c r="F14" s="50">
        <v>107516497</v>
      </c>
      <c r="G14" s="50">
        <v>600051935</v>
      </c>
      <c r="H14" s="40" t="s">
        <v>521</v>
      </c>
      <c r="I14" s="44" t="s">
        <v>145</v>
      </c>
      <c r="J14" s="44" t="s">
        <v>33</v>
      </c>
      <c r="K14" s="44" t="s">
        <v>189</v>
      </c>
      <c r="L14" s="44" t="s">
        <v>522</v>
      </c>
      <c r="M14" s="1">
        <v>41000000</v>
      </c>
      <c r="N14" s="1">
        <f t="shared" si="0"/>
        <v>28700000</v>
      </c>
      <c r="O14" s="50">
        <v>2025</v>
      </c>
      <c r="P14" s="50">
        <v>2027</v>
      </c>
      <c r="Q14" s="44" t="s">
        <v>38</v>
      </c>
      <c r="R14" s="52"/>
      <c r="S14" s="53"/>
      <c r="T14" s="53"/>
    </row>
    <row r="15" spans="1:20" s="14" customFormat="1" ht="154.15" customHeight="1" x14ac:dyDescent="0.25">
      <c r="A15" s="36">
        <v>4</v>
      </c>
      <c r="B15" s="159">
        <v>13</v>
      </c>
      <c r="C15" s="37" t="s">
        <v>493</v>
      </c>
      <c r="D15" s="37" t="s">
        <v>68</v>
      </c>
      <c r="E15" s="36">
        <v>75007541</v>
      </c>
      <c r="F15" s="36">
        <v>107516187</v>
      </c>
      <c r="G15" s="36">
        <v>600051854</v>
      </c>
      <c r="H15" s="44" t="s">
        <v>523</v>
      </c>
      <c r="I15" s="37" t="s">
        <v>145</v>
      </c>
      <c r="J15" s="37" t="s">
        <v>33</v>
      </c>
      <c r="K15" s="37" t="s">
        <v>70</v>
      </c>
      <c r="L15" s="40" t="s">
        <v>524</v>
      </c>
      <c r="M15" s="41" t="s">
        <v>93</v>
      </c>
      <c r="N15" s="41">
        <f t="shared" si="0"/>
        <v>5600000</v>
      </c>
      <c r="O15" s="55">
        <v>2022</v>
      </c>
      <c r="P15" s="55">
        <v>2027</v>
      </c>
      <c r="Q15" s="37" t="s">
        <v>38</v>
      </c>
      <c r="R15" s="56" t="s">
        <v>38</v>
      </c>
      <c r="S15" s="127" t="s">
        <v>818</v>
      </c>
      <c r="T15" s="43"/>
    </row>
    <row r="16" spans="1:20" ht="30" x14ac:dyDescent="0.25">
      <c r="A16" s="57">
        <v>4</v>
      </c>
      <c r="B16" s="161">
        <v>14</v>
      </c>
      <c r="C16" s="37" t="s">
        <v>525</v>
      </c>
      <c r="D16" s="37" t="s">
        <v>413</v>
      </c>
      <c r="E16" s="57">
        <v>71342281</v>
      </c>
      <c r="F16" s="57">
        <v>181037483</v>
      </c>
      <c r="G16" s="57">
        <v>691004293</v>
      </c>
      <c r="H16" s="40" t="s">
        <v>526</v>
      </c>
      <c r="I16" s="37" t="s">
        <v>32</v>
      </c>
      <c r="J16" s="37" t="s">
        <v>33</v>
      </c>
      <c r="K16" s="37" t="s">
        <v>33</v>
      </c>
      <c r="L16" s="37" t="s">
        <v>527</v>
      </c>
      <c r="M16" s="41" t="s">
        <v>90</v>
      </c>
      <c r="N16" s="41">
        <f t="shared" si="0"/>
        <v>4900000</v>
      </c>
      <c r="O16" s="57">
        <v>2021</v>
      </c>
      <c r="P16" s="57">
        <v>2027</v>
      </c>
      <c r="Q16" s="37" t="s">
        <v>38</v>
      </c>
      <c r="R16" s="52"/>
      <c r="S16" s="53" t="s">
        <v>818</v>
      </c>
      <c r="T16" s="53"/>
    </row>
    <row r="17" spans="1:20" s="14" customFormat="1" ht="169.9" customHeight="1" x14ac:dyDescent="0.25">
      <c r="A17" s="36">
        <v>4</v>
      </c>
      <c r="B17" s="159">
        <v>15</v>
      </c>
      <c r="C17" s="44" t="s">
        <v>499</v>
      </c>
      <c r="D17" s="37" t="s">
        <v>81</v>
      </c>
      <c r="E17" s="36">
        <v>70992401</v>
      </c>
      <c r="F17" s="36">
        <v>107516519</v>
      </c>
      <c r="G17" s="36">
        <v>600051943</v>
      </c>
      <c r="H17" s="37" t="s">
        <v>528</v>
      </c>
      <c r="I17" s="37" t="s">
        <v>145</v>
      </c>
      <c r="J17" s="37" t="s">
        <v>33</v>
      </c>
      <c r="K17" s="37" t="s">
        <v>74</v>
      </c>
      <c r="L17" s="40" t="s">
        <v>529</v>
      </c>
      <c r="M17" s="41" t="s">
        <v>154</v>
      </c>
      <c r="N17" s="41">
        <f t="shared" si="0"/>
        <v>3500000</v>
      </c>
      <c r="O17" s="36">
        <v>2022</v>
      </c>
      <c r="P17" s="36">
        <v>2027</v>
      </c>
      <c r="Q17" s="37" t="s">
        <v>38</v>
      </c>
      <c r="R17" s="48" t="s">
        <v>38</v>
      </c>
      <c r="S17" s="43"/>
      <c r="T17" s="43"/>
    </row>
    <row r="18" spans="1:20" s="14" customFormat="1" ht="142.9" customHeight="1" x14ac:dyDescent="0.25">
      <c r="A18" s="36">
        <v>4</v>
      </c>
      <c r="B18" s="159">
        <v>16</v>
      </c>
      <c r="C18" s="44" t="s">
        <v>499</v>
      </c>
      <c r="D18" s="37" t="s">
        <v>81</v>
      </c>
      <c r="E18" s="36">
        <v>70992401</v>
      </c>
      <c r="F18" s="36">
        <v>107516519</v>
      </c>
      <c r="G18" s="36">
        <v>600051943</v>
      </c>
      <c r="H18" s="37" t="s">
        <v>530</v>
      </c>
      <c r="I18" s="37" t="s">
        <v>145</v>
      </c>
      <c r="J18" s="37" t="s">
        <v>33</v>
      </c>
      <c r="K18" s="37" t="s">
        <v>74</v>
      </c>
      <c r="L18" s="44" t="s">
        <v>531</v>
      </c>
      <c r="M18" s="41" t="s">
        <v>186</v>
      </c>
      <c r="N18" s="41">
        <f t="shared" si="0"/>
        <v>2800000</v>
      </c>
      <c r="O18" s="36">
        <v>2022</v>
      </c>
      <c r="P18" s="36">
        <v>2027</v>
      </c>
      <c r="Q18" s="37" t="s">
        <v>38</v>
      </c>
      <c r="R18" s="48" t="s">
        <v>38</v>
      </c>
      <c r="S18" s="43"/>
      <c r="T18" s="43"/>
    </row>
    <row r="19" spans="1:20" s="14" customFormat="1" ht="157.9" customHeight="1" x14ac:dyDescent="0.25">
      <c r="A19" s="36">
        <v>4</v>
      </c>
      <c r="B19" s="159">
        <v>17</v>
      </c>
      <c r="C19" s="44" t="s">
        <v>499</v>
      </c>
      <c r="D19" s="37" t="s">
        <v>81</v>
      </c>
      <c r="E19" s="36">
        <v>70992401</v>
      </c>
      <c r="F19" s="36">
        <v>107516519</v>
      </c>
      <c r="G19" s="36">
        <v>600051943</v>
      </c>
      <c r="H19" s="37" t="s">
        <v>532</v>
      </c>
      <c r="I19" s="37" t="s">
        <v>145</v>
      </c>
      <c r="J19" s="37" t="s">
        <v>33</v>
      </c>
      <c r="K19" s="37" t="s">
        <v>74</v>
      </c>
      <c r="L19" s="40" t="s">
        <v>533</v>
      </c>
      <c r="M19" s="41" t="s">
        <v>90</v>
      </c>
      <c r="N19" s="41">
        <f t="shared" si="0"/>
        <v>4900000</v>
      </c>
      <c r="O19" s="36">
        <v>2021</v>
      </c>
      <c r="P19" s="36">
        <v>2024</v>
      </c>
      <c r="Q19" s="37" t="s">
        <v>38</v>
      </c>
      <c r="R19" s="48" t="s">
        <v>38</v>
      </c>
      <c r="S19" s="43"/>
      <c r="T19" s="43"/>
    </row>
    <row r="20" spans="1:20" s="14" customFormat="1" ht="329.45" customHeight="1" x14ac:dyDescent="0.25">
      <c r="A20" s="36">
        <v>4</v>
      </c>
      <c r="B20" s="159">
        <v>18</v>
      </c>
      <c r="C20" s="37" t="s">
        <v>534</v>
      </c>
      <c r="D20" s="37" t="s">
        <v>159</v>
      </c>
      <c r="E20" s="36">
        <v>70941271</v>
      </c>
      <c r="F20" s="36">
        <v>107516179</v>
      </c>
      <c r="G20" s="36">
        <v>600051846</v>
      </c>
      <c r="H20" s="37" t="s">
        <v>535</v>
      </c>
      <c r="I20" s="37" t="s">
        <v>145</v>
      </c>
      <c r="J20" s="37" t="s">
        <v>33</v>
      </c>
      <c r="K20" s="37" t="s">
        <v>161</v>
      </c>
      <c r="L20" s="40" t="s">
        <v>536</v>
      </c>
      <c r="M20" s="41" t="s">
        <v>76</v>
      </c>
      <c r="N20" s="41">
        <f t="shared" si="0"/>
        <v>10500000</v>
      </c>
      <c r="O20" s="36">
        <v>2021</v>
      </c>
      <c r="P20" s="36">
        <v>2027</v>
      </c>
      <c r="Q20" s="37" t="s">
        <v>38</v>
      </c>
      <c r="R20" s="42"/>
      <c r="S20" s="43"/>
      <c r="T20" s="43"/>
    </row>
    <row r="21" spans="1:20" s="14" customFormat="1" ht="45" x14ac:dyDescent="0.25">
      <c r="A21" s="50">
        <v>4</v>
      </c>
      <c r="B21" s="160">
        <v>19</v>
      </c>
      <c r="C21" s="44" t="s">
        <v>537</v>
      </c>
      <c r="D21" s="44" t="s">
        <v>199</v>
      </c>
      <c r="E21" s="50"/>
      <c r="F21" s="50"/>
      <c r="G21" s="50"/>
      <c r="H21" s="44" t="s">
        <v>537</v>
      </c>
      <c r="I21" s="44" t="s">
        <v>145</v>
      </c>
      <c r="J21" s="44" t="s">
        <v>33</v>
      </c>
      <c r="K21" s="44" t="s">
        <v>201</v>
      </c>
      <c r="L21" s="40" t="s">
        <v>538</v>
      </c>
      <c r="M21" s="41" t="s">
        <v>61</v>
      </c>
      <c r="N21" s="41">
        <f t="shared" si="0"/>
        <v>24500000</v>
      </c>
      <c r="O21" s="50">
        <v>2021</v>
      </c>
      <c r="P21" s="50">
        <v>2027</v>
      </c>
      <c r="Q21" s="44" t="s">
        <v>38</v>
      </c>
      <c r="R21" s="52"/>
      <c r="S21" s="53" t="s">
        <v>835</v>
      </c>
      <c r="T21" s="53" t="s">
        <v>138</v>
      </c>
    </row>
    <row r="22" spans="1:20" s="14" customFormat="1" ht="96.6" customHeight="1" x14ac:dyDescent="0.25">
      <c r="A22" s="50">
        <v>4</v>
      </c>
      <c r="B22" s="160">
        <v>20</v>
      </c>
      <c r="C22" s="40" t="s">
        <v>540</v>
      </c>
      <c r="D22" s="44" t="s">
        <v>541</v>
      </c>
      <c r="E22" s="50">
        <v>75148765</v>
      </c>
      <c r="F22" s="50">
        <v>181022508</v>
      </c>
      <c r="G22" s="50">
        <v>691002070</v>
      </c>
      <c r="H22" s="44" t="s">
        <v>542</v>
      </c>
      <c r="I22" s="44" t="s">
        <v>145</v>
      </c>
      <c r="J22" s="44" t="s">
        <v>33</v>
      </c>
      <c r="K22" s="44" t="s">
        <v>543</v>
      </c>
      <c r="L22" s="40" t="s">
        <v>544</v>
      </c>
      <c r="M22" s="41">
        <v>20000000</v>
      </c>
      <c r="N22" s="41">
        <f t="shared" si="0"/>
        <v>14000000</v>
      </c>
      <c r="O22" s="50">
        <v>2023</v>
      </c>
      <c r="P22" s="50">
        <v>2027</v>
      </c>
      <c r="Q22" s="44" t="s">
        <v>38</v>
      </c>
      <c r="R22" s="52"/>
      <c r="S22" s="53" t="s">
        <v>831</v>
      </c>
      <c r="T22" s="53"/>
    </row>
    <row r="23" spans="1:20" s="14" customFormat="1" ht="30" x14ac:dyDescent="0.25">
      <c r="A23" s="50">
        <v>4</v>
      </c>
      <c r="B23" s="160">
        <v>21</v>
      </c>
      <c r="C23" s="44" t="s">
        <v>545</v>
      </c>
      <c r="D23" s="44" t="s">
        <v>546</v>
      </c>
      <c r="E23" s="50">
        <v>71294163</v>
      </c>
      <c r="F23" s="50">
        <v>181060442</v>
      </c>
      <c r="G23" s="50">
        <v>691007063</v>
      </c>
      <c r="H23" s="40" t="s">
        <v>547</v>
      </c>
      <c r="I23" s="44" t="s">
        <v>145</v>
      </c>
      <c r="J23" s="44" t="s">
        <v>33</v>
      </c>
      <c r="K23" s="44" t="s">
        <v>548</v>
      </c>
      <c r="L23" s="44" t="s">
        <v>549</v>
      </c>
      <c r="M23" s="41" t="s">
        <v>216</v>
      </c>
      <c r="N23" s="41">
        <f t="shared" si="0"/>
        <v>4200000</v>
      </c>
      <c r="O23" s="50">
        <v>2021</v>
      </c>
      <c r="P23" s="50">
        <v>2027</v>
      </c>
      <c r="Q23" s="44" t="s">
        <v>38</v>
      </c>
      <c r="R23" s="52"/>
      <c r="S23" s="53"/>
      <c r="T23" s="53"/>
    </row>
    <row r="24" spans="1:20" s="14" customFormat="1" ht="45" x14ac:dyDescent="0.25">
      <c r="A24" s="50">
        <v>4</v>
      </c>
      <c r="B24" s="160">
        <v>22</v>
      </c>
      <c r="C24" s="44" t="s">
        <v>551</v>
      </c>
      <c r="D24" s="44" t="s">
        <v>552</v>
      </c>
      <c r="E24" s="50">
        <v>8097844</v>
      </c>
      <c r="F24" s="50">
        <v>181105560</v>
      </c>
      <c r="G24" s="50">
        <v>691013497</v>
      </c>
      <c r="H24" s="44" t="s">
        <v>553</v>
      </c>
      <c r="I24" s="44" t="s">
        <v>145</v>
      </c>
      <c r="J24" s="44" t="s">
        <v>33</v>
      </c>
      <c r="K24" s="44" t="s">
        <v>554</v>
      </c>
      <c r="L24" s="44" t="s">
        <v>555</v>
      </c>
      <c r="M24" s="41" t="s">
        <v>556</v>
      </c>
      <c r="N24" s="41">
        <f t="shared" si="0"/>
        <v>29645000</v>
      </c>
      <c r="O24" s="50">
        <v>2022</v>
      </c>
      <c r="P24" s="50">
        <v>2027</v>
      </c>
      <c r="Q24" s="44" t="s">
        <v>38</v>
      </c>
      <c r="R24" s="52"/>
      <c r="S24" s="53" t="s">
        <v>759</v>
      </c>
      <c r="T24" s="53" t="s">
        <v>761</v>
      </c>
    </row>
    <row r="25" spans="1:20" s="14" customFormat="1" ht="30" x14ac:dyDescent="0.25">
      <c r="A25" s="50">
        <v>4</v>
      </c>
      <c r="B25" s="160">
        <v>23</v>
      </c>
      <c r="C25" s="40" t="s">
        <v>557</v>
      </c>
      <c r="D25" s="44" t="s">
        <v>558</v>
      </c>
      <c r="E25" s="50">
        <v>71004726</v>
      </c>
      <c r="F25" s="50">
        <v>107516306</v>
      </c>
      <c r="G25" s="50">
        <v>600051889</v>
      </c>
      <c r="H25" s="91" t="s">
        <v>852</v>
      </c>
      <c r="I25" s="44" t="s">
        <v>145</v>
      </c>
      <c r="J25" s="44" t="s">
        <v>33</v>
      </c>
      <c r="K25" s="44" t="s">
        <v>442</v>
      </c>
      <c r="L25" s="44" t="s">
        <v>784</v>
      </c>
      <c r="M25" s="1">
        <v>100000000</v>
      </c>
      <c r="N25" s="41">
        <f t="shared" si="0"/>
        <v>70000000</v>
      </c>
      <c r="O25" s="90">
        <v>2024</v>
      </c>
      <c r="P25" s="90">
        <v>2028</v>
      </c>
      <c r="Q25" s="44" t="s">
        <v>38</v>
      </c>
      <c r="R25" s="52" t="s">
        <v>38</v>
      </c>
      <c r="S25" s="93" t="s">
        <v>851</v>
      </c>
      <c r="T25" s="93" t="s">
        <v>851</v>
      </c>
    </row>
    <row r="26" spans="1:20" s="14" customFormat="1" ht="93.6" customHeight="1" x14ac:dyDescent="0.25">
      <c r="A26" s="50">
        <v>4</v>
      </c>
      <c r="B26" s="160">
        <v>24</v>
      </c>
      <c r="C26" s="44" t="s">
        <v>502</v>
      </c>
      <c r="D26" s="44" t="s">
        <v>30</v>
      </c>
      <c r="E26" s="51"/>
      <c r="F26" s="51"/>
      <c r="G26" s="51"/>
      <c r="H26" s="44" t="s">
        <v>800</v>
      </c>
      <c r="I26" s="44" t="s">
        <v>145</v>
      </c>
      <c r="J26" s="44" t="s">
        <v>33</v>
      </c>
      <c r="K26" s="44" t="s">
        <v>34</v>
      </c>
      <c r="L26" s="44" t="s">
        <v>801</v>
      </c>
      <c r="M26" s="41">
        <v>52000000</v>
      </c>
      <c r="N26" s="41">
        <f t="shared" si="0"/>
        <v>36400000</v>
      </c>
      <c r="O26" s="50">
        <v>2024</v>
      </c>
      <c r="P26" s="50">
        <v>2027</v>
      </c>
      <c r="Q26" s="44" t="s">
        <v>38</v>
      </c>
      <c r="R26" s="52"/>
      <c r="S26" s="49" t="s">
        <v>559</v>
      </c>
      <c r="T26" s="53"/>
    </row>
    <row r="27" spans="1:20" s="14" customFormat="1" x14ac:dyDescent="0.25">
      <c r="A27" s="50">
        <v>4</v>
      </c>
      <c r="B27" s="160">
        <v>25</v>
      </c>
      <c r="C27" s="44" t="s">
        <v>502</v>
      </c>
      <c r="D27" s="44" t="s">
        <v>560</v>
      </c>
      <c r="E27" s="51"/>
      <c r="F27" s="51"/>
      <c r="G27" s="51"/>
      <c r="H27" s="44" t="s">
        <v>502</v>
      </c>
      <c r="I27" s="44" t="s">
        <v>145</v>
      </c>
      <c r="J27" s="44" t="s">
        <v>33</v>
      </c>
      <c r="K27" s="44" t="s">
        <v>561</v>
      </c>
      <c r="L27" s="44" t="s">
        <v>502</v>
      </c>
      <c r="M27" s="41" t="s">
        <v>562</v>
      </c>
      <c r="N27" s="41">
        <f t="shared" si="0"/>
        <v>210000000</v>
      </c>
      <c r="O27" s="50">
        <v>2021</v>
      </c>
      <c r="P27" s="50">
        <v>2027</v>
      </c>
      <c r="Q27" s="44" t="s">
        <v>38</v>
      </c>
      <c r="R27" s="52"/>
      <c r="S27" s="53"/>
      <c r="T27" s="53"/>
    </row>
    <row r="28" spans="1:20" s="14" customFormat="1" ht="45" x14ac:dyDescent="0.25">
      <c r="A28" s="50">
        <v>4</v>
      </c>
      <c r="B28" s="160">
        <v>26</v>
      </c>
      <c r="C28" s="40" t="s">
        <v>222</v>
      </c>
      <c r="D28" s="44" t="s">
        <v>223</v>
      </c>
      <c r="E28" s="50">
        <v>3652521</v>
      </c>
      <c r="F28" s="50">
        <v>181086930</v>
      </c>
      <c r="G28" s="50">
        <v>691007632</v>
      </c>
      <c r="H28" s="44" t="s">
        <v>563</v>
      </c>
      <c r="I28" s="44" t="s">
        <v>145</v>
      </c>
      <c r="J28" s="44" t="s">
        <v>33</v>
      </c>
      <c r="K28" s="44" t="s">
        <v>34</v>
      </c>
      <c r="L28" s="44" t="s">
        <v>564</v>
      </c>
      <c r="M28" s="41" t="s">
        <v>565</v>
      </c>
      <c r="N28" s="41">
        <f t="shared" si="0"/>
        <v>2240000</v>
      </c>
      <c r="O28" s="50">
        <v>2021</v>
      </c>
      <c r="P28" s="50">
        <v>2027</v>
      </c>
      <c r="Q28" s="44" t="s">
        <v>38</v>
      </c>
      <c r="R28" s="52"/>
      <c r="S28" s="53"/>
      <c r="T28" s="53"/>
    </row>
    <row r="29" spans="1:20" s="14" customFormat="1" ht="75" x14ac:dyDescent="0.25">
      <c r="A29" s="50">
        <v>4</v>
      </c>
      <c r="B29" s="160">
        <v>27</v>
      </c>
      <c r="C29" s="44" t="s">
        <v>502</v>
      </c>
      <c r="D29" s="44" t="s">
        <v>560</v>
      </c>
      <c r="E29" s="51"/>
      <c r="F29" s="51"/>
      <c r="G29" s="51"/>
      <c r="H29" s="44" t="s">
        <v>566</v>
      </c>
      <c r="I29" s="44" t="s">
        <v>145</v>
      </c>
      <c r="J29" s="44" t="s">
        <v>33</v>
      </c>
      <c r="K29" s="44" t="s">
        <v>561</v>
      </c>
      <c r="L29" s="40" t="s">
        <v>567</v>
      </c>
      <c r="M29" s="41" t="s">
        <v>233</v>
      </c>
      <c r="N29" s="41">
        <f t="shared" si="0"/>
        <v>42000000</v>
      </c>
      <c r="O29" s="50">
        <v>2021</v>
      </c>
      <c r="P29" s="50">
        <v>2027</v>
      </c>
      <c r="Q29" s="44" t="s">
        <v>38</v>
      </c>
      <c r="R29" s="52"/>
      <c r="S29" s="53"/>
      <c r="T29" s="53"/>
    </row>
    <row r="30" spans="1:20" s="14" customFormat="1" ht="51.6" customHeight="1" x14ac:dyDescent="0.25">
      <c r="A30" s="50">
        <v>4</v>
      </c>
      <c r="B30" s="160">
        <v>28</v>
      </c>
      <c r="C30" s="44" t="s">
        <v>568</v>
      </c>
      <c r="D30" s="44" t="s">
        <v>268</v>
      </c>
      <c r="E30" s="50">
        <v>70925267</v>
      </c>
      <c r="F30" s="50">
        <v>7512619</v>
      </c>
      <c r="G30" s="50">
        <v>600044874</v>
      </c>
      <c r="H30" s="44" t="s">
        <v>569</v>
      </c>
      <c r="I30" s="44" t="s">
        <v>145</v>
      </c>
      <c r="J30" s="44" t="s">
        <v>33</v>
      </c>
      <c r="K30" s="44" t="s">
        <v>270</v>
      </c>
      <c r="L30" s="44" t="s">
        <v>570</v>
      </c>
      <c r="M30" s="41" t="s">
        <v>403</v>
      </c>
      <c r="N30" s="41">
        <f t="shared" si="0"/>
        <v>17500000</v>
      </c>
      <c r="O30" s="50">
        <v>2022</v>
      </c>
      <c r="P30" s="50">
        <v>2027</v>
      </c>
      <c r="Q30" s="44" t="s">
        <v>38</v>
      </c>
      <c r="R30" s="52"/>
      <c r="S30" s="53"/>
      <c r="T30" s="53"/>
    </row>
    <row r="31" spans="1:20" s="14" customFormat="1" ht="30" x14ac:dyDescent="0.25">
      <c r="A31" s="36">
        <v>4</v>
      </c>
      <c r="B31" s="159">
        <v>29</v>
      </c>
      <c r="C31" s="44" t="s">
        <v>571</v>
      </c>
      <c r="D31" s="37" t="s">
        <v>572</v>
      </c>
      <c r="E31" s="36">
        <v>70997551</v>
      </c>
      <c r="F31" s="36">
        <v>107516055</v>
      </c>
      <c r="G31" s="36">
        <v>600051811</v>
      </c>
      <c r="H31" s="37" t="s">
        <v>573</v>
      </c>
      <c r="I31" s="37" t="s">
        <v>145</v>
      </c>
      <c r="J31" s="37" t="s">
        <v>33</v>
      </c>
      <c r="K31" s="37" t="s">
        <v>574</v>
      </c>
      <c r="L31" s="91" t="s">
        <v>884</v>
      </c>
      <c r="M31" s="1">
        <v>5360000</v>
      </c>
      <c r="N31" s="41">
        <f t="shared" si="0"/>
        <v>3752000</v>
      </c>
      <c r="O31" s="36">
        <v>2023</v>
      </c>
      <c r="P31" s="142">
        <v>2023</v>
      </c>
      <c r="Q31" s="37" t="s">
        <v>38</v>
      </c>
      <c r="R31" s="42"/>
      <c r="S31" s="45" t="s">
        <v>830</v>
      </c>
      <c r="T31" s="141" t="s">
        <v>818</v>
      </c>
    </row>
    <row r="32" spans="1:20" s="14" customFormat="1" ht="80.45" customHeight="1" x14ac:dyDescent="0.25">
      <c r="A32" s="50">
        <v>4</v>
      </c>
      <c r="B32" s="160">
        <v>30</v>
      </c>
      <c r="C32" s="44" t="s">
        <v>568</v>
      </c>
      <c r="D32" s="44" t="s">
        <v>268</v>
      </c>
      <c r="E32" s="50">
        <v>70925267</v>
      </c>
      <c r="F32" s="50">
        <v>7512619</v>
      </c>
      <c r="G32" s="50">
        <v>600044874</v>
      </c>
      <c r="H32" s="44" t="s">
        <v>575</v>
      </c>
      <c r="I32" s="44" t="s">
        <v>145</v>
      </c>
      <c r="J32" s="44" t="s">
        <v>33</v>
      </c>
      <c r="K32" s="44" t="s">
        <v>270</v>
      </c>
      <c r="L32" s="40" t="s">
        <v>576</v>
      </c>
      <c r="M32" s="41" t="s">
        <v>440</v>
      </c>
      <c r="N32" s="41">
        <f t="shared" si="0"/>
        <v>14000000</v>
      </c>
      <c r="O32" s="50">
        <v>2023</v>
      </c>
      <c r="P32" s="50">
        <v>2027</v>
      </c>
      <c r="Q32" s="51" t="s">
        <v>0</v>
      </c>
      <c r="R32" s="52" t="s">
        <v>0</v>
      </c>
      <c r="S32" s="53"/>
      <c r="T32" s="53"/>
    </row>
    <row r="33" spans="1:20" s="14" customFormat="1" ht="30" x14ac:dyDescent="0.25">
      <c r="A33" s="55">
        <v>4</v>
      </c>
      <c r="B33" s="162">
        <v>31</v>
      </c>
      <c r="C33" s="40" t="s">
        <v>496</v>
      </c>
      <c r="D33" s="40" t="s">
        <v>497</v>
      </c>
      <c r="E33" s="55">
        <v>75033542</v>
      </c>
      <c r="F33" s="55">
        <v>107516047</v>
      </c>
      <c r="G33" s="55">
        <v>600051803</v>
      </c>
      <c r="H33" s="40" t="s">
        <v>577</v>
      </c>
      <c r="I33" s="40" t="s">
        <v>145</v>
      </c>
      <c r="J33" s="40" t="s">
        <v>33</v>
      </c>
      <c r="K33" s="40" t="s">
        <v>498</v>
      </c>
      <c r="L33" s="40" t="s">
        <v>578</v>
      </c>
      <c r="M33" s="41" t="s">
        <v>579</v>
      </c>
      <c r="N33" s="41">
        <f t="shared" si="0"/>
        <v>1575000</v>
      </c>
      <c r="O33" s="55">
        <v>2023</v>
      </c>
      <c r="P33" s="55">
        <v>2027</v>
      </c>
      <c r="Q33" s="58"/>
      <c r="R33" s="46"/>
      <c r="S33" s="47"/>
      <c r="T33" s="47"/>
    </row>
    <row r="34" spans="1:20" s="14" customFormat="1" ht="30" x14ac:dyDescent="0.25">
      <c r="A34" s="50">
        <v>4</v>
      </c>
      <c r="B34" s="160">
        <v>32</v>
      </c>
      <c r="C34" s="40" t="s">
        <v>540</v>
      </c>
      <c r="D34" s="44" t="s">
        <v>541</v>
      </c>
      <c r="E34" s="50">
        <v>75148765</v>
      </c>
      <c r="F34" s="50">
        <v>181022508</v>
      </c>
      <c r="G34" s="50">
        <v>691002070</v>
      </c>
      <c r="H34" s="44" t="s">
        <v>580</v>
      </c>
      <c r="I34" s="44" t="s">
        <v>145</v>
      </c>
      <c r="J34" s="44" t="s">
        <v>33</v>
      </c>
      <c r="K34" s="44" t="s">
        <v>543</v>
      </c>
      <c r="L34" s="44" t="s">
        <v>581</v>
      </c>
      <c r="M34" s="41" t="s">
        <v>582</v>
      </c>
      <c r="N34" s="41">
        <f t="shared" si="0"/>
        <v>28000000</v>
      </c>
      <c r="O34" s="50">
        <v>2023</v>
      </c>
      <c r="P34" s="50">
        <v>2027</v>
      </c>
      <c r="Q34" s="51"/>
      <c r="R34" s="52"/>
      <c r="S34" s="53" t="s">
        <v>827</v>
      </c>
      <c r="T34" s="53"/>
    </row>
    <row r="35" spans="1:20" s="14" customFormat="1" x14ac:dyDescent="0.25">
      <c r="A35" s="55">
        <v>4</v>
      </c>
      <c r="B35" s="162">
        <v>33</v>
      </c>
      <c r="C35" s="40" t="s">
        <v>583</v>
      </c>
      <c r="D35" s="40" t="s">
        <v>584</v>
      </c>
      <c r="E35" s="58"/>
      <c r="F35" s="58"/>
      <c r="G35" s="58"/>
      <c r="H35" s="40" t="s">
        <v>585</v>
      </c>
      <c r="I35" s="40" t="s">
        <v>145</v>
      </c>
      <c r="J35" s="40" t="s">
        <v>33</v>
      </c>
      <c r="K35" s="40" t="s">
        <v>586</v>
      </c>
      <c r="L35" s="40" t="s">
        <v>585</v>
      </c>
      <c r="M35" s="59">
        <v>20000000</v>
      </c>
      <c r="N35" s="41">
        <f t="shared" si="0"/>
        <v>14000000</v>
      </c>
      <c r="O35" s="55">
        <v>2023</v>
      </c>
      <c r="P35" s="55">
        <v>2027</v>
      </c>
      <c r="Q35" s="58" t="s">
        <v>0</v>
      </c>
      <c r="R35" s="46" t="s">
        <v>0</v>
      </c>
      <c r="S35" s="47"/>
      <c r="T35" s="47"/>
    </row>
    <row r="36" spans="1:20" s="14" customFormat="1" ht="30" x14ac:dyDescent="0.25">
      <c r="A36" s="55">
        <v>4</v>
      </c>
      <c r="B36" s="162">
        <v>34</v>
      </c>
      <c r="C36" s="40" t="s">
        <v>493</v>
      </c>
      <c r="D36" s="40" t="s">
        <v>68</v>
      </c>
      <c r="E36" s="55">
        <v>75007541</v>
      </c>
      <c r="F36" s="55">
        <v>107516187</v>
      </c>
      <c r="G36" s="55">
        <v>600051854</v>
      </c>
      <c r="H36" s="40" t="s">
        <v>587</v>
      </c>
      <c r="I36" s="40" t="s">
        <v>145</v>
      </c>
      <c r="J36" s="40" t="s">
        <v>33</v>
      </c>
      <c r="K36" s="40" t="s">
        <v>70</v>
      </c>
      <c r="L36" s="40" t="s">
        <v>588</v>
      </c>
      <c r="M36" s="59"/>
      <c r="N36" s="41">
        <f t="shared" si="0"/>
        <v>0</v>
      </c>
      <c r="O36" s="55">
        <v>2023</v>
      </c>
      <c r="P36" s="128">
        <v>2024</v>
      </c>
      <c r="Q36" s="58"/>
      <c r="R36" s="46"/>
      <c r="S36" s="127" t="s">
        <v>818</v>
      </c>
      <c r="T36" s="47"/>
    </row>
    <row r="37" spans="1:20" s="14" customFormat="1" ht="30" x14ac:dyDescent="0.25">
      <c r="A37" s="50">
        <v>4</v>
      </c>
      <c r="B37" s="160">
        <v>35</v>
      </c>
      <c r="C37" s="40" t="s">
        <v>571</v>
      </c>
      <c r="D37" s="44" t="s">
        <v>572</v>
      </c>
      <c r="E37" s="50">
        <v>70997551</v>
      </c>
      <c r="F37" s="50">
        <v>107516055</v>
      </c>
      <c r="G37" s="50">
        <v>600051811</v>
      </c>
      <c r="H37" s="44" t="s">
        <v>589</v>
      </c>
      <c r="I37" s="44" t="s">
        <v>145</v>
      </c>
      <c r="J37" s="44" t="s">
        <v>33</v>
      </c>
      <c r="K37" s="44" t="s">
        <v>574</v>
      </c>
      <c r="L37" s="91" t="s">
        <v>885</v>
      </c>
      <c r="M37" s="1">
        <v>8000000</v>
      </c>
      <c r="N37" s="41">
        <f t="shared" si="0"/>
        <v>5600000</v>
      </c>
      <c r="O37" s="90">
        <v>2025</v>
      </c>
      <c r="P37" s="50">
        <v>2026</v>
      </c>
      <c r="Q37" s="97" t="s">
        <v>0</v>
      </c>
      <c r="R37" s="52"/>
      <c r="S37" s="93" t="s">
        <v>857</v>
      </c>
      <c r="T37" s="93" t="s">
        <v>858</v>
      </c>
    </row>
    <row r="38" spans="1:20" s="14" customFormat="1" ht="30" x14ac:dyDescent="0.25">
      <c r="A38" s="50">
        <v>4</v>
      </c>
      <c r="B38" s="160">
        <v>36</v>
      </c>
      <c r="C38" s="40" t="s">
        <v>571</v>
      </c>
      <c r="D38" s="44" t="s">
        <v>572</v>
      </c>
      <c r="E38" s="50">
        <v>70997551</v>
      </c>
      <c r="F38" s="50">
        <v>107516055</v>
      </c>
      <c r="G38" s="50">
        <v>600051811</v>
      </c>
      <c r="H38" s="44" t="s">
        <v>590</v>
      </c>
      <c r="I38" s="44" t="s">
        <v>145</v>
      </c>
      <c r="J38" s="44" t="s">
        <v>33</v>
      </c>
      <c r="K38" s="44" t="s">
        <v>574</v>
      </c>
      <c r="L38" s="44" t="s">
        <v>591</v>
      </c>
      <c r="M38" s="1">
        <v>500000</v>
      </c>
      <c r="N38" s="41">
        <f t="shared" si="0"/>
        <v>350000</v>
      </c>
      <c r="O38" s="90">
        <v>2025</v>
      </c>
      <c r="P38" s="90">
        <v>2027</v>
      </c>
      <c r="Q38" s="51"/>
      <c r="R38" s="52"/>
      <c r="S38" s="53"/>
      <c r="T38" s="53"/>
    </row>
    <row r="39" spans="1:20" s="14" customFormat="1" ht="55.9" customHeight="1" x14ac:dyDescent="0.25">
      <c r="A39" s="50">
        <v>4</v>
      </c>
      <c r="B39" s="160">
        <v>37</v>
      </c>
      <c r="C39" s="40" t="s">
        <v>571</v>
      </c>
      <c r="D39" s="44" t="s">
        <v>572</v>
      </c>
      <c r="E39" s="50">
        <v>70997551</v>
      </c>
      <c r="F39" s="50">
        <v>107516055</v>
      </c>
      <c r="G39" s="50">
        <v>600051811</v>
      </c>
      <c r="H39" s="44" t="s">
        <v>592</v>
      </c>
      <c r="I39" s="44" t="s">
        <v>145</v>
      </c>
      <c r="J39" s="44" t="s">
        <v>33</v>
      </c>
      <c r="K39" s="44" t="s">
        <v>574</v>
      </c>
      <c r="L39" s="44" t="s">
        <v>593</v>
      </c>
      <c r="M39" s="1">
        <v>4000000</v>
      </c>
      <c r="N39" s="41">
        <f t="shared" si="0"/>
        <v>2800000</v>
      </c>
      <c r="O39" s="90">
        <v>2025</v>
      </c>
      <c r="P39" s="90">
        <v>2027</v>
      </c>
      <c r="Q39" s="51" t="s">
        <v>0</v>
      </c>
      <c r="R39" s="52"/>
      <c r="S39" s="53"/>
      <c r="T39" s="53" t="s">
        <v>133</v>
      </c>
    </row>
    <row r="40" spans="1:20" s="14" customFormat="1" ht="30" x14ac:dyDescent="0.25">
      <c r="A40" s="50">
        <v>4</v>
      </c>
      <c r="B40" s="160">
        <v>38</v>
      </c>
      <c r="C40" s="40" t="s">
        <v>540</v>
      </c>
      <c r="D40" s="44" t="s">
        <v>541</v>
      </c>
      <c r="E40" s="50">
        <v>75148765</v>
      </c>
      <c r="F40" s="50">
        <v>181022508</v>
      </c>
      <c r="G40" s="50">
        <v>691002070</v>
      </c>
      <c r="H40" s="44" t="s">
        <v>594</v>
      </c>
      <c r="I40" s="44" t="s">
        <v>145</v>
      </c>
      <c r="J40" s="44" t="s">
        <v>33</v>
      </c>
      <c r="K40" s="44" t="s">
        <v>543</v>
      </c>
      <c r="L40" s="44" t="s">
        <v>832</v>
      </c>
      <c r="M40" s="41">
        <v>2000000</v>
      </c>
      <c r="N40" s="41">
        <f t="shared" si="0"/>
        <v>1400000</v>
      </c>
      <c r="O40" s="50">
        <v>2022</v>
      </c>
      <c r="P40" s="50">
        <v>2027</v>
      </c>
      <c r="Q40" s="51"/>
      <c r="R40" s="52"/>
      <c r="S40" s="53"/>
      <c r="T40" s="53"/>
    </row>
    <row r="41" spans="1:20" s="14" customFormat="1" ht="54.6" customHeight="1" x14ac:dyDescent="0.25">
      <c r="A41" s="50">
        <v>4</v>
      </c>
      <c r="B41" s="160">
        <v>39</v>
      </c>
      <c r="C41" s="40" t="s">
        <v>540</v>
      </c>
      <c r="D41" s="44" t="s">
        <v>541</v>
      </c>
      <c r="E41" s="50">
        <v>75148765</v>
      </c>
      <c r="F41" s="50">
        <v>181022508</v>
      </c>
      <c r="G41" s="50">
        <v>691002070</v>
      </c>
      <c r="H41" s="40" t="s">
        <v>595</v>
      </c>
      <c r="I41" s="44" t="s">
        <v>145</v>
      </c>
      <c r="J41" s="44" t="s">
        <v>33</v>
      </c>
      <c r="K41" s="44" t="s">
        <v>543</v>
      </c>
      <c r="L41" s="44" t="s">
        <v>833</v>
      </c>
      <c r="M41" s="41">
        <v>800000</v>
      </c>
      <c r="N41" s="41">
        <f t="shared" si="0"/>
        <v>560000</v>
      </c>
      <c r="O41" s="50">
        <v>2022</v>
      </c>
      <c r="P41" s="50">
        <v>2027</v>
      </c>
      <c r="Q41" s="51"/>
      <c r="R41" s="52"/>
      <c r="S41" s="53"/>
      <c r="T41" s="53"/>
    </row>
    <row r="42" spans="1:20" s="14" customFormat="1" ht="45" x14ac:dyDescent="0.25">
      <c r="A42" s="50">
        <v>4</v>
      </c>
      <c r="B42" s="160">
        <v>40</v>
      </c>
      <c r="C42" s="40" t="s">
        <v>518</v>
      </c>
      <c r="D42" s="44" t="s">
        <v>188</v>
      </c>
      <c r="E42" s="50">
        <v>75031558</v>
      </c>
      <c r="F42" s="50">
        <v>107516497</v>
      </c>
      <c r="G42" s="50">
        <v>600051935</v>
      </c>
      <c r="H42" s="44" t="s">
        <v>596</v>
      </c>
      <c r="I42" s="44" t="s">
        <v>145</v>
      </c>
      <c r="J42" s="44" t="s">
        <v>33</v>
      </c>
      <c r="K42" s="44" t="s">
        <v>189</v>
      </c>
      <c r="L42" s="44" t="s">
        <v>597</v>
      </c>
      <c r="M42" s="41" t="s">
        <v>44</v>
      </c>
      <c r="N42" s="41">
        <f t="shared" si="0"/>
        <v>2450000</v>
      </c>
      <c r="O42" s="50">
        <v>2023</v>
      </c>
      <c r="P42" s="50">
        <v>2027</v>
      </c>
      <c r="Q42" s="51"/>
      <c r="R42" s="52"/>
      <c r="S42" s="53"/>
      <c r="T42" s="53"/>
    </row>
    <row r="43" spans="1:20" s="14" customFormat="1" ht="45" x14ac:dyDescent="0.25">
      <c r="A43" s="50">
        <v>4</v>
      </c>
      <c r="B43" s="160">
        <v>41</v>
      </c>
      <c r="C43" s="40" t="s">
        <v>518</v>
      </c>
      <c r="D43" s="44" t="s">
        <v>188</v>
      </c>
      <c r="E43" s="50">
        <v>75031558</v>
      </c>
      <c r="F43" s="50">
        <v>107516497</v>
      </c>
      <c r="G43" s="50">
        <v>600051935</v>
      </c>
      <c r="H43" s="44" t="s">
        <v>598</v>
      </c>
      <c r="I43" s="44" t="s">
        <v>145</v>
      </c>
      <c r="J43" s="44" t="s">
        <v>33</v>
      </c>
      <c r="K43" s="44" t="s">
        <v>189</v>
      </c>
      <c r="L43" s="44" t="s">
        <v>599</v>
      </c>
      <c r="M43" s="41" t="s">
        <v>44</v>
      </c>
      <c r="N43" s="41">
        <f t="shared" si="0"/>
        <v>2450000</v>
      </c>
      <c r="O43" s="50">
        <v>2022</v>
      </c>
      <c r="P43" s="50">
        <v>2027</v>
      </c>
      <c r="Q43" s="51"/>
      <c r="R43" s="52"/>
      <c r="S43" s="53"/>
      <c r="T43" s="53"/>
    </row>
    <row r="44" spans="1:20" s="14" customFormat="1" ht="60" x14ac:dyDescent="0.25">
      <c r="A44" s="50">
        <v>4</v>
      </c>
      <c r="B44" s="160">
        <v>42</v>
      </c>
      <c r="C44" s="40" t="s">
        <v>518</v>
      </c>
      <c r="D44" s="44" t="s">
        <v>188</v>
      </c>
      <c r="E44" s="50">
        <v>75031558</v>
      </c>
      <c r="F44" s="50">
        <v>107516497</v>
      </c>
      <c r="G44" s="50">
        <v>600051935</v>
      </c>
      <c r="H44" s="44" t="s">
        <v>600</v>
      </c>
      <c r="I44" s="44" t="s">
        <v>145</v>
      </c>
      <c r="J44" s="44" t="s">
        <v>33</v>
      </c>
      <c r="K44" s="44" t="s">
        <v>189</v>
      </c>
      <c r="L44" s="40" t="s">
        <v>601</v>
      </c>
      <c r="M44" s="41" t="s">
        <v>216</v>
      </c>
      <c r="N44" s="41">
        <f t="shared" si="0"/>
        <v>4200000</v>
      </c>
      <c r="O44" s="50">
        <v>2022</v>
      </c>
      <c r="P44" s="50">
        <v>2027</v>
      </c>
      <c r="Q44" s="51"/>
      <c r="R44" s="52"/>
      <c r="S44" s="53"/>
      <c r="T44" s="53"/>
    </row>
    <row r="45" spans="1:20" s="14" customFormat="1" ht="45" x14ac:dyDescent="0.25">
      <c r="A45" s="50">
        <v>4</v>
      </c>
      <c r="B45" s="160">
        <v>43</v>
      </c>
      <c r="C45" s="40" t="s">
        <v>518</v>
      </c>
      <c r="D45" s="44" t="s">
        <v>188</v>
      </c>
      <c r="E45" s="50">
        <v>75031558</v>
      </c>
      <c r="F45" s="50">
        <v>107516497</v>
      </c>
      <c r="G45" s="50">
        <v>600051935</v>
      </c>
      <c r="H45" s="44" t="s">
        <v>602</v>
      </c>
      <c r="I45" s="44" t="s">
        <v>145</v>
      </c>
      <c r="J45" s="44" t="s">
        <v>33</v>
      </c>
      <c r="K45" s="44" t="s">
        <v>189</v>
      </c>
      <c r="L45" s="44" t="s">
        <v>603</v>
      </c>
      <c r="M45" s="41" t="s">
        <v>242</v>
      </c>
      <c r="N45" s="41">
        <f t="shared" si="0"/>
        <v>560000</v>
      </c>
      <c r="O45" s="50">
        <v>2022</v>
      </c>
      <c r="P45" s="50">
        <v>2027</v>
      </c>
      <c r="Q45" s="51"/>
      <c r="R45" s="52"/>
      <c r="S45" s="53"/>
      <c r="T45" s="53"/>
    </row>
    <row r="46" spans="1:20" s="14" customFormat="1" ht="45" x14ac:dyDescent="0.25">
      <c r="A46" s="50">
        <v>4</v>
      </c>
      <c r="B46" s="160">
        <v>44</v>
      </c>
      <c r="C46" s="40" t="s">
        <v>518</v>
      </c>
      <c r="D46" s="44" t="s">
        <v>188</v>
      </c>
      <c r="E46" s="50">
        <v>75031558</v>
      </c>
      <c r="F46" s="50">
        <v>107516497</v>
      </c>
      <c r="G46" s="50">
        <v>600051935</v>
      </c>
      <c r="H46" s="44" t="s">
        <v>604</v>
      </c>
      <c r="I46" s="44" t="s">
        <v>145</v>
      </c>
      <c r="J46" s="44" t="s">
        <v>33</v>
      </c>
      <c r="K46" s="44" t="s">
        <v>189</v>
      </c>
      <c r="L46" s="44" t="s">
        <v>605</v>
      </c>
      <c r="M46" s="41" t="s">
        <v>84</v>
      </c>
      <c r="N46" s="41">
        <f t="shared" si="0"/>
        <v>2100000</v>
      </c>
      <c r="O46" s="50">
        <v>2022</v>
      </c>
      <c r="P46" s="50">
        <v>2027</v>
      </c>
      <c r="Q46" s="51"/>
      <c r="R46" s="52"/>
      <c r="S46" s="53"/>
      <c r="T46" s="53"/>
    </row>
    <row r="47" spans="1:20" s="14" customFormat="1" ht="45" x14ac:dyDescent="0.25">
      <c r="A47" s="50">
        <v>4</v>
      </c>
      <c r="B47" s="160">
        <v>45</v>
      </c>
      <c r="C47" s="40" t="s">
        <v>518</v>
      </c>
      <c r="D47" s="44" t="s">
        <v>188</v>
      </c>
      <c r="E47" s="50">
        <v>75031558</v>
      </c>
      <c r="F47" s="50">
        <v>107516497</v>
      </c>
      <c r="G47" s="50">
        <v>600051935</v>
      </c>
      <c r="H47" s="44" t="s">
        <v>606</v>
      </c>
      <c r="I47" s="44" t="s">
        <v>145</v>
      </c>
      <c r="J47" s="44" t="s">
        <v>33</v>
      </c>
      <c r="K47" s="44" t="s">
        <v>189</v>
      </c>
      <c r="L47" s="44" t="s">
        <v>607</v>
      </c>
      <c r="M47" s="1">
        <v>3000000</v>
      </c>
      <c r="N47" s="1">
        <f t="shared" si="0"/>
        <v>2100000</v>
      </c>
      <c r="O47" s="50">
        <v>2022</v>
      </c>
      <c r="P47" s="50">
        <v>2027</v>
      </c>
      <c r="Q47" s="51"/>
      <c r="R47" s="52"/>
      <c r="S47" s="53"/>
      <c r="T47" s="53"/>
    </row>
    <row r="48" spans="1:20" s="14" customFormat="1" ht="60" x14ac:dyDescent="0.25">
      <c r="A48" s="50">
        <v>4</v>
      </c>
      <c r="B48" s="160">
        <v>46</v>
      </c>
      <c r="C48" s="44" t="s">
        <v>209</v>
      </c>
      <c r="D48" s="44" t="s">
        <v>210</v>
      </c>
      <c r="E48" s="50">
        <v>24144461</v>
      </c>
      <c r="F48" s="50">
        <v>181032813</v>
      </c>
      <c r="G48" s="50">
        <v>691003297</v>
      </c>
      <c r="H48" s="44" t="s">
        <v>608</v>
      </c>
      <c r="I48" s="44" t="s">
        <v>145</v>
      </c>
      <c r="J48" s="44" t="s">
        <v>33</v>
      </c>
      <c r="K48" s="44" t="s">
        <v>33</v>
      </c>
      <c r="L48" s="40" t="s">
        <v>609</v>
      </c>
      <c r="M48" s="41" t="s">
        <v>513</v>
      </c>
      <c r="N48" s="41">
        <f t="shared" si="0"/>
        <v>9800000</v>
      </c>
      <c r="O48" s="50">
        <v>2022</v>
      </c>
      <c r="P48" s="50">
        <v>2027</v>
      </c>
      <c r="Q48" s="50">
        <v>24</v>
      </c>
      <c r="R48" s="52"/>
      <c r="S48" s="53"/>
      <c r="T48" s="53"/>
    </row>
    <row r="49" spans="1:250" s="14" customFormat="1" ht="75" x14ac:dyDescent="0.25">
      <c r="A49" s="50">
        <v>4</v>
      </c>
      <c r="B49" s="160">
        <v>47</v>
      </c>
      <c r="C49" s="60" t="s">
        <v>209</v>
      </c>
      <c r="D49" s="60" t="s">
        <v>210</v>
      </c>
      <c r="E49" s="61">
        <v>24144461</v>
      </c>
      <c r="F49" s="61">
        <v>181032813</v>
      </c>
      <c r="G49" s="61">
        <v>691003297</v>
      </c>
      <c r="H49" s="60" t="s">
        <v>610</v>
      </c>
      <c r="I49" s="60" t="s">
        <v>145</v>
      </c>
      <c r="J49" s="60" t="s">
        <v>33</v>
      </c>
      <c r="K49" s="60" t="s">
        <v>33</v>
      </c>
      <c r="L49" s="62" t="s">
        <v>611</v>
      </c>
      <c r="M49" s="63" t="s">
        <v>612</v>
      </c>
      <c r="N49" s="41">
        <f t="shared" si="0"/>
        <v>11200000</v>
      </c>
      <c r="O49" s="61">
        <v>2022</v>
      </c>
      <c r="P49" s="61">
        <v>2027</v>
      </c>
      <c r="Q49" s="64"/>
      <c r="R49" s="65"/>
      <c r="S49" s="53"/>
      <c r="T49" s="53"/>
    </row>
    <row r="50" spans="1:250" ht="43.15" customHeight="1" x14ac:dyDescent="0.25">
      <c r="A50" s="50">
        <v>4</v>
      </c>
      <c r="B50" s="160">
        <v>48</v>
      </c>
      <c r="C50" s="66" t="s">
        <v>629</v>
      </c>
      <c r="D50" s="66" t="s">
        <v>618</v>
      </c>
      <c r="E50" s="66">
        <v>71007415</v>
      </c>
      <c r="F50" s="66">
        <v>107515962</v>
      </c>
      <c r="G50" s="66">
        <v>600051781</v>
      </c>
      <c r="H50" s="66" t="s">
        <v>630</v>
      </c>
      <c r="I50" s="66" t="s">
        <v>32</v>
      </c>
      <c r="J50" s="66" t="s">
        <v>33</v>
      </c>
      <c r="K50" s="67" t="s">
        <v>279</v>
      </c>
      <c r="L50" s="68" t="s">
        <v>631</v>
      </c>
      <c r="M50" s="69">
        <v>150000</v>
      </c>
      <c r="N50" s="63">
        <f t="shared" si="0"/>
        <v>105000</v>
      </c>
      <c r="O50" s="68">
        <v>2022</v>
      </c>
      <c r="P50" s="68">
        <v>2027</v>
      </c>
      <c r="Q50" s="68"/>
      <c r="R50" s="70" t="s">
        <v>0</v>
      </c>
      <c r="S50" s="47"/>
      <c r="T50" s="47"/>
    </row>
    <row r="51" spans="1:250" ht="45" x14ac:dyDescent="0.25">
      <c r="A51" s="50">
        <v>4</v>
      </c>
      <c r="B51" s="160">
        <v>49</v>
      </c>
      <c r="C51" s="54" t="s">
        <v>571</v>
      </c>
      <c r="D51" s="49" t="s">
        <v>572</v>
      </c>
      <c r="E51" s="71">
        <v>70997551</v>
      </c>
      <c r="F51" s="71">
        <v>107516055</v>
      </c>
      <c r="G51" s="71">
        <v>600051811</v>
      </c>
      <c r="H51" s="47" t="s">
        <v>633</v>
      </c>
      <c r="I51" s="49" t="s">
        <v>615</v>
      </c>
      <c r="J51" s="49" t="s">
        <v>33</v>
      </c>
      <c r="K51" s="49" t="s">
        <v>574</v>
      </c>
      <c r="L51" s="47" t="s">
        <v>634</v>
      </c>
      <c r="M51" s="143">
        <v>4000000</v>
      </c>
      <c r="N51" s="72">
        <f t="shared" si="0"/>
        <v>2800000</v>
      </c>
      <c r="O51" s="101">
        <v>2026</v>
      </c>
      <c r="P51" s="101">
        <v>2027</v>
      </c>
      <c r="Q51" s="47"/>
      <c r="R51" s="73"/>
      <c r="S51" s="47" t="s">
        <v>632</v>
      </c>
      <c r="T51" s="47" t="s">
        <v>138</v>
      </c>
    </row>
    <row r="52" spans="1:250" ht="160.15" customHeight="1" x14ac:dyDescent="0.25">
      <c r="A52" s="50">
        <v>4</v>
      </c>
      <c r="B52" s="160">
        <v>50</v>
      </c>
      <c r="C52" s="47" t="s">
        <v>640</v>
      </c>
      <c r="D52" s="47" t="s">
        <v>641</v>
      </c>
      <c r="E52" s="47">
        <v>72086173</v>
      </c>
      <c r="F52" s="47">
        <v>181022524</v>
      </c>
      <c r="G52" s="47">
        <v>181022524</v>
      </c>
      <c r="H52" s="47" t="s">
        <v>642</v>
      </c>
      <c r="I52" s="47" t="s">
        <v>32</v>
      </c>
      <c r="J52" s="47" t="s">
        <v>33</v>
      </c>
      <c r="K52" s="47" t="s">
        <v>308</v>
      </c>
      <c r="L52" s="47" t="s">
        <v>643</v>
      </c>
      <c r="M52" s="74">
        <v>300000</v>
      </c>
      <c r="N52" s="74">
        <f t="shared" si="0"/>
        <v>210000</v>
      </c>
      <c r="O52" s="47">
        <v>2023</v>
      </c>
      <c r="P52" s="47">
        <v>2024</v>
      </c>
      <c r="Q52" s="47"/>
      <c r="R52" s="73"/>
      <c r="S52" s="47"/>
      <c r="T52" s="47"/>
    </row>
    <row r="53" spans="1:250" ht="90" x14ac:dyDescent="0.25">
      <c r="A53" s="61">
        <v>4</v>
      </c>
      <c r="B53" s="163">
        <v>51</v>
      </c>
      <c r="C53" s="68" t="s">
        <v>640</v>
      </c>
      <c r="D53" s="68" t="s">
        <v>641</v>
      </c>
      <c r="E53" s="68">
        <v>72086173</v>
      </c>
      <c r="F53" s="68">
        <v>181022524</v>
      </c>
      <c r="G53" s="68">
        <v>181022524</v>
      </c>
      <c r="H53" s="68" t="s">
        <v>653</v>
      </c>
      <c r="I53" s="68" t="s">
        <v>32</v>
      </c>
      <c r="J53" s="68" t="s">
        <v>33</v>
      </c>
      <c r="K53" s="68" t="s">
        <v>308</v>
      </c>
      <c r="L53" s="68" t="s">
        <v>654</v>
      </c>
      <c r="M53" s="100">
        <v>300000</v>
      </c>
      <c r="N53" s="100">
        <f t="shared" si="0"/>
        <v>210000</v>
      </c>
      <c r="O53" s="68">
        <v>2023</v>
      </c>
      <c r="P53" s="68">
        <v>2024</v>
      </c>
      <c r="Q53" s="68"/>
      <c r="R53" s="70"/>
      <c r="S53" s="47"/>
      <c r="T53" s="47"/>
    </row>
    <row r="54" spans="1:250" ht="30" x14ac:dyDescent="0.25">
      <c r="A54" s="71">
        <v>4</v>
      </c>
      <c r="B54" s="164">
        <v>52</v>
      </c>
      <c r="C54" s="49" t="s">
        <v>568</v>
      </c>
      <c r="D54" s="49" t="s">
        <v>268</v>
      </c>
      <c r="E54" s="71">
        <v>70925267</v>
      </c>
      <c r="F54" s="71">
        <v>7512619</v>
      </c>
      <c r="G54" s="71">
        <v>600044874</v>
      </c>
      <c r="H54" s="47" t="s">
        <v>719</v>
      </c>
      <c r="I54" s="47" t="s">
        <v>32</v>
      </c>
      <c r="J54" s="47" t="s">
        <v>33</v>
      </c>
      <c r="K54" s="47" t="s">
        <v>270</v>
      </c>
      <c r="L54" s="47" t="s">
        <v>720</v>
      </c>
      <c r="M54" s="74">
        <v>500000</v>
      </c>
      <c r="N54" s="74">
        <f t="shared" si="0"/>
        <v>350000</v>
      </c>
      <c r="O54" s="47">
        <v>2023</v>
      </c>
      <c r="P54" s="47">
        <v>2024</v>
      </c>
      <c r="Q54" s="47"/>
      <c r="R54" s="47"/>
      <c r="S54" s="47"/>
      <c r="T54" s="47"/>
    </row>
    <row r="55" spans="1:250" s="16" customFormat="1" ht="82.15" customHeight="1" x14ac:dyDescent="0.25">
      <c r="A55" s="71">
        <v>4</v>
      </c>
      <c r="B55" s="164">
        <v>53</v>
      </c>
      <c r="C55" s="75" t="s">
        <v>629</v>
      </c>
      <c r="D55" s="75" t="s">
        <v>618</v>
      </c>
      <c r="E55" s="75">
        <v>71007415</v>
      </c>
      <c r="F55" s="75">
        <v>107515962</v>
      </c>
      <c r="G55" s="75">
        <v>600051781</v>
      </c>
      <c r="H55" s="75" t="s">
        <v>775</v>
      </c>
      <c r="I55" s="75" t="s">
        <v>32</v>
      </c>
      <c r="J55" s="75" t="s">
        <v>33</v>
      </c>
      <c r="K55" s="45" t="s">
        <v>279</v>
      </c>
      <c r="L55" s="47" t="s">
        <v>776</v>
      </c>
      <c r="M55" s="72">
        <v>460000</v>
      </c>
      <c r="N55" s="72">
        <f t="shared" ref="N55" si="1">(M55/100)*70</f>
        <v>322000</v>
      </c>
      <c r="O55" s="47">
        <v>2022</v>
      </c>
      <c r="P55" s="47">
        <v>2027</v>
      </c>
      <c r="Q55" s="47"/>
      <c r="R55" s="73"/>
      <c r="S55" s="47"/>
      <c r="T55" s="47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</row>
    <row r="56" spans="1:250" s="16" customFormat="1" ht="43.15" customHeight="1" x14ac:dyDescent="0.25">
      <c r="A56" s="71">
        <v>4</v>
      </c>
      <c r="B56" s="164">
        <v>54</v>
      </c>
      <c r="C56" s="75" t="s">
        <v>629</v>
      </c>
      <c r="D56" s="75" t="s">
        <v>618</v>
      </c>
      <c r="E56" s="75">
        <v>71007415</v>
      </c>
      <c r="F56" s="75">
        <v>107515962</v>
      </c>
      <c r="G56" s="75">
        <v>600051781</v>
      </c>
      <c r="H56" s="75" t="s">
        <v>777</v>
      </c>
      <c r="I56" s="75" t="s">
        <v>32</v>
      </c>
      <c r="J56" s="75" t="s">
        <v>33</v>
      </c>
      <c r="K56" s="45" t="s">
        <v>279</v>
      </c>
      <c r="L56" s="47" t="s">
        <v>778</v>
      </c>
      <c r="M56" s="72">
        <v>300000</v>
      </c>
      <c r="N56" s="72">
        <f>(M56/100)*70</f>
        <v>210000</v>
      </c>
      <c r="O56" s="47">
        <v>2022</v>
      </c>
      <c r="P56" s="47">
        <v>2027</v>
      </c>
      <c r="Q56" s="47"/>
      <c r="R56" s="73"/>
      <c r="S56" s="47"/>
      <c r="T56" s="47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</row>
    <row r="57" spans="1:250" s="134" customFormat="1" ht="152.44999999999999" customHeight="1" x14ac:dyDescent="0.25">
      <c r="A57" s="53">
        <v>4</v>
      </c>
      <c r="B57" s="165">
        <v>55</v>
      </c>
      <c r="C57" s="49" t="s">
        <v>499</v>
      </c>
      <c r="D57" s="45" t="s">
        <v>81</v>
      </c>
      <c r="E57" s="131">
        <v>70992401</v>
      </c>
      <c r="F57" s="131">
        <v>107516519</v>
      </c>
      <c r="G57" s="131">
        <v>600051943</v>
      </c>
      <c r="H57" s="132" t="s">
        <v>810</v>
      </c>
      <c r="I57" s="75" t="s">
        <v>32</v>
      </c>
      <c r="J57" s="75" t="s">
        <v>33</v>
      </c>
      <c r="K57" s="132" t="s">
        <v>74</v>
      </c>
      <c r="L57" s="132" t="s">
        <v>811</v>
      </c>
      <c r="M57" s="96">
        <v>6000000</v>
      </c>
      <c r="N57" s="133">
        <f>(M57/100)*70</f>
        <v>4200000</v>
      </c>
      <c r="O57" s="132">
        <v>2024</v>
      </c>
      <c r="P57" s="132">
        <v>2025</v>
      </c>
      <c r="Q57" s="132" t="s">
        <v>0</v>
      </c>
      <c r="R57" s="132" t="s">
        <v>0</v>
      </c>
      <c r="S57" s="95" t="s">
        <v>853</v>
      </c>
      <c r="T57" s="132" t="s">
        <v>761</v>
      </c>
    </row>
    <row r="58" spans="1:250" ht="30" x14ac:dyDescent="0.25">
      <c r="A58" s="47">
        <v>4</v>
      </c>
      <c r="B58" s="234">
        <v>56</v>
      </c>
      <c r="C58" s="132" t="s">
        <v>839</v>
      </c>
      <c r="D58" s="132" t="s">
        <v>235</v>
      </c>
      <c r="E58" s="132">
        <v>70986428</v>
      </c>
      <c r="F58" s="132">
        <v>107516039</v>
      </c>
      <c r="G58" s="132">
        <v>600051790</v>
      </c>
      <c r="H58" s="132" t="s">
        <v>840</v>
      </c>
      <c r="I58" s="75" t="s">
        <v>32</v>
      </c>
      <c r="J58" s="75" t="s">
        <v>33</v>
      </c>
      <c r="K58" s="132" t="s">
        <v>237</v>
      </c>
      <c r="L58" s="132" t="s">
        <v>879</v>
      </c>
      <c r="M58" s="96">
        <v>27000000</v>
      </c>
      <c r="N58" s="96">
        <f>(M58/100)*70</f>
        <v>18900000</v>
      </c>
      <c r="O58" s="95">
        <v>2025</v>
      </c>
      <c r="P58" s="95">
        <v>2026</v>
      </c>
      <c r="Q58" s="95" t="s">
        <v>0</v>
      </c>
      <c r="R58" s="132"/>
      <c r="S58" s="95" t="s">
        <v>855</v>
      </c>
      <c r="T58" s="132" t="s">
        <v>723</v>
      </c>
    </row>
    <row r="59" spans="1:250" ht="150" x14ac:dyDescent="0.25">
      <c r="A59" s="90">
        <v>3</v>
      </c>
      <c r="B59" s="101">
        <v>57</v>
      </c>
      <c r="C59" s="91" t="s">
        <v>493</v>
      </c>
      <c r="D59" s="91" t="s">
        <v>68</v>
      </c>
      <c r="E59" s="90">
        <v>75007541</v>
      </c>
      <c r="F59" s="90">
        <v>107516187</v>
      </c>
      <c r="G59" s="90">
        <v>600051854</v>
      </c>
      <c r="H59" s="91" t="s">
        <v>861</v>
      </c>
      <c r="I59" s="91" t="s">
        <v>145</v>
      </c>
      <c r="J59" s="91" t="s">
        <v>33</v>
      </c>
      <c r="K59" s="91" t="s">
        <v>70</v>
      </c>
      <c r="L59" s="91" t="s">
        <v>862</v>
      </c>
      <c r="M59" s="145">
        <v>2500000</v>
      </c>
      <c r="N59" s="145">
        <f>M59*0.7</f>
        <v>1750000</v>
      </c>
      <c r="O59" s="90">
        <v>2025</v>
      </c>
      <c r="P59" s="90">
        <v>2026</v>
      </c>
      <c r="Q59" s="91" t="s">
        <v>38</v>
      </c>
      <c r="R59" s="146"/>
      <c r="S59" s="93" t="s">
        <v>863</v>
      </c>
      <c r="T59" s="93" t="s">
        <v>133</v>
      </c>
    </row>
    <row r="60" spans="1:250" ht="120" x14ac:dyDescent="0.25">
      <c r="A60" s="147">
        <v>4</v>
      </c>
      <c r="B60" s="101">
        <v>58</v>
      </c>
      <c r="C60" s="148" t="s">
        <v>869</v>
      </c>
      <c r="D60" s="148" t="s">
        <v>870</v>
      </c>
      <c r="E60" s="147">
        <v>6029281</v>
      </c>
      <c r="F60" s="147"/>
      <c r="G60" s="147">
        <v>691010226</v>
      </c>
      <c r="H60" s="148" t="s">
        <v>871</v>
      </c>
      <c r="I60" s="148" t="s">
        <v>872</v>
      </c>
      <c r="J60" s="148" t="s">
        <v>33</v>
      </c>
      <c r="K60" s="148" t="s">
        <v>34</v>
      </c>
      <c r="L60" s="148" t="s">
        <v>873</v>
      </c>
      <c r="M60" s="149">
        <v>200000</v>
      </c>
      <c r="N60" s="149">
        <v>140000</v>
      </c>
      <c r="O60" s="147">
        <v>2025</v>
      </c>
      <c r="P60" s="147">
        <v>2026</v>
      </c>
      <c r="Q60" s="148"/>
      <c r="R60" s="150" t="s">
        <v>38</v>
      </c>
      <c r="S60" s="151" t="s">
        <v>874</v>
      </c>
      <c r="T60" s="93"/>
    </row>
    <row r="61" spans="1:250" ht="30" x14ac:dyDescent="0.25">
      <c r="A61" s="101">
        <v>4</v>
      </c>
      <c r="B61" s="101">
        <v>59</v>
      </c>
      <c r="C61" s="98" t="s">
        <v>557</v>
      </c>
      <c r="D61" s="94" t="s">
        <v>558</v>
      </c>
      <c r="E61" s="152">
        <v>71004726</v>
      </c>
      <c r="F61" s="152">
        <v>107516306</v>
      </c>
      <c r="G61" s="152">
        <v>600051889</v>
      </c>
      <c r="H61" s="94" t="s">
        <v>878</v>
      </c>
      <c r="I61" s="94" t="s">
        <v>145</v>
      </c>
      <c r="J61" s="94" t="s">
        <v>33</v>
      </c>
      <c r="K61" s="94" t="s">
        <v>442</v>
      </c>
      <c r="L61" s="94" t="s">
        <v>876</v>
      </c>
      <c r="M61" s="143">
        <v>100000000</v>
      </c>
      <c r="N61" s="143">
        <f t="shared" ref="N61" si="2">(M61/100)*70</f>
        <v>70000000</v>
      </c>
      <c r="O61" s="152">
        <v>2024</v>
      </c>
      <c r="P61" s="152">
        <v>2028</v>
      </c>
      <c r="Q61" s="95" t="s">
        <v>0</v>
      </c>
      <c r="R61" s="95" t="s">
        <v>0</v>
      </c>
      <c r="S61" s="95" t="s">
        <v>831</v>
      </c>
      <c r="T61" s="95"/>
    </row>
  </sheetData>
  <mergeCells count="12">
    <mergeCell ref="S1:T1"/>
    <mergeCell ref="M1:N1"/>
    <mergeCell ref="O1:P1"/>
    <mergeCell ref="Q1:R1"/>
    <mergeCell ref="A1:A2"/>
    <mergeCell ref="B1:B2"/>
    <mergeCell ref="C1:G1"/>
    <mergeCell ref="K1:K2"/>
    <mergeCell ref="L1:L2"/>
    <mergeCell ref="H1:H2"/>
    <mergeCell ref="I1:I2"/>
    <mergeCell ref="J1:J2"/>
  </mergeCells>
  <phoneticPr fontId="8" type="noConversion"/>
  <pageMargins left="0.25" right="0.25" top="0.75" bottom="0.75" header="0.3" footer="0.3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1D56-340A-43AD-8A63-667B85D59754}">
  <sheetPr>
    <pageSetUpPr fitToPage="1"/>
  </sheetPr>
  <dimension ref="A1:T23"/>
  <sheetViews>
    <sheetView zoomScale="70" zoomScaleNormal="70" workbookViewId="0">
      <selection activeCell="F8" sqref="F8"/>
    </sheetView>
  </sheetViews>
  <sheetFormatPr defaultRowHeight="15" x14ac:dyDescent="0.25"/>
  <cols>
    <col min="2" max="2" width="9.140625" style="170"/>
    <col min="3" max="3" width="17.140625" customWidth="1"/>
    <col min="4" max="4" width="13.28515625" customWidth="1"/>
    <col min="5" max="5" width="10.7109375" customWidth="1"/>
    <col min="6" max="6" width="27.7109375" customWidth="1"/>
    <col min="7" max="7" width="11.7109375" customWidth="1"/>
    <col min="8" max="8" width="12.42578125" customWidth="1"/>
    <col min="9" max="9" width="10.28515625" customWidth="1"/>
    <col min="10" max="10" width="25" customWidth="1"/>
    <col min="11" max="11" width="22.85546875" bestFit="1" customWidth="1"/>
    <col min="12" max="12" width="32.85546875" customWidth="1"/>
    <col min="13" max="14" width="8.85546875" customWidth="1"/>
    <col min="18" max="19" width="8.85546875" customWidth="1"/>
  </cols>
  <sheetData>
    <row r="1" spans="1:20" ht="14.45" customHeight="1" x14ac:dyDescent="0.25">
      <c r="A1" s="221" t="s">
        <v>2</v>
      </c>
      <c r="B1" s="226" t="s">
        <v>3</v>
      </c>
      <c r="C1" s="229" t="s">
        <v>658</v>
      </c>
      <c r="D1" s="230"/>
      <c r="E1" s="231"/>
      <c r="F1" s="211" t="s">
        <v>5</v>
      </c>
      <c r="G1" s="224" t="s">
        <v>6</v>
      </c>
      <c r="H1" s="221" t="s">
        <v>7</v>
      </c>
      <c r="I1" s="208" t="s">
        <v>8</v>
      </c>
      <c r="J1" s="211" t="s">
        <v>9</v>
      </c>
      <c r="K1" s="214" t="s">
        <v>710</v>
      </c>
      <c r="L1" s="215"/>
      <c r="M1" s="216" t="s">
        <v>711</v>
      </c>
      <c r="N1" s="217"/>
      <c r="O1" s="216" t="s">
        <v>712</v>
      </c>
      <c r="P1" s="218"/>
      <c r="Q1" s="218"/>
      <c r="R1" s="217"/>
      <c r="S1" s="219" t="s">
        <v>10</v>
      </c>
      <c r="T1" s="220"/>
    </row>
    <row r="2" spans="1:20" ht="14.45" customHeight="1" x14ac:dyDescent="0.25">
      <c r="A2" s="222"/>
      <c r="B2" s="227"/>
      <c r="C2" s="224" t="s">
        <v>659</v>
      </c>
      <c r="D2" s="224" t="s">
        <v>660</v>
      </c>
      <c r="E2" s="208" t="s">
        <v>661</v>
      </c>
      <c r="F2" s="212"/>
      <c r="G2" s="232"/>
      <c r="H2" s="222"/>
      <c r="I2" s="209"/>
      <c r="J2" s="212"/>
      <c r="K2" s="204" t="s">
        <v>16</v>
      </c>
      <c r="L2" s="204" t="s">
        <v>17</v>
      </c>
      <c r="M2" s="204" t="s">
        <v>18</v>
      </c>
      <c r="N2" s="204" t="s">
        <v>19</v>
      </c>
      <c r="O2" s="201" t="s">
        <v>20</v>
      </c>
      <c r="P2" s="202"/>
      <c r="Q2" s="202"/>
      <c r="R2" s="203"/>
      <c r="S2" s="204" t="s">
        <v>662</v>
      </c>
      <c r="T2" s="206" t="s">
        <v>27</v>
      </c>
    </row>
    <row r="3" spans="1:20" ht="75" x14ac:dyDescent="0.25">
      <c r="A3" s="223"/>
      <c r="B3" s="228"/>
      <c r="C3" s="225"/>
      <c r="D3" s="225"/>
      <c r="E3" s="210"/>
      <c r="F3" s="213"/>
      <c r="G3" s="225"/>
      <c r="H3" s="223"/>
      <c r="I3" s="210"/>
      <c r="J3" s="213"/>
      <c r="K3" s="205"/>
      <c r="L3" s="205"/>
      <c r="M3" s="205"/>
      <c r="N3" s="205"/>
      <c r="O3" s="76" t="s">
        <v>28</v>
      </c>
      <c r="P3" s="77" t="s">
        <v>713</v>
      </c>
      <c r="Q3" s="78" t="s">
        <v>714</v>
      </c>
      <c r="R3" s="79" t="s">
        <v>715</v>
      </c>
      <c r="S3" s="205"/>
      <c r="T3" s="207"/>
    </row>
    <row r="4" spans="1:20" ht="45" x14ac:dyDescent="0.25">
      <c r="A4" s="80">
        <v>5</v>
      </c>
      <c r="B4" s="167">
        <v>1</v>
      </c>
      <c r="C4" s="81" t="s">
        <v>663</v>
      </c>
      <c r="D4" s="51"/>
      <c r="E4" s="80">
        <v>2637286</v>
      </c>
      <c r="F4" s="77" t="s">
        <v>664</v>
      </c>
      <c r="G4" s="77" t="s">
        <v>32</v>
      </c>
      <c r="H4" s="77" t="s">
        <v>33</v>
      </c>
      <c r="I4" s="77" t="s">
        <v>33</v>
      </c>
      <c r="J4" s="77" t="s">
        <v>665</v>
      </c>
      <c r="K4" s="82">
        <v>50000</v>
      </c>
      <c r="L4" s="83" t="s">
        <v>666</v>
      </c>
      <c r="M4" s="80">
        <v>2022</v>
      </c>
      <c r="N4" s="80">
        <v>2027</v>
      </c>
      <c r="O4" s="77" t="s">
        <v>133</v>
      </c>
      <c r="P4" s="77" t="s">
        <v>133</v>
      </c>
      <c r="Q4" s="77" t="s">
        <v>133</v>
      </c>
      <c r="R4" s="77" t="s">
        <v>133</v>
      </c>
      <c r="S4" s="51"/>
      <c r="T4" s="51"/>
    </row>
    <row r="5" spans="1:20" ht="75" x14ac:dyDescent="0.25">
      <c r="A5" s="80">
        <v>5</v>
      </c>
      <c r="B5" s="167">
        <v>2</v>
      </c>
      <c r="C5" s="81" t="s">
        <v>667</v>
      </c>
      <c r="D5" s="81" t="s">
        <v>668</v>
      </c>
      <c r="E5" s="80">
        <v>27027708</v>
      </c>
      <c r="F5" s="81" t="s">
        <v>669</v>
      </c>
      <c r="G5" s="77" t="s">
        <v>32</v>
      </c>
      <c r="H5" s="77" t="s">
        <v>33</v>
      </c>
      <c r="I5" s="77" t="s">
        <v>237</v>
      </c>
      <c r="J5" s="81" t="s">
        <v>670</v>
      </c>
      <c r="K5" s="82">
        <v>455500</v>
      </c>
      <c r="L5" s="83" t="s">
        <v>671</v>
      </c>
      <c r="M5" s="80">
        <v>2022</v>
      </c>
      <c r="N5" s="80">
        <v>2027</v>
      </c>
      <c r="O5" s="77" t="s">
        <v>133</v>
      </c>
      <c r="P5" s="77" t="s">
        <v>133</v>
      </c>
      <c r="Q5" s="77" t="s">
        <v>133</v>
      </c>
      <c r="R5" s="77" t="s">
        <v>133</v>
      </c>
      <c r="S5" s="51"/>
      <c r="T5" s="51"/>
    </row>
    <row r="6" spans="1:20" ht="75" x14ac:dyDescent="0.25">
      <c r="A6" s="80">
        <v>5</v>
      </c>
      <c r="B6" s="167">
        <v>3</v>
      </c>
      <c r="C6" s="81" t="s">
        <v>672</v>
      </c>
      <c r="D6" s="77" t="s">
        <v>121</v>
      </c>
      <c r="E6" s="80">
        <v>43752110</v>
      </c>
      <c r="F6" s="77" t="s">
        <v>399</v>
      </c>
      <c r="G6" s="77" t="s">
        <v>32</v>
      </c>
      <c r="H6" s="77" t="s">
        <v>33</v>
      </c>
      <c r="I6" s="77" t="s">
        <v>33</v>
      </c>
      <c r="J6" s="77" t="s">
        <v>400</v>
      </c>
      <c r="K6" s="82">
        <v>26000000</v>
      </c>
      <c r="L6" s="83">
        <f>(K6/100)*70</f>
        <v>18200000</v>
      </c>
      <c r="M6" s="80">
        <v>2022</v>
      </c>
      <c r="N6" s="80">
        <v>2023</v>
      </c>
      <c r="O6" s="77" t="s">
        <v>138</v>
      </c>
      <c r="P6" s="77" t="s">
        <v>133</v>
      </c>
      <c r="Q6" s="77" t="s">
        <v>133</v>
      </c>
      <c r="R6" s="77" t="s">
        <v>133</v>
      </c>
      <c r="S6" s="81" t="s">
        <v>716</v>
      </c>
      <c r="T6" s="51"/>
    </row>
    <row r="7" spans="1:20" s="99" customFormat="1" ht="135.6" customHeight="1" x14ac:dyDescent="0.25">
      <c r="A7" s="80">
        <v>5</v>
      </c>
      <c r="B7" s="167">
        <v>4</v>
      </c>
      <c r="C7" s="77" t="s">
        <v>672</v>
      </c>
      <c r="D7" s="77" t="s">
        <v>121</v>
      </c>
      <c r="E7" s="80">
        <v>43752110</v>
      </c>
      <c r="F7" s="77" t="s">
        <v>673</v>
      </c>
      <c r="G7" s="77" t="s">
        <v>32</v>
      </c>
      <c r="H7" s="77" t="s">
        <v>33</v>
      </c>
      <c r="I7" s="77" t="s">
        <v>33</v>
      </c>
      <c r="J7" s="77" t="s">
        <v>674</v>
      </c>
      <c r="K7" s="82">
        <v>10000000</v>
      </c>
      <c r="L7" s="83">
        <f t="shared" ref="L7:L8" si="0">(K7/100)*70</f>
        <v>7000000</v>
      </c>
      <c r="M7" s="80">
        <v>2025</v>
      </c>
      <c r="N7" s="80">
        <v>2029</v>
      </c>
      <c r="O7" s="77" t="s">
        <v>138</v>
      </c>
      <c r="P7" s="77" t="s">
        <v>133</v>
      </c>
      <c r="Q7" s="77" t="s">
        <v>133</v>
      </c>
      <c r="R7" s="77" t="s">
        <v>133</v>
      </c>
      <c r="S7" s="77" t="s">
        <v>716</v>
      </c>
      <c r="T7" s="51"/>
    </row>
    <row r="8" spans="1:20" ht="105" x14ac:dyDescent="0.25">
      <c r="A8" s="80">
        <v>5</v>
      </c>
      <c r="B8" s="167">
        <v>5</v>
      </c>
      <c r="C8" s="81" t="s">
        <v>672</v>
      </c>
      <c r="D8" s="77" t="s">
        <v>121</v>
      </c>
      <c r="E8" s="80">
        <v>43752110</v>
      </c>
      <c r="F8" s="81" t="s">
        <v>675</v>
      </c>
      <c r="G8" s="77" t="s">
        <v>32</v>
      </c>
      <c r="H8" s="77" t="s">
        <v>33</v>
      </c>
      <c r="I8" s="77" t="s">
        <v>33</v>
      </c>
      <c r="J8" s="81" t="s">
        <v>824</v>
      </c>
      <c r="K8" s="82">
        <v>4000000</v>
      </c>
      <c r="L8" s="83">
        <f t="shared" si="0"/>
        <v>2800000</v>
      </c>
      <c r="M8" s="80">
        <v>2022</v>
      </c>
      <c r="N8" s="80">
        <v>2027</v>
      </c>
      <c r="O8" s="77" t="s">
        <v>138</v>
      </c>
      <c r="P8" s="77" t="s">
        <v>133</v>
      </c>
      <c r="Q8" s="77" t="s">
        <v>133</v>
      </c>
      <c r="R8" s="77" t="s">
        <v>133</v>
      </c>
      <c r="S8" s="81" t="s">
        <v>716</v>
      </c>
      <c r="T8" s="51"/>
    </row>
    <row r="9" spans="1:20" ht="45" x14ac:dyDescent="0.25">
      <c r="A9" s="80">
        <v>5</v>
      </c>
      <c r="B9" s="167">
        <v>6</v>
      </c>
      <c r="C9" s="81" t="s">
        <v>676</v>
      </c>
      <c r="D9" s="77"/>
      <c r="E9" s="80">
        <v>70131686</v>
      </c>
      <c r="F9" s="77" t="s">
        <v>677</v>
      </c>
      <c r="G9" s="77" t="s">
        <v>32</v>
      </c>
      <c r="H9" s="77" t="s">
        <v>33</v>
      </c>
      <c r="I9" s="77" t="s">
        <v>33</v>
      </c>
      <c r="J9" s="77" t="s">
        <v>678</v>
      </c>
      <c r="K9" s="82">
        <v>1000000</v>
      </c>
      <c r="L9" s="83" t="s">
        <v>57</v>
      </c>
      <c r="M9" s="80">
        <v>2022</v>
      </c>
      <c r="N9" s="80">
        <v>2027</v>
      </c>
      <c r="O9" s="77" t="s">
        <v>138</v>
      </c>
      <c r="P9" s="77" t="s">
        <v>138</v>
      </c>
      <c r="Q9" s="77" t="s">
        <v>133</v>
      </c>
      <c r="R9" s="77" t="s">
        <v>133</v>
      </c>
      <c r="S9" s="51"/>
      <c r="T9" s="51"/>
    </row>
    <row r="10" spans="1:20" ht="120" x14ac:dyDescent="0.25">
      <c r="A10" s="80">
        <v>5</v>
      </c>
      <c r="B10" s="167">
        <v>7</v>
      </c>
      <c r="C10" s="77" t="s">
        <v>679</v>
      </c>
      <c r="D10" s="77"/>
      <c r="E10" s="80">
        <v>5935750</v>
      </c>
      <c r="F10" s="81" t="s">
        <v>680</v>
      </c>
      <c r="G10" s="77" t="s">
        <v>32</v>
      </c>
      <c r="H10" s="77" t="s">
        <v>33</v>
      </c>
      <c r="I10" s="77" t="s">
        <v>33</v>
      </c>
      <c r="J10" s="81" t="s">
        <v>681</v>
      </c>
      <c r="K10" s="82">
        <v>6471747</v>
      </c>
      <c r="L10" s="83" t="s">
        <v>682</v>
      </c>
      <c r="M10" s="80">
        <v>2022</v>
      </c>
      <c r="N10" s="80">
        <v>2024</v>
      </c>
      <c r="O10" s="51"/>
      <c r="P10" s="77" t="s">
        <v>133</v>
      </c>
      <c r="Q10" s="77" t="s">
        <v>133</v>
      </c>
      <c r="R10" s="77" t="s">
        <v>133</v>
      </c>
      <c r="S10" s="51"/>
      <c r="T10" s="51"/>
    </row>
    <row r="11" spans="1:20" ht="45" x14ac:dyDescent="0.25">
      <c r="A11" s="80">
        <v>5</v>
      </c>
      <c r="B11" s="167">
        <v>8</v>
      </c>
      <c r="C11" s="81" t="s">
        <v>672</v>
      </c>
      <c r="D11" s="77" t="s">
        <v>121</v>
      </c>
      <c r="E11" s="80">
        <v>43752110</v>
      </c>
      <c r="F11" s="77" t="s">
        <v>683</v>
      </c>
      <c r="G11" s="77" t="s">
        <v>32</v>
      </c>
      <c r="H11" s="77" t="s">
        <v>33</v>
      </c>
      <c r="I11" s="77" t="s">
        <v>33</v>
      </c>
      <c r="J11" s="77" t="s">
        <v>683</v>
      </c>
      <c r="K11" s="82">
        <v>30000000</v>
      </c>
      <c r="L11" s="83">
        <f>(K11/100)*70</f>
        <v>21000000</v>
      </c>
      <c r="M11" s="80">
        <v>2023</v>
      </c>
      <c r="N11" s="80">
        <v>2024</v>
      </c>
      <c r="O11" s="77" t="s">
        <v>133</v>
      </c>
      <c r="P11" s="77" t="s">
        <v>133</v>
      </c>
      <c r="Q11" s="77" t="s">
        <v>133</v>
      </c>
      <c r="R11" s="77" t="s">
        <v>133</v>
      </c>
      <c r="S11" s="97" t="s">
        <v>854</v>
      </c>
      <c r="T11" s="51"/>
    </row>
    <row r="12" spans="1:20" ht="172.15" customHeight="1" x14ac:dyDescent="0.25">
      <c r="A12" s="84">
        <v>5</v>
      </c>
      <c r="B12" s="168">
        <v>9</v>
      </c>
      <c r="C12" s="85" t="s">
        <v>684</v>
      </c>
      <c r="D12" s="85" t="s">
        <v>121</v>
      </c>
      <c r="E12" s="84">
        <v>67774792</v>
      </c>
      <c r="F12" s="85" t="s">
        <v>685</v>
      </c>
      <c r="G12" s="85" t="s">
        <v>32</v>
      </c>
      <c r="H12" s="85" t="s">
        <v>33</v>
      </c>
      <c r="I12" s="85" t="s">
        <v>33</v>
      </c>
      <c r="J12" s="77" t="s">
        <v>788</v>
      </c>
      <c r="K12" s="86">
        <v>6000000</v>
      </c>
      <c r="L12" s="87" t="s">
        <v>550</v>
      </c>
      <c r="M12" s="84">
        <v>2022</v>
      </c>
      <c r="N12" s="84">
        <v>2027</v>
      </c>
      <c r="O12" s="85" t="s">
        <v>138</v>
      </c>
      <c r="P12" s="85" t="s">
        <v>138</v>
      </c>
      <c r="Q12" s="85" t="s">
        <v>133</v>
      </c>
      <c r="R12" s="85" t="s">
        <v>133</v>
      </c>
      <c r="S12" s="58"/>
      <c r="T12" s="58"/>
    </row>
    <row r="13" spans="1:20" ht="75" x14ac:dyDescent="0.25">
      <c r="A13" s="84">
        <v>5</v>
      </c>
      <c r="B13" s="168">
        <v>10</v>
      </c>
      <c r="C13" s="81" t="s">
        <v>686</v>
      </c>
      <c r="D13" s="77"/>
      <c r="E13" s="84">
        <v>86594524</v>
      </c>
      <c r="F13" s="77" t="s">
        <v>687</v>
      </c>
      <c r="G13" s="85" t="s">
        <v>32</v>
      </c>
      <c r="H13" s="85" t="s">
        <v>33</v>
      </c>
      <c r="I13" s="85" t="s">
        <v>33</v>
      </c>
      <c r="J13" s="77" t="s">
        <v>688</v>
      </c>
      <c r="K13" s="86">
        <v>4000000</v>
      </c>
      <c r="L13" s="87" t="s">
        <v>124</v>
      </c>
      <c r="M13" s="84">
        <v>2022</v>
      </c>
      <c r="N13" s="84">
        <v>2027</v>
      </c>
      <c r="O13" s="85" t="s">
        <v>138</v>
      </c>
      <c r="P13" s="85" t="s">
        <v>133</v>
      </c>
      <c r="Q13" s="85" t="s">
        <v>133</v>
      </c>
      <c r="R13" s="85" t="s">
        <v>138</v>
      </c>
      <c r="S13" s="38"/>
      <c r="T13" s="38"/>
    </row>
    <row r="14" spans="1:20" ht="90" x14ac:dyDescent="0.25">
      <c r="A14" s="84">
        <v>5</v>
      </c>
      <c r="B14" s="168">
        <v>11</v>
      </c>
      <c r="C14" s="81" t="s">
        <v>672</v>
      </c>
      <c r="D14" s="77" t="s">
        <v>121</v>
      </c>
      <c r="E14" s="84">
        <v>43752110</v>
      </c>
      <c r="F14" s="81" t="s">
        <v>825</v>
      </c>
      <c r="G14" s="85" t="s">
        <v>32</v>
      </c>
      <c r="H14" s="85" t="s">
        <v>33</v>
      </c>
      <c r="I14" s="85" t="s">
        <v>33</v>
      </c>
      <c r="J14" s="77" t="s">
        <v>689</v>
      </c>
      <c r="K14" s="82">
        <v>30000000</v>
      </c>
      <c r="L14" s="83">
        <f t="shared" ref="L14:L15" si="1">(K14/100)*70</f>
        <v>21000000</v>
      </c>
      <c r="M14" s="84">
        <v>2022</v>
      </c>
      <c r="N14" s="84">
        <v>2027</v>
      </c>
      <c r="O14" s="85" t="s">
        <v>138</v>
      </c>
      <c r="P14" s="85" t="s">
        <v>133</v>
      </c>
      <c r="Q14" s="85" t="s">
        <v>133</v>
      </c>
      <c r="R14" s="85" t="s">
        <v>133</v>
      </c>
      <c r="S14" s="135" t="s">
        <v>716</v>
      </c>
      <c r="T14" s="38"/>
    </row>
    <row r="15" spans="1:20" ht="105" x14ac:dyDescent="0.25">
      <c r="A15" s="84">
        <v>5</v>
      </c>
      <c r="B15" s="168">
        <v>12</v>
      </c>
      <c r="C15" s="81" t="s">
        <v>672</v>
      </c>
      <c r="D15" s="77" t="s">
        <v>121</v>
      </c>
      <c r="E15" s="84">
        <v>43752110</v>
      </c>
      <c r="F15" s="81" t="s">
        <v>717</v>
      </c>
      <c r="G15" s="85" t="s">
        <v>32</v>
      </c>
      <c r="H15" s="85" t="s">
        <v>33</v>
      </c>
      <c r="I15" s="85" t="s">
        <v>33</v>
      </c>
      <c r="J15" s="81" t="s">
        <v>718</v>
      </c>
      <c r="K15" s="82">
        <v>40000000</v>
      </c>
      <c r="L15" s="83">
        <f t="shared" si="1"/>
        <v>28000000</v>
      </c>
      <c r="M15" s="84">
        <v>2023</v>
      </c>
      <c r="N15" s="84">
        <v>2029</v>
      </c>
      <c r="O15" s="85" t="s">
        <v>138</v>
      </c>
      <c r="P15" s="85" t="s">
        <v>133</v>
      </c>
      <c r="Q15" s="85" t="s">
        <v>133</v>
      </c>
      <c r="R15" s="85" t="s">
        <v>133</v>
      </c>
      <c r="S15" s="38"/>
      <c r="T15" s="38"/>
    </row>
    <row r="16" spans="1:20" ht="30" x14ac:dyDescent="0.25">
      <c r="A16" s="80">
        <v>5</v>
      </c>
      <c r="B16" s="167">
        <v>13</v>
      </c>
      <c r="C16" s="81" t="s">
        <v>690</v>
      </c>
      <c r="D16" s="77" t="s">
        <v>121</v>
      </c>
      <c r="E16" s="51"/>
      <c r="F16" s="81" t="s">
        <v>691</v>
      </c>
      <c r="G16" s="77" t="s">
        <v>32</v>
      </c>
      <c r="H16" s="77" t="s">
        <v>33</v>
      </c>
      <c r="I16" s="77" t="s">
        <v>33</v>
      </c>
      <c r="J16" s="77" t="s">
        <v>691</v>
      </c>
      <c r="K16" s="82">
        <v>50000000</v>
      </c>
      <c r="L16" s="83" t="s">
        <v>61</v>
      </c>
      <c r="M16" s="80">
        <v>2022</v>
      </c>
      <c r="N16" s="80">
        <v>2027</v>
      </c>
      <c r="O16" s="77" t="s">
        <v>133</v>
      </c>
      <c r="P16" s="77" t="s">
        <v>133</v>
      </c>
      <c r="Q16" s="77" t="s">
        <v>133</v>
      </c>
      <c r="R16" s="77" t="s">
        <v>138</v>
      </c>
      <c r="S16" s="51"/>
      <c r="T16" s="51"/>
    </row>
    <row r="17" spans="1:20" s="99" customFormat="1" ht="60" x14ac:dyDescent="0.25">
      <c r="A17" s="80">
        <v>5</v>
      </c>
      <c r="B17" s="167">
        <v>14</v>
      </c>
      <c r="C17" s="77" t="s">
        <v>692</v>
      </c>
      <c r="D17" s="77" t="s">
        <v>188</v>
      </c>
      <c r="E17" s="80">
        <v>67779000</v>
      </c>
      <c r="F17" s="77" t="s">
        <v>834</v>
      </c>
      <c r="G17" s="77" t="s">
        <v>32</v>
      </c>
      <c r="H17" s="77" t="s">
        <v>33</v>
      </c>
      <c r="I17" s="77" t="s">
        <v>189</v>
      </c>
      <c r="J17" s="77" t="s">
        <v>693</v>
      </c>
      <c r="K17" s="83">
        <v>40000000</v>
      </c>
      <c r="L17" s="83" t="s">
        <v>539</v>
      </c>
      <c r="M17" s="80">
        <v>2022</v>
      </c>
      <c r="N17" s="80">
        <v>2027</v>
      </c>
      <c r="O17" s="77" t="s">
        <v>138</v>
      </c>
      <c r="P17" s="77" t="s">
        <v>138</v>
      </c>
      <c r="Q17" s="77" t="s">
        <v>133</v>
      </c>
      <c r="R17" s="77" t="s">
        <v>133</v>
      </c>
      <c r="S17" s="51" t="s">
        <v>789</v>
      </c>
      <c r="T17" s="51"/>
    </row>
    <row r="18" spans="1:20" ht="117.6" customHeight="1" x14ac:dyDescent="0.25">
      <c r="A18" s="80">
        <v>5</v>
      </c>
      <c r="B18" s="167">
        <v>15</v>
      </c>
      <c r="C18" s="81" t="s">
        <v>694</v>
      </c>
      <c r="D18" s="85" t="s">
        <v>701</v>
      </c>
      <c r="E18" s="84">
        <v>5825423</v>
      </c>
      <c r="F18" s="81" t="s">
        <v>695</v>
      </c>
      <c r="G18" s="77" t="s">
        <v>32</v>
      </c>
      <c r="H18" s="77" t="s">
        <v>107</v>
      </c>
      <c r="I18" s="77" t="s">
        <v>108</v>
      </c>
      <c r="J18" s="81" t="s">
        <v>696</v>
      </c>
      <c r="K18" s="83" t="s">
        <v>60</v>
      </c>
      <c r="L18" s="83" t="s">
        <v>61</v>
      </c>
      <c r="M18" s="80">
        <v>2022</v>
      </c>
      <c r="N18" s="80">
        <v>2027</v>
      </c>
      <c r="O18" s="77" t="s">
        <v>133</v>
      </c>
      <c r="P18" s="77" t="s">
        <v>133</v>
      </c>
      <c r="Q18" s="77" t="s">
        <v>133</v>
      </c>
      <c r="R18" s="77" t="s">
        <v>133</v>
      </c>
      <c r="S18" s="51"/>
      <c r="T18" s="51"/>
    </row>
    <row r="19" spans="1:20" s="99" customFormat="1" ht="73.900000000000006" customHeight="1" x14ac:dyDescent="0.25">
      <c r="A19" s="80">
        <v>5</v>
      </c>
      <c r="B19" s="167">
        <v>16</v>
      </c>
      <c r="C19" s="77" t="s">
        <v>692</v>
      </c>
      <c r="D19" s="77" t="s">
        <v>188</v>
      </c>
      <c r="E19" s="80">
        <v>67779000</v>
      </c>
      <c r="F19" s="77" t="s">
        <v>697</v>
      </c>
      <c r="G19" s="77" t="s">
        <v>32</v>
      </c>
      <c r="H19" s="77" t="s">
        <v>33</v>
      </c>
      <c r="I19" s="77" t="s">
        <v>189</v>
      </c>
      <c r="J19" s="77" t="s">
        <v>698</v>
      </c>
      <c r="K19" s="83" t="s">
        <v>103</v>
      </c>
      <c r="L19" s="83" t="s">
        <v>104</v>
      </c>
      <c r="M19" s="80">
        <v>2022</v>
      </c>
      <c r="N19" s="80">
        <v>2027</v>
      </c>
      <c r="O19" s="77" t="s">
        <v>138</v>
      </c>
      <c r="P19" s="77" t="s">
        <v>138</v>
      </c>
      <c r="Q19" s="77" t="s">
        <v>133</v>
      </c>
      <c r="R19" s="77" t="s">
        <v>133</v>
      </c>
      <c r="S19" s="51"/>
      <c r="T19" s="51"/>
    </row>
    <row r="20" spans="1:20" s="99" customFormat="1" ht="90" x14ac:dyDescent="0.25">
      <c r="A20" s="80">
        <v>5</v>
      </c>
      <c r="B20" s="167">
        <v>17</v>
      </c>
      <c r="C20" s="77" t="s">
        <v>692</v>
      </c>
      <c r="D20" s="77" t="s">
        <v>188</v>
      </c>
      <c r="E20" s="80">
        <v>67779000</v>
      </c>
      <c r="F20" s="77" t="s">
        <v>699</v>
      </c>
      <c r="G20" s="77" t="s">
        <v>32</v>
      </c>
      <c r="H20" s="77" t="s">
        <v>33</v>
      </c>
      <c r="I20" s="77" t="s">
        <v>189</v>
      </c>
      <c r="J20" s="77" t="s">
        <v>700</v>
      </c>
      <c r="K20" s="83" t="s">
        <v>103</v>
      </c>
      <c r="L20" s="83" t="s">
        <v>104</v>
      </c>
      <c r="M20" s="80">
        <v>2022</v>
      </c>
      <c r="N20" s="80">
        <v>2027</v>
      </c>
      <c r="O20" s="77" t="s">
        <v>138</v>
      </c>
      <c r="P20" s="77" t="s">
        <v>138</v>
      </c>
      <c r="Q20" s="77" t="s">
        <v>133</v>
      </c>
      <c r="R20" s="77" t="s">
        <v>133</v>
      </c>
      <c r="S20" s="51"/>
      <c r="T20" s="51"/>
    </row>
    <row r="21" spans="1:20" ht="225" x14ac:dyDescent="0.25">
      <c r="A21" s="84">
        <v>5</v>
      </c>
      <c r="B21" s="168">
        <v>18</v>
      </c>
      <c r="C21" s="77" t="s">
        <v>694</v>
      </c>
      <c r="D21" s="85" t="s">
        <v>701</v>
      </c>
      <c r="E21" s="84">
        <v>5825423</v>
      </c>
      <c r="F21" s="85" t="s">
        <v>702</v>
      </c>
      <c r="G21" s="85" t="s">
        <v>32</v>
      </c>
      <c r="H21" s="85" t="s">
        <v>107</v>
      </c>
      <c r="I21" s="85" t="s">
        <v>108</v>
      </c>
      <c r="J21" s="81" t="s">
        <v>703</v>
      </c>
      <c r="K21" s="87" t="s">
        <v>36</v>
      </c>
      <c r="L21" s="87" t="s">
        <v>37</v>
      </c>
      <c r="M21" s="84">
        <v>2022</v>
      </c>
      <c r="N21" s="84">
        <v>2027</v>
      </c>
      <c r="O21" s="85" t="s">
        <v>133</v>
      </c>
      <c r="P21" s="85" t="s">
        <v>133</v>
      </c>
      <c r="Q21" s="85" t="s">
        <v>133</v>
      </c>
      <c r="R21" s="85" t="s">
        <v>133</v>
      </c>
      <c r="S21" s="38"/>
      <c r="T21" s="38"/>
    </row>
    <row r="22" spans="1:20" s="99" customFormat="1" ht="77.45" customHeight="1" x14ac:dyDescent="0.25">
      <c r="A22" s="80">
        <v>5</v>
      </c>
      <c r="B22" s="167">
        <v>19</v>
      </c>
      <c r="C22" s="77" t="s">
        <v>684</v>
      </c>
      <c r="D22" s="77" t="s">
        <v>121</v>
      </c>
      <c r="E22" s="80">
        <v>67774792</v>
      </c>
      <c r="F22" s="77" t="s">
        <v>704</v>
      </c>
      <c r="G22" s="77" t="s">
        <v>32</v>
      </c>
      <c r="H22" s="77" t="s">
        <v>33</v>
      </c>
      <c r="I22" s="77" t="s">
        <v>33</v>
      </c>
      <c r="J22" s="77" t="s">
        <v>705</v>
      </c>
      <c r="K22" s="83">
        <v>100000000</v>
      </c>
      <c r="L22" s="83" t="s">
        <v>706</v>
      </c>
      <c r="M22" s="80">
        <v>2022</v>
      </c>
      <c r="N22" s="80">
        <v>2027</v>
      </c>
      <c r="O22" s="77" t="s">
        <v>138</v>
      </c>
      <c r="P22" s="77" t="s">
        <v>138</v>
      </c>
      <c r="Q22" s="77" t="s">
        <v>133</v>
      </c>
      <c r="R22" s="77" t="s">
        <v>133</v>
      </c>
      <c r="S22" s="51"/>
      <c r="T22" s="51"/>
    </row>
    <row r="23" spans="1:20" ht="42" customHeight="1" x14ac:dyDescent="0.25">
      <c r="A23" s="88">
        <v>5</v>
      </c>
      <c r="B23" s="169">
        <v>20</v>
      </c>
      <c r="C23" s="81" t="s">
        <v>707</v>
      </c>
      <c r="D23" s="81" t="s">
        <v>121</v>
      </c>
      <c r="E23" s="88">
        <v>67774792</v>
      </c>
      <c r="F23" s="81" t="s">
        <v>708</v>
      </c>
      <c r="G23" s="81" t="s">
        <v>32</v>
      </c>
      <c r="H23" s="81" t="s">
        <v>33</v>
      </c>
      <c r="I23" s="81" t="s">
        <v>33</v>
      </c>
      <c r="J23" s="81" t="s">
        <v>709</v>
      </c>
      <c r="K23" s="89" t="s">
        <v>89</v>
      </c>
      <c r="L23" s="89" t="s">
        <v>90</v>
      </c>
      <c r="M23" s="88">
        <v>2023</v>
      </c>
      <c r="N23" s="88">
        <v>2027</v>
      </c>
      <c r="O23" s="81" t="s">
        <v>133</v>
      </c>
      <c r="P23" s="81" t="s">
        <v>133</v>
      </c>
      <c r="Q23" s="81" t="s">
        <v>133</v>
      </c>
      <c r="R23" s="81" t="s">
        <v>133</v>
      </c>
      <c r="S23" s="58"/>
      <c r="T23" s="58"/>
    </row>
  </sheetData>
  <mergeCells count="22">
    <mergeCell ref="H1:H3"/>
    <mergeCell ref="C2:C3"/>
    <mergeCell ref="D2:D3"/>
    <mergeCell ref="E2:E3"/>
    <mergeCell ref="A1:A3"/>
    <mergeCell ref="B1:B3"/>
    <mergeCell ref="C1:E1"/>
    <mergeCell ref="F1:F3"/>
    <mergeCell ref="G1:G3"/>
    <mergeCell ref="O2:R2"/>
    <mergeCell ref="S2:S3"/>
    <mergeCell ref="T2:T3"/>
    <mergeCell ref="I1:I3"/>
    <mergeCell ref="J1:J3"/>
    <mergeCell ref="K1:L1"/>
    <mergeCell ref="M1:N1"/>
    <mergeCell ref="O1:R1"/>
    <mergeCell ref="S1:T1"/>
    <mergeCell ref="K2:K3"/>
    <mergeCell ref="L2:L3"/>
    <mergeCell ref="M2:M3"/>
    <mergeCell ref="N2:N3"/>
  </mergeCells>
  <pageMargins left="0.25" right="0.25" top="0.75" bottom="0.75" header="0.3" footer="0.3"/>
  <pageSetup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CA2E3EE8C015428EF9A0815181279D" ma:contentTypeVersion="" ma:contentTypeDescription="Vytvoří nový dokument" ma:contentTypeScope="" ma:versionID="dce207e923202eee2303fed68ae752db">
  <xsd:schema xmlns:xsd="http://www.w3.org/2001/XMLSchema" xmlns:xs="http://www.w3.org/2001/XMLSchema" xmlns:p="http://schemas.microsoft.com/office/2006/metadata/properties" xmlns:ns2="b447a5d1-917c-4978-ac64-29f207ace744" targetNamespace="http://schemas.microsoft.com/office/2006/metadata/properties" ma:root="true" ma:fieldsID="13783055dc7094f1f7c1b35b0cabd434" ns2:_="">
    <xsd:import namespace="b447a5d1-917c-4978-ac64-29f207ace7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7a5d1-917c-4978-ac64-29f207ace7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5DB6AE-67F5-43ED-9100-73A050A55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7a5d1-917c-4978-ac64-29f207ace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88D83F-A466-47FC-875E-8DCA855802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6E82B3-597D-43EE-B327-2A61BB7F7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Neformál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Zajíčková Pavlína Mgr.</dc:creator>
  <cp:lastModifiedBy>Smolíková Irena</cp:lastModifiedBy>
  <cp:lastPrinted>2024-05-17T07:00:29Z</cp:lastPrinted>
  <dcterms:created xsi:type="dcterms:W3CDTF">2022-12-06T13:42:07Z</dcterms:created>
  <dcterms:modified xsi:type="dcterms:W3CDTF">2025-06-10T14:44:12Z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0x0101005CCA2E3EE8C015428EF9A0815181279D</vt:lpwstr>
  </property>
</Properties>
</file>