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ynekka\Desktop\Aktualizace SR MAP 03_2023\"/>
    </mc:Choice>
  </mc:AlternateContent>
  <xr:revisionPtr revIDLastSave="0" documentId="13_ncr:1_{DF636DED-00AA-45B9-BF4D-7425CDD2A3BB}" xr6:coauthVersionLast="47" xr6:coauthVersionMax="47" xr10:uidLastSave="{00000000-0000-0000-0000-000000000000}"/>
  <bookViews>
    <workbookView xWindow="-120" yWindow="-120" windowWidth="29040" windowHeight="15840" tabRatio="564" xr2:uid="{00000000-000D-0000-FFFF-FFFF00000000}"/>
  </bookViews>
  <sheets>
    <sheet name="Úvodní strana" sheetId="5" r:id="rId1"/>
    <sheet name="MŠ" sheetId="2" r:id="rId2"/>
    <sheet name="ZŠ" sheetId="3" r:id="rId3"/>
    <sheet name="zajmové, neformalní, cel" sheetId="4" r:id="rId4"/>
    <sheet name="Pokyny, info" sheetId="1" r:id="rId5"/>
  </sheets>
  <externalReferences>
    <externalReference r:id="rId6"/>
  </externalReferences>
  <definedNames>
    <definedName name="_xlnm._FilterDatabase" localSheetId="1" hidden="1">MŠ!$A$3:$IO$138</definedName>
    <definedName name="_xlnm.Print_Area" localSheetId="1">MŠ!$A$1:$S$159</definedName>
    <definedName name="_xlnm.Print_Area" localSheetId="3">'zajmové, neformalní, cel'!$A$1:$S$49</definedName>
    <definedName name="_xlnm.Print_Area" localSheetId="2">ZŠ!$A$1:$Z$363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0" i="2" l="1"/>
  <c r="M333" i="3"/>
  <c r="M290" i="3" l="1"/>
  <c r="M318" i="3" l="1"/>
  <c r="M304" i="3"/>
  <c r="M325" i="3"/>
  <c r="M324" i="3"/>
  <c r="M323" i="3"/>
  <c r="M322" i="3"/>
  <c r="M321" i="3"/>
  <c r="M320" i="3"/>
  <c r="M317" i="3"/>
  <c r="M316" i="3"/>
  <c r="M315" i="3"/>
  <c r="M314" i="3"/>
  <c r="M313" i="3"/>
  <c r="M312" i="3"/>
  <c r="M311" i="3"/>
  <c r="M310" i="3"/>
  <c r="M309" i="3"/>
  <c r="M308" i="3"/>
  <c r="M305" i="3"/>
  <c r="M299" i="3"/>
  <c r="M297" i="3"/>
  <c r="M296" i="3"/>
  <c r="M294" i="3"/>
  <c r="M293" i="3"/>
  <c r="M292" i="3"/>
  <c r="M291" i="3"/>
  <c r="M289" i="3"/>
  <c r="M287" i="3"/>
  <c r="M282" i="3"/>
  <c r="M279" i="3"/>
  <c r="M278" i="3"/>
  <c r="M242" i="3"/>
  <c r="M232" i="3"/>
  <c r="M220" i="3"/>
  <c r="M218" i="3"/>
  <c r="M210" i="3"/>
  <c r="M209" i="3"/>
  <c r="M208" i="3"/>
  <c r="M203" i="3"/>
  <c r="M184" i="3"/>
  <c r="M183" i="3"/>
  <c r="M181" i="3"/>
  <c r="M180" i="3"/>
  <c r="M174" i="3"/>
  <c r="M163" i="3"/>
  <c r="M162" i="3"/>
  <c r="M161" i="3"/>
  <c r="M160" i="3"/>
  <c r="M159" i="3"/>
  <c r="M158" i="3"/>
  <c r="M157" i="3"/>
  <c r="M156" i="3"/>
  <c r="M155" i="3"/>
  <c r="M90" i="3"/>
  <c r="M63" i="3"/>
  <c r="M43" i="3"/>
  <c r="M40" i="3"/>
  <c r="M38" i="3"/>
  <c r="M37" i="3"/>
  <c r="M36" i="3"/>
  <c r="M35" i="3"/>
  <c r="M21" i="3"/>
  <c r="M20" i="3"/>
  <c r="M19" i="3"/>
  <c r="M18" i="3"/>
  <c r="M17" i="3"/>
  <c r="M16" i="3"/>
  <c r="M137" i="2"/>
  <c r="M136" i="2"/>
  <c r="M135" i="2"/>
  <c r="M134" i="2"/>
  <c r="M133" i="2"/>
  <c r="M132" i="2"/>
  <c r="M131" i="2"/>
  <c r="M130" i="2"/>
  <c r="M128" i="2"/>
  <c r="M127" i="2"/>
  <c r="M124" i="2"/>
  <c r="M123" i="2"/>
  <c r="M122" i="2"/>
  <c r="M121" i="2"/>
  <c r="M120" i="2"/>
  <c r="M119" i="2"/>
  <c r="M118" i="2"/>
  <c r="M117" i="2"/>
  <c r="M116" i="2"/>
  <c r="M115" i="2"/>
  <c r="M110" i="2"/>
  <c r="M109" i="2"/>
  <c r="M108" i="2"/>
  <c r="M106" i="2"/>
  <c r="M105" i="2"/>
  <c r="M104" i="2"/>
  <c r="M103" i="2"/>
  <c r="M102" i="2"/>
  <c r="M101" i="2"/>
  <c r="M100" i="2"/>
  <c r="M98" i="2"/>
  <c r="M97" i="2"/>
  <c r="M96" i="2"/>
  <c r="M87" i="2"/>
  <c r="M88" i="2"/>
  <c r="M66" i="2"/>
  <c r="M67" i="2"/>
  <c r="M68" i="2"/>
  <c r="M69" i="2"/>
  <c r="M70" i="2"/>
  <c r="M71" i="2"/>
  <c r="M72" i="2"/>
  <c r="M73" i="2"/>
  <c r="M55" i="2"/>
  <c r="M51" i="2"/>
  <c r="M50" i="2"/>
  <c r="M44" i="2"/>
  <c r="M38" i="2"/>
  <c r="M35" i="2"/>
  <c r="M33" i="2"/>
  <c r="M32" i="2"/>
  <c r="M31" i="2"/>
  <c r="M29" i="2"/>
  <c r="M28" i="2"/>
  <c r="M138" i="2"/>
  <c r="M332" i="3"/>
  <c r="M331" i="3"/>
  <c r="M330" i="3"/>
  <c r="M329" i="3"/>
  <c r="K18" i="4"/>
  <c r="K17" i="4"/>
  <c r="K16" i="4"/>
  <c r="M327" i="3" l="1"/>
  <c r="M168" i="3"/>
  <c r="M167" i="3"/>
  <c r="M166" i="3"/>
  <c r="M165" i="3"/>
  <c r="M326" i="3" l="1"/>
  <c r="M256" i="3"/>
  <c r="M283" i="3" l="1"/>
  <c r="M267" i="3"/>
  <c r="M266" i="3"/>
  <c r="M264" i="3"/>
  <c r="M263" i="3"/>
  <c r="M262" i="3"/>
  <c r="M261" i="3"/>
  <c r="M260" i="3"/>
  <c r="M259" i="3"/>
  <c r="M258" i="3"/>
  <c r="M152" i="3"/>
  <c r="M151" i="3"/>
  <c r="M150" i="3"/>
  <c r="M149" i="3"/>
  <c r="M148" i="3"/>
  <c r="M147" i="3"/>
  <c r="M146" i="3"/>
  <c r="M145" i="3"/>
  <c r="M144" i="3"/>
  <c r="M143" i="3"/>
  <c r="M142" i="3"/>
  <c r="M141" i="3"/>
  <c r="M140" i="3"/>
  <c r="M139" i="3"/>
  <c r="M138" i="3"/>
  <c r="M137" i="3"/>
  <c r="M136" i="3"/>
  <c r="M135" i="3"/>
  <c r="M134" i="3"/>
  <c r="M133" i="3"/>
  <c r="M132" i="3"/>
  <c r="M130" i="3"/>
  <c r="M129" i="3"/>
  <c r="M119" i="3"/>
  <c r="M118" i="3"/>
  <c r="M117" i="3"/>
  <c r="M116" i="3"/>
  <c r="M115" i="3"/>
  <c r="M114" i="3"/>
  <c r="M113" i="3"/>
  <c r="M112" i="3"/>
  <c r="M111" i="3"/>
  <c r="M110" i="3"/>
  <c r="M109" i="3"/>
  <c r="M108" i="3"/>
  <c r="M107" i="3"/>
  <c r="M106" i="3"/>
  <c r="M105" i="3"/>
  <c r="M104" i="3"/>
  <c r="M103" i="3"/>
  <c r="M102" i="3"/>
  <c r="M101" i="3"/>
  <c r="M96" i="3"/>
  <c r="M95" i="3"/>
  <c r="M94" i="3"/>
  <c r="M93" i="3"/>
  <c r="M92" i="3"/>
  <c r="M91" i="3"/>
  <c r="M89" i="3"/>
  <c r="M88" i="3"/>
  <c r="M87" i="3"/>
  <c r="M86" i="3"/>
  <c r="M85" i="3"/>
  <c r="M81" i="3"/>
  <c r="M80" i="3"/>
  <c r="M79" i="3"/>
  <c r="M78" i="3"/>
  <c r="M77" i="3"/>
  <c r="M76" i="3"/>
  <c r="M75" i="3"/>
  <c r="M74" i="3"/>
  <c r="M73" i="3"/>
  <c r="M72" i="3"/>
  <c r="M71" i="3"/>
  <c r="M70" i="3"/>
  <c r="M45" i="2" l="1"/>
  <c r="M219" i="3"/>
  <c r="M199" i="3"/>
  <c r="M198" i="3"/>
  <c r="M197" i="3"/>
  <c r="M65" i="2"/>
  <c r="M62" i="2"/>
  <c r="M61" i="2"/>
  <c r="M37" i="2" l="1"/>
  <c r="K37" i="2"/>
  <c r="M36" i="2"/>
  <c r="M44" i="3"/>
  <c r="M302" i="3" l="1"/>
  <c r="M274" i="3"/>
  <c r="M273" i="3"/>
  <c r="M272" i="3"/>
  <c r="M27" i="3"/>
  <c r="M13" i="3"/>
  <c r="M12" i="3"/>
  <c r="M11" i="3"/>
  <c r="M10" i="3"/>
  <c r="M9" i="3"/>
  <c r="M126" i="2"/>
  <c r="M125" i="2"/>
  <c r="M86" i="2"/>
  <c r="M85" i="2"/>
  <c r="M27" i="2"/>
  <c r="M26" i="2"/>
  <c r="M17" i="2"/>
  <c r="M15" i="2"/>
  <c r="M14" i="2"/>
  <c r="M11" i="2"/>
  <c r="M7" i="2"/>
  <c r="M6" i="2"/>
  <c r="M4" i="2"/>
  <c r="M285" i="3" l="1"/>
  <c r="L334" i="3" l="1"/>
  <c r="J20" i="4"/>
  <c r="A26" i="4"/>
  <c r="A339" i="3"/>
  <c r="M39" i="2" l="1"/>
  <c r="M66" i="3" l="1"/>
  <c r="M94" i="2" l="1"/>
  <c r="M214" i="3" l="1"/>
  <c r="M80" i="2"/>
  <c r="M79" i="2"/>
  <c r="M78" i="2"/>
  <c r="M295" i="3"/>
  <c r="M56" i="2"/>
  <c r="M52" i="2" l="1"/>
  <c r="M288" i="3"/>
  <c r="M62" i="3"/>
  <c r="M61" i="3"/>
  <c r="M60" i="3"/>
  <c r="M59" i="3"/>
  <c r="M276" i="3"/>
  <c r="M58" i="3"/>
  <c r="M57" i="3"/>
  <c r="M56" i="3"/>
  <c r="M55" i="3"/>
  <c r="M54" i="3"/>
  <c r="M53" i="3"/>
  <c r="M275" i="3"/>
  <c r="M52" i="3"/>
  <c r="M51" i="3"/>
  <c r="M50" i="3"/>
  <c r="M49" i="3"/>
  <c r="M48" i="3"/>
  <c r="M301" i="3"/>
  <c r="M300" i="3"/>
  <c r="M40" i="2"/>
  <c r="M41" i="2"/>
  <c r="M42" i="2"/>
  <c r="M53" i="2"/>
  <c r="M54" i="2"/>
  <c r="M58" i="2"/>
  <c r="M59" i="2"/>
  <c r="M60" i="2"/>
  <c r="M74" i="2"/>
  <c r="M75" i="2"/>
  <c r="M76" i="2"/>
  <c r="M77" i="2"/>
  <c r="M81" i="2"/>
  <c r="M83" i="2"/>
  <c r="M89" i="2"/>
  <c r="M90" i="2"/>
  <c r="M91" i="2"/>
  <c r="M92" i="2"/>
  <c r="M93" i="2"/>
  <c r="K6" i="4"/>
  <c r="K7" i="4"/>
  <c r="K8" i="4"/>
  <c r="K9" i="4"/>
  <c r="K10" i="4"/>
  <c r="K11" i="4"/>
  <c r="K12" i="4"/>
  <c r="K13" i="4"/>
  <c r="K14" i="4"/>
  <c r="K15" i="4"/>
  <c r="M5" i="3"/>
  <c r="M6" i="3"/>
  <c r="M7" i="3"/>
  <c r="M8" i="3"/>
  <c r="M28" i="3"/>
  <c r="M29" i="3"/>
  <c r="M30" i="3"/>
  <c r="M31" i="3"/>
  <c r="M32" i="3"/>
  <c r="M33" i="3"/>
  <c r="M34" i="3"/>
  <c r="M39" i="3"/>
  <c r="M45" i="3"/>
  <c r="M46" i="3"/>
  <c r="M47" i="3"/>
  <c r="M68" i="3"/>
  <c r="M153" i="3"/>
  <c r="M154" i="3"/>
  <c r="M164" i="3"/>
  <c r="M169" i="3"/>
  <c r="M171" i="3"/>
  <c r="M172" i="3"/>
  <c r="M175" i="3"/>
  <c r="M179" i="3"/>
  <c r="M185" i="3"/>
  <c r="M186" i="3"/>
  <c r="M187" i="3"/>
  <c r="M188" i="3"/>
  <c r="M189" i="3"/>
  <c r="M190" i="3"/>
  <c r="M192" i="3"/>
  <c r="M193" i="3"/>
  <c r="M200" i="3"/>
  <c r="M207" i="3"/>
  <c r="M215" i="3"/>
  <c r="M217" i="3"/>
  <c r="M221" i="3"/>
  <c r="M222" i="3"/>
  <c r="M226" i="3"/>
  <c r="M227" i="3"/>
  <c r="M229" i="3"/>
  <c r="M230" i="3"/>
  <c r="M231" i="3"/>
  <c r="M233" i="3"/>
  <c r="M235" i="3"/>
  <c r="M236" i="3"/>
  <c r="M237" i="3"/>
  <c r="M238" i="3"/>
  <c r="M239" i="3"/>
  <c r="M240" i="3"/>
  <c r="M241" i="3"/>
  <c r="M243" i="3"/>
  <c r="M244" i="3"/>
  <c r="M245" i="3"/>
  <c r="M246" i="3"/>
  <c r="M247" i="3"/>
  <c r="M248" i="3"/>
  <c r="M249" i="3"/>
  <c r="M251" i="3"/>
  <c r="M252" i="3"/>
  <c r="M253" i="3"/>
  <c r="M254" i="3"/>
  <c r="M255" i="3"/>
  <c r="M257" i="3"/>
  <c r="M280" i="3"/>
  <c r="M281" i="3"/>
  <c r="M284" i="3"/>
  <c r="M286" i="3"/>
  <c r="K20" i="4" l="1"/>
  <c r="M334" i="3"/>
  <c r="M140" i="2"/>
</calcChain>
</file>

<file path=xl/sharedStrings.xml><?xml version="1.0" encoding="utf-8"?>
<sst xmlns="http://schemas.openxmlformats.org/spreadsheetml/2006/main" count="5718" uniqueCount="1434">
  <si>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</si>
  <si>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</si>
  <si>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</si>
  <si>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</si>
  <si>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</si>
  <si>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</si>
  <si>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</si>
  <si>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</si>
  <si>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</si>
  <si>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</si>
  <si>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</si>
  <si>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</si>
  <si>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</si>
  <si>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</si>
  <si>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</si>
  <si>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</si>
  <si>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</si>
  <si>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</si>
  <si>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</si>
  <si>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</si>
  <si>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</si>
  <si>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</si>
  <si>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</si>
  <si>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</si>
  <si>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</si>
  <si>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</si>
  <si>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</si>
  <si>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</si>
  <si>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</si>
  <si>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</si>
  <si>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</si>
  <si>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indexed="50"/>
        <rFont val="Calibri"/>
        <family val="2"/>
        <charset val="238"/>
      </rPr>
      <t>Oblastí může být zakřížkováno více podle zaměření projektu.</t>
    </r>
    <r>
      <rPr>
        <sz val="11"/>
        <rFont val="Calibri"/>
        <family val="2"/>
        <charset val="238"/>
      </rPr>
      <t xml:space="preserve"> Je třeba věnovat pozornost poznámkám pod tabulkami a upřesnění ve vazbě na některé typy/zaměření pro</t>
    </r>
  </si>
  <si>
    <t>Základní umělecké školy (ZUŠ)</t>
  </si>
  <si>
    <r>
      <t>V případě, že je plánováno žádat o podporu investičního záměru do IROP, je třeba uvést záměr ZUŠ na listě "</t>
    </r>
    <r>
      <rPr>
        <i/>
        <sz val="11"/>
        <color indexed="8"/>
        <rFont val="Calibri"/>
        <family val="2"/>
        <charset val="238"/>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</si>
  <si>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</si>
  <si>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</si>
  <si>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</si>
  <si>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</si>
  <si>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rPr>
      <t>je zveřejněn na stránkách</t>
    </r>
    <r>
      <rPr>
        <u/>
        <sz val="11"/>
        <rFont val="Calibri"/>
        <family val="2"/>
        <charset val="238"/>
      </rPr>
      <t xml:space="preserve"> </t>
    </r>
    <r>
      <rPr>
        <u/>
        <sz val="11"/>
        <color indexed="62"/>
        <rFont val="Calibri"/>
        <family val="2"/>
        <charset val="238"/>
      </rPr>
      <t xml:space="preserve"> https://www.mmr.cz/cs/microsites/uzemni-dimenze/map-kap/stratigicke_ramce_map </t>
    </r>
    <r>
      <rPr>
        <u/>
        <sz val="11"/>
        <rFont val="Calibri"/>
        <family val="2"/>
        <charset val="238"/>
      </rPr>
      <t xml:space="preserve">. </t>
    </r>
    <r>
      <rPr>
        <sz val="11"/>
        <rFont val="Calibri"/>
        <family val="2"/>
        <charset val="238"/>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</si>
  <si>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</si>
  <si>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</si>
  <si>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</si>
  <si>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</si>
  <si>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</si>
  <si>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</si>
  <si>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</si>
  <si>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</si>
  <si>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Předpokládaný termín realizace </t>
    </r>
    <r>
      <rPr>
        <i/>
        <sz val="8"/>
        <rFont val="Calibri"/>
        <family val="2"/>
        <charset val="238"/>
      </rPr>
      <t>měsíc, rok</t>
    </r>
  </si>
  <si>
    <r>
      <t>Typ projektu</t>
    </r>
    <r>
      <rPr>
        <sz val="8"/>
        <rFont val="Calibri"/>
        <family val="2"/>
        <charset val="238"/>
      </rPr>
      <t xml:space="preserve"> </t>
    </r>
    <r>
      <rPr>
        <vertAlign val="superscript"/>
        <sz val="8"/>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</si>
  <si>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</si>
  <si>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</si>
  <si>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</si>
  <si>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</si>
  <si>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</si>
  <si>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</si>
  <si>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</si>
  <si>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 xml:space="preserve">z toho předpokládané způsobilé výdaje EFRR </t>
  </si>
  <si>
    <t>zahájení realizace</t>
  </si>
  <si>
    <t>ukončení realizace</t>
  </si>
  <si>
    <t>stručný popis např. zpracovaná PD, zajištěné výkupy, výběr dodavatele</t>
  </si>
  <si>
    <t>vydané stavební povolení ano/ne</t>
  </si>
  <si>
    <t>MŠO, Blahoslavova 6, PO</t>
  </si>
  <si>
    <t>MOb MOaP</t>
  </si>
  <si>
    <t>75027305</t>
  </si>
  <si>
    <t>MSK</t>
  </si>
  <si>
    <t>Ostrava</t>
  </si>
  <si>
    <t>PD</t>
  </si>
  <si>
    <t>Revitalizace školy</t>
  </si>
  <si>
    <t>Rekonstrukce celé budovy (sklepy, fasáda, střecha, okna, voda atd.).</t>
  </si>
  <si>
    <t>ano</t>
  </si>
  <si>
    <t>MŠO, Dvořákova 4, PO</t>
  </si>
  <si>
    <t>75027313</t>
  </si>
  <si>
    <t>Nová mateřská škola</t>
  </si>
  <si>
    <t>Rekonstrukce půdních prostor.</t>
  </si>
  <si>
    <t>X</t>
  </si>
  <si>
    <t>MŠO, Křižíkova 18, PO</t>
  </si>
  <si>
    <t>MŠ Ostrava, Křižíkova 18, p.o. "Nové trendy pro edukační práci"</t>
  </si>
  <si>
    <t>Kamerový systém</t>
  </si>
  <si>
    <t>Zabezpečení prostoru školní zahrady prostřednictvím kamerového systému a doplňkových ochranných čidel napojených na PCO.</t>
  </si>
  <si>
    <t xml:space="preserve">Vybudování umělého kopce na zahradě </t>
  </si>
  <si>
    <t>Úprava jednolitého terénu zahrady MŠ pro sportovní účely.</t>
  </si>
  <si>
    <t xml:space="preserve">Klimatizace </t>
  </si>
  <si>
    <t xml:space="preserve">Klimatizace pro 5 tříd a heren. </t>
  </si>
  <si>
    <t xml:space="preserve">MŠO,  Hornická 43A, PO
</t>
  </si>
  <si>
    <t>Škola pro zítřek</t>
  </si>
  <si>
    <t>Vybudování bezbariérového přístupu a zřízení multifunkční učebny.</t>
  </si>
  <si>
    <t>MŠO, Lechowiczova 8, PO</t>
  </si>
  <si>
    <t>Směle do nových výzev</t>
  </si>
  <si>
    <t>ne</t>
  </si>
  <si>
    <t>MŠO, Na Jízdárně 19a, PO</t>
  </si>
  <si>
    <t xml:space="preserve">
600144551</t>
  </si>
  <si>
    <t>Modernizace MŠ</t>
  </si>
  <si>
    <t>MŠ Na Jízdárně - nové trendy ve výuce</t>
  </si>
  <si>
    <t>Modernizace vybavení stávajících učeben pro využívání moderních technik výuky nejmenších dětí.</t>
  </si>
  <si>
    <t>ZŠ a MŠO, Ostrčilova 10, PO</t>
  </si>
  <si>
    <t>Rekonstrukce toalet v suterénu MŠ</t>
  </si>
  <si>
    <t>Zázemí pro zájmové vzdělávání v MŠ</t>
  </si>
  <si>
    <t>MŠO, Poděbradova 19, PO</t>
  </si>
  <si>
    <t>Podlaha MŠ</t>
  </si>
  <si>
    <t xml:space="preserve">Realizace rekonstrukce podlahy ve sklepních prostorech MŠ, které slouží jako výdejna jídla a zázemí pro správní zaměstnance. Cílem je dát stav podlahy do souladu s platnými legislativními předpisy a tím se vyhnout dalším pokutám ze strany hygieny. </t>
  </si>
  <si>
    <t>Zázemí pro pedagogy MŠ</t>
  </si>
  <si>
    <t xml:space="preserve">Cílem realizace je rekonstrukce půdních prostorů MŠ s využitím jako zázemí pro zaměstnance - sborovna, archív MŠ, šatna pro zaměstnance. Výsledkem bude zlepšní pracovních podmínek pro práci všech zaměstnanců MŠ.  </t>
  </si>
  <si>
    <t>Sociální zařízení pro dět</t>
  </si>
  <si>
    <t xml:space="preserve">Cílem je vybudovat sprchový kout ve sklepních prostorech MŠ, který je potřebný k umývání dětí. Výsledkem projektu bude snažší zpřístupnění hygienického vybavení pro děti a doplnění stavu sprchových koutu na MŠ. </t>
  </si>
  <si>
    <t>Interaktivní tabule</t>
  </si>
  <si>
    <t xml:space="preserve">Cílem je vybavit MŠ interaktivní tabuli a aktivně ji využívat ve výchovně - vzdělávacím programu. </t>
  </si>
  <si>
    <t>MŠO, Repinova 19, PO</t>
  </si>
  <si>
    <t>Rekonstrukce a modernizace sociálního zařízení pro děti</t>
  </si>
  <si>
    <t>Rekonstrukce a modernizace sociálního zařízení pro zaměstnance školy</t>
  </si>
  <si>
    <t>Mateřská škola Repinova 19, příspěvková organizace</t>
  </si>
  <si>
    <t>Za lepší vzdělávání</t>
  </si>
  <si>
    <t>MŠO,  Šafaříkova 9, PO</t>
  </si>
  <si>
    <t>Ať je nám tu spolu hezky</t>
  </si>
  <si>
    <t>MŠO,  Špálova 9, PO</t>
  </si>
  <si>
    <t>MŠ Špálova 32</t>
  </si>
  <si>
    <t>Zázemí pro přírodní vědy, technické a řemeslné obory, práce s digitálními technologiemi.</t>
  </si>
  <si>
    <t>MŠO, Varenská 2a, PO</t>
  </si>
  <si>
    <t>Modernizace školního hřiště Varenská</t>
  </si>
  <si>
    <t>Talentcentrum Varenská</t>
  </si>
  <si>
    <t>Zastínění venkovních teras</t>
  </si>
  <si>
    <t>Základní škola a Mateřská škola Vřesina, okres Ostrava-město, příspěvková organizace</t>
  </si>
  <si>
    <t>Obec Vřesina, Hlavní 24, 7482 Vřesina</t>
  </si>
  <si>
    <t>Vybavení tříd MŠ ICT technologiemi</t>
  </si>
  <si>
    <t>ORP Ostrava</t>
  </si>
  <si>
    <t>Vřesina</t>
  </si>
  <si>
    <t>projekt je v přípravě</t>
  </si>
  <si>
    <t>Polytechnické vzdělávání v MŠ</t>
  </si>
  <si>
    <t>Mateřská škola Ostrava-Bartovice,  Za Ještěrkou 8, příspěvková organizace</t>
  </si>
  <si>
    <t>Statutární město Ostrava, městský obvod Radvanice a Bartovice</t>
  </si>
  <si>
    <t>Školka plná radosti a bezpečí</t>
  </si>
  <si>
    <t>MOb Radvanice a Bartovice</t>
  </si>
  <si>
    <t>Realizace digitálního koutku pro děti, nové vybavení školní zahrady hracími prvky pro děti, nové chodníky v areálu školy, oplocení objektu, vybudování bezbariérového přístupu do školy.</t>
  </si>
  <si>
    <t>PD není zpracována</t>
  </si>
  <si>
    <t>Mateřská škola Ostrava-Radvanice, Těšínská 279, příspěvková organizace</t>
  </si>
  <si>
    <t>Statutární město Ostrava,  městský obvod Radvanice a Bartovice</t>
  </si>
  <si>
    <t>Hrajeme si s panáčkem Digi</t>
  </si>
  <si>
    <t>Mateřská škola Ostrava-Vítkovice, Prokopa Velikého 37, příspěvková organizace</t>
  </si>
  <si>
    <t>Rekonstrukce mateřské školy Prokopa Velikého</t>
  </si>
  <si>
    <t>Budova z roku 1896 nevyhovuje současným potřebám školy, a je vyžadována její kompletní rekonstrukce. Rekonstrukce bude zaměřena na vnitřní i vnější stavební úpravy.</t>
  </si>
  <si>
    <t>x</t>
  </si>
  <si>
    <t>Revitalizace zahrad</t>
  </si>
  <si>
    <t xml:space="preserve">projekt je ve fázi záměru </t>
  </si>
  <si>
    <t>Rekonstrukce umýváren a záchodů</t>
  </si>
  <si>
    <t>Rekonstrukce umýváren a záchodů, zvýšení počtu záchodových mís a umyvadel dle požadavků hygienických norem, zajištění hygienického zavěšení ručníků, upravení nevyhovující výšky umyvadel.</t>
  </si>
  <si>
    <t>MOb Slezská Ostrava</t>
  </si>
  <si>
    <t>Slezská Ostrava</t>
  </si>
  <si>
    <t>Zpracovaná PD</t>
  </si>
  <si>
    <t>Mateřská škola Ostrava - Nová Bělá, Na Pláni 2, příspěvková organizace</t>
  </si>
  <si>
    <t>Statutární město Ostrava, Úřad městského obvodu Nová Bělá     </t>
  </si>
  <si>
    <t>Venkovní environmentální učebna</t>
  </si>
  <si>
    <t>Statutární město Ostrava</t>
  </si>
  <si>
    <t>Ostrava - Nová Bělá</t>
  </si>
  <si>
    <t>zastřešená dřevěná venkovní učebna + skleník na pokusy, objevy, pěstování - učení v přírodě</t>
  </si>
  <si>
    <t>01/2023</t>
  </si>
  <si>
    <t>12/2027</t>
  </si>
  <si>
    <t>příprava projektového záměru</t>
  </si>
  <si>
    <t>Venkovní dětské hřiště</t>
  </si>
  <si>
    <t>hřiště na basketbal, florbal, fotbal atd. - rozvíjení pohybové obratnosti dětí MŠ</t>
  </si>
  <si>
    <t>IT učebna</t>
  </si>
  <si>
    <t xml:space="preserve">interaktivní tabule (dispej) s vestavným PC na mobilním stojanu s naklápěním do dvou tříd </t>
  </si>
  <si>
    <t>Mateřská škola Klimkovice, p. o.</t>
  </si>
  <si>
    <t>Město Klimkovice</t>
  </si>
  <si>
    <t>Rekonstrukce budovy mateřské školy</t>
  </si>
  <si>
    <t>Klimkovice</t>
  </si>
  <si>
    <t>výměny oken, zateplení, nová střecha, rukodělný koutek</t>
  </si>
  <si>
    <t>06/2021</t>
  </si>
  <si>
    <t>08/2021</t>
  </si>
  <si>
    <t>zrealizováno</t>
  </si>
  <si>
    <t>Didaktické vybavení zahrady MŠ</t>
  </si>
  <si>
    <t>pořízení a zabudování  didaktických pomůcek pro venkovní užití</t>
  </si>
  <si>
    <t>07/2022</t>
  </si>
  <si>
    <t>08/2022</t>
  </si>
  <si>
    <t>zpracována studie</t>
  </si>
  <si>
    <t>Základní škola a mateřská škola Ostrava-Zábřeh, Březinova 52, příspěvková organizace</t>
  </si>
  <si>
    <t>ÚMOb Ostrava-Jih</t>
  </si>
  <si>
    <t>70978336</t>
  </si>
  <si>
    <t>102508912</t>
  </si>
  <si>
    <t>600145239</t>
  </si>
  <si>
    <t>Revitalizace prostranství před mateřskou školou ZŠ a MŠ Březinova</t>
  </si>
  <si>
    <t>2022</t>
  </si>
  <si>
    <t>2025</t>
  </si>
  <si>
    <t>květen 2021: analýza současného stavu, vytvoření projektové fiche,  květen 2021: zajištění souhlasu zřizovatele s podáním projektu do MAP, červen 2021: získání souhlasného stanoviska ŘV MAP, 2022 - 2023: dotační řízení ITI/OP J.A.Komenský/IROP, 2023 - 202</t>
  </si>
  <si>
    <t>Revitalizace interiéru MŠ a řešení bezbarierovosti MŠ</t>
  </si>
  <si>
    <t>Revitalizace plotu mateřské školy</t>
  </si>
  <si>
    <t>Základní škola a mateřská škola Ostrava-Zábřeh, Volgogradská 6B, příspěvková organizace</t>
  </si>
  <si>
    <t>70978328</t>
  </si>
  <si>
    <t>Zajištění konektivity mateřské školy</t>
  </si>
  <si>
    <t>Vybudování odborných učeben a zajištění konektivity mateřské školy Volgogradská, které ve škole citelně chybí. Díky vybudování se zvýší kvalita vzdělávání žáků a zvýší se také kvalita přípravy učitelů na výuku.</t>
  </si>
  <si>
    <t>2024</t>
  </si>
  <si>
    <t>zpracovaná PD</t>
  </si>
  <si>
    <t>NE</t>
  </si>
  <si>
    <t>ZŠ a MŠ MUDr. Emílie Lukášové Ostrava-Hrabůvka, Klegova 29, příspěvková organizace</t>
  </si>
  <si>
    <t>Interaktivní mateřská škola</t>
  </si>
  <si>
    <t>Zkvalitnění předškolního vzdělávání</t>
  </si>
  <si>
    <t>studie</t>
  </si>
  <si>
    <t>výběr dodavatele</t>
  </si>
  <si>
    <t>Základní škola a mateřská škola Ostrava-Hošťálkovice, Výhledy 210, příspěvková organizace</t>
  </si>
  <si>
    <t>SMO, MO Hošťálkovice, Rynky 277, Hošťálkovice, 725 28 Ostrava</t>
  </si>
  <si>
    <t>Rozšíření kapacity MŠ Ostrava-Hošťálkovice</t>
  </si>
  <si>
    <t>Ostrava-Hošťálkovice</t>
  </si>
  <si>
    <t>Výstavba nové budovy mateřské školy v Ostravě-Hošťálkovicích pro účely navýšení kapacity o 1 oddělení</t>
  </si>
  <si>
    <t>Mateřská škola Dolní Lhota, příspěvková organizace</t>
  </si>
  <si>
    <t>Obec Dolní Lhota</t>
  </si>
  <si>
    <t>Relax ve školce</t>
  </si>
  <si>
    <t>Dolní Lhota</t>
  </si>
  <si>
    <t>Vybudování prostor pro odpočinek v průběhu dne, relaxační prostor</t>
  </si>
  <si>
    <t>Projektový záměr</t>
  </si>
  <si>
    <t>Vybudování zázemí pro pedagogy</t>
  </si>
  <si>
    <t>Vybudování nové ředitelny a zázemí pro pedagogy</t>
  </si>
  <si>
    <t>Mateřská škola, Ostrava-Poruba, Dvorní 763, přísp. org.</t>
  </si>
  <si>
    <t>MOb Poruba</t>
  </si>
  <si>
    <t>674000544</t>
  </si>
  <si>
    <t>Revitalizace elektroinstalace v MŠ</t>
  </si>
  <si>
    <t>Ostrava-Poruba</t>
  </si>
  <si>
    <t>2023</t>
  </si>
  <si>
    <t>2026</t>
  </si>
  <si>
    <t>Dětský svět v pohybu</t>
  </si>
  <si>
    <t>2027</t>
  </si>
  <si>
    <t>Enviromentální a technické centrum pro předškolní vzdělávání</t>
  </si>
  <si>
    <t>Mateřská škola, Ostrava-Poruba, Dětská 920, přísp. org.</t>
  </si>
  <si>
    <t>70984646</t>
  </si>
  <si>
    <t>674000536</t>
  </si>
  <si>
    <t>Inovace učeben a bezbariérové zpřístupnění do MŠ</t>
  </si>
  <si>
    <t>Vyřešení bezbariérovosti MŠ, modernizace tříd včetně vybavení IT technologiemi.</t>
  </si>
  <si>
    <t>Mateřská škola, Ostrava-Poruba, Nezvalovo nám. 856, přísp. org.</t>
  </si>
  <si>
    <t>70984379</t>
  </si>
  <si>
    <t>674000528</t>
  </si>
  <si>
    <t>Inovace jednotlivých učeben a bezbariérové zpřístupnění do MŠ</t>
  </si>
  <si>
    <t>Mateřská škola Čtyřlístek, Ostrava-Poruba, Skautská 1082, přísp. org.</t>
  </si>
  <si>
    <t>70984638</t>
  </si>
  <si>
    <t>674000595</t>
  </si>
  <si>
    <t>Škola bez bariér, s kreativitou a s využitím techniky</t>
  </si>
  <si>
    <t>Vyřešení bezbarierovosti MŠ, rekonstrukce sklepních prostor,realizace vybavení tříd IT technologiemi.</t>
  </si>
  <si>
    <t>2021</t>
  </si>
  <si>
    <t>70984662</t>
  </si>
  <si>
    <t>600144208</t>
  </si>
  <si>
    <t>Škola s relaxací, s technikou a bez bariér</t>
  </si>
  <si>
    <t>8/2027</t>
  </si>
  <si>
    <t>Mateřská škola, Ostrava-Poruba, Jana Šoupala 1611, přísp. org.</t>
  </si>
  <si>
    <t>70984671</t>
  </si>
  <si>
    <t>674000552</t>
  </si>
  <si>
    <t>Moderní mateřská škola bez bariér</t>
  </si>
  <si>
    <t>Mateřská škola, Ostrava-Poruba, Oty Synka 1834, přísp. org.</t>
  </si>
  <si>
    <t>70984689</t>
  </si>
  <si>
    <t>674000587</t>
  </si>
  <si>
    <t>Zahrada, cesta do světa poznání</t>
  </si>
  <si>
    <t>zpracovaný projekt, vybrán dodavatel</t>
  </si>
  <si>
    <t>Snoezelen místnost</t>
  </si>
  <si>
    <t>Mateřská škola, Ostrava-Poruba, V. Makovského 4429, přísp. org.</t>
  </si>
  <si>
    <t>70984697</t>
  </si>
  <si>
    <t>674000579</t>
  </si>
  <si>
    <t>Objevujeme svět</t>
  </si>
  <si>
    <t>Vybavení tříd MŠ interaktivními tabulemi, vybavení speciální učebny pro práci s nadanými dětmi, dovybavení dílny k polytechnickému vzdělávání</t>
  </si>
  <si>
    <t>Za vzděláním bezpečně a s radostí</t>
  </si>
  <si>
    <t>Chodníky, pískoviště, altány, zahradní mobiliář, vodní stavba</t>
  </si>
  <si>
    <t>Mateřská škola, Ostrava-Poruba, Čs. exilu 670, přísp. org.</t>
  </si>
  <si>
    <t>Zateplení fasády MŠ Čs. exilu 670</t>
  </si>
  <si>
    <t>Zateplení střechy MŠ J. Šoupala 1611</t>
  </si>
  <si>
    <t>Zateplení střechy MŠ Jana Šoupala 1611</t>
  </si>
  <si>
    <t>Mateřská škola Vratimov, Na Vyhlídce 25</t>
  </si>
  <si>
    <t>Město Vratimov</t>
  </si>
  <si>
    <t>Bezbariérový přístup</t>
  </si>
  <si>
    <t>MŠ Vratimov Horní Datyně</t>
  </si>
  <si>
    <t>MŠ má 3 budovy, každá potřebuje bezbarierový přístup</t>
  </si>
  <si>
    <t>fáze příprav</t>
  </si>
  <si>
    <t>Zahrada očima dětí</t>
  </si>
  <si>
    <t xml:space="preserve">MŠ Vratimov </t>
  </si>
  <si>
    <t>Vytvoření herních a edukačních prvků</t>
  </si>
  <si>
    <t>VIII.24</t>
  </si>
  <si>
    <t>ve fázi záměru</t>
  </si>
  <si>
    <t>Základní škola a mateřská škola Montessori Ostrava</t>
  </si>
  <si>
    <t>MONTE VZDĚLÁVACÍ INSTITUT, s.r.o. Matrosovova 833/14, Hulváky, 709 00 Ostrava</t>
  </si>
  <si>
    <t xml:space="preserve">Energetické úspory ZŠ a MŠ Montessori Ostrava
</t>
  </si>
  <si>
    <t>Ostrava-Mariánské Hory a Hulváky</t>
  </si>
  <si>
    <t>Snížení energetických ztrát objektu ZŠ a MŠ, zateplení obálky budovy, výměna oken</t>
  </si>
  <si>
    <t xml:space="preserve">Parkoviště ZŠ a MŠ Montessori Ostrava
</t>
  </si>
  <si>
    <t xml:space="preserve">Rekonstrukce a rozšíření parkoviště s voděpropustných materiálů, vybudování nezbytného zázemí ZŠ a MŠ
</t>
  </si>
  <si>
    <t>Přírodní zahrada MŠ a ZŠ Montessori Ostrava</t>
  </si>
  <si>
    <t>Vybudodvání venkovního zázemí ZŠ a MŠ formou přírodní zahrady, rozvoj EVVO</t>
  </si>
  <si>
    <t>Mateřská škola Klubíčko, Ostrava - Hrabová, Bažanova 6, přísp. orga.</t>
  </si>
  <si>
    <t>ÚMOb Ostrava - Hrabová</t>
  </si>
  <si>
    <t>Ostrava- Hrabova</t>
  </si>
  <si>
    <t>fáze příprav projektové dokumentace</t>
  </si>
  <si>
    <t xml:space="preserve">Penguin´s KINDERGARTEN - mateřská škola PRIGO, s.r.o. </t>
  </si>
  <si>
    <t>PRIGO, s.r.o.</t>
  </si>
  <si>
    <t>Moravská Ostrava</t>
  </si>
  <si>
    <t>Digitalizace v MŠ</t>
  </si>
  <si>
    <t>Revitalizace školní zahrady</t>
  </si>
  <si>
    <t>Nové chodníky v areálu školy, oplocení objektu vč. revitalizace zahrady a hracích prvků</t>
  </si>
  <si>
    <t>PD zpracována, v řízení ÚR a SP</t>
  </si>
  <si>
    <t xml:space="preserve">Školka plná radosti </t>
  </si>
  <si>
    <t>Realizace digitálního koutku pro děti se začleněním digitálních púomůcek do každodenní výuky, pořízení interaktivních panelů do tříd</t>
  </si>
  <si>
    <t>Výstavba nové budovy MŠ Bartovice</t>
  </si>
  <si>
    <t>Výstavba nové budovy k rozšíření kapacity mateřské školy včetně zahrady</t>
  </si>
  <si>
    <t>Výstavba nové budovy MŠ Radvanice</t>
  </si>
  <si>
    <t>Mateřská škola Dolní Lhota, příspěvková organizace, U Školy 76, Dolní Lhota</t>
  </si>
  <si>
    <t>Ostrava - město</t>
  </si>
  <si>
    <t>Realizace polytechnického koutku</t>
  </si>
  <si>
    <t>Mateřská škola Dolní Lhota, příspěvková organizace, U Školy 76, 747 66</t>
  </si>
  <si>
    <t>Přístavba ke stávající budově</t>
  </si>
  <si>
    <t>Základní škola a Mateřská škola Stará Ves nad Ondřejnicí,  příspěvková organizace</t>
  </si>
  <si>
    <t>Obec Stará Ves nad Ondřejnicí</t>
  </si>
  <si>
    <t>Výstavba nové Mš</t>
  </si>
  <si>
    <t>Stará Ves nad Ondřejnicí</t>
  </si>
  <si>
    <t>Výstavba nové MŠ - přestavba nevyužívaného objektu obce, dojde k rozšíření kapacity z dosavadních 93 na 150 dětí. MŠ bude umístěna v jedné budově. Zatím je část v ZŠ a dojde k uvolnění prostoru pro potřeby školy.</t>
  </si>
  <si>
    <t>novostavba s navýšením kapacity</t>
  </si>
  <si>
    <t>zpracovaná studie</t>
  </si>
  <si>
    <t>Základní škola a mateřská škola Ostrava - Hrabůvka, Krestova 36A, příspěvková organizace</t>
  </si>
  <si>
    <t>70631743</t>
  </si>
  <si>
    <t>MŠ Ostrava, Poděbradova 19, p.o.</t>
  </si>
  <si>
    <t>Rekonstrukce kuchyně</t>
  </si>
  <si>
    <t>Rekonstrukce půdních prostor</t>
  </si>
  <si>
    <t>Výtah na jídlo</t>
  </si>
  <si>
    <t>Rekonstrukce umýváren</t>
  </si>
  <si>
    <t>MRŇOUSKOVA MATEŘSKÁ ŠKOLA, školská právnická osoba</t>
  </si>
  <si>
    <t>Mrňousek CZ s.r.o.</t>
  </si>
  <si>
    <t>Rozvoj polytechnických dovedností dětí v Mrňouskově mš</t>
  </si>
  <si>
    <t>Mateřská škola Ostrava-Plesná, příspěvková organizace</t>
  </si>
  <si>
    <t>Statutární město Ostrava, Městký obvod Plesná</t>
  </si>
  <si>
    <t>Rekonstrukce a modernizace kuchyně</t>
  </si>
  <si>
    <t>Statutární město Ostrava, Městský obvod Plesná</t>
  </si>
  <si>
    <t>Změna způsobu vytápění pracoviště MŠ V Zahradách 2148</t>
  </si>
  <si>
    <t>Pořízení nových kuchyňských spotřebičů (konvektomat, pečicí pánev, robot, apod.) a kuchyňského zařízení (nerezové stoly, boxy, apod.)</t>
  </si>
  <si>
    <t>seznam</t>
  </si>
  <si>
    <t xml:space="preserve">Modernizace sportoviště
</t>
  </si>
  <si>
    <t xml:space="preserve">Rekonstrukce sportoviště na multifunkční hřiště
</t>
  </si>
  <si>
    <t>Projektová a prováděcí dokumentace</t>
  </si>
  <si>
    <t>Přírodní zahrada MŠ a ZŠ Montessori Ostrava, pracoviště Svinov</t>
  </si>
  <si>
    <t>Ostrava Svinov</t>
  </si>
  <si>
    <t>město Šenov</t>
  </si>
  <si>
    <t>Zvýšení kapacity MŠ Šenov</t>
  </si>
  <si>
    <t>Město Šenov</t>
  </si>
  <si>
    <t xml:space="preserve">Záměrem projektu je navýšení kapacity MŠ o 50 dětí, tj. 2 třídy formou výstavby modulární školky umístěné na pozemku stávající školky s č. parcelním 3185/1 v Šenově u Ostravy. </t>
  </si>
  <si>
    <t>studie, zpracování PD</t>
  </si>
  <si>
    <t>MŠ Lipová - rekonstrukce vybavení kuchyně</t>
  </si>
  <si>
    <t xml:space="preserve">Zvýšení kapacity jídelny z důvodu zvyšování kapacity MŠ, obnova zastaralého vybavení z důvodu dodržní aktuálně platných hygienických a provozních předpisů. </t>
  </si>
  <si>
    <t>průzkum trhu - konzultace s dodavateli</t>
  </si>
  <si>
    <t>MŠ Lapačka - rekonstrukce výdejny stravy</t>
  </si>
  <si>
    <t xml:space="preserve">Rekonstrukce prostor výdejny jídel z důvodu obnovy rozvodu vody, kanalizace, sanitarního zařízení a doplnění gastrovybavení. </t>
  </si>
  <si>
    <t>průzkum trhu - cenové nabídky</t>
  </si>
  <si>
    <t>INškolka s.r.o.</t>
  </si>
  <si>
    <t>Fáze přípravy</t>
  </si>
  <si>
    <t>Ne</t>
  </si>
  <si>
    <t>InClub z.s.</t>
  </si>
  <si>
    <t>nové projekty</t>
  </si>
  <si>
    <t>projekty, kterou nebudou realizovány nebo jsou již zrealizovány</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</si>
  <si>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</si>
  <si>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</si>
  <si>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</si>
  <si>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</si>
  <si>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</si>
  <si>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</si>
  <si>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</si>
  <si>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</si>
  <si>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8"/>
        <rFont val="Calibri"/>
        <family val="2"/>
        <charset val="238"/>
      </rPr>
      <t xml:space="preserve">v Kč </t>
    </r>
    <r>
      <rPr>
        <i/>
        <vertAlign val="superscript"/>
        <sz val="8"/>
        <rFont val="Calibri"/>
        <family val="2"/>
        <charset val="238"/>
      </rPr>
      <t>1)</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</si>
  <si>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</si>
  <si>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</si>
  <si>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</si>
  <si>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</si>
  <si>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</si>
  <si>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</si>
  <si>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</si>
  <si>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</si>
  <si>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8"/>
        <rFont val="Calibri"/>
        <family val="2"/>
        <charset val="238"/>
      </rPr>
      <t>3)</t>
    </r>
    <r>
      <rPr>
        <sz val="8"/>
        <rFont val="Calibri"/>
        <family val="2"/>
        <charset val="238"/>
      </rPr>
      <t xml:space="preserve"> 
</t>
    </r>
  </si>
  <si>
    <r>
      <t>polytech. vzdělávání</t>
    </r>
    <r>
      <rPr>
        <vertAlign val="superscript"/>
        <sz val="8"/>
        <rFont val="Calibri"/>
        <family val="2"/>
        <charset val="238"/>
      </rPr>
      <t>4)</t>
    </r>
  </si>
  <si>
    <r>
      <t>práce s digi. tech.</t>
    </r>
    <r>
      <rPr>
        <vertAlign val="superscript"/>
        <sz val="8"/>
        <rFont val="Calibri"/>
        <family val="2"/>
        <charset val="238"/>
      </rPr>
      <t>5)</t>
    </r>
    <r>
      <rPr>
        <sz val="8"/>
        <rFont val="Calibri"/>
        <family val="2"/>
        <charset val="238"/>
      </rPr>
      <t xml:space="preserve">
</t>
    </r>
  </si>
  <si>
    <t>Základní škola Šenov, Radniční náměstí 1040, příspěvková organizace</t>
  </si>
  <si>
    <t>Modernizace odborných učeben</t>
  </si>
  <si>
    <t>Modernizace odborných učeben fyziky,chemie a informatiky</t>
  </si>
  <si>
    <t>Příprava projektového záměru, včetně rozpočtu</t>
  </si>
  <si>
    <t>Poradenské pracoviště</t>
  </si>
  <si>
    <t>Vytvoření zázemí  školní poradenské pracoviště</t>
  </si>
  <si>
    <t>Školní družina</t>
  </si>
  <si>
    <t>Vybudování zázemí pro školní družiny</t>
  </si>
  <si>
    <t>Multimediální učebny ZŠ Šenov</t>
  </si>
  <si>
    <t>Projekt připraven k realizaci</t>
  </si>
  <si>
    <t>ZŠ Ostrava, Gajdošova 9, p.o.</t>
  </si>
  <si>
    <t>Gajdoška se mění</t>
  </si>
  <si>
    <t>Vybudování nové učebny z části školních šaten při vstupu do školy. Provedení kompletních stavebních prací. Kompletní materiální vybavení na podporu vzdělávání žáků.</t>
  </si>
  <si>
    <t>ZŠ Ostrava, Gebauerova 8,p.o.</t>
  </si>
  <si>
    <t>Škola pro všechny-moderní, bezpečná i bezbariérová-I. etapa</t>
  </si>
  <si>
    <t>Projekt počítá s bezbariérovým zpřístupněním objektu školy na ulici Gebauerova 8, vytvořením a vybavením odborných učeben, kabinetů, stavbou bezbariérového WC, pořízením kamerového systému a zajištěním konektivity celé školy.</t>
  </si>
  <si>
    <t>Škola pro všechny-moderní, bezpečná i bezbariérová-II. etapa</t>
  </si>
  <si>
    <t>Sportovní a relaxační zázemí školní družiny</t>
  </si>
  <si>
    <t>Projekt počítá s úpravou suterénních prostor školy pro vzdělávací, volnočasové i relaxační aktivity žáků školy se zřetelem zejména na aktivity školní družiny.</t>
  </si>
  <si>
    <t>Sportovní a relaxační zázemí školního klubu a další neformální aktivity školy</t>
  </si>
  <si>
    <t>Projekt počítá s úpravou půdních prostor školy pro vzdělávací, volnočasové i relaxační aktivity žáků školního klubu  i další neformální aktivity školy.</t>
  </si>
  <si>
    <t>„ZŠO IBSENOVA 36- PŘÍRODNÍ ZAHRADA“</t>
  </si>
  <si>
    <t>Projekt řeší terénní, stavební i sadové úpravy okolí školy (pracoviště Ibsenova 36)pro vytvoření přírodní zahrady s mnoha didaktickými prvky, které pomohou vytvořit zázemí pro kvalitní výuku vzdělávacích předmětů v zahradě i volnočasové aktivity žáků.</t>
  </si>
  <si>
    <t xml:space="preserve">PD </t>
  </si>
  <si>
    <t>ZŠ Ostrava, Gen. Píky 13A, p.o.</t>
  </si>
  <si>
    <t>Revitalizace venkovních sportovišť ZŠO, Gen. Píky 13A, PO</t>
  </si>
  <si>
    <t xml:space="preserve">Modernizace odborných učeben a kabinetů vybavení IT technologiemi, nábytkem, výukovými pomůckami. </t>
  </si>
  <si>
    <t>zpracován projektový záměr, průzkum trhu</t>
  </si>
  <si>
    <t>ZŠ Ostrava, Matiční 5, p.o.</t>
  </si>
  <si>
    <t>Matiční škola pro všechny - I. etapa</t>
  </si>
  <si>
    <t>Dobudování půdní vestavby v budově 30. dubna 20 - odborné učebny a učitelské kabinety včetně bezbariérového přístupu, konektivita.</t>
  </si>
  <si>
    <t>Matiční škola pro všechny - II. etapa</t>
  </si>
  <si>
    <t>Dobudování konektivity a bezbariérovosti školy.</t>
  </si>
  <si>
    <t>ZŠ Ostrava, Nádražní 117, p.o.</t>
  </si>
  <si>
    <t>Rozvoj Základní školy, Nádražní 117, p.o. III.</t>
  </si>
  <si>
    <t>Úprava zázemí pro rozvoj čtenářské, matematické, digitální a přírodovědné gramotnosti žáků.</t>
  </si>
  <si>
    <t>Venkovní učebna</t>
  </si>
  <si>
    <t>Úprava zázemí pro rozvoj kompetencí v oblasti EVVO</t>
  </si>
  <si>
    <t>ZŠ a MŠ Ostrava, Ostrčilova 10, p.o.</t>
  </si>
  <si>
    <t>Rekonstrukce školní budovy dílen, jídelny a kuchyně</t>
  </si>
  <si>
    <t>Rekonstrukce učeben</t>
  </si>
  <si>
    <t>Venkovní čítárna</t>
  </si>
  <si>
    <t>Herní venkovní prvky pro školní družinu</t>
  </si>
  <si>
    <t>Vybudování herních prvků pro školní družinu,  kde by byly rozvíjeny především komunikativní, sociální a občanské kompetence. Tyto herní prvky by byly určené pro žáky ve věku 6-12 let, které by sloužily k protažení a aktivnímu odpočinku.</t>
  </si>
  <si>
    <t>Waldorfská ZŠ a MŠ Ostrava, p.o.</t>
  </si>
  <si>
    <t>Škola pro život</t>
  </si>
  <si>
    <t>Modernizace učeben -přírodovědné, informatiky, jazykové, tkalcovské a konektivita, bezbariérovost.</t>
  </si>
  <si>
    <t>Základní škola Vratimov, Masarykovo náměstí 192</t>
  </si>
  <si>
    <t>Město Vratimov, Frýdecká 853/57</t>
  </si>
  <si>
    <t>Navýšení výukových prostor školy</t>
  </si>
  <si>
    <t>Vratimov</t>
  </si>
  <si>
    <t xml:space="preserve">Vybudování venkovní učebny pro výuku přírodovědných oborů, práci zájmových kroužků a pro činnost školní družiny. Rekonstrukce půdních prostor pro vytvoření nových učeben. </t>
  </si>
  <si>
    <t>Venkovní učebna - vypracován projekt, půdní prostory - ve stádiu přípravy</t>
  </si>
  <si>
    <t>Venkovní učebna - Připraveno ohlášení stavby</t>
  </si>
  <si>
    <t>Pohybem ke zdraví</t>
  </si>
  <si>
    <t>Vybudování nového venkovního hřiště, herních prvků, rekonstrukce tělocvičny a zkvalitnění zázemí pro sportovní aktivity.</t>
  </si>
  <si>
    <t>ve stádiu přípravy</t>
  </si>
  <si>
    <t>Základní škola Vratimov, Masarykovo náměstí 193</t>
  </si>
  <si>
    <t>Město Vratimov, Frýdecká 853/58</t>
  </si>
  <si>
    <t>Interaktivita ve škole</t>
  </si>
  <si>
    <t>Dovybavení učeben potřebnou  interaktivní technikou a dalšími učebními pomůckami (např. notebooky, PC, virtuální realita), zřízení mobilní učebny pro výuku cizích jazyků a informatiky.</t>
  </si>
  <si>
    <t>ZŠ a MŠ Ostrava-Svinov p.o.</t>
  </si>
  <si>
    <t>Městský obvod Svinov</t>
  </si>
  <si>
    <t>Výstavba venkovního sportovního areálu</t>
  </si>
  <si>
    <t>Svinov</t>
  </si>
  <si>
    <t>Výstavba sportovního areálu za budovou ZŠ Bílovecká 10</t>
  </si>
  <si>
    <t>vybudování víceúčelového venkovního sportoviště: běžeckého oválu, tenisové kurty, workoutové hřiště, lanová věž, houpačky</t>
  </si>
  <si>
    <t>lanová věž, houpačky</t>
  </si>
  <si>
    <t>územní rozhodnutí</t>
  </si>
  <si>
    <t>Základní škola speciální, Ostrava - Slezská Ostrava, příspěvková organizace</t>
  </si>
  <si>
    <t>Zasíťování školy</t>
  </si>
  <si>
    <t>zasíťování školy</t>
  </si>
  <si>
    <t>*</t>
  </si>
  <si>
    <t>Učebna robotiky</t>
  </si>
  <si>
    <t xml:space="preserve">Vybudování učebny robotiky, která bude sloužit k rozvoji logického myšlení u žáků. Bude zde vhodný prostor pro výuku robotiky. </t>
  </si>
  <si>
    <t>Přírodovědná učebna</t>
  </si>
  <si>
    <t>Vybudování učebny přírodovědné učebny, která nám umožní s žáky objevovat svět.</t>
  </si>
  <si>
    <t xml:space="preserve">Vytvoření venkovní učebny, která bude sloužit pro žáky školy a školní družiny k různým vzdělávacím programům. </t>
  </si>
  <si>
    <t>Základní škola a Mateřská škola Velká Polom</t>
  </si>
  <si>
    <t>Obec Velká Polom</t>
  </si>
  <si>
    <t>102432759</t>
  </si>
  <si>
    <t>600143392</t>
  </si>
  <si>
    <t>Zvýšení kvality vzdělávání v klíčových kompetencích na Základní škole Velká Polom II.</t>
  </si>
  <si>
    <t>Velká Polom</t>
  </si>
  <si>
    <t>Vybudování bezbarierového přístupu ve škole pro žáky1. stupně, vybudování multimediální učebny, vybudování jazykové učebny</t>
  </si>
  <si>
    <t>Projekt v přípravě</t>
  </si>
  <si>
    <t>Rozšíření zázemí pro sportovní vzdělávání žáků</t>
  </si>
  <si>
    <t>Rozšíření tělocvičny v ZŠ pro výuku tělocviku</t>
  </si>
  <si>
    <t>Vybudování multifunčkní odborné učebny na ZŠ Vřesina</t>
  </si>
  <si>
    <t>Moravskoslezský kraj</t>
  </si>
  <si>
    <t>12 000 000</t>
  </si>
  <si>
    <t>Základní škola Ostrava-Radvanice, Vrchlického 5, příspěvková organizace</t>
  </si>
  <si>
    <t>Učebna přírodních věd</t>
  </si>
  <si>
    <t>Rekonstrukce stávající kmenové učebny a vybudování nové učebny přírodních věd</t>
  </si>
  <si>
    <t>Interaktivní učebna jazykových předmětů</t>
  </si>
  <si>
    <t>Vybudování nové učebny ve stávající běžné účebně</t>
  </si>
  <si>
    <t>Chemická učebna</t>
  </si>
  <si>
    <t>Modenizace - rekonstrukce stávající učebny</t>
  </si>
  <si>
    <t>Fyzikální učebna</t>
  </si>
  <si>
    <t>Vybudování nové učebny ve stávající environmentální učebně</t>
  </si>
  <si>
    <t>Základní škola Ostrava-Vítkovice, Šalounova 56, příspěvková organizace</t>
  </si>
  <si>
    <t>MOb Vítkovice</t>
  </si>
  <si>
    <t xml:space="preserve">Odborné učebny ZŠ Ostrava-Vítkovice </t>
  </si>
  <si>
    <t>Bezbariérovost, vybudování a rekonstrukce PC učeben, vybudování venkovní učebny pro přirodovědnou výuku.</t>
  </si>
  <si>
    <t>probíhá realizace</t>
  </si>
  <si>
    <t>Rekonstrukce školního hřiště a vybudování odborných učeben</t>
  </si>
  <si>
    <t>byla zpracována projektová dokumentace na rekonstrukci venkovních sportovišť, čeká se na vyhlášení výzev,2022 - byly okoupeny prostory pro případné vybudování dílen</t>
  </si>
  <si>
    <t>SŠ, ZŠ a MŠ Monty School</t>
  </si>
  <si>
    <t>Monty School s.r.o.</t>
  </si>
  <si>
    <t>3. patro pro ZŠ - odborné učebny pro přírodní vědy, umělecký ateliér a aula</t>
  </si>
  <si>
    <t>Poruba</t>
  </si>
  <si>
    <t>Nástavba stávající budovy školy, 3. patra, vybudování 4 odborných učeben, auly pro společnou výuku</t>
  </si>
  <si>
    <t>9, 2022</t>
  </si>
  <si>
    <t>Architektonická vizualizace</t>
  </si>
  <si>
    <t>Učíme se v přírodě - vybudování externí laboratoře přírodních věd, ateliéru a malé tělocvičny</t>
  </si>
  <si>
    <t>Výstavba nové budovy sloužící výuce uměleckých předmětů, tělocviku, chemie a fyziky, v zeleni a co nejblíže přírodě</t>
  </si>
  <si>
    <t>6, 2023</t>
  </si>
  <si>
    <t>Sportovní hala pro žáky Monty School</t>
  </si>
  <si>
    <t>Výstavba sportovní haly Monty Gym</t>
  </si>
  <si>
    <t>1, 2024</t>
  </si>
  <si>
    <t>12, 2024</t>
  </si>
  <si>
    <t>ZŠ Bohumínská - Modernizace mulimediální učebny</t>
  </si>
  <si>
    <t>Modernizace multimediální učebny</t>
  </si>
  <si>
    <t>ZŠ Bohumínská - Modernizace učebny pírodovědných předmětů</t>
  </si>
  <si>
    <t>Modernizace učebny přírodovědných předmětů</t>
  </si>
  <si>
    <t>ZŠ Bohumínská - Vybudování učebny pro výuku cizích jazyků a informatiky</t>
  </si>
  <si>
    <t>Vybudování učebny pro výuku cizích jazyků a informatiky</t>
  </si>
  <si>
    <t>ZŠ Bohumínská - Cvičná kuchyňka</t>
  </si>
  <si>
    <t>Vybudování cvičné kuchyňky</t>
  </si>
  <si>
    <t>ZŠ Bohumínská - Zřízení školní poradenské pracoviště</t>
  </si>
  <si>
    <t>Vybudování školního poradenského pracoviště</t>
  </si>
  <si>
    <t>ZŠ Pěší - Modernizace učebny cizích jazyků a informatiky</t>
  </si>
  <si>
    <t>Modernizace učebny cizích jazyků a informatiky</t>
  </si>
  <si>
    <t>ZŠ Pěší - Cvičná kuchyňka</t>
  </si>
  <si>
    <t>Ano</t>
  </si>
  <si>
    <t>ZŠ Pěší - Pracovní dílny</t>
  </si>
  <si>
    <t>Vybudování pracovní dílny</t>
  </si>
  <si>
    <t>ZŠ Chrustova - Vybudování multimediální učebny</t>
  </si>
  <si>
    <t>Vybudování multimediální učebny</t>
  </si>
  <si>
    <t>ZŠ Chrustova - Cvičná kuchyňka</t>
  </si>
  <si>
    <t>ZŠ Chrustova - Modernizace učebny cizích jazyků a informatiky</t>
  </si>
  <si>
    <t>08146497</t>
  </si>
  <si>
    <t>ZŠ Škrobálkova - Vybudování mulimediální učebny</t>
  </si>
  <si>
    <t>ZŠ Škrobálkova - Vybudování učebny cizích jazyků a informatiky</t>
  </si>
  <si>
    <t>Vybudování digitální jazykové učebny cizích jazyků</t>
  </si>
  <si>
    <t>08146197</t>
  </si>
  <si>
    <t>ZŠ Škrobálkova - Pracovní dílny</t>
  </si>
  <si>
    <t>ZŠ Škrobálkova - Cvičná kuchyňka</t>
  </si>
  <si>
    <t>Základní škola PRIGO, s.r.o.</t>
  </si>
  <si>
    <t>Zřizovatel PRIGO, s.r.o.</t>
  </si>
  <si>
    <t>Výstavba nové budovy ZŠ</t>
  </si>
  <si>
    <t xml:space="preserve">vnitřní </t>
  </si>
  <si>
    <t>Zpracována PD, závazná stanovska v řešení</t>
  </si>
  <si>
    <t>podaná žádost</t>
  </si>
  <si>
    <t>Základní škola Ostrava - Petřkovice, Hlučínská 136, příspěvková organizace</t>
  </si>
  <si>
    <t>Městský obvod Ostrava-Petřkovice</t>
  </si>
  <si>
    <t>Přírodní učebna a zahrada pro enviromentální výuku</t>
  </si>
  <si>
    <t>Ostrava-Petřkovice</t>
  </si>
  <si>
    <t>Vybudování přírodní učebny, revitalizace školní zahrady.</t>
  </si>
  <si>
    <t>N</t>
  </si>
  <si>
    <t>Rekonstrukce přírodovědné učeby (učebna PŘ-CH-F)</t>
  </si>
  <si>
    <t>Modernizace kmenové učebny na odbornou učebnu PŘ,CH,F.</t>
  </si>
  <si>
    <t>nebude realizován</t>
  </si>
  <si>
    <t>nebude realizováno</t>
  </si>
  <si>
    <t>Statutární město Ostrava, městský obvod Krásné Pole, Družební 576, 725 26 Ostrava Krásné Pole</t>
  </si>
  <si>
    <t>71005081</t>
  </si>
  <si>
    <t>SMO</t>
  </si>
  <si>
    <t>Krásné Pole</t>
  </si>
  <si>
    <t xml:space="preserve">Zajištění vybavení specializovaných učeben a konektivity </t>
  </si>
  <si>
    <t>ne/ není třeba</t>
  </si>
  <si>
    <t>Gymnázium, základní škola a mateřská škola Hello s.r.o.</t>
  </si>
  <si>
    <t>Soukromý</t>
  </si>
  <si>
    <t>Vybudování sportoviště ZŠ Hello</t>
  </si>
  <si>
    <t>Obsahem projektu je rozšíření a rekonstrukce vnitřního sportoviště sloužícího pro sportovní aktivity školní družiny, školního klubu a komunitní aktivity.</t>
  </si>
  <si>
    <t>6/2022</t>
  </si>
  <si>
    <t>9/2023</t>
  </si>
  <si>
    <t>Modernizace vzdělávací infrastruktury základní  školy Hello</t>
  </si>
  <si>
    <t>Obsahem projektu je modernizace zázemí (prostor i vybavení) pro výuku na základní škole a pro realizaci sportovních i dalších komunitních aktivit realizovaných při záklandí škole Hello včetně aktivit školní družiny a školního klubu</t>
  </si>
  <si>
    <t>1/2023</t>
  </si>
  <si>
    <t>8/2024</t>
  </si>
  <si>
    <t>zpracovaná PD, podána žádost o společné územní a stavební řízení</t>
  </si>
  <si>
    <t>Školní družina a školní klub Zš Hello</t>
  </si>
  <si>
    <t>Obsahem projektu je vybudování zázemí pro školní družinu a školní klub ZŠ Hello</t>
  </si>
  <si>
    <t>zpracován projektový záměr</t>
  </si>
  <si>
    <t xml:space="preserve">Základní škola a mateřská škola Ostrava-Výškovice, Šeříková 33, příspěvková organizace    </t>
  </si>
  <si>
    <t>Modernizace výuky jazyků v ZŠ Ostrava-Jih</t>
  </si>
  <si>
    <t>modernizace učeben jazyků</t>
  </si>
  <si>
    <t>Základní škola Ostrava-Výškovice, Srbská 2, příspěvková organizace</t>
  </si>
  <si>
    <t>Základní škola a mateřská škola Ostrava-Bělský Les, B. Dvorského 1, příspěvková organizace</t>
  </si>
  <si>
    <t>Základní škola a mateřská škola Ostrava-Hrabůvka, A. Kučery 20, příspěvková organizace</t>
  </si>
  <si>
    <t>70944652</t>
  </si>
  <si>
    <t>Rozvoj výuky fyziky v ZŠ Ostrava-Jih</t>
  </si>
  <si>
    <t xml:space="preserve">modernizace učeben fyziky </t>
  </si>
  <si>
    <t xml:space="preserve"> Základní škola Ostrava-Výškovice, Srbská 2, příspěvková organizace</t>
  </si>
  <si>
    <t>Rozvoj výuky přírodopisu v ZŠ Ostrava-Jih</t>
  </si>
  <si>
    <t xml:space="preserve">modernizace učeben přírodopisu </t>
  </si>
  <si>
    <t>Revitalizace školní jídelny</t>
  </si>
  <si>
    <t>projekt je zaměřen na revitalizaci vybavení a vzduchotechniky školní jídelny a její rozšíření pod některé části ve školní jídelně</t>
  </si>
  <si>
    <t>květen 2022: analýza současného stavu, květen 2022: zajištění souhlasu zřizovatele s podáním projektu do MAP, 2022 - 2023: dotační řízení ITI/OP J.A.Komenský/IROP, 2023 - 2026: realizace, 2026: finalizace projektu.</t>
  </si>
  <si>
    <t>Technické zabezpečení budovy školy s vazbou na školní družinu</t>
  </si>
  <si>
    <t>Kompletní revitalizace osvětlení v tělocvičně školy</t>
  </si>
  <si>
    <t>Současný stav: osvětlovací tělesa v tělocvičně školy jsou zastaralá a lze je datovat do období cca 60.let minulého století. Celý osvětlovací systém je nehospodárný, což odpovídá i výkonu 400 W u jedné lampy. Celkový počet osvětlovacích lamp v tělocvičně j</t>
  </si>
  <si>
    <t>Vybudování cvičné kuchyňky ZŠ Březinova</t>
  </si>
  <si>
    <t>Revitalizace dílen ZŠ Březinova</t>
  </si>
  <si>
    <t>Herní zóna na Březince</t>
  </si>
  <si>
    <t>Odpočinková zóna a řešení mobiliáře pro přírodní zahradu</t>
  </si>
  <si>
    <t>Současný stav: Odpočinková zóna v oblasti v letošním roce realizované přírodní zahrady zatím není vytvořena Cíl projektu: realizací projektu by byla vytvořena odpočinková zóna i zázemí pro mobiliář využívaný v rámci projektu přírodních zahrad.</t>
  </si>
  <si>
    <t>Revitalizace zázemí pracovníků školy</t>
  </si>
  <si>
    <t>Revitalizace relaxačních zón 1. a 2.stupně školy</t>
  </si>
  <si>
    <t>Kompletní revitalizace sportoviště ZŠ a MŠ Březinova</t>
  </si>
  <si>
    <t>Revitalizace  tělocvičny školy</t>
  </si>
  <si>
    <t>Revitalizace odborných učeben v ZŠ Březinova</t>
  </si>
  <si>
    <t>Revitalizace učebny hudební výchovy</t>
  </si>
  <si>
    <t>Revitalizace učebny výtvarné výchovy</t>
  </si>
  <si>
    <t>Revitalizace skleníku ZŠ Březinova</t>
  </si>
  <si>
    <t>Vybudování workoutového hřiště na pozemku ZŠ Březinova</t>
  </si>
  <si>
    <t>Revitalizace elektroinstalace ZŠ Březinova</t>
  </si>
  <si>
    <t>kompletní renovace elektroinstalace školy vzhledem k tomu, že elektroinstalace je původní, pravděpodobně ze 60.let 20.století</t>
  </si>
  <si>
    <t>Ochrana měkkých cílů ZŠ a MŠ Březinova</t>
  </si>
  <si>
    <t>Učíme se v přírodě při ZŠ a MŠ Březinova - druhá etapa</t>
  </si>
  <si>
    <t>Základní škola Ostrava-Dubina, Františka Formana 45, příspěvková organizace</t>
  </si>
  <si>
    <t>UČEBNA DIGITÁLNÍCH TECHNOLOGIÍ A INFORMATIKY</t>
  </si>
  <si>
    <t>Vybudování počítačové učebny ve stávajících prostorech v souladu s RVP v oblasti digitálních technologií. Mimo výuku bude k dispozici dětem ze ŠD, učebnu budou rovněž využívat děti z MŠ Formana</t>
  </si>
  <si>
    <t xml:space="preserve">Zpracovaná PD </t>
  </si>
  <si>
    <t>UČEBNA DÍLEN A ROBOTIKY</t>
  </si>
  <si>
    <t>JAZYKOVÁ LABORATOŘ</t>
  </si>
  <si>
    <t>Vybudování nové jazykové laboratoře ve stávajících prostorech. Zaměřena na rozvíjení komunikačních dovedností s maximálním využitím digitálních nástrojů a technologií.Mimo výuku bude k dispozici dětem ze ŠD, učebnu budou rovněž využívat děti z MŠ Formana</t>
  </si>
  <si>
    <t>Vybudování odborných učeben a zajištění konektivity základní škola a mateřské školy Volgogradská</t>
  </si>
  <si>
    <t>Vybudování odborných učeben a zajištění konektivity základní školy Volgogradská, které ve škole citelně chybí. Díky vybudování se zvýší kvalita vzdělávání žáků a zvýší se také kvalita přípravy učitelů na výuku.</t>
  </si>
  <si>
    <t>Společně ke kvalitě</t>
  </si>
  <si>
    <t xml:space="preserve">Vybudování vnitřních i venkovních prostor pro společné (inkluzivní) vzdělávání a podpoře komuniktních aktivit. Vybudování zázemí pro školní družinu podporující tvořivost dětí. </t>
  </si>
  <si>
    <t>zahájena práce na PD</t>
  </si>
  <si>
    <t>ANO</t>
  </si>
  <si>
    <t>Modernizace počítačových učeben ZŠ Krestova 36A</t>
  </si>
  <si>
    <t>Přípravná fáze – projekt, dokumentace, záměr</t>
  </si>
  <si>
    <t>Modernizace učeben přírodních věd  a kabinetů na ZŠ Krestova 36 A</t>
  </si>
  <si>
    <t>Vybudování digitálních jazykových učeben a jazykových kabinetů pro 1. a 2. stupeň na ZŠ Krestova 36A</t>
  </si>
  <si>
    <t>Modernizace učeben a kabinetu technického a řemeslného vzdělávání na ZŠ Krestova 36A</t>
  </si>
  <si>
    <t>Multifunkční hřiště otevřené veřejnosti</t>
  </si>
  <si>
    <t>Základní škola ostrava-Výškovice, Srbská 2, příspěvková organizace</t>
  </si>
  <si>
    <t>Odborné učebny v původní vestavbě v Zš Srbská</t>
  </si>
  <si>
    <t>Rekonstrukce a vybavení učebny přírodopisu</t>
  </si>
  <si>
    <t>Zpracován PD</t>
  </si>
  <si>
    <t>Rekonstrukce a vybavení učebny fyziky</t>
  </si>
  <si>
    <t>Rekonstrukce a vybavení učebny cizích jazyků</t>
  </si>
  <si>
    <t>Vybudování odborné učebny v atriu školy v Zš Srbská</t>
  </si>
  <si>
    <t>Výuka žáků ve venkovní odborné učebně</t>
  </si>
  <si>
    <t>Rekonstrukce a vybavení učebny chemie</t>
  </si>
  <si>
    <t>Počítačová učebna v Zš Srbská</t>
  </si>
  <si>
    <t>Rekonstrukce a vybavení učebny IT technikou</t>
  </si>
  <si>
    <t>Učebna keramiky - školní družina</t>
  </si>
  <si>
    <t>Rekonstrukce a vybavení učebny keramiky</t>
  </si>
  <si>
    <t>Vybudování odborné učebny v atriu školy v budově ŠD</t>
  </si>
  <si>
    <t>Základní škola Ostrava - Hrabůvka, Provaznická 64, příspěvková organizace</t>
  </si>
  <si>
    <t>70978310</t>
  </si>
  <si>
    <t>Odborná učebna dílen na ZŠ Provaznická</t>
  </si>
  <si>
    <t>Podpora technického vzdělávání a řemesel</t>
  </si>
  <si>
    <t>příprava PD</t>
  </si>
  <si>
    <t>Odborné učebny v půdní vestavbě na ZŠ Provaznická</t>
  </si>
  <si>
    <t>Vybudování odborných učeben pro oblast přírodních věd a volnočasových aktivit</t>
  </si>
  <si>
    <t>Školní cvičná kuchyňka</t>
  </si>
  <si>
    <t>Přírodovědná učebna ve skleníku, skleník</t>
  </si>
  <si>
    <t>Podpora technického vzdělávání a řemesel, přírodovědného vzdělávání</t>
  </si>
  <si>
    <t>Multifunkční hřiště a osvětlení atletického areálu</t>
  </si>
  <si>
    <t>Podpora zdravého životního stylu, sportu</t>
  </si>
  <si>
    <t xml:space="preserve">Vybudování odborných učeben </t>
  </si>
  <si>
    <t>Podpora vzdělávání nadaných žáků, přírodních věd, jazyků, individuální přístup</t>
  </si>
  <si>
    <t>Modernizace tělocvičen</t>
  </si>
  <si>
    <t>Podpora zdravého životního stylu</t>
  </si>
  <si>
    <t>Vybudování učeben zájmového vzdělávání a volnočasových aktivit</t>
  </si>
  <si>
    <t>Podpora zájmového vzdělávání</t>
  </si>
  <si>
    <t xml:space="preserve">Modernizace odborných učeben chemie a fyziky, zázemí pro pedagogy </t>
  </si>
  <si>
    <t>Podpora vzdělávání v oblasti přírodních věd</t>
  </si>
  <si>
    <t>Základní škola Ostrava-Zábřeh, Jugoslávská 23, příspěvková organizace</t>
  </si>
  <si>
    <t>Komplexní rekonstrukce  elektrorozvodů</t>
  </si>
  <si>
    <t>Výměna hliníkových elektrorozvodů za nové</t>
  </si>
  <si>
    <t>Základní škola MUDr. Emílie Lukášové a Klegova, Ostrava-Hrabůvka, příspěvková organizace</t>
  </si>
  <si>
    <t>Modernizace učeben</t>
  </si>
  <si>
    <t>Modernizace základního vzdělávání</t>
  </si>
  <si>
    <t>ZŠ a MŠ Ostrava - Bělský les, B. Dvorského 1, příspěvková oganizace</t>
  </si>
  <si>
    <t>Rekonstrukce školních dílen - odborná učebna pro výuku učení oblasti člověk a svět práce</t>
  </si>
  <si>
    <t>Bezbariérová škola a modernizace jazykové učebny</t>
  </si>
  <si>
    <t>Dovybavení stávající jazykové učebny - nové odborné a učební pomůcky, počítače, odstranění prahů,aby byla bezbariérová. Výsledek - bezbariérový pohyb, nová jazyková učebna.</t>
  </si>
  <si>
    <t xml:space="preserve">Rekonstrukce školního hřiště </t>
  </si>
  <si>
    <t>vytvoření atletického oválu a hřiště na kopanou, vč. sportovního zázemí školy</t>
  </si>
  <si>
    <t>Rekonstrukce podlah v tělocvičnách</t>
  </si>
  <si>
    <t>Rekonstrukce podlah v tělocvičnách školy,broušení,tmelení,lakování, oprava poškození.</t>
  </si>
  <si>
    <t>Základní škola a mateřská škola Ostrava - Dubina, V. Košaře 6, příspěvková organizace</t>
  </si>
  <si>
    <t>Modernizace učeben - dílny</t>
  </si>
  <si>
    <t>Modernizace školních dílen a učebny nových technoligií (3D tisk)</t>
  </si>
  <si>
    <t>Zpracovaná PD (tech. zpráva i vizualizace)</t>
  </si>
  <si>
    <t>Modernizace učebny   chemie</t>
  </si>
  <si>
    <t>Modernizace učebny chemie (technické zařízení, nábytek, vybavení)</t>
  </si>
  <si>
    <t>Zpracovaný záměr (seznam položek - vybavení, materiály, práce, technologie)</t>
  </si>
  <si>
    <t>Základní škola a mateřská škola, Ostrava-Zábřeh, Horymírova 100, příspěvková organizace</t>
  </si>
  <si>
    <t>Modernizace školní kuchyňky</t>
  </si>
  <si>
    <t>modernizace školní kuchyňky, vč. el. spotřebičů</t>
  </si>
  <si>
    <t>Školní kovodílna</t>
  </si>
  <si>
    <t>modernizace školní kovodílny, včetně pořízení vybavení, nářadí, techniky</t>
  </si>
  <si>
    <t>Modernizace počítačových učeben</t>
  </si>
  <si>
    <t xml:space="preserve">modernizace počítačových učeben vč. vybavení interiéru, stavebních úprav, počítačové vybavení a SW </t>
  </si>
  <si>
    <t>S jazyky do světa ( rekonstrukce 2 jazykových učeben)</t>
  </si>
  <si>
    <t>vybavení interiérů a zařízení novými digitálními technologiemi</t>
  </si>
  <si>
    <t>Učíme se v přírodě</t>
  </si>
  <si>
    <t>vybudování venkovní učebny pro aktivity  školní družiny a školní klub</t>
  </si>
  <si>
    <t>Základní škola a mateřská škola Ostrava-Výšovice, Šeříková 33, příspěvková organizace</t>
  </si>
  <si>
    <t>Polytechnická učebna</t>
  </si>
  <si>
    <t>Inovace učebny</t>
  </si>
  <si>
    <t>Žákovská kuchyně na Šeříkové</t>
  </si>
  <si>
    <t>Učebna pro výuku informatiky</t>
  </si>
  <si>
    <t xml:space="preserve">Základní škola a mateřská škola Ostrava - Zábřeh, Kosmonautů 15, příspěvková organizace </t>
  </si>
  <si>
    <t>Jazyková učebna K15</t>
  </si>
  <si>
    <t>Vybudování interaktivní jazykové učebny vybavené digitálními technologiemi, dále řešení bezbariierovosti sociálního zařízení a parkování pro osoby s tělesným postižením</t>
  </si>
  <si>
    <t>zpracovaná PD,  hotové přeložení sítí, projektová příprava zastavena těsně před vydáním stavebního povolení</t>
  </si>
  <si>
    <t>Školní kuchyňka K15</t>
  </si>
  <si>
    <t xml:space="preserve">Komplexní rekonstrukce učebny pro výuku domácích prací, která je nyní ve stavu ze 70. let 20.století. </t>
  </si>
  <si>
    <t>Základní škola Ostrava-Zábřeh, Chrjukinova 12, příspěvková organizace</t>
  </si>
  <si>
    <t>Jazyková učebna</t>
  </si>
  <si>
    <t>Zřízení nové jazykové učebny (včetně vybavení)</t>
  </si>
  <si>
    <t>Vybavenost ICT na škole</t>
  </si>
  <si>
    <t>Zajištění konektivity a revitalizace odborných učeben výpočetní techniky a obnova výpočetní techniky v jednotlivých budovách školy</t>
  </si>
  <si>
    <t>Venkovní učebna,revitalizace školní zahrady</t>
  </si>
  <si>
    <t>Vybudování venkovní učebny, celková obnova zarady kolem školy, vysázení rostlin, zřízení záhonků a dětského hřiště pro ŠD a kluby na škole</t>
  </si>
  <si>
    <t xml:space="preserve">Vybudování relaxačního a sportovního prostoru pro ŠD a přípravnou třídu </t>
  </si>
  <si>
    <t>Vybudování a vybavení prostoru, který bude sloužit ke sportovním aktivitám a relaxaci pro žáky ŠD a přípravné třídy</t>
  </si>
  <si>
    <t>Multifunkční hřiště a sportovní zázemí na školním hřišti</t>
  </si>
  <si>
    <t>Základní škola a mateřská škola, Ostrava-Hrabůvka, Mitušova 16, příspěvková organizace</t>
  </si>
  <si>
    <t>Nové moderní učebny ZŠ Mitušova 16</t>
  </si>
  <si>
    <t>Rekonstrukce odborných učeben, zpracování projektové dokumentace a rozpočet</t>
  </si>
  <si>
    <t>PD v realizaci</t>
  </si>
  <si>
    <t>Základní škola Klimkovice, příspěvková organizace</t>
  </si>
  <si>
    <t>Příležitost pro všechny</t>
  </si>
  <si>
    <t>Ostrava-město</t>
  </si>
  <si>
    <t xml:space="preserve">Klimkovice </t>
  </si>
  <si>
    <t>Rozšíření kapacity, bezbariérovost (výtah)</t>
  </si>
  <si>
    <t>Základní škola Vratimov, Datyňská 690</t>
  </si>
  <si>
    <t>04761665</t>
  </si>
  <si>
    <t xml:space="preserve"> Venkovní odborná učebna, Kunčice pod Ondřejníkem</t>
  </si>
  <si>
    <t>Frýdek-Místek</t>
  </si>
  <si>
    <t>Kunčice pod Ondřejníkem</t>
  </si>
  <si>
    <t xml:space="preserve">Venkovní učebna pro environmentální vzdělávání žáků a pedagogů </t>
  </si>
  <si>
    <t>04761666</t>
  </si>
  <si>
    <t>Veřejná prostranství a parkoviště u ZŠ Vratimov, Datyňská  690</t>
  </si>
  <si>
    <t>Realizace veřejného prostranství a parkoviště u ZŠ Vratimov, Datyňská 690</t>
  </si>
  <si>
    <t>04761668</t>
  </si>
  <si>
    <t>Pavilon odborných učeben Vratimov</t>
  </si>
  <si>
    <t>Pavilon biologie, sociální zázemím, environmentální učebny</t>
  </si>
  <si>
    <t xml:space="preserve">x </t>
  </si>
  <si>
    <t>04761669</t>
  </si>
  <si>
    <t>Školní zahrada s pozemky a sadem, ZŠ Vratimov</t>
  </si>
  <si>
    <t>Školní zahrada s pozemky a sadem</t>
  </si>
  <si>
    <t>04761670</t>
  </si>
  <si>
    <t>Venkovní odborná učebna</t>
  </si>
  <si>
    <t>Nová venkovní třída s herní plochou</t>
  </si>
  <si>
    <t>04761671</t>
  </si>
  <si>
    <t>Víceúčelová sportovní hala včetně parkovacích ploch</t>
  </si>
  <si>
    <t>Víceúčelová sportovní hala s parkovací plochou - sportovní plocha, VZT s rekuperací, sociální zařízení, hlediště</t>
  </si>
  <si>
    <t>04761672</t>
  </si>
  <si>
    <t>Víceúčelové hřiště, ZŠ Horní Datyně</t>
  </si>
  <si>
    <t>Multifunkční sportoviště a sportovní zázemí pro žáky</t>
  </si>
  <si>
    <t>04761673</t>
  </si>
  <si>
    <t>Vzdělávací enviromentální centrum, Kunčice pod Ondřejníkem</t>
  </si>
  <si>
    <t>Budova s učebnami, hernami, ubytování pro žáky a učitele</t>
  </si>
  <si>
    <t>04761674</t>
  </si>
  <si>
    <t>Víceúčelové hřiště, ZŠ Vratimov, Datyňská 690</t>
  </si>
  <si>
    <t>Sportoviště pro tělesný rozvoj žáků - tělesná výchova, školní družiny, kluby a zájmové útvary</t>
  </si>
  <si>
    <t>Modernizace odborných a jazykovách učeben ZŠ Ostrava-Hošťálkovice</t>
  </si>
  <si>
    <t>Modernizace odborných učeben zaměřených na výuku cizích jazyků, přírodních věd, polytechnického vzdělávání a práci s digitálními technologiemi.</t>
  </si>
  <si>
    <t>Základní škola Ostrava - Hrabová, Paskovská 46, příspěvková organizace</t>
  </si>
  <si>
    <t>Statutární město Ostrava – městský obvod Hrabová, Bažanova 4, 720 00 Ostrava-Hrabová</t>
  </si>
  <si>
    <t>70989061</t>
  </si>
  <si>
    <t>Ostrava - Hrabová</t>
  </si>
  <si>
    <t>70989062</t>
  </si>
  <si>
    <t>Přestavba prostor školy na prostory určené pro ŠD</t>
  </si>
  <si>
    <t>70989063</t>
  </si>
  <si>
    <t>Zajištění vnitřní konektivity a připojení k internetu  v ZŠ Ostrava - Hrabová, Paskovská 46, p.o.</t>
  </si>
  <si>
    <t>Zajištění vnitřní konektivity a připojení k internetu dle Standardu vnitřní konektivity IROP v ZŠ Ostrava - Hrabová, Paskovská 46, p.o.</t>
  </si>
  <si>
    <t>70989064</t>
  </si>
  <si>
    <t>Vybudování informačního centra a školní knihovny</t>
  </si>
  <si>
    <t>Základní škola a Mateřská škola, Ostrava - Poruba, Ukrajinská 19, p.o.</t>
  </si>
  <si>
    <t>Krajský úřad</t>
  </si>
  <si>
    <t>Rozšíření a modernizace školy pro žáky s handicapem</t>
  </si>
  <si>
    <t>Dle aktuálních výzev, PD je připravena.</t>
  </si>
  <si>
    <t>Pro rozšíření a modernizaci prostor máme kompletní PD</t>
  </si>
  <si>
    <t>Základní škola, Ostrava-Poruba, Komenského 668, přísp. org.</t>
  </si>
  <si>
    <t>Modernizace sportoviště</t>
  </si>
  <si>
    <t>Základní škola, Ostrava-Poruba, Porubská 832, přísp. org.</t>
  </si>
  <si>
    <t>Zázemí pro odbornou badatelskou učebnu</t>
  </si>
  <si>
    <t>Cílem projektu vybudování z CO krytu místnosti pro přírodovědné bádání přírodních živlů a vytvoření místností zaměřených na uklidnění a práci žáků s SVP.</t>
  </si>
  <si>
    <t>Provedena studie proveditelnosti.</t>
  </si>
  <si>
    <t>Rekonstrukce internetové infrastruktury a zajištění konektivity.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</si>
  <si>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</si>
  <si>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Fasáda budovy školy Porubská 832</t>
  </si>
  <si>
    <t>Cílem je oprava historické fasády školy s důrazem na historický ráz budovy</t>
  </si>
  <si>
    <t>Navýšení kapacity kuchyně</t>
  </si>
  <si>
    <t>Navýšení kapacity kuchyně na minimální počet žáků.</t>
  </si>
  <si>
    <t>ZPRACOVÁN PROJEKT.</t>
  </si>
  <si>
    <t>snad ANO</t>
  </si>
  <si>
    <t>Rozšíření zázemí telocvičen.</t>
  </si>
  <si>
    <t>Cílem je navýšení kapacity zázemí tělocvičen včetně úložných prostor.</t>
  </si>
  <si>
    <t>Projekt zpracován.</t>
  </si>
  <si>
    <t>Základní škola generála Zdeňka Škarvady, Ostrava-Poruba, přísp. org.</t>
  </si>
  <si>
    <t>Rekonstrukce multifunkčního hřiště</t>
  </si>
  <si>
    <t>Renovace stávajícího hřiště, úprava povrchu, nové oplocení. Vybudování nového sportovního místa pro kolektivní sporty</t>
  </si>
  <si>
    <t>Oprava fasády budovy s důrazem na historický ráz budovy</t>
  </si>
  <si>
    <t>Renovace dlouhodobě špatného stavu omítky budovy, která se nachází v památkové zóně.Výsledkem bude zrestaurovaný vzhled školy, zlepší se jeho funkčnost, bezpečnost a tepelná ochrana.</t>
  </si>
  <si>
    <t>Klimatizovaná škola</t>
  </si>
  <si>
    <t xml:space="preserve">Zajištění dostatečné kvality vzduchu pro všechny žáky i zaměstnance. Cílem projektu je jednak  snížit   riziko přenosu nemocí, tak díky snížení frekvence větrání na minimum i zvýšení  úspory vytápění a nákladů  s tím spojených. </t>
  </si>
  <si>
    <t>Inovace datových rozvodů a realizace bezdrátové sítě školy, zajištění konektivity celé školy</t>
  </si>
  <si>
    <t>Enviromentální centrum v ZŠ</t>
  </si>
  <si>
    <t>Herní a cvičící  venkovní prvky pro ŠD a TV</t>
  </si>
  <si>
    <t>Cílem je zvýšit zájem žáků o pohybové aktivity i v rámci volného času.Venkovní herní prvky budou sloužit jak k protahování, posilování nebo jen k zábavnému cvičení.</t>
  </si>
  <si>
    <t>Základní škola, Ostrava-Poruba, Dětská 915, přísp. org.</t>
  </si>
  <si>
    <t>Modernizace jazykové učebny. Pořízení nového nábytku a technického vybavení vhodného pro individuální i skupinovou výuku cizího jazyka. V rámci projektu bude zajištěn bezbariérový přístup do učebny a vybudováno bezbariérové WC.</t>
  </si>
  <si>
    <t>Projekt  nebude realizován. Učebna byla vybavena z jiných zdrojů.</t>
  </si>
  <si>
    <t>Waldorfská základní škola a střední škola, Ostrava-Poruba, přísp. org.</t>
  </si>
  <si>
    <t>9/2022</t>
  </si>
  <si>
    <t>Základní škola, Ostrava-Poruba, Bulharská 1532, přísp. org.</t>
  </si>
  <si>
    <t>Jazyky</t>
  </si>
  <si>
    <t>Stále držíme krok (IT)</t>
  </si>
  <si>
    <t>Zlaté ručičky (dílny)</t>
  </si>
  <si>
    <t>Vybudování moderní učebny na výuku dílen a vybavení dostatečným počtem nářadí a pomůcek pro žáky.</t>
  </si>
  <si>
    <t>Základní škola, Ostrava-Poruba, Ukrajinská 1533, přísp. org.</t>
  </si>
  <si>
    <t>Pracovitá Ukrajinská</t>
  </si>
  <si>
    <t>Základní škola, Ostrava-Poruba, J. Šoupala 1609, přísp. org.</t>
  </si>
  <si>
    <t>70984751</t>
  </si>
  <si>
    <t>Virtuální realita na ZŠ Šoupala vč. Konektivity školy</t>
  </si>
  <si>
    <t>Učebna virtuální reality pro výuku  v přírodních vědách, polytechnice  a cizích  jazycích, včetně  stavebních úprav a realizace konektivity školy</t>
  </si>
  <si>
    <t>stavební úpravy, vybavení nábytkem a technikou, konektivit, připravená projektová dokumentace k žádosti o dotaci z prostředků IROP</t>
  </si>
  <si>
    <t>Nová informatika a robotika na ZŠ Šoupala včetně konektivity školy</t>
  </si>
  <si>
    <t>Učebna informatiky vč. 3D tisku a robotiky, rekonstrukce konektivity školy součástí</t>
  </si>
  <si>
    <t>Odborné učebny za ZŠ Šoupala</t>
  </si>
  <si>
    <t>Venkovní učebna, hudebna, výtvarná dílna</t>
  </si>
  <si>
    <t>stavební úpravy, vybavení nábytkem a technikou, konektivita</t>
  </si>
  <si>
    <t>Základní škola, Ostrava-Poruba, I. Sekaniny 1804, přísp. org.</t>
  </si>
  <si>
    <t>WiFi na Sekanince</t>
  </si>
  <si>
    <t>Bezdrátová škola</t>
  </si>
  <si>
    <t>Družinový svět fantazie</t>
  </si>
  <si>
    <t>Modernizace školní 
družiny</t>
  </si>
  <si>
    <t>Dílna pro budoucnost</t>
  </si>
  <si>
    <t xml:space="preserve">Oprava a moderní 
vybavení školní dílny </t>
  </si>
  <si>
    <t>Modernizace odborných učeben 
pro moderní výuku</t>
  </si>
  <si>
    <t>Modernizace odborných učeben - fyzika, počítačová učebna</t>
  </si>
  <si>
    <t>Koridor k propojení ZŠ a ŠJ</t>
  </si>
  <si>
    <t>Sociální zařízení pro žáky školy 21. století</t>
  </si>
  <si>
    <t>Rekonstrukce sociálního zařízení pro dívky a chlapce</t>
  </si>
  <si>
    <t>Základní škola, Ostrava-Poruba, A. Hrdličky 1638, přísp. org.</t>
  </si>
  <si>
    <t>Modernizace odborných učeben a učebny pro praktickou výuku- cvičnou kuchyň, místnost pro ŠPP</t>
  </si>
  <si>
    <t>70984794</t>
  </si>
  <si>
    <t>Školní hřiště</t>
  </si>
  <si>
    <t>Nová okna ve dvou pavilonech ZŠ</t>
  </si>
  <si>
    <t>ZŠ, Ostrava-Poruba, J. Valčíka 4411, příspěvková organizace</t>
  </si>
  <si>
    <t>Modernizace odborných učeben pro přírodovědné předměty a informatiku</t>
  </si>
  <si>
    <t>Modernizace odborných učeben – IT technika</t>
  </si>
  <si>
    <t>Rekonstrukce šaten</t>
  </si>
  <si>
    <t>Kompletní rekonstrukce drátěných kojí za skříňky</t>
  </si>
  <si>
    <t>Rekonstrukce dlažby před školou a terasy v zadním traktu</t>
  </si>
  <si>
    <t>Kompletní rekonstrukce prostoru před školou a na terase.</t>
  </si>
  <si>
    <t>Rekonstrukce a výstavba nového multifunkčního hřiště u ZŠ I. Sekaniny 1804</t>
  </si>
  <si>
    <t>Rekonstrukce vzduchotechniky v kuchyni ZŠ J. Šoupala 1609</t>
  </si>
  <si>
    <t xml:space="preserve">Svislá hydroizolace spodní stavby ZŠ gen. Z. Škavrady </t>
  </si>
  <si>
    <t>Zateplení obvodových stěn Waldorfské ZŠ a SŠ</t>
  </si>
  <si>
    <t>Mateřská škola, základní škola speciální a praktická škola Diakonie ČCE Ostrava</t>
  </si>
  <si>
    <t>Diakonie Českobratrské církve evangelické</t>
  </si>
  <si>
    <t>Odborné učebny speciální ZŠ Diakonie ČCE Ostrava, pracoviště Hrabůvka</t>
  </si>
  <si>
    <t>Ostrava-Hrabůvka</t>
  </si>
  <si>
    <t>Vybudování a vybavení speciálních odborných učeben ZŠ, vybudování multifunkčního prostoru - zahrada</t>
  </si>
  <si>
    <t>Zpracovává se PD</t>
  </si>
  <si>
    <t>Přírodní zahrada MŠ a ZŠ Diakonie ČCE Ostrava</t>
  </si>
  <si>
    <t>Vybudování venkovního zázemí ZŠ a MŠ formou přírodní zahrady, rozvoj EVVO</t>
  </si>
  <si>
    <t>Odborné učebny ZŠ Montessori Ostrava</t>
  </si>
  <si>
    <t>Vybudování a vybavení nových odborných učeben ZŠ včetně konektivity a zázemí školy</t>
  </si>
  <si>
    <t xml:space="preserve">Přírodovědná učebna a konektivita Montessori Ostrava
</t>
  </si>
  <si>
    <t>Vybudování a vybavení přírodovědné učebny včetně robotiky, konektivity a zázemí</t>
  </si>
  <si>
    <t>Základní škola Ostrava - Mariánské Hory, Gen. Janka 1208, příspěvková organizace</t>
  </si>
  <si>
    <t>Statutární město Ostrava, městský obvod Mariánské Hory a Hulváky</t>
  </si>
  <si>
    <t>Modernizace školy Gen. Janka</t>
  </si>
  <si>
    <t>Realizace odborných učeben včetně jejich zázemí</t>
  </si>
  <si>
    <t>Projektový záměr, předběžný průzkum trhu</t>
  </si>
  <si>
    <t>PORG - gymnázium a základní škola o.p.s.</t>
  </si>
  <si>
    <t>Modernizace odborných učeben, jazykové učebny, chemie, fyzika, polytechnika, Multifunkční učebny a multimediální učebny</t>
  </si>
  <si>
    <t>MOb Hrabová</t>
  </si>
  <si>
    <t>Rozšíření tělocvičny ZŠ Ostrava - Hrabová, Paskovská 46, p.o.</t>
  </si>
  <si>
    <t>Je zpracovaná studie</t>
  </si>
  <si>
    <t>Virtuální a rozšířená realita ve výuce na ZŠ Vřesina</t>
  </si>
  <si>
    <t>Příprava registrační žádosti</t>
  </si>
  <si>
    <t>Základní škola, Ostrava-Poruba, K. Pokorného 1382, přísp.org.</t>
  </si>
  <si>
    <t>Rekonstrukce a modernizace multimediální učebny</t>
  </si>
  <si>
    <t>Rekonstrukce a modernizace učebny, zavedení pokročilých metod  vzdělávání do výuky.</t>
  </si>
  <si>
    <t>vnitřní</t>
  </si>
  <si>
    <t>Zpracovaný projektový záměr</t>
  </si>
  <si>
    <t>Zadáno zpracování záměru</t>
  </si>
  <si>
    <t>Rekonstrukce oddělení školní družiny a WC</t>
  </si>
  <si>
    <t>Rekonstrukce a stavební úpravy ŠD a hygienického zázemí.</t>
  </si>
  <si>
    <t>Zázemí pro práci školního poradenského pracoviště</t>
  </si>
  <si>
    <t>Relaxační a terapeutická místnost pro žáky, vybavení pro zázemí školního psychologa.</t>
  </si>
  <si>
    <t>Rekonstrukce podlah na chodbách školy</t>
  </si>
  <si>
    <t>Rekonstrukce zastaralé, narušené kachlové podlahy a kanalizační ochrany chodeb</t>
  </si>
  <si>
    <t>Rekonstrukce zahradního přístavku - učebna pro zájmové vzdělávání</t>
  </si>
  <si>
    <t>Rekonstrukce prostor přístavku na zahradě školy, učebna pro zájmové vzdělávání a enviro</t>
  </si>
  <si>
    <t>nebude realizováno v rámci MAP</t>
  </si>
  <si>
    <t>Oprava a zateplení střechy ZŠ K. Pokorného 1382</t>
  </si>
  <si>
    <t>Částečně realizováno ŠJ, ŠD, TV.</t>
  </si>
  <si>
    <t>Rekonstrukce sociálních zařízení</t>
  </si>
  <si>
    <t>Rekonstrukce sociálních zařizení pro žáky a zaměstnance</t>
  </si>
  <si>
    <t>Základní škola, Ostrava-Poruba, A. Hrdličky, přísp. org.</t>
  </si>
  <si>
    <t>Rekonstrukce internetové infrastruktury,  konektivita školy.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</si>
  <si>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</si>
  <si>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Instalace fotovoltaické elektrárny na střeše ZŠ I. Sekaniny 1804</t>
  </si>
  <si>
    <t xml:space="preserve">Polyfunkční učebna na Ukrajinské </t>
  </si>
  <si>
    <t>Vybudování polyfunkční učebny pro výuku informatiky, robotiky, s podporou VR pro 24 žákovských míst</t>
  </si>
  <si>
    <t>Zrekonstruovaná učebna, provedené stavební práce cca za 200 000 Kč, připraven návrh učebny včetně grafického návrhu.</t>
  </si>
  <si>
    <t>Multimediální digitální jazyková laboratoř na Ukrajinské</t>
  </si>
  <si>
    <t>Jedná se o hrubý projektový záměr.</t>
  </si>
  <si>
    <t>Montessori Ukrajinská</t>
  </si>
  <si>
    <t xml:space="preserve">Pro naši Montessori větev v nově získaném pavilónu C (kde se nachází 6 kmenových učeben) vytvořit 3 odborné učebny, které budou zahrnovat kosmickou výuku, jazykovou laboratoř a učebnu pracovních činností s kuchyňským koutkem. </t>
  </si>
  <si>
    <t>Jedná se o projektový záměr.</t>
  </si>
  <si>
    <t>Rekonstrukce sprch a šaten v TV na ZŠ Ukrajinská</t>
  </si>
  <si>
    <t>Kompletní rekonstrukce 2 sprch a 4 šaten a jejich přilehlého okolí. Bude se jednat o kompletní rekonstrukci odpadů, rozvodů, obkladů včetně nových podlah, zárubní a dveří atd.</t>
  </si>
  <si>
    <t xml:space="preserve">Jedná se o projektový záměr. </t>
  </si>
  <si>
    <t>Nová konektivita na ZŠ Ukrajinské</t>
  </si>
  <si>
    <t>Základní škola a mateřská škola Ostrava-Lhotka, příspěvková organizace</t>
  </si>
  <si>
    <t>Mob Lhotka</t>
  </si>
  <si>
    <t>“Vybudování nové výukové učebny a družiny v ZŠ“</t>
  </si>
  <si>
    <t>Ostrava-Lhotka</t>
  </si>
  <si>
    <t>zpracovaná PD, vyhlášení veřejné zakázky ve zjednodušeném podlimitním řízení  2-3/2022, realizace stavby: začátek 15. června 2022 a dokončení v roce 2023.</t>
  </si>
  <si>
    <t>Rekonstrukce odborných učeben</t>
  </si>
  <si>
    <t>příprava finalizována, čekáme na výzvu</t>
  </si>
  <si>
    <t>nerelevantní</t>
  </si>
  <si>
    <t>Rekonstrukce, modernizace a specializace pracoviště ul. Trnkovecká</t>
  </si>
  <si>
    <t xml:space="preserve">Generální rekonstrukce sociálních zařízení, sálu a tělocvičny a modernizace učeben ke specializaci a rozšíření kapacity                                                                                                                                        </t>
  </si>
  <si>
    <t>Základní škola Dolní Lhota, příspěvková organizace</t>
  </si>
  <si>
    <t>Vybudování venkovní učebny v návaznosti na klíčové kompetence přírodní vědy, technické a řemeslné obory, práce s digitálními technologiemi.</t>
  </si>
  <si>
    <t>jedná se o projektový záměr</t>
  </si>
  <si>
    <t>Vybavení kmenové učebny</t>
  </si>
  <si>
    <t>Modernizace vybavení kmenových učeben- nábytek, ICT technika</t>
  </si>
  <si>
    <t>Virtuální učebna na ZŠ Dolní Lhota</t>
  </si>
  <si>
    <t>projekt v přípravné fázi</t>
  </si>
  <si>
    <t>Modernizace sportovního areálu</t>
  </si>
  <si>
    <t>Modernizace a rozšíření sportovního areálu</t>
  </si>
  <si>
    <t>Rekonstrukce šaten včetně podlahy. Výměna klecových šaten za šatní skříňky</t>
  </si>
  <si>
    <t xml:space="preserve">Bezbariérovost. Pořízení výtahu v pavilonu C </t>
  </si>
  <si>
    <t>Rekuperační jednotky v učebnách</t>
  </si>
  <si>
    <t>osazení rekuperačních jednotek do dvou učeben</t>
  </si>
  <si>
    <t>Klíče k ICT</t>
  </si>
  <si>
    <t>Realizace rozšíření třech stávajících odborných učeben - dvě počítačové a jedna jazyková učebna</t>
  </si>
  <si>
    <t>ve fázi ideového záměru</t>
  </si>
  <si>
    <t>Základní škola Mezi stromy s.r.o., Ostrava - Zábřeh, V Zálomu 1</t>
  </si>
  <si>
    <t xml:space="preserve">Základní škola Mezi stromy s.r.o. </t>
  </si>
  <si>
    <t>Vybudování odborných učeben</t>
  </si>
  <si>
    <t>Ostrava - Zábřeh</t>
  </si>
  <si>
    <t>vybudování odborné učebny přírodovědecké, jazykové i pro polytechnické vzdělávání</t>
  </si>
  <si>
    <t>Vybudování družiny</t>
  </si>
  <si>
    <t>Vybavení družiny nábytkem, deskovými a jinými rozvíjecími a logickými hrami, sportovními pomůckami, výtvarnými potřebami.</t>
  </si>
  <si>
    <t>Vytvoření zázemí pro zaměstnance - kabinety</t>
  </si>
  <si>
    <t>Vybavení kabinetu nábytkem, počítačovou technikou.</t>
  </si>
  <si>
    <t>Moderní technologie na ZŠ Hello</t>
  </si>
  <si>
    <t>Moravskslezský</t>
  </si>
  <si>
    <t xml:space="preserve">Obsahem projektu je vybudování zázemí (prostory i vybavení) pro realizaci výuky využívající moderní technologie </t>
  </si>
  <si>
    <t>  102092311</t>
  </si>
  <si>
    <t>Modernizace školní kuchyně</t>
  </si>
  <si>
    <t>Modernizace kuchyně z let 1996 včetně rekostrukce vzduchotechniky</t>
  </si>
  <si>
    <t>12/2025</t>
  </si>
  <si>
    <t>aktualizace projektu</t>
  </si>
  <si>
    <t>Virtuální realita a robotika ZŠ a MŠ Stará Ves nad ondřejnicí</t>
  </si>
  <si>
    <t>OStrava</t>
  </si>
  <si>
    <t>projektový záměr</t>
  </si>
  <si>
    <t>Základní škola, Ostrava-Hrabůvka, U Haldy 66, příspěvková organizace</t>
  </si>
  <si>
    <t>Vybudování polytechnické učebny</t>
  </si>
  <si>
    <t>Ostrava-Jih</t>
  </si>
  <si>
    <t xml:space="preserve">Předmětem projektu je vybudování polytechnické učebny pro rozvoj motoriky a robotiky žáků. </t>
  </si>
  <si>
    <t>inveriční záměr</t>
  </si>
  <si>
    <t>Předmětem projektu je vybudování multimediální učebny pro rozvoj cizích jazyků a digitálních kompetencí žáků</t>
  </si>
  <si>
    <t>Vybudování přírodovědné učebny</t>
  </si>
  <si>
    <t xml:space="preserve">Předmětem projektu je vybudování přírodovědné učebny pro výuku přírodních věd. </t>
  </si>
  <si>
    <t xml:space="preserve">Vybudování cvičné kuchyňky   </t>
  </si>
  <si>
    <t>Předmětem projektu je vybudování cvičné kuchyňky pro výuku vaření.</t>
  </si>
  <si>
    <t>Vybudování venkovní učebny</t>
  </si>
  <si>
    <t>Předmětem projektu je vybudování venkovní učebny pro výuku v přírodě a její vybavení moderními učebními pomůckami.</t>
  </si>
  <si>
    <t>investiční záměr</t>
  </si>
  <si>
    <t>Základní škola Ostrava - Stará Bělá</t>
  </si>
  <si>
    <t>SMO, MO Stará Bělá</t>
  </si>
  <si>
    <t>Učebny pro výuku informatiky, robotiky a techniky</t>
  </si>
  <si>
    <t>Ostrava - Stará Bělá</t>
  </si>
  <si>
    <t>Realizace třech odborných učeben včetně konektivity ZŠ</t>
  </si>
  <si>
    <t>fáze zajištění přípravy</t>
  </si>
  <si>
    <t>Modernizace učeben a kabinetu technického a řemelsného vzdělávání na ZŠ Krestova 36A</t>
  </si>
  <si>
    <t>Virtuální realita ve výuce na ZŠ Ostrava-Jih</t>
  </si>
  <si>
    <t>Vybudování odborných učeben a zajištění konektivity</t>
  </si>
  <si>
    <t>připravná fáze</t>
  </si>
  <si>
    <t>Multifunkční hřiště</t>
  </si>
  <si>
    <t>Rekonstrukce školního hřiště, výstavba atletického oválu</t>
  </si>
  <si>
    <t>Probíhá příprava proj. dokumentace</t>
  </si>
  <si>
    <t xml:space="preserve">Rekonstrukce osvětlení a podlahy v tělocvičnách, výměna starých, špatně těsnících oken </t>
  </si>
  <si>
    <t>Modernizace zázemí pro zaměstnance</t>
  </si>
  <si>
    <t>Revitalizace a modernizace zastaralého vybavení kabinetů, oprava podlah, elektroinstalace, ergonomicky vhodný nábytek</t>
  </si>
  <si>
    <t>Modernizace síťové infrastruktury</t>
  </si>
  <si>
    <t>Modernizace síťové infrastruktury v prostorách ZŠ</t>
  </si>
  <si>
    <t>Revitalizace prostor ŠD</t>
  </si>
  <si>
    <t>Modernizace prostor ŠD - vybavení místností, rekonstrukce podlah v objektu ŠD Klegova 29A</t>
  </si>
  <si>
    <t>Rekonstrukce žákovských šaten v ZŠ</t>
  </si>
  <si>
    <t>Rekonstrukce původních šaten - drátěné kóje</t>
  </si>
  <si>
    <t>Digitální výuka na ZŠ Nádražní</t>
  </si>
  <si>
    <t>Rozvoj digitálních kompetencí - vybudování „robotické“ učebny, která bude zaměřena na výuku ICT s prvky robotizace a virtuální reality, vybudování PC učebny 1. stupně – u této učebny dojde k obnovení PC a vybudování kabinetu robotiky.</t>
  </si>
  <si>
    <t>ZŠ Ostrava, Zelená 42, p.o.</t>
  </si>
  <si>
    <t>Zelená moderní výuce</t>
  </si>
  <si>
    <t>Rekostrukce učeben - cizí jazyky, robotika</t>
  </si>
  <si>
    <t>Nové technologie máme rádi!!!</t>
  </si>
  <si>
    <t>ZŠ Pěší - Vybudování multimediální učebny</t>
  </si>
  <si>
    <t>ZŠ Chrustova - Zřízení školní poradenské pracoviště</t>
  </si>
  <si>
    <t>Soukromá základní škola,Pasteurova 1285/7,Ostrava</t>
  </si>
  <si>
    <t>Mgr.Miroslava Gacková</t>
  </si>
  <si>
    <t>PRIMAškola - venkovní učebna</t>
  </si>
  <si>
    <t>Vítkovice</t>
  </si>
  <si>
    <t>Zřízení venkovní učebny vč.vybavení moderními uč.pomůckami</t>
  </si>
  <si>
    <t>Rozpracovaná PD</t>
  </si>
  <si>
    <t>PRIMAškola - vstupní pavilon</t>
  </si>
  <si>
    <t>Vybudování nového vstupního objektu budovy školy, vč.nové učebny,vrátnice,šk.bufetu a prostor pro rodič</t>
  </si>
  <si>
    <t>Zpracovaná studie</t>
  </si>
  <si>
    <t>PRIMAškola - sportovní areál</t>
  </si>
  <si>
    <t>Vybudování 2 sportovišť a tělocvičných prvků, vč.zpevněné plochy a odpočinkových prvků pro rodiče</t>
  </si>
  <si>
    <t>Budování zázemí</t>
  </si>
  <si>
    <t>Revitalizace kabinetů prvouky a chemie, realizace relaxačních zón pro žáky, kultivace vnitřního prostředí školy</t>
  </si>
  <si>
    <t>Ve stádiu přípravy</t>
  </si>
  <si>
    <t xml:space="preserve">Základní škola Slezská Ostrava, Škrobálkova 51, příspěvková organizace </t>
  </si>
  <si>
    <t xml:space="preserve">ZŠ Škrobálkova - Vybudování 2 tříd školní družiny </t>
  </si>
  <si>
    <t>Vybudování dvou tříd ŠD v 1. a 2.NP v domě na ul. Škrobálkova 291/49. 3. NP prostory pro kroužky, výtah pro zajištění bezbariérovosti.</t>
  </si>
  <si>
    <t>Zpracována PD</t>
  </si>
  <si>
    <t>Polytechnika a virtální realita v PORG</t>
  </si>
  <si>
    <t>Zpracovaný PZ do ITI, průzkum trhu</t>
  </si>
  <si>
    <t>ZŠ a MŠ Ostrava-Proskovice, Staroveská 62, Ostrava-Proskovice</t>
  </si>
  <si>
    <t>Mob Proskovice</t>
  </si>
  <si>
    <t>Stavební úpravy a nástavba ZŠ Ostrava-Proskovice</t>
  </si>
  <si>
    <t>Proskovice</t>
  </si>
  <si>
    <t>Stavební úpravy a nástavba základní školy. Nástavba levého křídla( dvě učebny a sklad pomůcek), rozšíření stávající jídelny.</t>
  </si>
  <si>
    <t>Virtuální učebna na ZŠ Velká Polom</t>
  </si>
  <si>
    <t>Vybavení jedné odborné učebny ICT vybavením pro zavedení virtuální reality do výuky cizích jazyků, přírodních věd a informatiky. V rámci projektu bude také pořízen humanoid. Nakupované vybavení bude využíváno jako efektivní doplněk prezenční výuky.</t>
  </si>
  <si>
    <t>Schválený PZ v ITI</t>
  </si>
  <si>
    <t xml:space="preserve">Základní škola Ostrava- Vítkovice, Šalounova 56, příspěvková organizace  </t>
  </si>
  <si>
    <t>Rekonstrukce střechy ZŠ Ostrava-Vítkovice, budova Šalounova</t>
  </si>
  <si>
    <t>Venkovní polytechnická učebna</t>
  </si>
  <si>
    <t xml:space="preserve">Cílem projektu je vybudování venkovní polytechnické montované učebny určené pro výuku pracovních činností a přírodovědných předmětů. </t>
  </si>
  <si>
    <t>Multifunkční prostory</t>
  </si>
  <si>
    <t>Vybudování multifunkčního prostoru včetně vybavení pro  vzdělávávací, volnočasové a relaxační  aktivity školy</t>
  </si>
  <si>
    <t>Digitální svět techniky</t>
  </si>
  <si>
    <t>2x odborná  Digi učebna s VR + mobilní učebna</t>
  </si>
  <si>
    <t>Vybavení odborné  jazykové učebny a zajištění bezbariérovosti školy</t>
  </si>
  <si>
    <t>Vybavení odborné jazykové učebny a zajištění bezbariérovosti školy výtahem a schodolezy včetně úpravy  bezbariérového WC.</t>
  </si>
  <si>
    <t>Změna způsobu vytápění budovy školní jídelny</t>
  </si>
  <si>
    <t>Zastřešení minihřiště s umělotravnatým povrchem</t>
  </si>
  <si>
    <t>Základní škola, Ostrava-Poruba, Komenského 668, příspěvková organizace</t>
  </si>
  <si>
    <t>Rekonstrukce a modernizace učebny praktických činností a učeben zájmového vzdělávání na ZŠ Ostrava-Poruba, Komenského 668</t>
  </si>
  <si>
    <t>Cílem projektu je zvýšení zájmu žáků o polytechnickou výuku a robotiku, prostřednictvím rekonstrukce a modernizace učebny praktických činností  a čtyř učeben pro zájmové vzdělávání na škole.</t>
  </si>
  <si>
    <t>102832676 </t>
  </si>
  <si>
    <t>Inovace přírodovědné učebny a počítačové učebny</t>
  </si>
  <si>
    <t>Rekonstrukce, modernizace pracoviště ul. Havláskova</t>
  </si>
  <si>
    <t>Rekonstrukce a modernizace školního klubu, bezbariérové WC a vybudování odborné učebny "cvičná kuchyň"</t>
  </si>
  <si>
    <t>projekt v přípravě</t>
  </si>
  <si>
    <t>Multifunkční jazyková učebna ZŠ Montessori Ostrava</t>
  </si>
  <si>
    <t>vybudování odborné jazykové a multimediální učebny</t>
  </si>
  <si>
    <t>Výstavba nové budovy školy  v energeticky nízkém standardu,  vybudování odborných učeben, zázemí pro školní poradenské pracoviště, družinu, školního hřiště a multifunkčního venkonvního sportoviště</t>
  </si>
  <si>
    <t>Odborné učebny</t>
  </si>
  <si>
    <t>Vybudování odborných učeben formou půdní vestavby</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</si>
  <si>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</si>
  <si>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</si>
  <si>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</si>
  <si>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</si>
  <si>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</si>
  <si>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</si>
  <si>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</si>
  <si>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</si>
  <si>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</si>
  <si>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</si>
  <si>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</si>
  <si>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</si>
  <si>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</si>
  <si>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</si>
  <si>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</si>
  <si>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</si>
  <si>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</si>
  <si>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</si>
  <si>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t>Stručný popis investic projektu</t>
  </si>
  <si>
    <r>
      <t>Výdaje projektu</t>
    </r>
    <r>
      <rPr>
        <b/>
        <i/>
        <sz val="8"/>
        <rFont val="Calibri"/>
        <family val="2"/>
        <charset val="238"/>
      </rPr>
      <t xml:space="preserve"> </t>
    </r>
    <r>
      <rPr>
        <sz val="8"/>
        <rFont val="Calibri"/>
        <family val="2"/>
        <charset val="238"/>
      </rPr>
      <t xml:space="preserve">v Kč </t>
    </r>
    <r>
      <rPr>
        <vertAlign val="superscript"/>
        <sz val="8"/>
        <rFont val="Calibri"/>
        <family val="2"/>
        <charset val="238"/>
      </rPr>
      <t>1)</t>
    </r>
  </si>
  <si>
    <r>
      <t xml:space="preserve">Typ projektu </t>
    </r>
    <r>
      <rPr>
        <vertAlign val="superscript"/>
        <sz val="8"/>
        <rFont val="Calibri"/>
        <family val="2"/>
        <charset val="238"/>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</si>
  <si>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</si>
  <si>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</si>
  <si>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</si>
  <si>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</si>
  <si>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</si>
  <si>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8"/>
        <rFont val="Calibri"/>
        <family val="2"/>
        <charset val="238"/>
      </rPr>
      <t>5)</t>
    </r>
    <r>
      <rPr>
        <sz val="8"/>
        <rFont val="Calibri"/>
        <family val="2"/>
        <charset val="238"/>
      </rPr>
      <t xml:space="preserve">
</t>
    </r>
  </si>
  <si>
    <t>Základní umělecká škola Wiléma Wünsche, Šenov, Zámecká 2</t>
  </si>
  <si>
    <t>ZUŠ – řešení bezbariérového přístupu, tepelné úspory budovy a rekonstrukce střechy</t>
  </si>
  <si>
    <t>Projekt řeší bezbariérový přístup budovy, tepelné úspory a rekonstrukce střechy.</t>
  </si>
  <si>
    <t>leden 2022</t>
  </si>
  <si>
    <t>Projekt zrealizován</t>
  </si>
  <si>
    <t>AVE ART Ostrava, vyšší odborná škola, střední umělecká škola a základní umělecká škola, s.r.o.</t>
  </si>
  <si>
    <t>Ing. Jaroslav Prokop</t>
  </si>
  <si>
    <t xml:space="preserve">Modernizace odborných učeben  </t>
  </si>
  <si>
    <t xml:space="preserve">Ostrava </t>
  </si>
  <si>
    <t>Záměrem projektu je výstavba a vytvoření odborných učeben včetně vybavení, SW, HW a zázemí pro lektory.</t>
  </si>
  <si>
    <t>projekt je ve fázi plánování</t>
  </si>
  <si>
    <t>Středisko volného času Vratimov, příspěvková organizace</t>
  </si>
  <si>
    <t>Výstavba zařízení zájmového vzdělávání Vratimov</t>
  </si>
  <si>
    <t>Výstavba nového SVČ</t>
  </si>
  <si>
    <t>zpracovaná koncepce</t>
  </si>
  <si>
    <t>Modernizace infrastruktury pro vzdělávání v DDM Vratimov</t>
  </si>
  <si>
    <t>Modernizace prostor stávajícího zařízení</t>
  </si>
  <si>
    <t>stavební povolení</t>
  </si>
  <si>
    <t>Středisko volného času Korunka, Ostrava-Mariánské Hory, příspěvková organizace</t>
  </si>
  <si>
    <t>SMO- Magistrát města Ostravy</t>
  </si>
  <si>
    <t>Klíče pro budoucnost našich dětí III</t>
  </si>
  <si>
    <t>Hlavním cílem projektu je rozšíření kompetencí žáků škol. věku v oblastech přírod. věd, polyt. vzděl., užívání dig. technologií a využivání inovat. metod (VR, RR, MR ap.) v zájm. vzdělávání (vč. mobilní učebny), zvýšení kvality ZV a zajištění konektivity</t>
  </si>
  <si>
    <t>zpracovaná konektivita, PZ</t>
  </si>
  <si>
    <t>Středisko volného času, Ostrava-Zábřeh, příspěvková organizace</t>
  </si>
  <si>
    <t xml:space="preserve">Hlavním cílem projektu je rozšíření kompetencí žáků školního věku v oblastech přírodních věd, polyt. vzdělávání, užívání dig. technologií a využivání inovat. metod (VR, RR, MR ap.) v zájmovém vzdělávání, zvýšení kvality ZV a zajištění konektivity </t>
  </si>
  <si>
    <t>Dům dětí a mládeže, Ostrava-Poruba, příspěvková organizace</t>
  </si>
  <si>
    <t>Středisko volného času, Ostrava-Moravská Ostrava, příspěvková organizace</t>
  </si>
  <si>
    <t xml:space="preserve">Modernizace ZUŠ  </t>
  </si>
  <si>
    <t xml:space="preserve">Záměrem projektu je vytvoření ateliérů pro ZUŠ včetně zázemí pro pedagogy.  </t>
  </si>
  <si>
    <t>Středisko volného času
Vratimov, příspěvková
organizace</t>
  </si>
  <si>
    <t>Učebna s virtuální
realitou pro SVČ
Vratimov</t>
  </si>
  <si>
    <t>Podán záměr na
strategický projekt</t>
  </si>
  <si>
    <t>Základní umělecké školy Viléma Wünsche, Šenov, Zámecká 2, příspěvková organizace</t>
  </si>
  <si>
    <t>Modernizace výuky hudebních a výtvarných oborů</t>
  </si>
  <si>
    <t>Záměrem projektu je modernizace odborných učeben a zázemí pro pedagogy, vybavení technikou a hudebními nástroji. Realizací projektu dojde ke zkvalitnění vzdělávání dětí.</t>
  </si>
  <si>
    <t>zpracován záměr</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</si>
  <si>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</si>
  <si>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</si>
  <si>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</si>
  <si>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Rekonstrukce sanitární místnosti s pěti toaletami a umývárnou v suterénu mateřské školy. Toalety jsou již několik let odpojeny a uvedeny mimo provoz. Jejich rekonstrukce a estetizace je nezbytná pro jejich opětovné zprovoznění a využití při pobytu dětí na školní zahradě  a při využívání seterénních prostor určených k zájmovému a projektovému vzdělávání. </t>
  </si>
  <si>
    <t xml:space="preserve">Cílem rekonstukce a modernizace projektu jsou: nové obklady a dlažba; přepážky mezi dětskými WC, sprchovací vaničky nebo zděný sprchový kout; nová WC; pisoáry; zrcadla; umyvadla; pákové baterie. Cílem projektu je zútulnění prostorů v mateřské škole. Toto zařízení je již několik desítek let staré a za hranou své životnosti. </t>
  </si>
  <si>
    <t xml:space="preserve">Cílem rekonstukce a modernizace projektu jsou: nové obklady a dlažba; sprchové kouty; nová WC; zrcadla; umyvadla; pákové baterie. Cílem projektu je zútulnění prostor pro zaměstnance. Toto zařízení je již několik desítek let staré a za hranou své životnosti. </t>
  </si>
  <si>
    <t>Seznámení dětí s využitím moderní technologie  v MŠ, začlenit digitální pomůcky do každodenní výuky. Pořízení interaktivních panelů do 4 tříd. Interaktivní panel je zařízení, které tvoří páteř opravdové interaktivní učebny. Umí se bezdrátově připojit k libovolnému počtu dalších zařízení (tabletů, atd.).</t>
  </si>
  <si>
    <t xml:space="preserve">Současný stav: před budovou mateřské školy, je dlažba, která je nejen nevzhledná, ale také nebezpečná vzhledem k nestabilitě a nerovnosti kachlí. Cíl projektu: projektem bychom chtěli povrch inovovat nanesením povrchu na bázi gumy a polyuretanu, který by vytvořil elastický povrch, snadnější na údržbu a zlepšující bezpečnost dětí. V projektu je plánován povrch, který by byl vodopropustný a barevně upravený tak, aby nenarušoval ráz mateřské školy.  </t>
  </si>
  <si>
    <t>Současný stav: Interier mateřské školy je postupně inovován, chybí ale dořešit úložné prostory a nástěnky v mateřské škole. Mateřská škola není v současnosti bezbariérová. Cíl projektu: cílem projektu je inovace vybavení v podobě úložných prostor a nástěnek, popř. polepů schodů v mateřské škole. Součástí projektu je také řešení bezbarierovosti v podobě vybavení mateřské školy schodolezem.</t>
  </si>
  <si>
    <t>Současný stav: Plot kolem mateřské školy je původní, v současné době jsou některé části zkorodované, podhrabové desky jsou vyvýšené i několik centimetrů. Cíl projektu: Realizaci projektu by došlo k výměně současného plotu s navázáním na renovovaný plot základní školy, výměně podhrabových desek i sloupků Po realizaci by byly vysázeny nové křoviny pro vytvoření inovovaného "živého plotu".</t>
  </si>
  <si>
    <t>Oprava nevyhovující elektroinstalace, která způsobuje časté výpadky elektřiny + náklady na časté opravy. V budově se nemůže současně využívat více elektrických spotřebičů. Projektem chceme zajistit vyhovující podmínky naplňování cílů předškolního vzdělávání pro děti předškolního věku a všechny zaměstnance mateřské školy. Kdy v současné době již nevyhovuje stávající eletroinstalace většímu a častějšímu používání spotřebiči, pomůckami, doplňky, které fungují z čerpání elektrické energie. (školní pečení s dětmi - zakoupené el. troiuby do tříd, interaktivní tabule, práce učitelek na PC ...)Hlavním cílem je vytvořit bezpečné prostředí s možností využívat všech elektrospotřebičů bez omezení</t>
  </si>
  <si>
    <t>Revitalizace školní zahrady - z důvodu nevyhovujích herních prvků, chodníků a méně podnětného prostředí školní zahrady. Hlavním výstupem projektu má být školní zahrada s prvky dopravního hřiště ( přizpůsobené chodníky, cestičky s přechody, dopravními značkami), nové herní prvky a upravené prostředí,zeleń a terén školní zahrady. Projektem chceme vytvořit pro děti prostor, který bude rozvíjet pohybové a lokomoční dovednosti u dětí předškolního věku. Aktivity a činnosti dětí v novém podnětném prostředí školní zahrady budou prožitkovou cestou přispívat k povědomí o chování v dopravním prostředí.</t>
  </si>
  <si>
    <t>Přístavba a zastřešení stávající školní terasy + instalace solárních panelů na střechu.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</si>
  <si>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Zelená učebna a bezbariérová úprava zpevněných ploch. Přenesením ekologické výuky z vnitřních prostor na školní zahradu, pomůže dětem experimentovat s přírodními materiály jako je voda, hlína, dřevo, rostliny, pozorovat živočichy. Díky zahradě a činnostem v ní, děti získají poznatky a dovednosti, ale také blízký vztah k přírodě a jistý druh inteligence ve vztahu k přírodě. Cílem projektu je přeměna venkovního prostředí školního zařízení na „učebnu pod širým nebem“. Realizace přírodní zahrady se zaměřením na environmentální výchovu rozšíří nabídku aktivit mateřské školy a podnítí zájem dětí o přírodu. Ekologicky zaměřená zahrada  může podnítit zájem o ekologické zahradničení u obyvatel blízkého sídliště potažmo širší veřejnosti. Zahrada je zpřístupněna v odpoledních hodinách veřejnosti.</t>
  </si>
  <si>
    <t>Vytvoření místnosti Snoezelen pro speciální třídu na naši MŠ je  určena zejména pro děti s poruchami řeči, vývojovými poruchami, s mentálním, tělesným nebo vícenásobným postižením, s poruchou autistického spektra, poruchami chování a učení, s psychickými poruchami. Místnost pro multismyslovou stimulaci chceme vybavit tak, aby vyhovovala potřebám našich dětí navštěvujících speciální logopedickou třídu.  Využití hudby a zvuků různých žánrů umožňující prostorové vnímání zvuku, tlumené světlo, jehož barvy se budou měnit, UV světelné efekty, interaktivní vodní probublávající válce, plazmová lampa a optická vlákna přispívají k vytvoření působivé atmosféry. Také další pomůcky z kontrastních barev, různých materiálů, polohovací vaky, houpací hnízdo, vibroakustická podložka, polštáře, zátěžové deky, hudební nástroje, větrák, vibrační a masážní pomůcky, aromalampa a aroma olejíčky, předměty běžné denní potřeby a další, budou pomáhat k aktivaci nebo k relaxaci v této místnosti.  Pedagog či pedagogové budou pracovat ve snoezelenu s dítětem individuálně nebo skupinově. Cílem je podpořit děti k vlastní spontánní aktivitě, případně poskytnout mu bezpečný prostor pro relaxaci a odpočinek. V této místnosti chceme propojovat pedagogické činnosti s terapeutickými prvky. S propojením dalších terapií jako jsou bazální stimulace, zraková terapie, aromaterapie, muzikoterapie, jemné masáže a další, se zaměřením na rozvoj smyslového vnímání, na rozvoj zrakové a sluchové percepce, rozvoj prostorové orientace, komunikace verbální a neverbální, rozumové výchovy. Aktivity ve snoezelenu budou pomáhat ke snížení hyperaktivity, agrese, také zvyšovat pozornost a soustředění, zpřesňovat jemnou i hrubou motoriku, posilovat sebevědomí a sebehodnocení, vest k aktivaci a k rozvoji spolupráce v kolektivu, napomáhat k navazování mezilidských vztahů. Pro děti s kombinovaným postižením budou příjemným zážitkem a zpestřením pobytu v naší mateřské škole. Snoezelen budou navštěvovat i děti s problémy ze všech našich pracovišť.</t>
  </si>
  <si>
    <t>Vybudování nové školní enviromentální zahrady v nové MŠ. Cílem projektu je  enviromentální vzdělávání dětí, které napomůže k enviromentálnímu vzdělávání předškolních dětí, k vybudování odpovědného vztahu k přírodě a poskytovat dětem osobní zkušeností s přírodou a prožívání pomocí všech smyslů. Bude obsahovat prostor pro hru, relaxaci a zároveň vzdělávání.</t>
  </si>
  <si>
    <t>Záměrem projektu je zlepšení polytechnických dovedností dětí navštěvujících mateřskou školu, potřebných pro  uplatnění v dalším vzdělávání. Aby jej bylo možné naplnit, je záměrem vybudovat v prostorách mateřské školy zákoutí určená k polytechnickým činnostem (speciální stoly, nářadí, materiál, pomůcky).</t>
  </si>
  <si>
    <t xml:space="preserve">Projekt reaguje na potřeby dnešní doby a proto se zaměřuje na digitalizaci. Zdroje pokryjí náklady na pořízení interaktivní tabule, ipadů s aplikacemi do výuky tak, abychom realizovali předškolní vzdělávání pro život jaký bude, a to v rámci návaznosti na chytrou školu dle principu PriorityGO. </t>
  </si>
  <si>
    <t xml:space="preserve">Realizace rekonstrukce kuchyně a jídelny ve sklepních prostorech MŠ, které slouží jako výdejna jídla a jediné zázemí pro správní zaměstnance. Cílem je dát stav výdejny - především podlahy, gastro vybavení a způsob výdeje jídla,  do souladu s platnými legislativními předpisy. </t>
  </si>
  <si>
    <t>Realizace rekonstrukce nevyužitých půdních prostor MŠ a vytvoření tak jediného společného zázemí pro zaměstnance, rodiče a děti. Cílem je vytvoření komunitního centra v MŠ - sborovna, logopedna, kabinet pomůcek, archív MŠ, šatna pro zaměstnance, aj. Výsledkem projektu bude zlepšní pracovních podmínek pro práci všech zaměstnanců MŠ a místo pro setkávání se s rodiči dětí.</t>
  </si>
  <si>
    <t>Vybudovat výtah na jídlo ze sklepní výdejny do prvního a druho poschodí. Cílem projektu je zkvalitnění výchovně vzdělávacího procesu, snadnější organizace práce a režimu dne ve třídách, zamezení přílišného organizování dětí a ztráty času během dne přesouváním se do sklepní části na svačiny. Výtah usnadní vynášení jídla správním zaměstnancům, zrychlí a zefektivní práci a celý režim dne.</t>
  </si>
  <si>
    <t>Rekonstrukce a modernizace dvou umýváren v budově MŠ, která jsou nevyhovující pro kapacitu MŠ - nová dlažba, nová wc, pisoáry, dva sprchové kouty (zcela v MŠ chybí), umyvadla, zrcadla. Vybudování nového WC pro pedagogy a správní zaměstnance, které v budově rovněž chybí (ve sklepních prostorech). Cílem projektu je modernizace umýváren pro děti a vytvoření nového WC pro zaměstnance MŠ.</t>
  </si>
  <si>
    <t>Záměrem projektu je rozvoj polytechnických dovedností dětí navštěvujících mateřskou školu. Součástí pojektu je vyudování školní "dílny" a polytechnických koutků, kde bude realizováno polytechnické vzdělávání dětí. Pořízeny budou speciální stoly, nářadí, materiál, pomůcky.</t>
  </si>
  <si>
    <t>Vybudování nových školních zahrad pro obě mateřské školy v souladu s principy enviromentální výchovy dětí.  Cílem je vytvořit smysluplně využitý, inspirativní a přírodně laděný prostor pro hru, relaxaci a vzdělávání dětí z mš, v jehož rámci budou zakomponovány různá "centra aktivit".</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</si>
  <si>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zkalitnění a zefektivnění práce a časovou úsporu. </t>
  </si>
  <si>
    <t>Bezúdržbové oplocení areálu MŠ.</t>
  </si>
  <si>
    <t>Modernizace školní zahrady + výstavba venkovních výukových altánů pro děti  (smyslem je přenést co nejvíce aktivit ven) ; Zabezpečení prostor školní zahrady prostřednistvím kamerového systému za účelem ochrany majetku a prevence před vandalismem</t>
  </si>
  <si>
    <t>Pořízení interaktivních tabulí. Cílem pořízení interaktivní tabule je zlepšit a obohatit kvalitu vzdělávání dětí moderním způsobem, přispění k profesnímu rozvoji pedagogických pracovníků při využívání moderních digitálních technologií ve výuce, a to v náv</t>
  </si>
  <si>
    <t>Zkvalitnění vnějších podmínek pro předškolní vzdělávání - modernizace dětského hřiště sloužícího i k sociální inkluzi. Hřiště je přístupné veřejnosti po ukončení provozu školy. Prohlubování vztahů s rodinami dětí i veřejností.</t>
  </si>
  <si>
    <t>Zpracovaný projektová dokumentace</t>
  </si>
  <si>
    <t xml:space="preserve">Zkvalitnění vnějších podmínek pro předškolní vzdělávání - pořízení markýz na tři terasy. Hřiště slouží i k sociální inkluzi, otevřeno po ukončení provozu školy pro veřejnost. </t>
  </si>
  <si>
    <t>MSk</t>
  </si>
  <si>
    <t xml:space="preserve">Zkvalitnění podmínek ve školní kuchyni - modernizace kuchyňských spotřebičů s cílem úspory energie. Současný stav - cca 60% tepla uniká a není spotřebováno. V roce 2019 byla provedena modernizace kuchyně včetně elektroinstalace a vzduchotechniky. </t>
  </si>
  <si>
    <t>Výměna a rekonstrukce podlahových krytin v MŠ</t>
  </si>
  <si>
    <t>Rekonstrukce a výměna podlahových krytin ve třech třídách, na chodbách, jídelně. Současný stav neodpovídá bezpečnostním standardům. PVC podlaha je nekvalitně položeno na původní podlahové krytině, která vlhne a tím způsobuje zvlnění. Podlaha je nebezpečná</t>
  </si>
  <si>
    <t>Odizolování budovy MŠ</t>
  </si>
  <si>
    <t>Zajištění tepelného komfortu pro děti v MŠ</t>
  </si>
  <si>
    <t>Z důvodu zajištění tepelného komfortu dětí v mateřské škole bychom rádi zajistili předokenní žaluzie a klimatizace do všech tříd. Stávající vnitřní rolety nesplňují potřebný účel. V teplých měsících je ve třídách až nevyvětratelných 35 stupňů Celsia.</t>
  </si>
  <si>
    <t>Modernizace venkovních teras</t>
  </si>
  <si>
    <t>Objevujeme společně nepoznané - vnímej, poznávej, sdílej</t>
  </si>
  <si>
    <t>Modernizace MŠ 2</t>
  </si>
  <si>
    <t>Oprava ZTI</t>
  </si>
  <si>
    <t>Zázemí pro prezentaci práce školy a estetizaci venkovního prostoru</t>
  </si>
  <si>
    <t>Komplex účelových prvků na školní zahradě.</t>
  </si>
  <si>
    <t>konec 2022/2023</t>
  </si>
  <si>
    <t>ZŠ Ostrava, Matiční 5, příspěvková organizace</t>
  </si>
  <si>
    <t>Mob MOaP</t>
  </si>
  <si>
    <t xml:space="preserve">Energetické úspory - ZŠO Matiční 5
</t>
  </si>
  <si>
    <t>Zateplení budovy ZŠ Matiční 5, výměna plynových kotlů</t>
  </si>
  <si>
    <t>příprava projektové dokumentace</t>
  </si>
  <si>
    <t>Projekt počítá s bezbariérovým zpřístupněním objektu školy na ulici Ibsenova 36, s vytvořením a vybavením odborných učeben, kabinetů, školního poradenského pracoviště, prostor školního klubu, přestavbou bezbariérového WC, pořízením kamerového systému a se zajištěním konektivity celé školy.</t>
  </si>
  <si>
    <t xml:space="preserve">Jedná se o revitalizaci celého areálu, vybudování nových sportovišť (nová běžecká dráha a skok do dálky, atletický ovál s hřištěm na malou kopanou a workoutovým hřištěm, hřiště pro basketbal, beach volejbal, tenis, dále dětské hřiště, vrh koulí a sklad pro uschování vybavení. </t>
  </si>
  <si>
    <t>Učebna č. 1 - Jazyková učebna Relax s cizojazyčnou knihovnou.
Vybudování jazykové učebny odpovídající psychologickým potřebám jedince osvojujícího si cizí jazyk a zohledňující sociální aspekt lidské komunikace. Interiér učebny bude navržen se zřetelem k pocitu komfortu žáků a  bude zahrnovat: koberec, nábytek a vybavení k pohodlnému sezení (sedací souprava, taburety a podnožky, sedací vaky a pytle, lenošky), nábytek k odkládání věcí (konferenční stůl), nábytek pro kancelářskou práci a studium (psací stůl),  knihovnu vybavenou cizojazyčnými (anglickými, francouzskými, německými, španělskými) tituly zjednodušené četby i autentickou beletrií, elektronické čtečky knih (s cizojazyčnou beletrií) a doplňky interiéru (obrazy, dekorační polštáře, deky, příp. jiné). Cilem projektu je simulací přirozených podmínek redukovat stres a další faktory, které jsou v procesu učení se cizímu jazyku nežádoucí, a tím zvýšit podíl žáků s pocitem úspěšnosti ve studiu konkrétního cizího jazyka.
Učebna č. 2 - Keramická dílna
Vybudování keramické dílny  se zaměřením na klíčové kompetence – Výtvarné výchovy, Pracovních činností a lze využít i  v rámci
mezipředmětových vztahů v hodinách Dějepisu, Vlastivědy, Estetické
výchovy. Využití této dílny je vhodné také pro mateřskou školu, školní družinu a výtvarně zaměřené kroužky.
Provoz této učebny by byl v průběhu celého školního roku. Kapacita max 28 žáků. Cílem projektu je rozvoj praktických řemeslných dovedností žáků, jejich tvořivosti, rozvíjení prostorové modelace a práce ve 3D rozměru. Manuální tvořivá práce napomáhá k formování absolventského profilu žáka. 
Učebna č. 3 - Rekonstrukce a modernizace učeben 1. stupně
Vytvoření příjemného a podnětného prostředí pro žáky 1. stupně. Postupná rekonstrukce jednotlivých učeben, přizpůsobení vybavení třídy podle  věku a potřeb  žáků, bezbariérový vstup do třídy, použití ekologických a přírodních materiálů.Vybavení interaktivními dotykovými tabulemi Smart.</t>
  </si>
  <si>
    <t xml:space="preserve"> Venkovní čítárna by měla umožnit žákům trávit čas s knihou i v jiných než formálních prostorech školy. Čítárna by se mohla využít k čtenářským dílnám, třídnickým hodinám a práci preventisty s kolektivem. Měla by tvar pergoly s postranními vyvýšenými záhony, které by s obou stran propojovaly lavice. Záhony by byly osázeny stálozelenými květinami popínajícími konstrukci.</t>
  </si>
  <si>
    <t xml:space="preserve">Vybudování venkovní učebny  se zaměřením na klíčové kompetence – cizí jazyk, přírodní vědy a práce s digitálními technologiemi. Provoz této učebny by byl od dubna - října, kapacita by byla pro dvě třídy, přičemž rozdělením na 2 sekce by se jedna část profilova pro cizí jazyk, digitální technologie a druhá část pro přírodní vědy. Tomu by bylo uzpůsobeno vybavení. Materiál by byl přírodní a jako el. zdroj by sloužily solární panely. V odpoledních hodinách by učebna sloužila jako venkovní zázemí pro školní družinu, kde by byly rozvíjeny předevšším komunikativní, sociální a pracovní kompetence. Vedle venkovní učebny by byly vystavěny herní prvky určené pro žáky ve věku 6-15 let, které by sloužily k protažení a aktivnímu odpočinku. Tyto herní prvky by byly využity nejen dopoledne během přestávek, ale i v odpoledních hodinách v rámci školní družiny. </t>
  </si>
  <si>
    <t>Projektovým záměrem je modernizace dvou učeben, díky kterým vytvoříme podmínky pro badatelsky orientované zájmové vzdělávání. Badatelsky orientované zájmové vzdělávání přirozeně rozvíjí zvídavost, logické myšlení a kreativitu žáků. Rovněž také zatraktivní přírodovědné předměty jako je přírodopis, chemie, zeměpis, fyzika a v neposlední řadě i matematika. Modernizací učeben a jejího vybavení, by došlo i k propojení přírodních věd a prací s difitálními technologiemi a následnému rozvoji znalostí a dovedností u žáků.</t>
  </si>
  <si>
    <t>V rámci projektu bude vybudovaná multifunkční odborná mezonetová učebna určená zejména pro výuku přírodních věd,  polytechniky a pěstiteslkých prací. Učebna vznikne přebudováním prostor vestibulu tělocvičny a jejím propojením s venkovní částí školní zahrady.</t>
  </si>
  <si>
    <t>Současný stav: naše školní družina je rozdělena na tři oddělení, kdy dvě oddělení jsou stabilně v budově základní školy a třetí oddělení je mimo v samostatné budově. Dvě oddělení jsou v traktu, který je v odpoledních hodinách zabezpečen uzavřenými dveřmi, tudíž při otevírání rodičům je vychovatelka vázána na správní zaměstnance. Vlivem normativního financování a tudíž nízkého stavu správních zaměstnanců je situace s permanentním dohledem na recepci školy nereálná a vpouštění zákonných zástupců doznává časových prodlev, v opačném případě by škola jednala v rozporu s BOZP a platnou legislativou. 
 Cíl projektu: Projekt si klade za cíl vytvořit komunikační propojení mezi vstupními dveřmi a odděleními školní družiny využitím videotelefonů, což by umožnilo vizuální a hlasový kontakt se zákonnými zástupci a jejich vpuštění do školy i koordinaci opouštění školy s využitím komunikace videotelefonem.</t>
  </si>
  <si>
    <t>Současný stav: v současné době cvičná kuchyňka pro výuku v rámci PČ neexistuje. Vzhledem k tomu, že mnoho žáků naší školy se hlásí na gastronomické obory, je třeba vytvořit zázemí pro tyto činnosti. Cíl projektu: cílem projektu je vybudovat cvičnou kuchyňku, která povede k rozvoji manuální zručnosti žáků v oblasti vaření, kterou využijí jak v případném budoucím studiu, tak i v běžném životě. Provést odpovídající úpravu stávajících prostor, ve kterých by cvičná kuchyňka byla vybudována a zároveň kuchyňku vybavit odpovídajícím vybavením pro praktickou výuku.</t>
  </si>
  <si>
    <t>Současný stav: v současné době existují původní dílny školy pro výuku v rámci PČ. Vzhledem k tomu, že mnoho žáků naší školy se hlásí na manuální obory obory, je třeba vytvořit zázemí pro tyto činnosti.. Cíl projektu: cílem projektu je vybudovat nové dílny splňující nejnovější standardy, které povedou k rozvoji manuální zručnosti žáků v oblasti dílenské údržby, kterou využijí jak v případném budoucím studiu, tak i v běžném životě. Provést odpovídající úpravu stávajících prostor, ve kterých jsou dílny a zároveň je vybavit odpovídajícím vybavením pro praktickou výuku.</t>
  </si>
  <si>
    <t>Současný stav: Jedná se o pozemek, mezi budovou základní školy a pozemkem mateřské školy, který je v současné době nevyužívaný. Cíl projektu: cílem je vytvořit herní zónu, která by byla využitelná jak pro mateřskou školu, tak i základní školu. Vzhledem k tomu, že naše škola je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</si>
  <si>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Současný stav: Většinu zázemí pracovníků školy již máme zrevitalizovanou, prostředí je příjemné s navozením pracovní atmosféry. V současné době chybí revitalizace několika prostor, které bychom chtěli realizovat z externích zdrojů. Cíl projektu: cílem projektu je renovovat vybavení vybraných kanceláří tak, aby bylo funkční a zároveň příjemné. Součástí revitalizačních prací by byla také technická zhodnocení spojená se zlepšením osvětlení a podlah.</t>
  </si>
  <si>
    <t>Současný stav: V současné době jsou relaxační zóny vybaveny zastaralým nábytkem. Cíl projektu: cílem projektu zlepšení zázemí pro trávení času mezi vyučováním i při mimoškolní činnosti. Součástí revitalizace by bylo také vybavení vitrínami mapujícími úspěchy našich žáků.</t>
  </si>
  <si>
    <t>Současný stav: součástí školy je sportoviště, které vzniklo z prostředků zřizovatele a v současnosti je využíváno v projektu Bezpečnější Ostrava!!! Díky tomu je hřiště a jeho okolní prostředí intenzivně využíváno jak ve výuce, tak i následně v mimoškolní činnosti využíváním družinou a veřejností. Zatížení hřiště tímto využíváním je patrné jak z hlediska poškozeného povrchu, tak i okolních částí – oplocení, prvky občanské vybavenosti (odpadkové koše, lavičky). Intenzivní využívání se také podepsalo na pruhu využívaného na lehkou atletiku.  
 Cíl projektu: Projekt si klade za cíl revitalizovat současné instalované prvky v areálu sportoviště, tj. provést opravu nebo výměnu umělého povrchu, opravu branek a oplocení okolo sportoviště, opravu pásu pro lehkou atletiku vč. inovací materiálního zázemí pro sportoviště a prvky občanské vybavenosti (oprava nebo výměna laviček a košů na odpadky).</t>
  </si>
  <si>
    <t>Současný stav: Základní vybavení tělocvičny je datováno do sedmdesátých a osmdesátých let minulého století. Cíl projektu: Realizaci projektu by bylo inovováno vybavení tělocvičny (výměna podlahy, žebřin, košů na košíkovou a obložení tělocvičny), součástí by byla také demontáž již nevyužívaného vybavení (kladiny, žebříky). V projektu je počítáno i se zakoupením nového vybavení tělocvičny a vytvořením zázemí pro tyto pomůcky. Revitalizace podlah i obložení.</t>
  </si>
  <si>
    <t>Současný stav: V současné době jsou učebny  vybaveny standardním mobiliářem, který je ale často již zastaralý, popř. využíváním také poškozený. Cíl projektu: cílem projektu je inovace vybavení učeben, které zlepší nejen estetiku učeben, ale také jejich funkčnost a kvalitu zázemí. Bezbarierovost by byla řešena schodolezem do obou budov školy.</t>
  </si>
  <si>
    <t>Současný stav:V současné době je učebna hudební výchovy vybavena standardním nábytkem a klavírem. Cíl projektu: Nová učebna by byla odhlučněná, vybavená podiem, hudebními nástroji, mixážním pultem a další ozvučnou technikou využitelnou ve výuce, mimoškolní činnosti i při přípravě na vystoupení. Součástí projektu by bylo také zakoupení schodolezu pro přesun imobilních žáků do třídy.</t>
  </si>
  <si>
    <t>Současný stav:V současné době je učebna výtvarné výchovy vybavena standardním nábytkem bez přímého zázemí pro výtvarnou výchovu. Cíl projektu: Nová učebna by byla vybavena stojany, zázemím pro vybavení pro výtvarnou výchovu, inovaci výlevek, osvětlení, apod. součástí je také řešení bezbarierovsti učebny vybavením schodolezem.</t>
  </si>
  <si>
    <t>Současný stav: v roce 2021 bude revitalizován pozemek v rámci projektu ze SFŽP na přírodní zahradu. Skleník je v současné době udržován, avšak vlivem faktu, že původně nebyl příliš udržovaný a technologií původní rekonstrukce, dochází ke korozi vnitřních částí.  Cíl projektu: cílem projektu je revitalizace skleníku, rozvodu vody i vnitřního vybavení vč. zázemí pro praktické činnosti ve výuce i volnočasových aktivitách. Skleník by přímo navazoval na vybudovanou přírodní zahradu. Přebudování skleníku povede k rozvoji manuální zručnosti žáků v oblasti pěstitelství, kterou využijí jak v případném budoucím studiu, tak i v běžném životě. Provést odpovídající úpravu stávajících prostor, ve kterých je skleník a zároveň jej vybavit odpovídajícím vybavením pro praktickou výuku.</t>
  </si>
  <si>
    <t>Současný stav: Workoutové hřiště je trend zejména pro žáky druhého stupně i dospělé, Workoutové hřiště škola v současnosti nemá. Cíl projektu: Realizaci projektu by bylo vybudování workoutového hřiště v prostorách nedokončeného hodu koulí u hřiště základní školy. Workoutové hřiště by bylo využíváno i v rámci projektu Otevřené hřiště a v rámci výuky tělesné výchovy.</t>
  </si>
  <si>
    <t>Současný stav: V současné škole je škola určitým způsobem zabezpečena, avšak v souvislosti s ochranou měkkých cílů je klíčové zvýšení zabezpečení. Cíl projektu: Projekt si klade za cíl posílení kamerového systému vnějších prostor školy vzhledem ke členitosti objektu, inovaci zabezpečení a  napojení zabezpečovacího zařízení na pult centrální ochrany Policie České republiky.</t>
  </si>
  <si>
    <t>Současný stav: Jedná se o pozemek, mezi budovou základní školy a pozemkem mateřské školy, který je v současné době nevyužívaný. Cíl projektu: cílem je vytvořit herní i výukovou zónu, která by byla využitelná jak pro mateřskou školu, tak i základní školu. Vzhledem k tomu, že je naše škola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</si>
  <si>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Jedná se o rekonstrukci a vybavení stávajících prostor školních dílen v oblasti polytechnického vzdělávání v souladu s RVP. Nová dílna robotiky, šicí a rukodělná dílna, interaktivní tabule, nové pracovní stoly a nářadí to a spoustu dalšího čeká na naše žáky. Bude sloužit ve vyučování i k zájmové činnosti a rovněž dětem z MŠ Formana.</t>
  </si>
  <si>
    <t xml:space="preserve">Stávající stav počítačových učeben neumožňuje práci s digitálními technologiemi v takové míře a kvalitě, jaké umožňují současné moderní technologie. Projekt bude zaměřen na zajištění konektivity školy. Současný stav zasíťování je již zastaralý a mnohdy nefunkční. Jde nám o vybavení počítačových učeben moderní a výkonnou technikou. Vybudováním moderních počítačových učeben chceme směřovat ke zvýšení efektivity výuky nejen Informatiky, ale i ostatních předmětů napříč 1. a 2. stupněm naší základní školy.V učebnách se budou vyučovat také cizí jazyky a informatika metodou CLIL v anglickém jazyce. Součástí projektu bude i zajištění dvou kabinetů ICT a bezbariérového přístupu k učebnám nákupem kvalitního schodolezu a rekonstrukce WC ve 2. patře pavilonu D, aby prostory vyhovovaly potřebám a nárokům tělesně postižených osob. </t>
  </si>
  <si>
    <t>Modernizace stávajících učeben matematiky a přírodopisu povede ke zkvalitnění výuky ve vazbě na  rozvoj klíčových kompetencí.  Výuka s moderními pomůckami a nejnovějšími digitálními technologiemi povede k podpoře motivace k učení a k možnosti uplatňovat výukové trendy 21. století. Součástí projektu bude i zajištění bezbariérového přístupu k učebnám nákupem kvalitního schodolezu a rekonstrukce WC, aby prostory vyhovovaly potřebám a nárokům tělesně postižených osob.</t>
  </si>
  <si>
    <t>Modernizace stávající učebny zajistí moderní výuku polytechnických předmětů. Podpoří učení se specifickým zaměřením na získávání poznatků o technice. Rozvine technické myšlení a tvořivost. Vybavení moderním nářadím přispěje k možnosti uplatňovat výukové trendy 21. století a k lepším řemeslným dovednostem našich žáků. Výškově nastavitelné pracovní stoly umožní technické a řemeslné vzdělávání v této učebně i žákům 1. stupně. Přístup do učeben je již nyní bezbariérový, ale projekt počítá s úpravou WC v přízemí pavilonu D tak, aby prostory vyhovovaly potřebám a nárokům tělesně postižených osob.</t>
  </si>
  <si>
    <t>Kolem základní školy je 17 000 m2 pozemku, na kterém není žádné sportovní hřiště. Rádi bychom zde vystavěli veřejnosti otevřené multifunkční sportovní hřiště, které by umožnilo hraní míčových her jako jsou fotbal, basketbal, florbal a volejbal. Vybudování tartanového oválu a vybudování doskočiště by umožnilo realizovat atletické disciplíny, což nám v současné době tělocvična neumožňuje. Multifunkční sportovní hřiště by využívala kromě základní školy také mateřská škola, školní družina, zájmové kroužky, gymnázium Educanet a široká veřejnost. Děti, žáci a studenti by mohly aktivně trávit více času venku. Multifunkční sportovní hřiště by motivovalo ke zdravému pohybu. Pozemek se nachází 20 metrů od cyklistické stezky. Během svého výletu by otevřené multifunkční sportovní hřiště mohli využívat také cyklisté z celého Obvodu Jih. Máme zájem vytvořit bezbariérový přístup k tomuto hřišti pro rovnost ve vzdělávání.</t>
  </si>
  <si>
    <t xml:space="preserve">Cílem investičníh priorit je zkvalitnit vzdělávání žáků se speciálními vzdělávacími potřebami.  Důraz klademe na respektování aktuálních potřeb žáků, zejména  s  příhlédnutím na širokou škálu typů zdravotního postižení žáků v naší škole a z toho vyplývajících specifik ve vzdělávání a rozvoji kompetencí. Škola vzdělává žáky ve dvou budovách (1. a  2. stupeň), přičemž každá budova vyžaduje s ohledem na věkovou skladbu žáků jinou podporu. Tento projektový záměr se týká budovy II. stupně, na elokovaném pracovišti budovy K. Pokorného 1742/52. Jedná se o přístavbu, resp. zřízení školní dílny a také školního poradenského pracoviště. Součástí přístavby bude investiční vybavení dílen a kancelářský nábytek školního poradenského zařízení.   </t>
  </si>
  <si>
    <t xml:space="preserve">1. Vybudování tartanového rozběžiště a pískového doskočiště pro skok daleký. 2. Obnova volejbalového hřiště s tartanovým povrchem. 3. Vybudování tartanového běžeckého oválu. 4.  Vybavení školního hřiště  herními prvky a prvky outdoor fitness parku. Obnova sportoviště zajistí zvýšenou tělesnou zdatnost všech žáků v souladu s cílovými kompetencemi RVP. Hřiště využijí i žáci vzdělávaní v rámci inkluze, u nichž je rozvoj pohybových dovedností mimořádně důležitý. Vybavení hřiště zkvalitní zájmovou výchovně-vzdělávací činnost ve školní družině. Hřiště je veřejně přístupné, bude tedy sloužit i dětem v období letních prázdnin. Vzhledem k tomu, že škola se nachází uprostřed bytové zástavby, je realizace projektu potřebná.  Prostor školní zahrady bude efektivněji využit. </t>
  </si>
  <si>
    <t>Cílem je vytvoření speciálního  environmentálního centra, kde  bude možné umožnit poznávání a pochopení složitých vztahů člověka a životního prostředí. Zprostředkovanými informacemi formou osvěty, vzdělávání či zážitkových aktivit je jeho snahou umožnit každému vytvořit si svůj vlastní názor na různé problematiky každodenního života v celé jeho šíři. Místo pro badatelské činnosti.</t>
  </si>
  <si>
    <t>Zmodernizování jazykové učebny. Jedná se o jedinou jazykovou učebnu, která je ve škole. Po realizaci bude v učebně nový nábytek a technické vybavení vhodné pro individuální i skupinovou výuku cizího jazyka. V rámci projektu bude zajištěn bezbariérový přístup do učebny a vybudováno bezbariérové WC.</t>
  </si>
  <si>
    <t>Obnovení vybavení dvou počítačových učeben a informačního centra (15xžidle, 31xstanice, monitory, 3xdataprojektory, software). Dále budou učebny doplněny o elektrické rolety, popřípadě klimatizaci, což umožní komfortnípráci v učebnách i v teplejším období roku. V současné době jsou učebny umístěny v nejvyšším patře budovy a jsou orientovány na jih, což ve slunečných a teplých dnech znesnadňuje, popřípadě úplně znemožňuje práci. Stávající  vybavení výpočetní technikou bude v době výměny již morálně zastaralé, poruchové a nedostatečně výkonné. Škola musí žákům předávat nejmodernější poznatky a umožnovat pracovat s moderní technikou, aby žáci byli pozitivně motivováni, připraveni pro další stupeň vzdělání a pro vstup na trh práce. Dojde i k oddělení serverů od zbytku učebny. Tím bude zajištěná jejich větší bezpečnost a bezproblémový chod. V rámci projektu bude zajištěn bezbariérový přístup do učebny a vybudováno bezbariérové WC.</t>
  </si>
  <si>
    <t xml:space="preserve">Rekonstrukce zastaralé  učebny dílen včetně stavebních úprav.  Současná učebna dílen je velmi zastaralá, uložení pracovních stolů je nevyhovující.  Úpravou a  modernizací dílen chceme umožnit žákům praktičtější, ucelenější a systematické vzdělání v oblasti člověk a svět práce.  Tím by mělo dojít k rozvoji technického vzdělávání na naší škole. </t>
  </si>
  <si>
    <t>Vybudování spojovacího prostoru mezi školou a jídelnou</t>
  </si>
  <si>
    <t>Cílem projektu je řešit přístavbu tělocvičny o výměře 939,50 m2.V současné době je tělocvična rozdělena na dvě malé tělocvičny, které svými rozměry neodpovídají požadavkům dnešní doby. Jedna část tělocvičny zůstane zachována o výměře 327,50 m2 a bude sloužit jako sportoviště pro méně náročné sporty. Nová část přístavby bude funkčně propojena se stávající základní školou a bude sloužit pro sporty: florbal, volejbal, futsal a také pro badminton. Vnitřní hrací plocha může být využita jako celek pro sportovní utkání nebo může být rozdělena po délce na několik menších dílčích hřišť.</t>
  </si>
  <si>
    <t>Vybudování mobilní učebny a modernizace jazykové učebny pro výuku virtuální a rozšířené reality. Pořídíme např. jazykovou laboratoř, náhlavní sety pro VR a další vybavení pro VR a AR, IT a AV vybavení a případně další vybavení, které doplní komplexnost poskytované výuky.</t>
  </si>
  <si>
    <t>Kompletní rekonstrukce naší počítačové stávající sítě vzhledem k velmi rozsláhlému areálu 6 od sebe vzdálených budov  rozvedením optických kabelů, nových aktivních drátových a bezdrátových prvků, nových wifi routrů. Tím zabezpečíme kvalitu připojení (rychlost, stabilitu atd.).</t>
  </si>
  <si>
    <t xml:space="preserve">Ve stávající budově základní školy jsou navrženy stavební úpravy, které jsou spojené s přemístěním stávajících šaten v 1. NP do nové přístavby a rozšíření učeben do nástavby v 3. NP. V 1. NP jsou navrženy ze stávajících učeben dva prostory pro školní družinu. Místo stávajících šaten v 1. NP je prostor využit pro výdejnu jídla a jídelnu. V 2. NP je navrženo nově zázemí pro učitele. </t>
  </si>
  <si>
    <t>Modernizace vybraných odborných učeben, která bude zahrnovat pořízení např. IT, AV techniky vč. příslušenství; vybavení pro výuku formou VR, AR, MR; senzorické sady; robotické stavebnice atd.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t>
  </si>
  <si>
    <t>Modernizace učebny informatiky, která bude zahrnovat zejména pořízení nové IT a AV techniky včetně příslušenství, vybavení pro virtuální realitu, robotické stavebnice a moderní výukové pomůcky pro polytechnické vzdělávání. V učebně obnovíme nábytek, aby byl funkční s ostatním pořizovaným vybavením. Dle aktuálních potřeb zrealizujeme drobné úpravy učebny, např. elektrické a UTP rozvody, malba apod.</t>
  </si>
  <si>
    <t>Projekt je zaměřen na vybudování odborných učeben, zajištění konektivity a bezbariérovosti. V rámci projektu se budou provádět stavební úpravy, pořídí se vybavení. Škola získá bezbariérovost, bude zajištěna konektivita a získá/vybaví tyto odborné učebny: dílny (kovo dílna, sklad, dřevo dílna), multimediální učebny (I. st. a II. st.), jazykové učebny, učebny robotiky/polytechniky (I. st. a II. st.), učebny družiny.</t>
  </si>
  <si>
    <t>Vybudování nové učebny GrDeViR (grafika, design a virtuální realita), která bude zaměřena na kombinaci výuku ICT s prvky grafiky, designu, robotiky a virtuální reality. Rozšíření stávající Multimediální učebny o prvky virtuální reality robotické stavebnice a humanoidní roboty – výuka (programování a robotika) žáků 1. a 2. stupně bude realizována s využitím jednoduchým či složitějších robotických stavebnic a prvků</t>
  </si>
  <si>
    <t>Podstatou projektu je vybudování učebny polytechniky a virtuální reality. V rámci projektu bude pořízeno IT vybavení pro zavedení virtuální reality do výuky informatiky, přírodních věd a anglického jazyka. Nové pomůcky a IT vybavení budou pořízeny za účelem zefektivnění výuky předmětů spadajících do klíčových kompetencí IROP.</t>
  </si>
  <si>
    <t>Odborná učebna dílen a odborných učeben pro žáky se speciálními vzdělávacími potřebami na ZŠ Provaznická</t>
  </si>
  <si>
    <t>Učíme se v novém</t>
  </si>
  <si>
    <t>rekonstrukce budovy školní družiny pro výuku 1. stupně včetně pořízení vybavení</t>
  </si>
  <si>
    <t>Ostrava-Vítkovice</t>
  </si>
  <si>
    <t>objednána PD</t>
  </si>
  <si>
    <t>projekt ve fázi záměru</t>
  </si>
  <si>
    <t>Cílem předkládaného projektu je modernizovat a vybavit odbornou učebnu ve Středisku volného času Vratimov virtuální realitou, zajistit vhodné podmínky
pro její fungování a implementovat virtuální realitu do vzdělávacích aktivit organizace.</t>
  </si>
  <si>
    <t xml:space="preserve">Modernizace brány u správní budovy </t>
  </si>
  <si>
    <t>Zajištění bezpečnosti dětí. Modernizace brány včetně zabezpečovacího zařízení (telefon, kamera, dálkové otevírání), dílčí oprava plotu.</t>
  </si>
  <si>
    <t>červeně jsou uvedeny změny realizované v aktuální verzi seznamu investičních priorit</t>
  </si>
  <si>
    <t>červeně, přeškrtnutě jsou uvedeny projektové záměry, u nichž bylo aktuálně oznámeno, že jsou již zrealizován nebo nebudou realizovány</t>
  </si>
  <si>
    <t>Zkvalitnění podmínek pro předškolní vzdělávání - modernizace prostor sloužících jako Talentcentrum pro děti MŠ, ale i pro děti ostatních MŠ (aktivita k vyhledávání a rozvíjení nadaných a mimořádně nadaných dětí v inteletkové oblasti), poskytující prostor pro konání setkání dospělých (konferenční část) - stavební práce</t>
  </si>
  <si>
    <t xml:space="preserve">Cílem projektu je zvýšení kvality a dostupnosti infrastruktury pro vzdělávání dětí v mateřské škole, zvýšení digitální gramotnosti dětí v MŠ a pro jejich uplatnění v dalším vzdělávání. Každá třída MŠ by měla být vybavena interaktivní tabulí, dataprojektorem, ozvučením, sadou 10 dotykových zařízení typu iPad a robotickými pomůckami vhodnými pro předškolní vzdělávání. </t>
  </si>
  <si>
    <t>Cílem projektu je výšení polytechnických dovedností u dětí navštěvujících mateřskou školu potřebných pro  uplatnění v dalším vzdělávání. Aby jej bylo možné naplnit, je potřeba vybudovat v prostorách mateřské školy a školní zahrady zákoutí určená k polytechnickým činnostem (speciální stoly, nářadí, materiál, pomůcky).</t>
  </si>
  <si>
    <t>Projekt plánuje výstavbu nové budovy základní školy zahrnující zejména vybudování odborných učeben, zázemí pro školní poradenské pracoviště, družinu a školní kluby ZŠ PRIGO, včetně školního hřiště s přírodní učebnou a multifunkčního venkovního sportoviště.  V rámci projektu je zahrnuto také vytvoření přírodní zahrady s didaktickými prvky pro kvalitní výuku vzdělávacích předmětů i volnočasové aktivity, venkovní čítárny a venkovní učebny, zaměřené na klíčové kompetence (cizí jazyk, přírodní vědy).</t>
  </si>
  <si>
    <t>Nahrazení současné přírodovědné učebny v nevyhovujícím a zastaralém stavu. Modernizace učebny výpočetní techniky, pořízení počítačů a dalších pomůcek, které jsou nezbytné ke splnění aktualizovaného RVP jako je robotizace nebo programování. Vyřešení bezbariérového přístupu k učebnám.</t>
  </si>
  <si>
    <t>Odizolování budovy MŠ po celém jejím obvodu. V prostorech, kde se nachází jídelna dětí je vysoce zvýšená vlhkost, která je v přímém rozporu s hygienickými normami a je rizikem pro zdraví dětí i zaměstnanců. V těchto prostorách pobývají děti i zaměstnanci MŠ značnou část dne.</t>
  </si>
  <si>
    <t>Základní škola a Mateřská škola Ostrava-Krásné Pole, Družební 336, příspěvková organizace</t>
  </si>
  <si>
    <t>Modernizace infrastruktury pro vzdělávání včetně konektivity na ZŠ Krásné Pole</t>
  </si>
  <si>
    <t>Oprava a zateplení střechy</t>
  </si>
  <si>
    <t>Nové vybavení školní jídelny</t>
  </si>
  <si>
    <t>MŠ INškolka</t>
  </si>
  <si>
    <t>Modernizace kuchyně</t>
  </si>
  <si>
    <t>Výměna gastro zařízení v kuchyni MŠ, odstranění energeticky náročných a starých zařízení</t>
  </si>
  <si>
    <t>Modernizace technologií  MŠ</t>
  </si>
  <si>
    <t>Výměna energeticky náročných technologií za nové, fotovoltaika, za účelem snížení energ. náročného provozu</t>
  </si>
  <si>
    <t>DS InClub</t>
  </si>
  <si>
    <t>Zřízení nové pobočky nebo rekonstrukce, navýšení kapacit nebo modernizace stávajících.</t>
  </si>
  <si>
    <t xml:space="preserve">Mateřská  škola Slezská Ostrava, Bohumínská 68, příspěvková organizace </t>
  </si>
  <si>
    <t>72542721</t>
  </si>
  <si>
    <t>MŠ Bohumínská  - vybudování 2 tříd mateřské školy</t>
  </si>
  <si>
    <t>Zřízení 2 tříd mateřské školy v domě na ul. Škrobálkova 291/49. 3. NP zázemí pro MŠ. Rekonstrukce školní zahrady s hřištěm a parkování u objektu pro rodiče.</t>
  </si>
  <si>
    <t xml:space="preserve">Vytvořit kreativní multismyslové vzdělávací prostředí, které s podporou edukačních metod a smyslových pomůcek umožní dětem vnímat a poznávat všemi smysly – zrak, sluch, chuť, čich, hmat. Sdílením spontánních zážitků povede ke zkvalitnění komunikace a rozvoji sociálního cítění a vztahů. Toto vzdělávací prostředí budou moci využívat také rodiče s dětmi pod vedením vyškoleného pedagogického pracovníka. </t>
  </si>
  <si>
    <t>Optimalizace síťového připojení ve škole, datový audit, zmodernizování datové sítě pro produktivnější využití nových technologií ve výuce. Cílem je nové internetové zasíťování včetně WIFI sítě a nových výkoných PC do tříd , kabinetů.</t>
  </si>
  <si>
    <t>Vybavení odborných a jazykových  učeben pokročilými výukovými pomůckami - zapojení robotů, virtuální reality, rozšířené reality a mixované reality do výuky přírodních věd, techniky, cizích jazyků a práce s s digitálními technologiemi. V učebnách se budou vyučovat cizí jazyky a informatika, metoda CLIL v anglickém jazyce. Součástí projektu bude i zajištění dvou kabinetů cizích jazyků a ICT. Škola zajistí bezbariérovou toaletu v přízemí na pavilonu D. Učebny budou v 1. a ve 2. patře v pavilonu D. Součástí projektu bude nákup kvalitního bezbariérového schodolezu, aby potřeby vyhovovaly  potřebám a nárokům tělesně postižených osob.</t>
  </si>
  <si>
    <t>V rámci projektu budou rekonstruovány a zmodernizovany dvě multifunkční učebny s virtuální realitou (VR) a jedna mobilní učebna s VR zaměřená na digitální technologie ve výuce. Každá učebna bude na jiném patře školy, tak abychom pokryli potřeby cílové skupiny. Dále bude vyřešena konektivita školy.</t>
  </si>
  <si>
    <t>Rekonstrukce a modernizace odborné učebny pro zavedení virtuální reality do výuky. Vtvoření výukového prostoru pro bezchybné fungování pomůcek pro virtuální realitu, vytvoření materiálního zázemí pro bezpečnou výuku s těmito pomůckami a jejich technické zabezpečení. Součástí projektu je řešení konektivity všech pavilonů školy.</t>
  </si>
  <si>
    <t>Zavedení  pokročilých výukových metod jako je virtuální realita do výuky, modernizace odborné učebny.</t>
  </si>
  <si>
    <t>Rekonstrukce již zastaralé jazykové laboratoře (16 + 1 pracovních míst)</t>
  </si>
  <si>
    <t>Úpravy prostoru celé školní zahrady pro účely vytvoření multifunkční přírodní učebny, badatelských koutků a jiných naučných zákoutí. Doplnění informačních tabulí k jednotlivým centrům.</t>
  </si>
  <si>
    <t>Podpora technického vzdělávání a řemesel, výstavba nových žákovských dílen, (stavba příček, rekonstrukce podlahy, instalaterské, elektrikářské, malířské, zednické, stolařské práce) jejich vybavení nářadím a technickými a interaktivními pomůckami, pořízení pomůcek pro výuku technických předmětů, robotiku, programování.... Vybavení dílen pracovními stoly,nábytkem, vytvoření pracovního místa pedagoga .V současné době realizujeme výuku pracovních činností ve školních dílnách ze 60 let, které jsou umístěny v nejmenší třídě, která je prostorově pro tuto výuku nevyhovující. Nemáme dostatečné technické ani materiální vybavení pro kvalitní výuku technických činností.Hlavním cílem  je rozvíjet vztah k různým řemeslům a technickým dovednostem. Další částí projektu je výstavba dvou učeben pro skupinovou a individuální výuku pro žáky se SVP, především pro žáky nadané v oblasti přírodních věd (matematika, informatika, přírodovědy, vlastivědy, prvouky) a cizích jazyků. Škole chybí prostory pro výuku žáků a dělení do skupin. Chceme podpořit talent a nadání žáků v přírodovědných oborech cílenější výukou vzhledem k jejich zájmům a dovednostem.</t>
  </si>
  <si>
    <t xml:space="preserve"> Aby nedocházelo k dalšímu zhoršování stavebně technického stavu teras, chtěli bychom zajistit jejich plnohodnotnou funkci po co nejdelší dobu užívání, bude zapotřebí řešit nutnou rekonstrukci. Především v letních měsících v příznivých klimatických podmínkách by byly terasy mateřské školky využívány pro herní aktivity dětí a jako venkovní učebny.  Vrchní povrch teras by byl proveden z EPDM granulátu smíchaného se speciálním polyuretanovým pojivem. Nové terasy by tak byly bezúdržbové, s měkkým povrchem příjemným pro děti, trvanlivé, barevné a hravé.</t>
  </si>
  <si>
    <t>Rekonstrukce a revitalizace odborných učeben v ZŠ Ostrčilova „Ostrčilka 21. století“. Podpora jazykových dovedností, klíčových kompetencí žáků, modernizace výuky přírodních věd a polytechniky, práce s digitálními technologiemi a modernizace výuky IT. V souladu s vizí naší organizace, změnami a velkou revizí RVP, ŠVP či Strategií 2030.</t>
  </si>
  <si>
    <t xml:space="preserve">Etapa 1: Rekonstrukce elekroinstalace, instalace vzduchotechniky a odsávání, vybudování bezbariárového vstupu, odhlučnění, pořízení moderního technického vybavení a nářadí  Etapa 2:  jídelna -  moderní stoly + žídle pro strávníky, klimatizace  Etapa 3: kuchyně - rekonstrukce + modernizace spotřebičů v kuchyni + výdejní okna  Etapa 4:   instalace nové vzduchotechniky a odsávání  v kuchyni    </t>
  </si>
  <si>
    <r>
      <t xml:space="preserve">Výdaje projektu </t>
    </r>
    <r>
      <rPr>
        <sz val="8"/>
        <color theme="1"/>
        <rFont val="Calibri"/>
        <family val="2"/>
        <charset val="238"/>
      </rPr>
      <t xml:space="preserve">v Kč </t>
    </r>
    <r>
      <rPr>
        <vertAlign val="superscript"/>
        <sz val="8"/>
        <color theme="1"/>
        <rFont val="Calibri"/>
        <family val="2"/>
        <charset val="238"/>
      </rPr>
      <t>1)</t>
    </r>
  </si>
  <si>
    <r>
      <t xml:space="preserve">Předpokládaný termín realizace </t>
    </r>
    <r>
      <rPr>
        <i/>
        <sz val="8"/>
        <color theme="1"/>
        <rFont val="Calibri"/>
        <family val="2"/>
        <charset val="238"/>
      </rPr>
      <t>měsíc, rok</t>
    </r>
  </si>
  <si>
    <r>
      <t>Typ projektu</t>
    </r>
    <r>
      <rPr>
        <sz val="8"/>
        <color theme="1"/>
        <rFont val="Calibri"/>
        <family val="2"/>
        <charset val="238"/>
      </rPr>
      <t xml:space="preserve"> </t>
    </r>
    <r>
      <rPr>
        <vertAlign val="superscript"/>
        <sz val="8"/>
        <color theme="1"/>
        <rFont val="Calibri"/>
        <family val="2"/>
        <charset val="238"/>
      </rPr>
      <t>2)</t>
    </r>
  </si>
  <si>
    <r>
      <t>navýšení kapacity MŠ / novostavba MŠ</t>
    </r>
    <r>
      <rPr>
        <vertAlign val="superscript"/>
        <sz val="8"/>
        <color theme="1"/>
        <rFont val="Calibri"/>
        <family val="2"/>
        <charset val="238"/>
      </rPr>
      <t>3)</t>
    </r>
    <r>
      <rPr>
        <sz val="8"/>
        <color theme="1"/>
        <rFont val="Calibri"/>
        <family val="2"/>
        <charset val="238"/>
      </rPr>
      <t xml:space="preserve"> </t>
    </r>
  </si>
  <si>
    <r>
      <t>zajištění hygienických požadavků u MŠ, kde jsou nedostatky identifikovány KHS</t>
    </r>
    <r>
      <rPr>
        <vertAlign val="superscript"/>
        <sz val="8"/>
        <color theme="1"/>
        <rFont val="Calibri"/>
        <family val="2"/>
        <charset val="238"/>
      </rPr>
      <t>4)</t>
    </r>
  </si>
  <si>
    <t>1) V prostorech staré kočárkárny vytvořit technickou dílničku pro rozvoj polytechnické výchovy (rozvoj konstrukčního myšlení, tvoření, prostor pro pokusy, objevování a experimentování, zvyšování manuální zručnosti), na jednotlivých třídách zřídit koutky pro relaxaci a zklidnění dětí (snozelen, vyvýšená patra, apod.). 
2) prostor před malou budovou revitalizovat, vytvořit venkovní herní prostor pro děti ve věku 2 - 3 let, částečné odstranění zastřešení nepoužívaného koridoru. 
3)Hydroizolace budovy MŠ (nyní prosakování vody do budovy MŠ)
4 ) Dále podporovat rozvoj interaktivního prostředí mateřské školy obnovou IT technologií ve třídách  s cílem zlepšit technickou i programovou kvalitu nabízených činností s dosažením rozvoje technických vlastností, postupů, logického myšlení. 
5) Prostory zahrady doplnit o experimentální koutky - koutek pro experimentování s vodou a vodními prvky včetně mlhoviště,  doplnění dalších zvukových herních prvků.  Dosazení rozmanitého živého plotu kolem zbývajících částí zahrady a dalších rostlin pro vytvoření zákoutí ke hrám a relaxaci. Liché plochy oživit prvky rozvíjejícími pohyb v přírodním nerovném terénu. 
6) Aktivitami navazujícími na předcházející body objevovat, podporovat a dále rozvíjet nadání jednotlivých dětí. Vzdělání a proškolení učitelek MŠ pro začlenění bilingvního vzdělávání, vzdělávání dětí se speciálními vzdělávacími potřebami (zejména dětí mimořádně nadaných). Výstupem projektu bude prostředí plné inspirace a podnětů k obohacování osobnosti každého jedince v kompetenční rovině přírodní, technické, digitální, cizojazyčné i relaxační.</t>
  </si>
  <si>
    <t>Základní škola Slezská Ostrava, Bohumínská 72, příspěvková organizace</t>
  </si>
  <si>
    <t>Základní škola Slezská Ostrava, Pěší 1, příspěvková organizace</t>
  </si>
  <si>
    <t xml:space="preserve">Základní škola Slezská Ostrava, Chrustova 24, příspěvková organizace </t>
  </si>
  <si>
    <t>vlastní pomezek, projekt v přípravě</t>
  </si>
  <si>
    <r>
      <t>Rekonstrukce a vybudování učebny chemie, venkovní učebny, školní družiny</t>
    </r>
    <r>
      <rPr>
        <strike/>
        <sz val="8"/>
        <rFont val="Calibri"/>
        <family val="2"/>
        <charset val="238"/>
      </rPr>
      <t xml:space="preserve"> a klubu</t>
    </r>
    <r>
      <rPr>
        <sz val="8"/>
        <rFont val="Calibri"/>
        <family val="2"/>
        <charset val="238"/>
      </rPr>
      <t>, konektivity a bezbariérovosti</t>
    </r>
  </si>
  <si>
    <r>
      <t>Rekonstrukce a modernizace  vybavení učebny chemie, školní družiny</t>
    </r>
    <r>
      <rPr>
        <strike/>
        <sz val="8"/>
        <rFont val="Calibri"/>
        <family val="2"/>
        <charset val="238"/>
      </rPr>
      <t xml:space="preserve"> a školního klubu</t>
    </r>
    <r>
      <rPr>
        <sz val="8"/>
        <rFont val="Calibri"/>
        <family val="2"/>
        <charset val="238"/>
      </rPr>
      <t>. Vybudování venkovní učebny. Rekonstrukce konektivity školy a zajištění bezbariérovosti.</t>
    </r>
  </si>
  <si>
    <t xml:space="preserve"> Realizace klimatizace třídy Hříbek a části správní budovy.</t>
  </si>
  <si>
    <t>Zařízení sborovny vhodným nábytkem na míru vzhledem k omezenému prostoru.</t>
  </si>
  <si>
    <t>PD je zpracována, čeká se na vyhlášení výzvy</t>
  </si>
  <si>
    <t>MŠ Ostrava-Plesná - příspěvková organizace</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</si>
  <si>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zkvalitnění a zefektivnění práce a časovou úsporu. </t>
  </si>
  <si>
    <t>Dovybavení školní zahrady</t>
  </si>
  <si>
    <t>Cílem projektu je dovybavit školní zahradu herními prvky - lanové centrum, houpačka "hnízdo", "vodní hrátky", vyvýšené záhony aj. Nákup zahradního domku na hračky, domku pro děti.</t>
  </si>
  <si>
    <t>06/2023</t>
  </si>
  <si>
    <t>12/2005</t>
  </si>
  <si>
    <t>ZŠ a MŠ Ostrava-Dubina, V. Košaře 6</t>
  </si>
  <si>
    <t>Modernizace výuky logopedie s bezbariérovým přístupem</t>
  </si>
  <si>
    <t>Rekonstrukce a modernizace prostor pro výuku logopedie žáků podle §16 včetně vybavení a bezbariérového přístupu a hygienického zázemí</t>
  </si>
  <si>
    <t>Mateřská škola Ostrava - Výškovice, Staňkova 33, příspěvková organizace</t>
  </si>
  <si>
    <t>zkvalitnění vzdělávání v MŠ Staňkova a MŠ Srbská</t>
  </si>
  <si>
    <t xml:space="preserve">Vybavení 2 tříd v MŠ nábytkem a výukovými a interaktivními prvky pro zkvalitnění předškolního vzdělávání. Pořízení 2 kusů výukových altánů na školní zahrady MŠ Staňkova a MŠ Srbská. </t>
  </si>
  <si>
    <t>fáze přípravy</t>
  </si>
  <si>
    <t xml:space="preserve">ne </t>
  </si>
  <si>
    <t>Zateplení a oprava zpevněných ploch vč. hydroizolace MŠ B. Dvorského 2, Ostrava-Bělský les</t>
  </si>
  <si>
    <t>Jedná se o stavební úpravy stávajícího objektu – změna dokončené stavby. Bude provedeno zateplení obvodového pláště a střechy objektu MŠ, oprava vstupů, chodníků a dalších vybraných zpevněných ploch</t>
  </si>
  <si>
    <t>Zpracována PD, rozhodnutí o kácení (R  č. 116/2021/OP ze dne 21.10.2021, NPM 6.11.2021) a územní souhlas pro zpevněnou plochu z pružného povrchu ze stříkané gumy (ÚS ze dne 28.1.2022)</t>
  </si>
  <si>
    <t>Energetické úspory MŠ Mozartova</t>
  </si>
  <si>
    <t>Cílem projektu jsou energetické úspory školy v podobě účinných technologií snižujících spotřebu energie, tj. efektivní nakládání s elektřinou a teplem. Základem projektu je výměna současného osvětlení za LED.</t>
  </si>
  <si>
    <t>únor 2023: analýza současného stavu, únor 2023: zajištění souhlasu zřizovatele s podáním projektu do MAP, 2023 - 2024: dotační řízení odpovídajícího dotačního titulu, 2023 - 2026: realizace, 2026: finalizace projektu.</t>
  </si>
  <si>
    <t>Rekonstrukce a modernizace prostor pro výuku v odděleních pro logopedii a v očních odděleních pro děti s výukou  podle §16 včetně vybavení a bezbariérového přístupu a hygienického zázemí. Rekonstrukce a modernizace běžných tříd pro výuku v běžných odděleních.</t>
  </si>
  <si>
    <t>ZŠ MUDr. Emílie Lukášové a Klegova, Ostrava-Hrabůvka, příspěvková organizace</t>
  </si>
  <si>
    <t xml:space="preserve"> Základní škola MUDr. Emílie Lukášové a Klegova, Ostrava- Hrabůvka, příspěvková organizace</t>
  </si>
  <si>
    <t xml:space="preserve">Výměna gastro zařízení v kuchnyi ZŠ a MŠ, odstranění energeticky náročných a starých zařízení </t>
  </si>
  <si>
    <t>Hrací prvky v MŠ</t>
  </si>
  <si>
    <t>Výměna nevyhovujících hracích prvků v zahradě MŠ</t>
  </si>
  <si>
    <t xml:space="preserve">Mob Proskovice </t>
  </si>
  <si>
    <t>Výměna podlahových krytin MŠ Proskovice</t>
  </si>
  <si>
    <t>Vybudování zázemí pro kola</t>
  </si>
  <si>
    <t>Vybudování zázemí pro kola - krytý, zamykatelný přístřešek</t>
  </si>
  <si>
    <t xml:space="preserve">Výměna gastro zařízení v kuchyni ZŠ a MŠ, odstranění energeticky náročných a starých zařízení </t>
  </si>
  <si>
    <t>Výměna gastro zařízení v kuchyni ZŠ a MŠ, odstranění energeticky náročných a starých zařízení</t>
  </si>
  <si>
    <t>Základní škola a mateřská škola Ostrava-Dubina, V. Košaře 6, p.o.</t>
  </si>
  <si>
    <t>Kompletní zateplení budovy</t>
  </si>
  <si>
    <t>Zateplení fasády a střechy budovy základní školy, včetně montáže venkovních podomítkových žaluzií</t>
  </si>
  <si>
    <t>Rekonstrukce školní kuchyně</t>
  </si>
  <si>
    <t xml:space="preserve">Cílem projektu je rekonstrukce školní kuchyně - rozvody elektro, voda, plyn, včetně pořízení kuchyňských spotřebičů v energeticky nízkém standardu </t>
  </si>
  <si>
    <t>Rekonstrukce školních dílen</t>
  </si>
  <si>
    <t>Rekonstrukce školní kovo i dřevodílny včetně vybavení a bezbariérového přístupu</t>
  </si>
  <si>
    <t>Rekonstrukce očebny chemie</t>
  </si>
  <si>
    <t>Rekonstrukce učebny chemie včetně vybavení a bezbariérový přístup</t>
  </si>
  <si>
    <t>Rekonstrukce počítačové učebny a VR</t>
  </si>
  <si>
    <t xml:space="preserve">Rekonstrukce počítačové na multimediální učebnu,  rozšíření o technologii pro výuku jazyků a přírodních věd pomocí  VR </t>
  </si>
  <si>
    <t>Základní škola Ostrava-Dubina, Františka Formana 45, příspěvková organizce</t>
  </si>
  <si>
    <t>Školní kuchyńka</t>
  </si>
  <si>
    <t xml:space="preserve">Komplexní rekonstrukce učebny pro výuku domácích prací, která je nyní ve stavu  z 90. let 20.století. </t>
  </si>
  <si>
    <t xml:space="preserve">Energetické úspory ZŠ Březinova
</t>
  </si>
  <si>
    <t>Cílem projektu jsou energetické úspory školy v podobě účinných technologií snižujících spotřebu energie, tj. efektivní nakládání s elektřinou a teplem. Základem projektu je náhrada současného stínění zatemňovacími roletami, výměna současného osvětlení za LED a renovace vestibulu školy z důvodu velkého kolísání teplot.</t>
  </si>
  <si>
    <t>2024-2025</t>
  </si>
  <si>
    <t>2025-2026</t>
  </si>
  <si>
    <r>
      <t xml:space="preserve">Venkovní učebna pro EVVO a </t>
    </r>
    <r>
      <rPr>
        <sz val="8"/>
        <color rgb="FFFF0000"/>
        <rFont val="Calibri"/>
        <family val="2"/>
        <charset val="238"/>
      </rPr>
      <t>rekonstrukce zahrady</t>
    </r>
  </si>
  <si>
    <r>
      <t xml:space="preserve">Výstavba venkovní učebny pro EVVO </t>
    </r>
    <r>
      <rPr>
        <sz val="8"/>
        <color rgb="FFFF0000"/>
        <rFont val="Calibri"/>
        <family val="2"/>
        <charset val="238"/>
      </rPr>
      <t>a rekonstrukce zahrady včetně oplocení.</t>
    </r>
  </si>
  <si>
    <t>realizováno</t>
  </si>
  <si>
    <t xml:space="preserve"> Vybudování variabilní venkovní učebny na terase u třídy Motýlek se stínící plachtou rolovanou motorem. Stínící plachta v letních měsících zastíní venkovní prostor a zároveň interiér třídy. Takto vybavené místo bude možné využívat k volným hrám  i didakticky zacíleným činnostem různého charakteru v průběhu dne. Třída se díky tomu propojí s venkovním prostorem. Zastínění by rovněž bylo vítaným pomocníkem při pořádání  venkovních akcí, kdy terasa slouží jako venkovní pódium (zahradní slavnost, pasování na školáky). </t>
  </si>
  <si>
    <t>Přírodní zahrady při MŠ Ostrčilova</t>
  </si>
  <si>
    <t>Cílem projektu je vybudování přírodní zahrady v areálu MŠ Ostrčilova se zaměřením na předcházení a adaptaci na klimatickou změnu. V rámci realizace projektu dojde k úpravě zahrady na ploše 3 516 m2. Rozvoj míst, kde porbíhá výchova především zaměřená na přímý a dlouhodobý kontakt dětí s přírodou.</t>
  </si>
  <si>
    <t>Rozhodnutí o poskytnutí dotace ze SFŽP již obdrženo č. 1220500217, v dohledné době bude zahájena realizace projektu</t>
  </si>
  <si>
    <t xml:space="preserve">Vybudování a vybavení učebny pro rukodělné kreativní činnosti, se zaměřením na práci s keramickou hlínou a pro aktivity související s polytechnickou výchovou, především prací se dřevem. Vybavení učebny pracovními ponky a nářadím. Cílem je podpora činností v mateřské škole, které představují dětem jednotlivé pracovní postupy a základní řemesla. Děti se přirozenou zážitkovou a kreativní formou seznamují se základními technikami práce s přírodním materiálem. Důležitou součástí projektu je praktická a osobní zkušenost s pomůckami a konkrétní práce s materiálem. </t>
  </si>
  <si>
    <t xml:space="preserve">Projekt bude zaměřen na další zkvalitňování podmínek předškolního vzdělávání, vytvoření prostředí podněcující radost  dětí z učení, jejich zájem poznávat nové, získávat zkušenosti a ovládat další dovednosti.  Přednostně se chceme zaměřit na modernizaci interiéru - opravit podlahy na chodbách, opravit či kompletně vyměnit zábradlí na schodišti, výměnit interiérové dveře a zárubně i zastarlé topení za modernější vytápění. Jde nám  o zvýšení bezpečnosti i komfortu při vzdělávání, vytvoření vkusného a inspirujícího prostředí a zároveň  vyřešení některých problémů, které  sebou budova stará 47 let přináší. Některé nevyužíváné prostory školy (zrušená kotelna a sušárna, sklady) by se  drobnými stavebními úpravami mohly přestavět na  zázemí pro pedagoy či provozní zaměstnance, na další prostory pro vzdělávání dětí (mini tělocvična, polytechnická dílna apod. ). </t>
  </si>
  <si>
    <t>Klimatizace třídy Hříbek</t>
  </si>
  <si>
    <t>Realizace klimatizace třídy Hříbek a části správní budovy.</t>
  </si>
  <si>
    <t>Obnova vybavení sborovny MŠ</t>
  </si>
  <si>
    <t>Obnova a modernizace suterénu MŠ Ostrčilova</t>
  </si>
  <si>
    <t>Rekonstrukce suterénních prostor, podlahy, elektroinstalace, úprava povrchu stěn a stropů - omítky, podhledy, odvětrávání. Vybudování skladového prostoru s cyklostojany pro uskladnění jízdních kol a koloběžek. Cílem je zajistit bezpečné a efektivní skladové prostory využívané dětmi, rodiči a pro sportovní vybavení mateřské školy</t>
  </si>
  <si>
    <t>Digitalizace a modernizace předškolního vzdělávání v MŠ Ostrčilova</t>
  </si>
  <si>
    <t>Instalace interaktivních tabulí, programů a pomůcek pro digitalizaci a programování. Cílem je vytvořit inovativní zázemí pro práci s talentovanými dětmi, pro  individuální diagnostiku a práci s dětmi s různým stupněm podpůrného opatření.</t>
  </si>
  <si>
    <t>rekonstrukce podlahových krytin v MŠ</t>
  </si>
  <si>
    <t>Vlivem zvýšené vlhkosti v celé budově mateřské školy po dlouhá léta dochází ke zvlnění podlahových krynin, které jsou přímo ohrožující dětí i zaměstnanců v každodenním provozu. Stará linolea jsou na mnoha místech zvlněná, nejdou již narovnat a pod nimi se nachází až pět dalších vrstev linolea. Stav podlah je natolik nevyhovující, že je zaznamenám v bezpečnostní prověrce BOZP technikem.</t>
  </si>
  <si>
    <t>výměna osvětlení v MŠ</t>
  </si>
  <si>
    <t>Osvětlení ve třídách je nedostatečné a neodpovídá hygienickým standardům. Zářivky jsou i po vyměnění hlučné a problikávají.</t>
  </si>
  <si>
    <t>Environmentální centrum - cesta za poznáním a Badatelský koutek</t>
  </si>
  <si>
    <t>projekt realizován</t>
  </si>
  <si>
    <t>Rekonstrukce a revitalizace odborných učeben v ZŠ Ostrčilova</t>
  </si>
  <si>
    <t>žádost o podporu podána v roce 2022, RČP: CZ.06.04.01/00/22_023/0000949, nyní v řešení hromadná stížnost několika PO (Senát ČR)</t>
  </si>
  <si>
    <t>Konektivita na ZŠ Gebauerova - 1. etapa</t>
  </si>
  <si>
    <t>Kompletní obnova vnitřní konektivity školy na ZŠ Gebauerova - budova na ul. Gebauerova</t>
  </si>
  <si>
    <t>příprava projektu</t>
  </si>
  <si>
    <t>Konektivita naWaldorfské ZŠ</t>
  </si>
  <si>
    <t xml:space="preserve">Kompletní obnova vnitřní konektivity Waldorfské základní školy na ul. Na Mlýnici 36  </t>
  </si>
  <si>
    <t>Rekonstrukce střechy budovy na ul. Šalounova zahrnující výměnu krytiny a náhradu nevyhovujícího hromosvodu</t>
  </si>
  <si>
    <t>Rekonstrukce budovy Ocelářská 1 a venkovních sportovišť Ostrava-Vítkovice pro potřeby Základní školy Ostrava-Vítkovice</t>
  </si>
  <si>
    <t xml:space="preserve">Vybudování odborných učeben, dílen, zázemí pro setkáván ís rodiči, zázemí pro pedagogy, rekonstrukce tělocvičny a rekonstrukce stávající sportovní plochy u základní školy Ostrava-Vítkovice, Šalounova 56, p. o. Zrekonstruovaný venkovní prostor by měl sloužit jako víceúčelové hřiště, měla by být vybudována venkovní učebna, relax zóna. Budova ocelářská jedna bude propojena se stávající budovou ZŠ propojovacím koridorem. Budova Ocelářská 1 je pro potřeby ZŠ Ostrava-Vítkovice nevyhovující, je zkolaudována jako ubytovací a restaurační zařízení. Venkovní sportoviště je tvořeno asfaltovou plochou, která je ve stavu, který svými parametry nesplňuje současné nároky na sportovní hry. Současný stav hřiště je značně opotřebovaný s množstvím poškození.                                                                                             </t>
  </si>
  <si>
    <t>Rekonstrukce mateřské školy Erbenova</t>
  </si>
  <si>
    <t xml:space="preserve">Celková rekonstrukce ZTI a areálové kanalizace, vybudování jídelního výtahu. Důvodem rekonstrukce je nevyhovující stav vnitřních rozvodů </t>
  </si>
  <si>
    <t>Rekonstrukce a revitalizace tělocvičny</t>
  </si>
  <si>
    <t xml:space="preserve">Celková rekonstrukce tělocvičny - tělocvična je v původním stavu více než 30 let a neodpovídá možnostem všestranného pohybového rozvoje žáků. Cílem projektu je jak poskytnou žákům kvalitní zázemí pro výuku tělesné výchovy, tak vytvořit podmínky pro  využití široké škály pohybových aktivit. V rámci projektu by došlo k rekonstrukci nevyhovujícího stropu, revitalizaci podlahy,  k rekostrukci nářaďovny včetně vytvoření úložných prostor pro náčiní, výměně osvětlení za úspornější svítidla,pořízení dalšího tělocvičného nářadí (koše na basketbal, švédské bedny, kladiny). </t>
  </si>
  <si>
    <t>Mateřská škola, Ostrava-Poruba, Ukrajinská 1530 - 1531, přísp. org.</t>
  </si>
  <si>
    <t>6/2026</t>
  </si>
  <si>
    <t>vize a bod 3 projektová dokumentace (bod 3 předpokládaná  realizace 2024/2025)</t>
  </si>
  <si>
    <t>Zajištění rovného přístupu ke vzdělávání, zajištění bezbariérového přístupu do učeben pro děti a osoby se sníženou schopností pohybu, modernizace výuky - instalace "interaktivní mobilních panelů" na obě   pracoviště mateřské školy. Cílem a záměrem je dát všem dětem MŠ možnost před vstupem do základní školy seznámit se s moderní technologií výuky (oblasti informační a komunikační technologie) a nebát se s ní formou zábavných a zajímavých činností pracovat, získávat a rozšiřovat své vědomosti a dovednosti, položit základy pro život v informační společnosti. Výstupem bude zřízení dvou učeben v prostorách bývalé prádelny, s mobilními interaktivními panely,  s profesionálními interaktivními SW, NB, tablety, které mohou využívat všechny děti MŠ , včetně doplňujícího vybavení nábytkem (stoly, židle, úložné prostory na pomůcky) a instalace dvou šikmých schodišťových plošin pro imobilní osoby nebo dvou schodolezů či podobného zařízení.</t>
  </si>
  <si>
    <t>Solární panely</t>
  </si>
  <si>
    <t>Instalace solárních panelů na střechu MŠ</t>
  </si>
  <si>
    <t>Přístavba a zastřešení stávající školní terasy.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</si>
  <si>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 xml:space="preserve">MOb Poruba </t>
  </si>
  <si>
    <t>2028</t>
  </si>
  <si>
    <t>Rekonstrukce atria a vybudování přírodní učebny, vybudování zahrady s herními prvky pro školní družinu</t>
  </si>
  <si>
    <t>Vybudování  veřejnosti otevřeného multifunkční sportovního hřiště-tartanového oválu a doskočiště pro atletické disciplíny a rekonstrukce povrchu stávajího nefunkčního asfaltového minihřiště s prvky pro pohybové aktivity školní družiny, zájmové kroužky a široké veřejnosti. Rekonstrukce bezbariérového asfaltového přístupu a oplocení areálu.</t>
  </si>
  <si>
    <t>Výměna oken s opravou již zateplené fasády ve dvou pavilonech ZŠ</t>
  </si>
  <si>
    <t>Zpracovaná projektová studie se zaměřením na energetické úspory</t>
  </si>
  <si>
    <t>Zpracovaná studie a rozpočet</t>
  </si>
  <si>
    <t>Základní škola, Ostrava-Poruba, Komenského 668, přísp.org.</t>
  </si>
  <si>
    <t>Konektivita školy jako základ rozvoje digitální gramotnosti</t>
  </si>
  <si>
    <t>Vybudování vnitřní konektivity školy a zabezpečení
připojení k internetu, pořízení moderního koncového
zařízení</t>
  </si>
  <si>
    <t>projektová dokumentace, rozpočet</t>
  </si>
  <si>
    <t>Sociální zařízení jako součást kultury moderní školy</t>
  </si>
  <si>
    <t>Základní škola, Ostrava-Poruba, Dětská 915, přísp.org.</t>
  </si>
  <si>
    <t>Modernizace internetového připojení a ICT techniky</t>
  </si>
  <si>
    <t>Zlepšení konektivity v rámci školy vybudováním strukturované kabeláže a přidání, obm ěny a doplnění aktivních prvků sítě. (switch, wifi, AP). Modernizace ICT techniky</t>
  </si>
  <si>
    <t>Základní škola, Ostrava-Poruba, A. Hrdličky 1638, přísp.org.</t>
  </si>
  <si>
    <t>Rekonstrukce a stavební úpravy původní podlahy, obkladů a rozvodů ve školní kuchyni</t>
  </si>
  <si>
    <t>Modernizace odborné učebny (drobné stavební úpravy a pořízení nábytku) a zavedení pokročilých výukových inovativních pomůcek a vybavení. Zajištění konektivity.</t>
  </si>
  <si>
    <t>Modernizace odborné učebny (drobné stavební úpravy a pořízení nábytku) a zavedení pokročilých inovativních výukových pomůcek a vybavení. Zajištění konektivity.</t>
  </si>
  <si>
    <t>Modernizace odborné učebny (drobné stavební úpravy a pořízení nábytku) a zavedení pokročilých inovativních výukových pomůcek a vybavení.</t>
  </si>
  <si>
    <t>Základní škola a mateřská škola Polanka nad Odrou, přísp. org.</t>
  </si>
  <si>
    <t>Mob Polanka nad Odrou</t>
  </si>
  <si>
    <t>Rekonstrukce elektroinstalace, objekt mateřské školy</t>
  </si>
  <si>
    <t>Mob Polanka</t>
  </si>
  <si>
    <t>Výměna a modernizace silnoproudých a slaboproudých rozvodů.</t>
  </si>
  <si>
    <t>Přístavba a stavební úpravy objektu základní školy</t>
  </si>
  <si>
    <t>Ostrava – Polanka nad Odrou</t>
  </si>
  <si>
    <t>V rámci nové přístavby budou vybudovány 4 učebny, kabinety a prostory zázemí. Stavební úpravy stávající budovy řeší bezbarierový přístup, instalaci výtahu, rozšíření počtu kabinetů, úpravy učeben, šaten a zázemí, vše v souvislosti s navýšením kapacity objektu  a zajištění adekvátního zabezpečení budovy školy.</t>
  </si>
  <si>
    <t>Venkovní učebna přírodních věd, rekultivace parku školy</t>
  </si>
  <si>
    <t>Vybudování učebny přírodních věd v areálu školy, revitalizace zeleně parku u školy se zaměřením na podporu výuky.</t>
  </si>
  <si>
    <t xml:space="preserve">Stavební úpravy objektu školní družiny s jídelnou </t>
  </si>
  <si>
    <t>V rámci realizace budou kompletně modernizovány prostory školní družiny včetně všech instalací. Hlavním cílem je vybudování  multifunkčních prostor s možnosti využití pro volnočasové aktivity dětí.</t>
  </si>
  <si>
    <t>Vybavení jedné odborné učebny (kapacita 20 žáků) ICT vybavením pro zavedení virtuální reality do výuky cizích jazyků, přírodních věd a informatiky. V rámci projektu bude také pořízen humanoid. Nakupované vybavení bude využíváno jako efektivní doplněk prezenční výuky.</t>
  </si>
  <si>
    <t>xchválení projekotvý záměr</t>
  </si>
  <si>
    <t>Modernizace odborných učeben ZŠ 1.etapa</t>
  </si>
  <si>
    <t>Modernizace vybraných odborných učeben zaměřených na výuku přírodních věd, cizích jazyků a informatiky a robotiky, která bude zahrnovat pořízení např. IT, AV techniky vč. příslušenství; vybavení pro výuku formou VR, AR, MR; senzorické sady;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</si>
  <si>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PD, vydáno stavební povolení</t>
  </si>
  <si>
    <t>Modernizace odborných učeben ZŠ 2.etapa</t>
  </si>
  <si>
    <t>Modernizace vybraných odborných učeben zaměřených na výuku polytechnického vzdělávání (dílny) a  přírodních věd, která bude zahrnovat pořízení např. dílenských stolů, technického vybavení, IT techniky vč. příslušenství;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</si>
  <si>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Mateřská škola Čavisov, příspěvková organizace</t>
  </si>
  <si>
    <t>Obec Čavisov</t>
  </si>
  <si>
    <t>Relaxační a ozdravná zóna se solnou jeskyní a infrasaunou</t>
  </si>
  <si>
    <t>Čavisov</t>
  </si>
  <si>
    <t>Vybudování relaxační a ozdravné zóny se solnou jeskyní a infrasaunou, které  by mělo příznivý vliv a pozitivní přínos k jejich zdravému duševnímu a fuzickému vývoji.</t>
  </si>
  <si>
    <t>Základní umělecká škola Eduarda Marhuly, Ostrava - Mariánské Hory, Hudební 6, příspěvková organizace</t>
  </si>
  <si>
    <t xml:space="preserve">Moravskoslezský kraj </t>
  </si>
  <si>
    <t>Grafické studio pro oblast designu a výtvarné tvorby (STEAM)</t>
  </si>
  <si>
    <t xml:space="preserve">Moravskoslezský </t>
  </si>
  <si>
    <t>nákup vybavení grafického studia (počítačová grafika, design a průmyslový design,multimediální tvorba nebo animace či video-art)</t>
  </si>
  <si>
    <t>NE nerelevantní</t>
  </si>
  <si>
    <r>
      <t>Nahrávací studio</t>
    </r>
    <r>
      <rPr>
        <sz val="11"/>
        <color rgb="FF000000"/>
        <rFont val="Calibri"/>
        <family val="2"/>
        <charset val="238"/>
        <scheme val="minor"/>
      </rPr>
      <t xml:space="preserve"> </t>
    </r>
  </si>
  <si>
    <t xml:space="preserve">vybudování profesionálního zvukového studia, které umožní žákům zpracovávat digitální zvukové nahrávky </t>
  </si>
  <si>
    <r>
      <t xml:space="preserve">Multimediální učebna </t>
    </r>
    <r>
      <rPr>
        <sz val="11"/>
        <color rgb="FF000000"/>
        <rFont val="Calibri"/>
        <family val="2"/>
        <charset val="238"/>
        <scheme val="minor"/>
      </rPr>
      <t xml:space="preserve"> </t>
    </r>
  </si>
  <si>
    <t>vybudování hudební učebny zaměřené na využívání digitálních technologií</t>
  </si>
  <si>
    <t>Mateřská škola Šenov, p.o., Lipová 861, Šenov</t>
  </si>
  <si>
    <t>Mateřská škola Šenov, p.o., Lipová 861, Šenov, odloučené pracoviště MŠ Lapačka, U Hřiště 1159</t>
  </si>
  <si>
    <t>Zateplení budovy ZŠ Šenov -střed ( krček + tělocvičny )</t>
  </si>
  <si>
    <t>Šenov</t>
  </si>
  <si>
    <t>Zateplení části budovy ZŠ Šenov - střed ( krček a tělocvičny ).</t>
  </si>
  <si>
    <t>příprava</t>
  </si>
  <si>
    <t>Rekonstrukce ŠJ - rozvody vody, kanalizace, vzduchotechniky a doplnění gastro vybavení.</t>
  </si>
  <si>
    <t>Rekonstrukce plynové kotelny na odloučeném pracovišti Podlesí</t>
  </si>
  <si>
    <t>Rekonstrukce  plynové kotelny na odloučeném pracovišti Podlesí</t>
  </si>
  <si>
    <t>Rekonstrukce ŠJ na odloučeném pracovišti Podlesí</t>
  </si>
  <si>
    <t>EDUCATION INSTITUTE základní škola, mateřská škola, s.r.o.</t>
  </si>
  <si>
    <t>Mgr. Petra Rímeš, MBA</t>
  </si>
  <si>
    <t xml:space="preserve"> 29386187 </t>
  </si>
  <si>
    <t>Revitalizace a inovace školní zahrady</t>
  </si>
  <si>
    <t xml:space="preserve">Revize a opravy vybavení a nákup rozšiřujícího vybavení  školních zahrad pro obě mateřské školy v souladu s principy enviromentální výchovy dětí.  Cílem je dostatečně vybavit novými prvky a realizovat celkovou revizi prvků stávajících pro smysluplně využitý, inspirativní a přírodně laděný prostor pro hru, relaxaci a vzdělávání dětí z mš, v jehož rámci budou zakomponovány různá "centra aktivit". </t>
  </si>
  <si>
    <t>Modernizace  vybavení + HW, SW + audiotechnika</t>
  </si>
  <si>
    <t>Vybavení tříd MŠ interaktivními tabulemi, audiotechnikou a modernizací PC pro výuku zejména cizích jazyků a také dalších vzdělávacích okruhů.</t>
  </si>
  <si>
    <t>Zřízení výtvarně rukodělného ateliéru pro děti MŠ a ZŠ</t>
  </si>
  <si>
    <t>Zřízení ateliéru pro výtvarné činnosti a další drobné rukodělné aktivity dětí z obou MŠ a dětí ze ZŠ. Vybavení pomůckami, vhodným nábytkem a materiály pro výtvarné a rukodělné činnosti dětí.</t>
  </si>
  <si>
    <t>Vybavení zázemí pro pedagogy</t>
  </si>
  <si>
    <t xml:space="preserve">Vybavení 2 kabinetů a pracoven pro pedagogy MŠ v obou pobočkách MŠ. </t>
  </si>
  <si>
    <t>Zřízení vědecké učebny pro děti ZŠ</t>
  </si>
  <si>
    <t>Zřízení vědecké učebny pro žáky ZŠ vybavené přiměřenými pomůckami a přístroji k aktivnímu zapojení dětí do hledání, ověřování a testování faktů a postupů v praxi, získání zkušenosti systematické práce.</t>
  </si>
  <si>
    <t>Zřízení školní kuchyně a jídelny</t>
  </si>
  <si>
    <t>Vybudování školní kuchyně a jídelny v ZŠ, vybavení spotřebyči a nábytkem v souladu se stávajícími normami a důrazem na úspornost a efektivitu.</t>
  </si>
  <si>
    <t>Navýšení kapacity a modernizace
vybavení + HW, SW</t>
  </si>
  <si>
    <t>Navýšení kapacity InClubu</t>
  </si>
  <si>
    <t>Zřízení nové pobočky nebo rekonstrukce stávající za účelem navýšení kapacity a modernizace prostředí výuky
a digitalizace.</t>
  </si>
  <si>
    <t>Základní škola Ostrava - Petřkovice, Hlučínská 136/237, příspěvková organizace</t>
  </si>
  <si>
    <t>MOb Petřkovice</t>
  </si>
  <si>
    <t>Rozšíření základní školy v Petřkovicích - přístavba JIH</t>
  </si>
  <si>
    <t>Přístavba jížního křídla školy na školním pozemku připojeného proskleným krčkem ke stávající budově. Dispoziční řešení: aula, šatny, odborné a kmenové učebny, zelená střechy, solární panely (pasivní standard).</t>
  </si>
  <si>
    <t>Základní škola a Mateřská škola Ostrava-Proskovice, Staroveská 62, příspěvková organizace</t>
  </si>
  <si>
    <t>Označení příjemce:</t>
  </si>
  <si>
    <t>Název projektu:</t>
  </si>
  <si>
    <t>Místní akční plán rozvoje vzdělávání ORP Ostrava III</t>
  </si>
  <si>
    <t>Registrační číslo:</t>
  </si>
  <si>
    <t>CZ.02.3.68/0.0/0.0/20_082/0022870</t>
  </si>
  <si>
    <t>Strategický rámec priorit rozvoje vzdělávání 
ORP Ostrava do roku 2025</t>
  </si>
  <si>
    <t>Příloha č. 1 
Seznam investičních priorit ORP Ostrava</t>
  </si>
  <si>
    <r>
      <rPr>
        <sz val="8"/>
        <rFont val="Calibri"/>
        <family val="2"/>
        <charset val="238"/>
      </rPr>
      <t>Rekonstrukce</t>
    </r>
    <r>
      <rPr>
        <sz val="8"/>
        <color rgb="FFFF0000"/>
        <rFont val="Calibri"/>
        <family val="2"/>
        <charset val="238"/>
      </rPr>
      <t xml:space="preserve"> školní kuchyně a přilehlých prostor</t>
    </r>
  </si>
  <si>
    <r>
      <t>Rekonstrukce a stavební úpravy zastaralých prostor</t>
    </r>
    <r>
      <rPr>
        <sz val="8"/>
        <color rgb="FFFF0000"/>
        <rFont val="Calibri"/>
        <family val="2"/>
        <charset val="238"/>
      </rPr>
      <t xml:space="preserve"> školní kuchyně</t>
    </r>
    <r>
      <rPr>
        <sz val="8"/>
        <rFont val="Calibri"/>
        <family val="2"/>
        <charset val="238"/>
      </rPr>
      <t>, moderní technické zázemí</t>
    </r>
    <r>
      <rPr>
        <sz val="8"/>
        <color rgb="FFFF0000"/>
        <rFont val="Calibri"/>
        <family val="2"/>
        <charset val="238"/>
      </rPr>
      <t xml:space="preserve"> s ohledem na energetické úspory</t>
    </r>
    <r>
      <rPr>
        <sz val="8"/>
        <rFont val="Calibri"/>
        <family val="2"/>
        <charset val="238"/>
      </rPr>
      <t xml:space="preserve">, </t>
    </r>
    <r>
      <rPr>
        <sz val="8"/>
        <color rgb="FFFF0000"/>
        <rFont val="Calibri"/>
        <family val="2"/>
        <charset val="238"/>
      </rPr>
      <t>vzduchotechnika, zázemí pro zaměstnance</t>
    </r>
  </si>
  <si>
    <t>Schváleno v Řídícím výboru MAP ORP Ostrava III dne 30.03.2023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</si>
</sst>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_ ;[Red]\-0\ "/>
    <numFmt numFmtId="165" formatCode="_-* #,##0.00\ _K_č_-;\-* #,##0.00\ _K_č_-;_-* &quot;-&quot;??\ _K_č_-;_-@_-"/>
    <numFmt numFmtId="166" formatCode="m/yyyy"/>
  </numFmts>
  <fonts count="47" x14ac:knownFonts="1">
    <font>
      <sz val="11"/>
      <color theme="1"/>
      <name val="Calibri"/>
      <family val="2"/>
      <charset val="238"/>
      <scheme val="minor"/>
    </font>
    <font>
      <sz val="11"/>
      <color indexed="8"/>
      <name val="Calibri"/>
      <family val="2"/>
      <charset val="238"/>
    </font>
    <font>
      <sz val="11"/>
      <color indexed="10"/>
      <name val="Calibri"/>
      <family val="2"/>
      <charset val="238"/>
    </font>
    <font>
      <sz val="11"/>
      <name val="Calibri"/>
      <family val="2"/>
      <charset val="238"/>
    </font>
    <font>
      <b/>
      <sz val="11"/>
      <color indexed="8"/>
      <name val="Calibri"/>
      <family val="2"/>
      <charset val="238"/>
    </font>
    <font>
      <b/>
      <sz val="16"/>
      <color indexed="10"/>
      <name val="Calibri"/>
      <family val="2"/>
      <charset val="238"/>
    </font>
    <font>
      <u/>
      <sz val="11"/>
      <color indexed="62"/>
      <name val="Calibri"/>
      <family val="2"/>
      <charset val="238"/>
    </font>
    <font>
      <b/>
      <sz val="11"/>
      <name val="Calibri"/>
      <family val="2"/>
      <charset val="238"/>
    </font>
    <font>
      <u/>
      <sz val="11"/>
      <name val="Calibri"/>
      <family val="2"/>
      <charset val="238"/>
    </font>
    <font>
      <sz val="11"/>
      <color indexed="8"/>
      <name val="Calibri"/>
      <family val="2"/>
      <charset val="238"/>
    </font>
    <font>
      <sz val="8"/>
      <name val="Calibri"/>
      <family val="2"/>
      <charset val="238"/>
    </font>
    <font>
      <b/>
      <sz val="8"/>
      <name val="Calibri"/>
      <family val="2"/>
      <charset val="238"/>
    </font>
    <font>
      <sz val="11"/>
      <color indexed="50"/>
      <name val="Calibri"/>
      <family val="2"/>
      <charset val="238"/>
    </font>
    <font>
      <i/>
      <sz val="11"/>
      <color indexed="8"/>
      <name val="Calibri"/>
      <family val="2"/>
      <charset val="238"/>
    </font>
    <font>
      <b/>
      <sz val="11"/>
      <color indexed="10"/>
      <name val="Calibri"/>
      <family val="2"/>
      <charset val="238"/>
    </font>
    <font>
      <i/>
      <vertAlign val="superscript"/>
      <sz val="8"/>
      <name val="Calibri"/>
      <family val="2"/>
      <charset val="238"/>
    </font>
    <font>
      <i/>
      <sz val="8"/>
      <name val="Calibri"/>
      <family val="2"/>
      <charset val="238"/>
    </font>
    <font>
      <vertAlign val="superscript"/>
      <sz val="8"/>
      <name val="Calibri"/>
      <family val="2"/>
      <charset val="238"/>
    </font>
    <font>
      <b/>
      <i/>
      <sz val="8"/>
      <name val="Calibri"/>
      <family val="2"/>
      <charset val="238"/>
    </font>
    <font>
      <sz val="8"/>
      <color indexed="10"/>
      <name val="Calibri"/>
      <family val="2"/>
      <charset val="238"/>
    </font>
    <font>
      <strike/>
      <sz val="8"/>
      <name val="Calibri"/>
      <family val="2"/>
      <charset val="238"/>
    </font>
    <font>
      <u/>
      <sz val="11"/>
      <color theme="10"/>
      <name val="Calibri"/>
      <family val="2"/>
      <charset val="238"/>
      <scheme val="minor"/>
    </font>
    <font>
      <sz val="11"/>
      <color theme="1"/>
      <name val="Arial"/>
      <family val="2"/>
      <charset val="238"/>
    </font>
    <font>
      <sz val="11"/>
      <color rgb="FF000000"/>
      <name val="Calibri"/>
      <family val="2"/>
      <charset val="238"/>
    </font>
    <font>
      <sz val="8"/>
      <color theme="1"/>
      <name val="Calibri"/>
      <family val="2"/>
      <charset val="238"/>
      <scheme val="minor"/>
    </font>
    <font>
      <sz val="8"/>
      <name val="Calibri"/>
      <family val="2"/>
      <charset val="238"/>
      <scheme val="minor"/>
    </font>
    <font>
      <sz val="11"/>
      <color rgb="FF006100"/>
      <name val="Calibri"/>
      <family val="2"/>
      <charset val="238"/>
      <scheme val="minor"/>
    </font>
    <font>
      <sz val="8"/>
      <color rgb="FFFF0000"/>
      <name val="Calibri"/>
      <family val="2"/>
      <charset val="238"/>
    </font>
    <font>
      <sz val="8"/>
      <color theme="1"/>
      <name val="Calibri"/>
      <family val="2"/>
      <charset val="238"/>
    </font>
    <font>
      <strike/>
      <sz val="8"/>
      <color rgb="FFFF0000"/>
      <name val="Calibri"/>
      <family val="2"/>
      <charset val="238"/>
    </font>
    <font>
      <b/>
      <strike/>
      <sz val="8"/>
      <color rgb="FFFF0000"/>
      <name val="Calibri"/>
      <family val="2"/>
      <charset val="238"/>
    </font>
    <font>
      <b/>
      <sz val="8"/>
      <color theme="1"/>
      <name val="Calibri"/>
      <family val="2"/>
      <charset val="238"/>
    </font>
    <font>
      <vertAlign val="superscript"/>
      <sz val="8"/>
      <color theme="1"/>
      <name val="Calibri"/>
      <family val="2"/>
      <charset val="238"/>
    </font>
    <font>
      <i/>
      <sz val="8"/>
      <color theme="1"/>
      <name val="Calibri"/>
      <family val="2"/>
      <charset val="238"/>
    </font>
    <font>
      <sz val="11"/>
      <color theme="1"/>
      <name val="Calibri"/>
      <family val="2"/>
      <charset val="238"/>
    </font>
    <font>
      <strike/>
      <sz val="8"/>
      <color theme="1"/>
      <name val="Calibri"/>
      <family val="2"/>
      <charset val="238"/>
    </font>
    <font>
      <strike/>
      <sz val="8"/>
      <name val="Calibri"/>
      <family val="2"/>
      <charset val="238"/>
      <scheme val="minor"/>
    </font>
    <font>
      <b/>
      <sz val="8"/>
      <name val="Calibri"/>
      <family val="2"/>
      <charset val="238"/>
      <scheme val="minor"/>
    </font>
    <font>
      <b/>
      <sz val="8"/>
      <color rgb="FFFF0000"/>
      <name val="Calibri"/>
      <family val="2"/>
      <charset val="238"/>
    </font>
    <font>
      <sz val="8"/>
      <color indexed="8"/>
      <name val="Calibri"/>
      <family val="2"/>
      <charset val="238"/>
    </font>
    <font>
      <sz val="8"/>
      <color rgb="FFFF0000"/>
      <name val="Calibri"/>
      <family val="2"/>
      <charset val="238"/>
      <scheme val="minor"/>
    </font>
    <font>
      <strike/>
      <sz val="8"/>
      <color rgb="FFFF0000"/>
      <name val="Calibri"/>
      <family val="2"/>
      <charset val="238"/>
      <scheme val="minor"/>
    </font>
    <font>
      <sz val="11"/>
      <color rgb="FF000000"/>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b/>
      <sz val="20"/>
      <color theme="1"/>
      <name val="Calibri"/>
      <family val="2"/>
      <charset val="238"/>
      <scheme val="minor"/>
    </font>
  </fonts>
  <fills count="18">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9"/>
        <bgColor indexed="42"/>
      </patternFill>
    </fill>
    <fill>
      <patternFill patternType="solid">
        <fgColor theme="0"/>
        <bgColor indexed="64"/>
      </patternFill>
    </fill>
    <fill>
      <patternFill patternType="solid">
        <fgColor rgb="FFC6EFCE"/>
      </patternFill>
    </fill>
    <fill>
      <patternFill patternType="solid">
        <fgColor rgb="FFCCFFCC"/>
        <bgColor indexed="64"/>
      </patternFill>
    </fill>
    <fill>
      <patternFill patternType="solid">
        <fgColor theme="0" tint="-0.249977111117893"/>
        <bgColor indexed="64"/>
      </patternFill>
    </fill>
    <fill>
      <patternFill patternType="solid">
        <fgColor rgb="FFB2B2B2"/>
        <bgColor indexed="64"/>
      </patternFill>
    </fill>
    <fill>
      <patternFill patternType="solid">
        <fgColor theme="0" tint="-0.34998626667073579"/>
        <bgColor indexed="64"/>
      </patternFill>
    </fill>
    <fill>
      <patternFill patternType="solid">
        <fgColor indexed="42"/>
        <bgColor indexed="41"/>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thin">
        <color indexed="64"/>
      </bottom>
      <diagonal/>
    </border>
  </borders>
  <cellStyleXfs count="640">
    <xf numFmtId="0" fontId="0" fillId="0" borderId="0"/>
    <xf numFmtId="165" fontId="9"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23" fillId="0" borderId="0"/>
    <xf numFmtId="9" fontId="9" fillId="0" borderId="0" applyFont="0" applyFill="0" applyBorder="0" applyAlignment="0" applyProtection="0"/>
    <xf numFmtId="9" fontId="1" fillId="0" borderId="0" applyFont="0" applyFill="0" applyBorder="0" applyAlignment="0" applyProtection="0"/>
    <xf numFmtId="0" fontId="26" fillId="1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7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0" fillId="2" borderId="1" xfId="0" applyFont="1" applyFill="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vertical="justify" wrapText="1"/>
    </xf>
    <xf numFmtId="0" fontId="7" fillId="3" borderId="0" xfId="0" applyFont="1" applyFill="1"/>
    <xf numFmtId="0" fontId="0" fillId="3" borderId="0" xfId="0" applyFill="1"/>
    <xf numFmtId="0" fontId="3" fillId="3" borderId="0" xfId="0" applyFont="1" applyFill="1"/>
    <xf numFmtId="0" fontId="7" fillId="0" borderId="2" xfId="0" applyFont="1" applyBorder="1"/>
    <xf numFmtId="0" fontId="7" fillId="0" borderId="3" xfId="0" applyFont="1" applyBorder="1"/>
    <xf numFmtId="0" fontId="7" fillId="0" borderId="4" xfId="0" applyFont="1" applyBorder="1" applyAlignment="1">
      <alignment horizontal="center"/>
    </xf>
    <xf numFmtId="0" fontId="3" fillId="0" borderId="5" xfId="0" applyFont="1" applyBorder="1"/>
    <xf numFmtId="9" fontId="3" fillId="0" borderId="6" xfId="48" applyFont="1" applyFill="1" applyBorder="1" applyAlignment="1" applyProtection="1">
      <alignment horizontal="center"/>
    </xf>
    <xf numFmtId="0" fontId="3" fillId="4" borderId="5" xfId="0" applyFont="1" applyFill="1" applyBorder="1"/>
    <xf numFmtId="0" fontId="0" fillId="4" borderId="0" xfId="0" applyFill="1"/>
    <xf numFmtId="9" fontId="3" fillId="4" borderId="6" xfId="48" applyFont="1" applyFill="1" applyBorder="1" applyAlignment="1" applyProtection="1">
      <alignment horizontal="center"/>
    </xf>
    <xf numFmtId="0" fontId="3" fillId="5" borderId="5" xfId="0" applyFont="1" applyFill="1" applyBorder="1"/>
    <xf numFmtId="0" fontId="0" fillId="5" borderId="0" xfId="0" applyFill="1"/>
    <xf numFmtId="9" fontId="3" fillId="5" borderId="6" xfId="48" applyFont="1" applyFill="1" applyBorder="1" applyAlignment="1" applyProtection="1">
      <alignment horizontal="center"/>
    </xf>
    <xf numFmtId="0" fontId="3" fillId="5" borderId="7" xfId="0" applyFont="1" applyFill="1" applyBorder="1"/>
    <xf numFmtId="0" fontId="0" fillId="5" borderId="8" xfId="0" applyFill="1" applyBorder="1"/>
    <xf numFmtId="9" fontId="3" fillId="5" borderId="9" xfId="48" applyFont="1" applyFill="1" applyBorder="1" applyAlignment="1" applyProtection="1">
      <alignment horizontal="center"/>
    </xf>
    <xf numFmtId="49" fontId="3" fillId="0" borderId="0" xfId="0" applyNumberFormat="1" applyFont="1"/>
    <xf numFmtId="0" fontId="4" fillId="3" borderId="0" xfId="0" applyFont="1" applyFill="1"/>
    <xf numFmtId="0" fontId="8" fillId="0" borderId="0" xfId="3" applyFont="1" applyProtection="1"/>
    <xf numFmtId="0" fontId="14" fillId="0" borderId="0" xfId="0" applyFont="1"/>
    <xf numFmtId="0" fontId="3" fillId="6" borderId="5" xfId="0" applyFont="1" applyFill="1" applyBorder="1"/>
    <xf numFmtId="0" fontId="0" fillId="6" borderId="0" xfId="0" applyFill="1"/>
    <xf numFmtId="9" fontId="3" fillId="6" borderId="6" xfId="48" applyFont="1" applyFill="1" applyBorder="1" applyAlignment="1" applyProtection="1">
      <alignment horizontal="center"/>
    </xf>
    <xf numFmtId="0" fontId="10" fillId="0" borderId="1" xfId="0" applyFont="1" applyBorder="1" applyAlignment="1">
      <alignment horizontal="left" vertical="justify"/>
    </xf>
    <xf numFmtId="0" fontId="10" fillId="0" borderId="1" xfId="0" applyFont="1" applyBorder="1" applyAlignment="1">
      <alignment horizontal="left" vertical="justify" wrapText="1"/>
    </xf>
    <xf numFmtId="0" fontId="10" fillId="0" borderId="1" xfId="0" applyFont="1" applyBorder="1" applyAlignment="1">
      <alignment horizontal="left"/>
    </xf>
    <xf numFmtId="1" fontId="10" fillId="0" borderId="1" xfId="0" applyNumberFormat="1" applyFont="1" applyBorder="1" applyAlignment="1">
      <alignment horizontal="left" vertical="top"/>
    </xf>
    <xf numFmtId="0" fontId="10" fillId="2" borderId="1" xfId="0" applyFont="1" applyFill="1" applyBorder="1" applyAlignment="1">
      <alignment horizontal="left" vertical="justify"/>
    </xf>
    <xf numFmtId="0" fontId="10" fillId="0" borderId="1" xfId="0" applyFont="1" applyBorder="1" applyAlignment="1">
      <alignment horizontal="center" vertical="center" wrapText="1"/>
    </xf>
    <xf numFmtId="0" fontId="10" fillId="8" borderId="0" xfId="0" applyFont="1" applyFill="1" applyAlignment="1">
      <alignment horizontal="center" vertical="center" wrapText="1"/>
    </xf>
    <xf numFmtId="0" fontId="10" fillId="0" borderId="1" xfId="0" applyFont="1" applyBorder="1" applyAlignment="1">
      <alignment horizontal="left" vertical="top"/>
    </xf>
    <xf numFmtId="0" fontId="10" fillId="7" borderId="1" xfId="0" applyFont="1" applyFill="1" applyBorder="1" applyAlignment="1">
      <alignment horizontal="left" vertical="justify"/>
    </xf>
    <xf numFmtId="0" fontId="10" fillId="7" borderId="1" xfId="0" applyFont="1" applyFill="1" applyBorder="1" applyAlignment="1">
      <alignment horizontal="left"/>
    </xf>
    <xf numFmtId="0" fontId="10" fillId="7" borderId="0" xfId="0" applyFont="1" applyFill="1" applyAlignment="1">
      <alignment horizontal="left" vertical="top"/>
    </xf>
    <xf numFmtId="0" fontId="10" fillId="7" borderId="0" xfId="0" applyFont="1" applyFill="1" applyAlignment="1">
      <alignment horizontal="left"/>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0" fillId="2" borderId="0" xfId="0" applyFont="1" applyFill="1" applyAlignment="1">
      <alignment horizontal="left"/>
    </xf>
    <xf numFmtId="0" fontId="10" fillId="2" borderId="0" xfId="0" applyFont="1" applyFill="1" applyAlignment="1">
      <alignment horizontal="center" vertical="center"/>
    </xf>
    <xf numFmtId="0" fontId="10" fillId="0" borderId="1" xfId="0" applyFont="1" applyBorder="1" applyAlignment="1">
      <alignment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9" borderId="1" xfId="0" applyFont="1" applyFill="1" applyBorder="1" applyAlignment="1">
      <alignment horizontal="left"/>
    </xf>
    <xf numFmtId="0" fontId="10" fillId="0" borderId="1" xfId="0" applyFont="1" applyBorder="1" applyAlignment="1">
      <alignment horizontal="left" vertical="center"/>
    </xf>
    <xf numFmtId="0" fontId="10" fillId="9" borderId="1" xfId="0" applyFont="1" applyFill="1" applyBorder="1" applyAlignment="1">
      <alignment horizontal="left" vertical="center"/>
    </xf>
    <xf numFmtId="0" fontId="10" fillId="7" borderId="1" xfId="0" applyFont="1" applyFill="1" applyBorder="1" applyAlignment="1">
      <alignment horizontal="center"/>
    </xf>
    <xf numFmtId="0" fontId="10" fillId="0" borderId="0" xfId="0" applyFont="1" applyAlignment="1">
      <alignment horizontal="left"/>
    </xf>
    <xf numFmtId="0" fontId="10" fillId="0" borderId="1" xfId="0" applyFont="1" applyBorder="1" applyAlignment="1">
      <alignment vertical="top" wrapText="1"/>
    </xf>
    <xf numFmtId="0" fontId="10" fillId="2" borderId="1" xfId="0" applyFont="1" applyFill="1" applyBorder="1" applyAlignment="1">
      <alignment vertical="justify" wrapText="1"/>
    </xf>
    <xf numFmtId="0" fontId="10" fillId="2" borderId="1" xfId="0" applyFont="1" applyFill="1" applyBorder="1" applyAlignment="1">
      <alignment vertical="justify"/>
    </xf>
    <xf numFmtId="0" fontId="10" fillId="0" borderId="1" xfId="0" applyFont="1" applyBorder="1" applyAlignment="1">
      <alignment vertical="center" wrapText="1"/>
    </xf>
    <xf numFmtId="0" fontId="10" fillId="0" borderId="1" xfId="0" applyFont="1" applyBorder="1" applyAlignment="1">
      <alignment vertical="justify" wrapText="1"/>
    </xf>
    <xf numFmtId="0" fontId="10" fillId="0" borderId="0" xfId="0" applyFont="1" applyProtection="1">
      <protection locked="0"/>
    </xf>
    <xf numFmtId="0" fontId="10" fillId="0" borderId="1" xfId="0" applyFont="1" applyBorder="1" applyAlignment="1">
      <alignment vertical="top"/>
    </xf>
    <xf numFmtId="0" fontId="10" fillId="2" borderId="1" xfId="0" applyFont="1" applyFill="1" applyBorder="1"/>
    <xf numFmtId="1" fontId="10" fillId="0" borderId="1" xfId="0" applyNumberFormat="1" applyFont="1" applyBorder="1" applyAlignment="1">
      <alignment horizontal="left" vertical="center" wrapText="1"/>
    </xf>
    <xf numFmtId="0" fontId="10" fillId="0" borderId="0" xfId="0" applyFont="1" applyAlignment="1" applyProtection="1">
      <alignment horizontal="left"/>
      <protection locked="0"/>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wrapText="1"/>
    </xf>
    <xf numFmtId="0" fontId="10" fillId="7" borderId="1" xfId="0" applyFont="1" applyFill="1" applyBorder="1" applyAlignment="1">
      <alignment horizontal="left" wrapText="1"/>
    </xf>
    <xf numFmtId="3" fontId="10" fillId="2" borderId="1" xfId="0" applyNumberFormat="1" applyFont="1" applyFill="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Protection="1">
      <protection locked="0"/>
    </xf>
    <xf numFmtId="0" fontId="11" fillId="2" borderId="0" xfId="0" applyFont="1" applyFill="1" applyAlignment="1" applyProtection="1">
      <alignment horizontal="left"/>
      <protection locked="0"/>
    </xf>
    <xf numFmtId="3" fontId="10" fillId="2" borderId="0" xfId="0" applyNumberFormat="1" applyFont="1" applyFill="1" applyAlignment="1" applyProtection="1">
      <alignment horizontal="left"/>
      <protection locked="0"/>
    </xf>
    <xf numFmtId="49" fontId="10"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10" fillId="0" borderId="0" xfId="0" applyFont="1" applyAlignment="1" applyProtection="1">
      <alignment horizontal="left" vertical="center"/>
      <protection locked="0"/>
    </xf>
    <xf numFmtId="0" fontId="10"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justify" wrapText="1"/>
    </xf>
    <xf numFmtId="0" fontId="10" fillId="2" borderId="0" xfId="0" applyFont="1" applyFill="1" applyAlignment="1" applyProtection="1">
      <alignment horizontal="left" vertical="justify"/>
      <protection locked="0"/>
    </xf>
    <xf numFmtId="0" fontId="11" fillId="0" borderId="0" xfId="0" applyFont="1" applyAlignment="1" applyProtection="1">
      <alignment horizontal="left"/>
      <protection locked="0"/>
    </xf>
    <xf numFmtId="3" fontId="10" fillId="7" borderId="0" xfId="0" applyNumberFormat="1" applyFont="1" applyFill="1" applyAlignment="1" applyProtection="1">
      <alignment horizontal="left"/>
      <protection locked="0"/>
    </xf>
    <xf numFmtId="0" fontId="10" fillId="0" borderId="0" xfId="0" applyFont="1" applyAlignment="1" applyProtection="1">
      <alignment vertical="justify"/>
      <protection locked="0"/>
    </xf>
    <xf numFmtId="0" fontId="11" fillId="9" borderId="1" xfId="0" applyFont="1" applyFill="1" applyBorder="1" applyAlignment="1" applyProtection="1">
      <alignment horizontal="centerContinuous" vertical="justify"/>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7" borderId="12" xfId="0" applyFont="1" applyFill="1" applyBorder="1" applyAlignment="1">
      <alignment horizontal="centerContinuous"/>
    </xf>
    <xf numFmtId="0" fontId="11" fillId="7" borderId="13" xfId="0" applyFont="1" applyFill="1" applyBorder="1" applyAlignment="1">
      <alignment horizontal="centerContinuous"/>
    </xf>
    <xf numFmtId="0" fontId="11" fillId="0" borderId="14" xfId="0" applyFont="1" applyBorder="1" applyAlignment="1">
      <alignmen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centerContinuous" vertical="center" wrapText="1"/>
    </xf>
    <xf numFmtId="0" fontId="10" fillId="2" borderId="19" xfId="0" applyFont="1" applyFill="1" applyBorder="1" applyAlignment="1">
      <alignment horizontal="centerContinuous" vertical="center" wrapText="1"/>
    </xf>
    <xf numFmtId="0" fontId="11" fillId="7" borderId="20" xfId="0" applyFont="1" applyFill="1" applyBorder="1" applyAlignment="1">
      <alignment horizontal="centerContinuous"/>
    </xf>
    <xf numFmtId="0" fontId="11" fillId="7" borderId="21" xfId="0" applyFont="1" applyFill="1" applyBorder="1" applyAlignment="1">
      <alignment horizontal="centerContinuous"/>
    </xf>
    <xf numFmtId="0" fontId="10" fillId="0" borderId="1" xfId="0" applyFont="1" applyBorder="1" applyAlignment="1">
      <alignment vertical="center"/>
    </xf>
    <xf numFmtId="1" fontId="10" fillId="0" borderId="1" xfId="0" applyNumberFormat="1" applyFont="1" applyBorder="1" applyAlignment="1">
      <alignment horizontal="left" vertical="center"/>
    </xf>
    <xf numFmtId="0" fontId="10" fillId="0" borderId="1" xfId="0" applyFont="1" applyBorder="1" applyAlignment="1">
      <alignment vertical="justify"/>
    </xf>
    <xf numFmtId="0" fontId="10" fillId="0" borderId="1" xfId="0" applyFont="1" applyBorder="1"/>
    <xf numFmtId="0" fontId="10" fillId="0" borderId="1" xfId="0" applyFont="1" applyBorder="1" applyAlignment="1">
      <alignment horizontal="left"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vertical="justify" wrapText="1"/>
    </xf>
    <xf numFmtId="0" fontId="11" fillId="0" borderId="15" xfId="0" applyFont="1" applyBorder="1" applyAlignment="1">
      <alignment vertical="center" wrapText="1"/>
    </xf>
    <xf numFmtId="0" fontId="11" fillId="2" borderId="15" xfId="0" applyFont="1" applyFill="1" applyBorder="1" applyAlignment="1">
      <alignment vertical="justify" wrapText="1"/>
    </xf>
    <xf numFmtId="0" fontId="11" fillId="2" borderId="27" xfId="0" applyFont="1" applyFill="1" applyBorder="1" applyAlignment="1">
      <alignment horizontal="left" vertical="justify" wrapText="1"/>
    </xf>
    <xf numFmtId="3" fontId="11" fillId="0" borderId="26" xfId="0" applyNumberFormat="1" applyFont="1" applyBorder="1" applyAlignment="1">
      <alignment horizontal="left"/>
    </xf>
    <xf numFmtId="3" fontId="11" fillId="0" borderId="28" xfId="0" applyNumberFormat="1" applyFont="1" applyBorder="1" applyAlignment="1">
      <alignment horizontal="left"/>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1" xfId="0" applyFont="1" applyBorder="1" applyAlignment="1">
      <alignment horizontal="left" vertical="center"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2" borderId="32" xfId="0" applyFont="1" applyFill="1" applyBorder="1" applyAlignment="1">
      <alignment vertical="justify" wrapText="1"/>
    </xf>
    <xf numFmtId="0" fontId="11" fillId="2" borderId="3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3" xfId="0" applyFont="1" applyFill="1" applyBorder="1" applyAlignment="1">
      <alignment vertical="justify" wrapText="1"/>
    </xf>
    <xf numFmtId="0" fontId="11" fillId="0" borderId="16" xfId="0" applyFont="1" applyBorder="1" applyAlignment="1">
      <alignment vertical="center" wrapText="1"/>
    </xf>
    <xf numFmtId="0" fontId="11" fillId="2" borderId="16" xfId="0" applyFont="1" applyFill="1" applyBorder="1" applyAlignment="1">
      <alignment vertical="justify" wrapText="1"/>
    </xf>
    <xf numFmtId="0" fontId="11" fillId="2" borderId="34" xfId="0" applyFont="1" applyFill="1" applyBorder="1" applyAlignment="1">
      <alignment horizontal="left" vertical="justify" wrapText="1"/>
    </xf>
    <xf numFmtId="3" fontId="10" fillId="0" borderId="33" xfId="0" applyNumberFormat="1" applyFont="1" applyBorder="1" applyAlignment="1">
      <alignment horizontal="left" wrapText="1"/>
    </xf>
    <xf numFmtId="3" fontId="10" fillId="9" borderId="35" xfId="0" applyNumberFormat="1" applyFont="1" applyFill="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11" fillId="2" borderId="18" xfId="0" applyFont="1" applyFill="1" applyBorder="1" applyAlignment="1">
      <alignment horizontal="centerContinuous" vertical="center" wrapText="1"/>
    </xf>
    <xf numFmtId="0" fontId="11" fillId="2" borderId="38" xfId="0" applyFont="1" applyFill="1" applyBorder="1" applyAlignment="1">
      <alignment horizontal="centerContinuous" vertical="center" wrapText="1"/>
    </xf>
    <xf numFmtId="0" fontId="11" fillId="2" borderId="27" xfId="0" applyFont="1" applyFill="1" applyBorder="1" applyAlignment="1">
      <alignment horizontal="centerContinuous" vertical="center" wrapText="1"/>
    </xf>
    <xf numFmtId="0" fontId="10" fillId="2" borderId="10" xfId="0" applyFont="1" applyFill="1" applyBorder="1" applyAlignment="1">
      <alignment horizontal="centerContinuous" vertical="center" wrapText="1"/>
    </xf>
    <xf numFmtId="0" fontId="10" fillId="2" borderId="15" xfId="0" applyFont="1" applyFill="1" applyBorder="1" applyAlignment="1">
      <alignment horizontal="centerContinuous" vertical="center" wrapText="1"/>
    </xf>
    <xf numFmtId="0" fontId="10" fillId="0" borderId="33" xfId="0" applyFont="1" applyBorder="1" applyAlignment="1">
      <alignment vertical="justify" wrapText="1"/>
    </xf>
    <xf numFmtId="0" fontId="10" fillId="0" borderId="35" xfId="0" applyFont="1" applyBorder="1" applyAlignment="1">
      <alignment horizontal="left" vertical="center" wrapText="1"/>
    </xf>
    <xf numFmtId="0" fontId="11" fillId="2" borderId="39" xfId="0" applyFont="1" applyFill="1" applyBorder="1" applyAlignment="1">
      <alignment vertical="justify" wrapText="1"/>
    </xf>
    <xf numFmtId="0" fontId="11" fillId="2" borderId="40" xfId="0" applyFont="1" applyFill="1" applyBorder="1" applyAlignment="1">
      <alignment vertical="justify"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0" borderId="17" xfId="0" applyFont="1" applyBorder="1" applyAlignment="1">
      <alignment vertical="center" wrapText="1"/>
    </xf>
    <xf numFmtId="0" fontId="11" fillId="2" borderId="17" xfId="0" applyFont="1" applyFill="1" applyBorder="1" applyAlignment="1">
      <alignment vertical="justify" wrapText="1"/>
    </xf>
    <xf numFmtId="0" fontId="11" fillId="2" borderId="42" xfId="0" applyFont="1" applyFill="1" applyBorder="1" applyAlignment="1">
      <alignment horizontal="left" vertical="justify" wrapText="1"/>
    </xf>
    <xf numFmtId="3" fontId="10" fillId="0" borderId="39" xfId="0" applyNumberFormat="1" applyFont="1" applyBorder="1" applyAlignment="1">
      <alignment horizontal="left" wrapText="1"/>
    </xf>
    <xf numFmtId="3" fontId="10" fillId="9" borderId="41" xfId="0" applyNumberFormat="1" applyFont="1" applyFill="1" applyBorder="1" applyAlignment="1">
      <alignment horizontal="left" wrapText="1"/>
    </xf>
    <xf numFmtId="0" fontId="10" fillId="0" borderId="39" xfId="0" applyFont="1" applyBorder="1" applyAlignment="1">
      <alignment horizontal="left" wrapText="1"/>
    </xf>
    <xf numFmtId="0" fontId="10" fillId="0" borderId="41" xfId="0" applyFont="1" applyBorder="1" applyAlignment="1">
      <alignment horizontal="left"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2" borderId="11" xfId="0" applyFont="1" applyFill="1" applyBorder="1" applyAlignment="1">
      <alignment horizontal="centerContinuous" vertical="center" wrapText="1"/>
    </xf>
    <xf numFmtId="0" fontId="10" fillId="2" borderId="17" xfId="0" applyFont="1" applyFill="1" applyBorder="1" applyAlignment="1">
      <alignment horizontal="centerContinuous" vertical="center" wrapText="1"/>
    </xf>
    <xf numFmtId="0" fontId="10" fillId="0" borderId="39" xfId="0" applyFont="1" applyBorder="1" applyAlignment="1">
      <alignment vertical="justify" wrapText="1"/>
    </xf>
    <xf numFmtId="0" fontId="10" fillId="0" borderId="41" xfId="0" applyFont="1" applyBorder="1" applyAlignment="1">
      <alignment horizontal="left" vertical="center" wrapText="1"/>
    </xf>
    <xf numFmtId="0" fontId="10" fillId="2" borderId="0" xfId="0" applyFont="1" applyFill="1"/>
    <xf numFmtId="0" fontId="10" fillId="0" borderId="0" xfId="0" applyFont="1"/>
    <xf numFmtId="0" fontId="11" fillId="0" borderId="1" xfId="0" applyFont="1" applyBorder="1" applyAlignment="1">
      <alignment horizontal="center" vertical="center"/>
    </xf>
    <xf numFmtId="49" fontId="10" fillId="0" borderId="1" xfId="0" applyNumberFormat="1" applyFont="1" applyBorder="1" applyAlignment="1">
      <alignment horizontal="left"/>
    </xf>
    <xf numFmtId="0" fontId="10" fillId="0" borderId="1" xfId="46" applyFont="1" applyBorder="1" applyAlignment="1">
      <alignment vertical="justify" wrapText="1"/>
    </xf>
    <xf numFmtId="0" fontId="10" fillId="0" borderId="1" xfId="46" applyFont="1" applyBorder="1" applyAlignment="1">
      <alignment horizontal="left" wrapText="1"/>
    </xf>
    <xf numFmtId="0" fontId="10" fillId="0" borderId="1" xfId="46" applyFont="1" applyBorder="1" applyAlignment="1">
      <alignment wrapText="1"/>
    </xf>
    <xf numFmtId="0" fontId="10" fillId="0" borderId="1" xfId="46" applyFont="1" applyBorder="1"/>
    <xf numFmtId="0" fontId="10" fillId="0" borderId="1" xfId="46" applyFont="1" applyBorder="1" applyAlignment="1">
      <alignment vertical="justify"/>
    </xf>
    <xf numFmtId="0" fontId="10" fillId="0" borderId="1" xfId="46" applyFont="1" applyBorder="1" applyAlignment="1">
      <alignment horizontal="left" vertical="justify" wrapText="1"/>
    </xf>
    <xf numFmtId="0" fontId="10" fillId="2" borderId="1" xfId="0" applyFont="1" applyFill="1" applyBorder="1" applyAlignment="1">
      <alignment vertical="center"/>
    </xf>
    <xf numFmtId="0" fontId="10" fillId="9" borderId="1" xfId="0" applyFont="1" applyFill="1" applyBorder="1" applyAlignment="1">
      <alignment vertical="justify" wrapText="1"/>
    </xf>
    <xf numFmtId="0" fontId="10" fillId="9" borderId="1" xfId="0" applyFont="1" applyFill="1" applyBorder="1" applyAlignment="1">
      <alignment vertical="center"/>
    </xf>
    <xf numFmtId="0" fontId="10" fillId="9" borderId="1" xfId="0" applyFont="1" applyFill="1" applyBorder="1" applyAlignment="1">
      <alignment horizontal="left" vertical="justify" wrapText="1"/>
    </xf>
    <xf numFmtId="0" fontId="10" fillId="9" borderId="1" xfId="0" applyFont="1" applyFill="1" applyBorder="1" applyAlignment="1">
      <alignment horizontal="center" vertical="center"/>
    </xf>
    <xf numFmtId="0" fontId="10" fillId="9" borderId="1" xfId="0" applyFont="1" applyFill="1" applyBorder="1" applyAlignment="1">
      <alignment vertical="justify"/>
    </xf>
    <xf numFmtId="0" fontId="10" fillId="0" borderId="0" xfId="0" applyFont="1" applyAlignment="1">
      <alignment horizontal="left" vertical="top"/>
    </xf>
    <xf numFmtId="49" fontId="10" fillId="2" borderId="1" xfId="0" applyNumberFormat="1" applyFont="1" applyFill="1" applyBorder="1" applyAlignment="1">
      <alignment horizontal="left" vertical="center"/>
    </xf>
    <xf numFmtId="0" fontId="10" fillId="2" borderId="4" xfId="0" applyFont="1" applyFill="1" applyBorder="1"/>
    <xf numFmtId="0" fontId="10" fillId="9" borderId="1" xfId="0" applyFont="1" applyFill="1" applyBorder="1"/>
    <xf numFmtId="0" fontId="10" fillId="5" borderId="0" xfId="0" applyFont="1" applyFill="1" applyAlignment="1">
      <alignment horizontal="left"/>
    </xf>
    <xf numFmtId="1" fontId="10" fillId="0" borderId="1" xfId="0" applyNumberFormat="1" applyFont="1" applyBorder="1" applyAlignment="1">
      <alignment horizontal="left"/>
    </xf>
    <xf numFmtId="0" fontId="10" fillId="0" borderId="0" xfId="0" applyFont="1" applyAlignment="1">
      <alignment horizontal="center" vertical="center" wrapText="1"/>
    </xf>
    <xf numFmtId="1" fontId="10" fillId="0" borderId="1" xfId="0" applyNumberFormat="1" applyFont="1" applyBorder="1" applyAlignment="1">
      <alignment horizontal="left" vertical="top" wrapText="1"/>
    </xf>
    <xf numFmtId="0" fontId="10" fillId="10" borderId="0" xfId="0" applyFont="1" applyFill="1" applyAlignment="1">
      <alignment horizontal="left"/>
    </xf>
    <xf numFmtId="0" fontId="10" fillId="10" borderId="0" xfId="0" applyFont="1" applyFill="1"/>
    <xf numFmtId="0" fontId="10" fillId="0" borderId="4" xfId="0" applyFont="1" applyBorder="1"/>
    <xf numFmtId="0" fontId="10" fillId="7" borderId="4" xfId="0" applyFont="1" applyFill="1" applyBorder="1" applyAlignment="1">
      <alignment horizontal="left"/>
    </xf>
    <xf numFmtId="0" fontId="10" fillId="7" borderId="0" xfId="0" applyFont="1" applyFill="1" applyProtection="1">
      <protection locked="0"/>
    </xf>
    <xf numFmtId="0" fontId="10" fillId="7" borderId="0" xfId="0" applyFont="1" applyFill="1" applyAlignment="1">
      <alignment vertical="justify"/>
    </xf>
    <xf numFmtId="3" fontId="10" fillId="7" borderId="0" xfId="0" applyNumberFormat="1" applyFont="1" applyFill="1" applyAlignment="1">
      <alignment horizontal="left"/>
    </xf>
    <xf numFmtId="0" fontId="10" fillId="7" borderId="0" xfId="0" applyFont="1" applyFill="1" applyAlignment="1">
      <alignment horizontal="center"/>
    </xf>
    <xf numFmtId="0" fontId="10" fillId="7" borderId="0" xfId="0" applyFont="1" applyFill="1" applyAlignment="1">
      <alignment vertical="justify" wrapText="1"/>
    </xf>
    <xf numFmtId="0" fontId="10" fillId="7" borderId="0" xfId="0" applyFont="1" applyFill="1"/>
    <xf numFmtId="0" fontId="10" fillId="7" borderId="0" xfId="0" applyFont="1" applyFill="1" applyAlignment="1">
      <alignment horizontal="left" vertical="justify" wrapText="1"/>
    </xf>
    <xf numFmtId="0" fontId="10" fillId="7" borderId="0" xfId="0" applyFont="1" applyFill="1" applyAlignment="1">
      <alignment horizontal="left" wrapText="1"/>
    </xf>
    <xf numFmtId="0" fontId="10" fillId="0" borderId="0" xfId="0" applyFont="1" applyAlignment="1" applyProtection="1">
      <alignment horizontal="left" vertical="justify"/>
      <protection locked="0"/>
    </xf>
    <xf numFmtId="3" fontId="10" fillId="0" borderId="0" xfId="0" applyNumberFormat="1" applyFont="1" applyAlignment="1" applyProtection="1">
      <alignment horizontal="left"/>
      <protection locked="0"/>
    </xf>
    <xf numFmtId="0" fontId="10" fillId="0" borderId="0" xfId="0" applyFont="1" applyAlignment="1" applyProtection="1">
      <alignment horizontal="center"/>
      <protection locked="0"/>
    </xf>
    <xf numFmtId="0" fontId="10" fillId="0" borderId="0" xfId="0" applyFont="1" applyAlignment="1">
      <alignment vertical="justify"/>
    </xf>
    <xf numFmtId="0" fontId="10" fillId="0" borderId="0" xfId="0" applyFont="1" applyAlignment="1">
      <alignment horizontal="left" vertical="justify"/>
    </xf>
    <xf numFmtId="3" fontId="10" fillId="0" borderId="0" xfId="0" applyNumberFormat="1" applyFont="1" applyAlignment="1">
      <alignment horizontal="left"/>
    </xf>
    <xf numFmtId="3" fontId="10" fillId="2" borderId="0" xfId="0" applyNumberFormat="1" applyFont="1" applyFill="1" applyAlignment="1">
      <alignment horizontal="left"/>
    </xf>
    <xf numFmtId="0" fontId="10" fillId="0" borderId="0" xfId="0" applyFont="1" applyAlignment="1">
      <alignment horizontal="center"/>
    </xf>
    <xf numFmtId="3" fontId="10" fillId="9" borderId="0" xfId="0" applyNumberFormat="1" applyFont="1" applyFill="1" applyAlignment="1">
      <alignment horizontal="left"/>
    </xf>
    <xf numFmtId="0" fontId="10" fillId="2" borderId="0" xfId="0" applyFont="1" applyFill="1" applyAlignment="1">
      <alignment horizontal="left" vertical="justify"/>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11" fillId="0" borderId="44" xfId="0" applyFont="1" applyBorder="1" applyAlignment="1">
      <alignment horizontal="centerContinuous"/>
    </xf>
    <xf numFmtId="0" fontId="11" fillId="0" borderId="13" xfId="0" applyFont="1" applyBorder="1" applyAlignment="1">
      <alignment horizontal="centerContinuous"/>
    </xf>
    <xf numFmtId="0" fontId="10" fillId="2" borderId="10" xfId="0" applyFont="1" applyFill="1" applyBorder="1" applyAlignment="1">
      <alignment horizontal="left" vertical="center" wrapText="1"/>
    </xf>
    <xf numFmtId="0" fontId="11" fillId="2" borderId="10" xfId="0" applyFont="1" applyFill="1" applyBorder="1" applyAlignment="1">
      <alignment vertical="justify" wrapText="1"/>
    </xf>
    <xf numFmtId="0" fontId="11" fillId="0" borderId="10" xfId="0" applyFont="1" applyBorder="1" applyAlignment="1">
      <alignment vertical="justify" wrapText="1"/>
    </xf>
    <xf numFmtId="0" fontId="11" fillId="0" borderId="18" xfId="0" applyFont="1" applyBorder="1" applyAlignment="1">
      <alignment vertical="center"/>
    </xf>
    <xf numFmtId="0" fontId="11" fillId="0" borderId="27" xfId="0" applyFont="1" applyBorder="1" applyAlignment="1">
      <alignment vertical="center"/>
    </xf>
    <xf numFmtId="0" fontId="11" fillId="2" borderId="12"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10" fillId="2" borderId="14" xfId="0" applyFont="1" applyFill="1" applyBorder="1" applyAlignment="1">
      <alignment horizontal="left" vertical="center" wrapText="1"/>
    </xf>
    <xf numFmtId="0" fontId="11" fillId="2" borderId="45" xfId="0" applyFont="1" applyFill="1" applyBorder="1" applyAlignment="1">
      <alignment vertical="justify" wrapText="1"/>
    </xf>
    <xf numFmtId="0" fontId="11" fillId="2" borderId="22" xfId="0" applyFont="1" applyFill="1" applyBorder="1" applyAlignment="1">
      <alignment vertical="justify" wrapText="1"/>
    </xf>
    <xf numFmtId="0" fontId="11" fillId="2" borderId="22" xfId="0" applyFont="1" applyFill="1" applyBorder="1" applyAlignment="1">
      <alignment horizontal="left" wrapText="1"/>
    </xf>
    <xf numFmtId="0" fontId="11" fillId="2" borderId="14" xfId="0" applyFont="1" applyFill="1" applyBorder="1" applyAlignment="1">
      <alignment vertical="justify" wrapText="1"/>
    </xf>
    <xf numFmtId="0" fontId="11" fillId="0" borderId="14" xfId="0" applyFont="1" applyBorder="1" applyAlignment="1">
      <alignment vertical="justify" wrapText="1"/>
    </xf>
    <xf numFmtId="0" fontId="10" fillId="0" borderId="45" xfId="0" applyFont="1" applyBorder="1" applyAlignment="1">
      <alignment horizontal="left" vertical="center" wrapText="1"/>
    </xf>
    <xf numFmtId="0" fontId="10" fillId="9" borderId="45" xfId="0" applyFont="1" applyFill="1" applyBorder="1" applyAlignment="1">
      <alignment horizontal="left" vertical="center" wrapText="1"/>
    </xf>
    <xf numFmtId="0" fontId="10" fillId="0" borderId="46" xfId="0" applyFont="1" applyBorder="1" applyAlignment="1">
      <alignment horizontal="left" vertical="center" wrapText="1"/>
    </xf>
    <xf numFmtId="0" fontId="10" fillId="2" borderId="20" xfId="0" applyFont="1" applyFill="1" applyBorder="1" applyAlignment="1">
      <alignment horizontal="centerContinuous" vertical="center" wrapText="1"/>
    </xf>
    <xf numFmtId="0" fontId="10" fillId="2" borderId="47" xfId="0" applyFont="1" applyFill="1" applyBorder="1" applyAlignment="1">
      <alignment horizontal="centerContinuous" vertical="center" wrapText="1"/>
    </xf>
    <xf numFmtId="0" fontId="10" fillId="0" borderId="33" xfId="0" applyFont="1" applyBorder="1" applyAlignment="1">
      <alignment horizontal="left" vertical="justify" wrapText="1"/>
    </xf>
    <xf numFmtId="0" fontId="10" fillId="2" borderId="11" xfId="0" applyFont="1" applyFill="1" applyBorder="1" applyAlignment="1">
      <alignment horizontal="left" vertical="center" wrapText="1"/>
    </xf>
    <xf numFmtId="0" fontId="11" fillId="2" borderId="48" xfId="0" applyFont="1" applyFill="1" applyBorder="1" applyAlignment="1">
      <alignment vertical="justify" wrapText="1"/>
    </xf>
    <xf numFmtId="0" fontId="11" fillId="2" borderId="49" xfId="0" applyFont="1" applyFill="1" applyBorder="1" applyAlignment="1">
      <alignment vertical="justify" wrapText="1"/>
    </xf>
    <xf numFmtId="0" fontId="11" fillId="2" borderId="49" xfId="0" applyFont="1" applyFill="1" applyBorder="1" applyAlignment="1">
      <alignment horizontal="left" wrapText="1"/>
    </xf>
    <xf numFmtId="0" fontId="11" fillId="2" borderId="11" xfId="0" applyFont="1" applyFill="1" applyBorder="1" applyAlignment="1">
      <alignment vertical="justify" wrapText="1"/>
    </xf>
    <xf numFmtId="0" fontId="11" fillId="0" borderId="11" xfId="0" applyFont="1" applyBorder="1" applyAlignment="1">
      <alignment vertical="justify"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39" xfId="0" applyFont="1" applyBorder="1" applyAlignment="1">
      <alignment horizontal="left" vertical="justify" wrapText="1"/>
    </xf>
    <xf numFmtId="0" fontId="10" fillId="7" borderId="0" xfId="0" applyFont="1" applyFill="1" applyAlignment="1">
      <alignment horizontal="left" vertical="justify"/>
    </xf>
    <xf numFmtId="0" fontId="10" fillId="2" borderId="0" xfId="0" applyFont="1" applyFill="1" applyAlignment="1">
      <alignment vertical="justify"/>
    </xf>
    <xf numFmtId="0" fontId="10" fillId="9" borderId="0" xfId="0" applyFont="1" applyFill="1" applyAlignment="1">
      <alignment horizontal="left"/>
    </xf>
    <xf numFmtId="0" fontId="10" fillId="2" borderId="0" xfId="0" applyFont="1" applyFill="1" applyAlignment="1">
      <alignment horizontal="left" wrapText="1"/>
    </xf>
    <xf numFmtId="0" fontId="11" fillId="0" borderId="1" xfId="0" applyFont="1" applyBorder="1" applyAlignment="1">
      <alignment vertical="justify" wrapText="1"/>
    </xf>
    <xf numFmtId="0" fontId="10" fillId="9" borderId="1" xfId="0" applyFont="1" applyFill="1" applyBorder="1" applyAlignment="1">
      <alignment horizontal="center" vertical="center" wrapText="1"/>
    </xf>
    <xf numFmtId="0" fontId="19" fillId="2" borderId="0" xfId="0" applyFont="1" applyFill="1" applyAlignment="1">
      <alignment horizontal="left"/>
    </xf>
    <xf numFmtId="0" fontId="19" fillId="0" borderId="0" xfId="0" applyFont="1" applyAlignment="1">
      <alignment horizontal="left"/>
    </xf>
    <xf numFmtId="0" fontId="10" fillId="0" borderId="0" xfId="0" applyFont="1" applyAlignment="1">
      <alignment horizontal="left" vertical="center" wrapText="1"/>
    </xf>
    <xf numFmtId="1" fontId="10" fillId="0" borderId="1" xfId="0" applyNumberFormat="1" applyFont="1" applyBorder="1" applyAlignment="1">
      <alignment horizontal="center" vertical="center" wrapText="1"/>
    </xf>
    <xf numFmtId="0" fontId="24" fillId="0" borderId="1" xfId="0" applyFont="1" applyBorder="1" applyAlignment="1">
      <alignment horizontal="left" vertical="justify" wrapText="1"/>
    </xf>
    <xf numFmtId="0" fontId="25" fillId="0" borderId="1" xfId="0" applyFont="1" applyBorder="1" applyAlignment="1">
      <alignment horizontal="left" vertical="justify" wrapText="1"/>
    </xf>
    <xf numFmtId="0" fontId="25" fillId="11" borderId="1" xfId="0" applyFont="1" applyFill="1" applyBorder="1" applyAlignment="1">
      <alignment horizontal="left" vertical="justify" wrapText="1"/>
    </xf>
    <xf numFmtId="0" fontId="24" fillId="0" borderId="0" xfId="0" applyFont="1"/>
    <xf numFmtId="0" fontId="25" fillId="0" borderId="1" xfId="0" applyFont="1" applyBorder="1" applyAlignment="1" applyProtection="1">
      <alignment horizontal="right"/>
      <protection locked="0"/>
    </xf>
    <xf numFmtId="0" fontId="29" fillId="2" borderId="0" xfId="0" applyFont="1" applyFill="1" applyAlignment="1">
      <alignment horizontal="left" vertical="center" wrapText="1"/>
    </xf>
    <xf numFmtId="0" fontId="29" fillId="0" borderId="0" xfId="0" applyFont="1" applyAlignment="1">
      <alignment horizontal="left" vertical="center" wrapText="1"/>
    </xf>
    <xf numFmtId="0" fontId="20" fillId="0" borderId="0" xfId="0" applyFont="1" applyAlignment="1">
      <alignment horizontal="center" vertical="center" wrapText="1"/>
    </xf>
    <xf numFmtId="0" fontId="29" fillId="2" borderId="0" xfId="0" applyFont="1" applyFill="1"/>
    <xf numFmtId="0" fontId="29" fillId="0" borderId="0" xfId="0" applyFont="1"/>
    <xf numFmtId="0" fontId="27" fillId="0" borderId="0" xfId="0" applyFont="1" applyProtection="1">
      <protection locked="0"/>
    </xf>
    <xf numFmtId="0" fontId="24" fillId="0" borderId="1" xfId="46" applyFont="1" applyBorder="1" applyAlignment="1">
      <alignment horizontal="left" vertical="justify" wrapText="1"/>
    </xf>
    <xf numFmtId="0" fontId="20" fillId="9" borderId="0" xfId="0" applyFont="1" applyFill="1" applyAlignment="1">
      <alignment horizontal="left"/>
    </xf>
    <xf numFmtId="0" fontId="20" fillId="2" borderId="0" xfId="0" applyFont="1" applyFill="1" applyAlignment="1">
      <alignment horizontal="left"/>
    </xf>
    <xf numFmtId="0" fontId="10" fillId="9" borderId="1" xfId="0" applyFont="1" applyFill="1" applyBorder="1" applyAlignment="1">
      <alignment horizontal="left" vertical="justify"/>
    </xf>
    <xf numFmtId="0" fontId="10" fillId="0" borderId="35" xfId="0" applyFont="1" applyBorder="1" applyAlignment="1">
      <alignment horizontal="left"/>
    </xf>
    <xf numFmtId="0" fontId="10" fillId="0" borderId="33" xfId="46" applyFont="1" applyBorder="1" applyAlignment="1">
      <alignment horizontal="left"/>
    </xf>
    <xf numFmtId="0" fontId="10" fillId="0" borderId="35" xfId="46" applyFont="1" applyBorder="1" applyAlignment="1">
      <alignment horizontal="left"/>
    </xf>
    <xf numFmtId="0" fontId="10" fillId="0" borderId="33" xfId="0" applyFont="1" applyBorder="1" applyAlignment="1">
      <alignment horizontal="left"/>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0" fontId="10" fillId="7" borderId="39" xfId="0" applyFont="1" applyFill="1" applyBorder="1" applyAlignment="1">
      <alignment horizontal="left"/>
    </xf>
    <xf numFmtId="0" fontId="10" fillId="7" borderId="40" xfId="0" applyFont="1" applyFill="1" applyBorder="1" applyAlignment="1">
      <alignment horizontal="left" vertical="justify" wrapText="1"/>
    </xf>
    <xf numFmtId="0" fontId="10" fillId="7" borderId="40" xfId="0" applyFont="1" applyFill="1" applyBorder="1" applyAlignment="1">
      <alignment horizontal="left"/>
    </xf>
    <xf numFmtId="0" fontId="10" fillId="7" borderId="40" xfId="0" applyFont="1" applyFill="1" applyBorder="1"/>
    <xf numFmtId="0" fontId="10" fillId="7" borderId="41" xfId="0" applyFont="1" applyFill="1" applyBorder="1" applyAlignment="1">
      <alignment horizontal="left"/>
    </xf>
    <xf numFmtId="3" fontId="10" fillId="9" borderId="32" xfId="0" applyNumberFormat="1" applyFont="1" applyFill="1" applyBorder="1" applyAlignment="1" applyProtection="1">
      <alignment horizontal="right" vertical="center"/>
      <protection locked="0"/>
    </xf>
    <xf numFmtId="3" fontId="10" fillId="9" borderId="1" xfId="0" applyNumberFormat="1" applyFont="1" applyFill="1" applyBorder="1" applyAlignment="1" applyProtection="1">
      <alignment horizontal="right" vertical="center"/>
      <protection locked="0"/>
    </xf>
    <xf numFmtId="3" fontId="10" fillId="0" borderId="1" xfId="46" applyNumberFormat="1" applyFont="1" applyBorder="1" applyAlignment="1">
      <alignment horizontal="right" vertical="center"/>
    </xf>
    <xf numFmtId="3" fontId="10" fillId="9" borderId="1" xfId="0" applyNumberFormat="1" applyFont="1" applyFill="1" applyBorder="1" applyAlignment="1" applyProtection="1">
      <alignment horizontal="right" vertical="center" wrapText="1"/>
      <protection locked="0"/>
    </xf>
    <xf numFmtId="3" fontId="10" fillId="0" borderId="1" xfId="0" applyNumberFormat="1" applyFont="1" applyBorder="1" applyAlignment="1">
      <alignment horizontal="right" vertical="center"/>
    </xf>
    <xf numFmtId="3" fontId="10" fillId="7" borderId="1" xfId="0" applyNumberFormat="1" applyFont="1" applyFill="1" applyBorder="1" applyAlignment="1">
      <alignment horizontal="right" vertical="center"/>
    </xf>
    <xf numFmtId="3" fontId="10" fillId="7" borderId="40" xfId="0" applyNumberFormat="1" applyFont="1" applyFill="1" applyBorder="1" applyAlignment="1">
      <alignment horizontal="right" vertical="center"/>
    </xf>
    <xf numFmtId="166" fontId="10" fillId="0" borderId="1" xfId="46" applyNumberFormat="1" applyFont="1" applyBorder="1" applyAlignment="1">
      <alignment horizontal="right" vertical="center"/>
    </xf>
    <xf numFmtId="0" fontId="10" fillId="0" borderId="1" xfId="0" applyFont="1" applyBorder="1" applyAlignment="1">
      <alignment horizontal="right" vertical="center"/>
    </xf>
    <xf numFmtId="0" fontId="10" fillId="7" borderId="1" xfId="0" applyFont="1" applyFill="1" applyBorder="1" applyAlignment="1">
      <alignment horizontal="right" vertical="center"/>
    </xf>
    <xf numFmtId="3" fontId="10" fillId="9"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3" fontId="10" fillId="0" borderId="1" xfId="0" applyNumberFormat="1" applyFont="1" applyBorder="1" applyAlignment="1">
      <alignment horizontal="right" vertical="center" wrapText="1"/>
    </xf>
    <xf numFmtId="3" fontId="10" fillId="0" borderId="1" xfId="4" applyNumberFormat="1" applyFont="1" applyFill="1" applyBorder="1" applyAlignment="1">
      <alignment horizontal="right" vertical="center" wrapText="1"/>
    </xf>
    <xf numFmtId="3" fontId="11" fillId="9" borderId="0" xfId="0" applyNumberFormat="1" applyFont="1" applyFill="1" applyAlignment="1">
      <alignment horizontal="right" vertical="center"/>
    </xf>
    <xf numFmtId="49" fontId="10" fillId="0" borderId="1" xfId="0" applyNumberFormat="1" applyFont="1" applyBorder="1" applyAlignment="1">
      <alignment horizontal="right" vertical="center"/>
    </xf>
    <xf numFmtId="17" fontId="10" fillId="0" borderId="1" xfId="0" applyNumberFormat="1" applyFont="1" applyBorder="1" applyAlignment="1">
      <alignment horizontal="right" vertical="center"/>
    </xf>
    <xf numFmtId="0" fontId="10" fillId="2" borderId="1" xfId="0" applyFont="1" applyFill="1" applyBorder="1" applyAlignment="1">
      <alignment horizontal="right" vertical="center" wrapText="1"/>
    </xf>
    <xf numFmtId="0" fontId="10" fillId="9" borderId="1" xfId="0" applyFont="1" applyFill="1" applyBorder="1" applyAlignment="1">
      <alignment horizontal="right" vertical="center"/>
    </xf>
    <xf numFmtId="17"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4" fontId="25" fillId="0" borderId="1" xfId="0" applyNumberFormat="1" applyFont="1" applyBorder="1" applyAlignment="1">
      <alignment horizontal="right" vertical="center"/>
    </xf>
    <xf numFmtId="49" fontId="10" fillId="9" borderId="1" xfId="0" applyNumberFormat="1" applyFont="1" applyFill="1" applyBorder="1" applyAlignment="1">
      <alignment horizontal="right" vertical="center"/>
    </xf>
    <xf numFmtId="49" fontId="11" fillId="0" borderId="1" xfId="0" applyNumberFormat="1" applyFont="1" applyBorder="1" applyAlignment="1">
      <alignment horizontal="right" vertical="center"/>
    </xf>
    <xf numFmtId="49"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10" fillId="0" borderId="26" xfId="0" applyFont="1" applyBorder="1" applyAlignment="1">
      <alignment horizontal="left"/>
    </xf>
    <xf numFmtId="0" fontId="10" fillId="0" borderId="32" xfId="0" applyFont="1" applyBorder="1" applyAlignment="1">
      <alignment vertical="justify" wrapText="1"/>
    </xf>
    <xf numFmtId="0" fontId="10" fillId="0" borderId="32" xfId="0" applyFont="1" applyBorder="1" applyAlignment="1">
      <alignment horizontal="left"/>
    </xf>
    <xf numFmtId="0" fontId="10" fillId="0" borderId="32" xfId="0" applyFont="1" applyBorder="1" applyAlignment="1">
      <alignment wrapText="1"/>
    </xf>
    <xf numFmtId="0" fontId="10" fillId="0" borderId="32" xfId="0" applyFont="1" applyBorder="1"/>
    <xf numFmtId="0" fontId="10" fillId="0" borderId="32" xfId="0" applyFont="1" applyBorder="1" applyAlignment="1">
      <alignment vertical="justify"/>
    </xf>
    <xf numFmtId="0" fontId="10" fillId="0" borderId="32" xfId="0" applyFont="1" applyBorder="1" applyAlignment="1">
      <alignment horizontal="left" vertical="justify" wrapText="1"/>
    </xf>
    <xf numFmtId="0" fontId="10" fillId="0" borderId="32" xfId="0" applyFont="1" applyBorder="1" applyAlignment="1">
      <alignment horizontal="right" vertical="center"/>
    </xf>
    <xf numFmtId="0" fontId="10" fillId="0" borderId="28" xfId="0" applyFont="1" applyBorder="1" applyAlignment="1">
      <alignment horizontal="left"/>
    </xf>
    <xf numFmtId="0" fontId="10" fillId="0" borderId="33" xfId="0" applyFont="1" applyBorder="1" applyAlignment="1">
      <alignment horizontal="left" vertical="center"/>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9" borderId="33" xfId="0" applyFont="1" applyFill="1" applyBorder="1" applyAlignment="1">
      <alignment horizontal="left" vertical="center"/>
    </xf>
    <xf numFmtId="0" fontId="10" fillId="9" borderId="35" xfId="0" applyFont="1" applyFill="1" applyBorder="1" applyAlignment="1">
      <alignment horizontal="left"/>
    </xf>
    <xf numFmtId="0" fontId="10" fillId="2" borderId="33" xfId="0" applyFont="1" applyFill="1" applyBorder="1" applyAlignment="1">
      <alignment horizontal="left"/>
    </xf>
    <xf numFmtId="0" fontId="10" fillId="2" borderId="35" xfId="0" applyFont="1" applyFill="1" applyBorder="1" applyAlignment="1">
      <alignment horizontal="left"/>
    </xf>
    <xf numFmtId="0" fontId="10" fillId="2" borderId="35" xfId="0" applyFont="1" applyFill="1" applyBorder="1" applyAlignment="1">
      <alignment horizontal="left" vertical="center"/>
    </xf>
    <xf numFmtId="0" fontId="10" fillId="9" borderId="33" xfId="0" applyFont="1" applyFill="1" applyBorder="1" applyAlignment="1">
      <alignment horizontal="left"/>
    </xf>
    <xf numFmtId="0" fontId="10" fillId="0" borderId="33" xfId="0" applyFont="1" applyBorder="1" applyAlignment="1">
      <alignment horizontal="left" vertical="top"/>
    </xf>
    <xf numFmtId="0" fontId="10" fillId="0" borderId="35" xfId="0" applyFont="1" applyBorder="1" applyAlignment="1">
      <alignment horizontal="left" vertical="top"/>
    </xf>
    <xf numFmtId="0" fontId="10" fillId="7" borderId="40" xfId="0" applyFont="1" applyFill="1" applyBorder="1" applyAlignment="1">
      <alignment vertical="justify" wrapText="1"/>
    </xf>
    <xf numFmtId="0" fontId="10" fillId="2" borderId="2" xfId="0" applyFont="1" applyFill="1" applyBorder="1" applyAlignment="1">
      <alignment horizontal="left" vertical="justify"/>
    </xf>
    <xf numFmtId="0" fontId="10" fillId="0" borderId="2" xfId="0" applyFont="1" applyBorder="1" applyAlignment="1">
      <alignment vertical="justify"/>
    </xf>
    <xf numFmtId="0" fontId="10" fillId="0" borderId="2" xfId="0" applyFont="1" applyBorder="1" applyAlignment="1">
      <alignment horizontal="left" vertical="justify"/>
    </xf>
    <xf numFmtId="0" fontId="10" fillId="0" borderId="29" xfId="0" applyFont="1" applyBorder="1" applyAlignment="1">
      <alignment horizontal="left" vertical="center" wrapText="1"/>
    </xf>
    <xf numFmtId="0" fontId="10" fillId="9" borderId="29" xfId="0" applyFont="1" applyFill="1" applyBorder="1" applyAlignment="1">
      <alignment horizontal="left" vertical="center" wrapText="1"/>
    </xf>
    <xf numFmtId="0" fontId="10" fillId="0" borderId="30" xfId="0" applyFont="1" applyBorder="1" applyAlignment="1">
      <alignment horizontal="left" vertical="center" wrapText="1"/>
    </xf>
    <xf numFmtId="0" fontId="10" fillId="2" borderId="4" xfId="0" applyFont="1" applyFill="1" applyBorder="1" applyAlignment="1">
      <alignment horizontal="right" vertical="center"/>
    </xf>
    <xf numFmtId="0" fontId="10" fillId="0" borderId="4" xfId="0" applyFont="1" applyBorder="1" applyAlignment="1">
      <alignment horizontal="right" vertical="center"/>
    </xf>
    <xf numFmtId="0" fontId="31" fillId="0" borderId="12" xfId="0" applyFont="1" applyBorder="1" applyAlignment="1" applyProtection="1">
      <alignment horizontal="left"/>
      <protection locked="0"/>
    </xf>
    <xf numFmtId="0" fontId="31" fillId="0" borderId="44" xfId="0" applyFont="1" applyBorder="1" applyAlignment="1" applyProtection="1">
      <alignment horizontal="left"/>
      <protection locked="0"/>
    </xf>
    <xf numFmtId="0" fontId="31" fillId="0" borderId="13" xfId="0" applyFont="1" applyBorder="1" applyAlignment="1" applyProtection="1">
      <alignment horizontal="left"/>
      <protection locked="0"/>
    </xf>
    <xf numFmtId="0" fontId="28" fillId="2" borderId="0" xfId="0" applyFont="1" applyFill="1" applyAlignment="1">
      <alignment horizontal="left"/>
    </xf>
    <xf numFmtId="0" fontId="31" fillId="0" borderId="10"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10" xfId="0" applyFont="1" applyBorder="1" applyAlignment="1" applyProtection="1">
      <alignment horizontal="left" vertical="justify" wrapText="1"/>
      <protection locked="0"/>
    </xf>
    <xf numFmtId="0" fontId="31" fillId="0" borderId="10" xfId="0" applyFont="1" applyBorder="1" applyAlignment="1" applyProtection="1">
      <alignment vertical="center" wrapText="1"/>
      <protection locked="0"/>
    </xf>
    <xf numFmtId="3" fontId="31" fillId="0" borderId="18" xfId="0" applyNumberFormat="1" applyFont="1" applyBorder="1" applyAlignment="1" applyProtection="1">
      <alignment horizontal="left" vertical="center"/>
      <protection locked="0"/>
    </xf>
    <xf numFmtId="3" fontId="31" fillId="0" borderId="27" xfId="0" applyNumberFormat="1" applyFont="1" applyBorder="1" applyAlignment="1" applyProtection="1">
      <alignment horizontal="left" vertical="center"/>
      <protection locked="0"/>
    </xf>
    <xf numFmtId="0" fontId="31" fillId="0" borderId="18" xfId="0" applyFont="1" applyBorder="1" applyAlignment="1" applyProtection="1">
      <alignment horizontal="centerContinuous" vertical="center" wrapText="1"/>
      <protection locked="0"/>
    </xf>
    <xf numFmtId="0" fontId="31" fillId="0" borderId="38" xfId="0" applyFont="1" applyBorder="1" applyAlignment="1" applyProtection="1">
      <alignment horizontal="centerContinuous" vertical="center" wrapText="1"/>
      <protection locked="0"/>
    </xf>
    <xf numFmtId="0" fontId="31" fillId="0" borderId="26" xfId="0" applyFont="1" applyBorder="1" applyAlignment="1" applyProtection="1">
      <alignment horizontal="left" vertical="top" wrapText="1"/>
      <protection locked="0"/>
    </xf>
    <xf numFmtId="0" fontId="31" fillId="0" borderId="28" xfId="0" applyFont="1" applyBorder="1" applyAlignment="1" applyProtection="1">
      <alignment horizontal="left" vertical="top" wrapText="1"/>
      <protection locked="0"/>
    </xf>
    <xf numFmtId="0" fontId="31" fillId="0" borderId="11" xfId="0" applyFont="1" applyBorder="1" applyAlignment="1" applyProtection="1">
      <alignment horizontal="left" vertical="center" wrapText="1"/>
      <protection locked="0"/>
    </xf>
    <xf numFmtId="0" fontId="31" fillId="0" borderId="39" xfId="0" applyFont="1" applyBorder="1" applyAlignment="1" applyProtection="1">
      <alignment horizontal="left" vertical="justify" wrapText="1"/>
      <protection locked="0"/>
    </xf>
    <xf numFmtId="0" fontId="31" fillId="0" borderId="40" xfId="0" applyFont="1" applyBorder="1" applyAlignment="1" applyProtection="1">
      <alignment horizontal="left" vertical="justify" wrapText="1"/>
      <protection locked="0"/>
    </xf>
    <xf numFmtId="0" fontId="31" fillId="0" borderId="40"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11" xfId="0" applyFont="1" applyBorder="1" applyAlignment="1" applyProtection="1">
      <alignment horizontal="left" vertical="justify" wrapText="1"/>
      <protection locked="0"/>
    </xf>
    <xf numFmtId="0" fontId="31" fillId="0" borderId="11" xfId="0" applyFont="1" applyBorder="1" applyAlignment="1" applyProtection="1">
      <alignment vertical="center" wrapText="1"/>
      <protection locked="0"/>
    </xf>
    <xf numFmtId="3" fontId="28" fillId="0" borderId="39" xfId="0" applyNumberFormat="1" applyFont="1" applyBorder="1" applyAlignment="1" applyProtection="1">
      <alignment horizontal="left" vertical="center" wrapText="1"/>
      <protection locked="0"/>
    </xf>
    <xf numFmtId="3" fontId="28" fillId="9" borderId="41" xfId="0" applyNumberFormat="1" applyFont="1" applyFill="1" applyBorder="1" applyAlignment="1" applyProtection="1">
      <alignment horizontal="left" wrapText="1"/>
      <protection locked="0"/>
    </xf>
    <xf numFmtId="0" fontId="28" fillId="0" borderId="41" xfId="0" applyFont="1" applyBorder="1" applyAlignment="1" applyProtection="1">
      <alignment horizontal="left" vertical="center" wrapText="1"/>
      <protection locked="0"/>
    </xf>
    <xf numFmtId="0" fontId="28" fillId="0" borderId="39"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39" xfId="0" applyFont="1" applyBorder="1" applyAlignment="1" applyProtection="1">
      <alignment horizontal="left" vertical="justify" wrapText="1"/>
      <protection locked="0"/>
    </xf>
    <xf numFmtId="0" fontId="28" fillId="0" borderId="33" xfId="0" applyFont="1" applyBorder="1" applyAlignment="1" applyProtection="1">
      <alignment horizontal="left"/>
      <protection locked="0"/>
    </xf>
    <xf numFmtId="0" fontId="28" fillId="0" borderId="1" xfId="0" applyFont="1" applyBorder="1" applyAlignment="1" applyProtection="1">
      <alignment horizontal="left" vertical="justify"/>
      <protection locked="0"/>
    </xf>
    <xf numFmtId="0" fontId="28" fillId="0" borderId="1" xfId="0" applyFont="1" applyBorder="1" applyAlignment="1" applyProtection="1">
      <alignment horizontal="left"/>
      <protection locked="0"/>
    </xf>
    <xf numFmtId="0" fontId="28" fillId="0" borderId="1" xfId="0" applyFont="1" applyBorder="1" applyAlignment="1" applyProtection="1">
      <alignment horizontal="left" vertical="justify" wrapText="1"/>
      <protection locked="0"/>
    </xf>
    <xf numFmtId="0" fontId="28" fillId="0" borderId="1" xfId="0" applyFont="1" applyBorder="1" applyProtection="1">
      <protection locked="0"/>
    </xf>
    <xf numFmtId="3" fontId="28" fillId="0" borderId="1" xfId="0" applyNumberFormat="1" applyFont="1" applyBorder="1" applyAlignment="1" applyProtection="1">
      <alignment horizontal="right" vertical="center"/>
      <protection locked="0"/>
    </xf>
    <xf numFmtId="3" fontId="28" fillId="9" borderId="1" xfId="0" applyNumberFormat="1" applyFont="1" applyFill="1" applyBorder="1" applyAlignment="1" applyProtection="1">
      <alignment horizontal="right" vertical="center"/>
      <protection locked="0"/>
    </xf>
    <xf numFmtId="0" fontId="28" fillId="0" borderId="1" xfId="0" applyFont="1" applyBorder="1" applyAlignment="1" applyProtection="1">
      <alignment horizontal="center"/>
      <protection locked="0"/>
    </xf>
    <xf numFmtId="0" fontId="28" fillId="0" borderId="35" xfId="0" applyFont="1" applyBorder="1" applyAlignment="1" applyProtection="1">
      <alignment horizontal="left"/>
      <protection locked="0"/>
    </xf>
    <xf numFmtId="0" fontId="34" fillId="2" borderId="0" xfId="0" applyFont="1" applyFill="1"/>
    <xf numFmtId="0" fontId="34" fillId="0" borderId="0" xfId="0" applyFont="1"/>
    <xf numFmtId="0" fontId="28" fillId="0" borderId="33" xfId="0" applyFont="1" applyBorder="1" applyAlignment="1">
      <alignment horizontal="left"/>
    </xf>
    <xf numFmtId="0" fontId="28" fillId="0" borderId="1" xfId="0" applyFont="1" applyBorder="1" applyAlignment="1">
      <alignment horizontal="left" vertical="justify"/>
    </xf>
    <xf numFmtId="0" fontId="28" fillId="0" borderId="1" xfId="0" applyFont="1" applyBorder="1" applyAlignment="1">
      <alignment horizontal="left"/>
    </xf>
    <xf numFmtId="0" fontId="28" fillId="0" borderId="1" xfId="0" applyFont="1" applyBorder="1" applyAlignment="1">
      <alignment horizontal="left" wrapText="1"/>
    </xf>
    <xf numFmtId="0" fontId="28" fillId="0" borderId="1" xfId="0" applyFont="1" applyBorder="1"/>
    <xf numFmtId="0" fontId="28" fillId="0" borderId="1" xfId="0" applyFont="1" applyBorder="1" applyAlignment="1">
      <alignment horizontal="left" vertical="justify" wrapText="1"/>
    </xf>
    <xf numFmtId="3" fontId="28" fillId="0" borderId="1" xfId="0" applyNumberFormat="1" applyFont="1" applyBorder="1" applyAlignment="1">
      <alignment horizontal="right" vertical="center"/>
    </xf>
    <xf numFmtId="0" fontId="28" fillId="0" borderId="1" xfId="0" applyFont="1" applyBorder="1" applyAlignment="1">
      <alignment horizontal="center"/>
    </xf>
    <xf numFmtId="0" fontId="28" fillId="0" borderId="35" xfId="0" applyFont="1" applyBorder="1" applyAlignment="1">
      <alignment horizontal="left"/>
    </xf>
    <xf numFmtId="0" fontId="28" fillId="0" borderId="1" xfId="0" applyFont="1" applyBorder="1" applyAlignment="1" applyProtection="1">
      <alignment horizontal="left" wrapText="1"/>
      <protection locked="0"/>
    </xf>
    <xf numFmtId="0" fontId="28" fillId="9" borderId="33" xfId="0" applyFont="1" applyFill="1" applyBorder="1" applyAlignment="1" applyProtection="1">
      <alignment horizontal="left"/>
      <protection locked="0"/>
    </xf>
    <xf numFmtId="0" fontId="28" fillId="9" borderId="1" xfId="0" applyFont="1" applyFill="1" applyBorder="1" applyAlignment="1" applyProtection="1">
      <alignment horizontal="left" vertical="justify"/>
      <protection locked="0"/>
    </xf>
    <xf numFmtId="0" fontId="28" fillId="9" borderId="1" xfId="0" applyFont="1" applyFill="1" applyBorder="1" applyAlignment="1" applyProtection="1">
      <alignment horizontal="left"/>
      <protection locked="0"/>
    </xf>
    <xf numFmtId="0" fontId="28" fillId="9" borderId="1" xfId="0" applyFont="1" applyFill="1" applyBorder="1" applyAlignment="1" applyProtection="1">
      <alignment horizontal="left" vertical="justify" wrapText="1"/>
      <protection locked="0"/>
    </xf>
    <xf numFmtId="0" fontId="28" fillId="9" borderId="1" xfId="0" applyFont="1" applyFill="1" applyBorder="1" applyAlignment="1" applyProtection="1">
      <alignment horizontal="right" vertical="center"/>
      <protection locked="0"/>
    </xf>
    <xf numFmtId="0" fontId="28" fillId="9" borderId="1" xfId="0" applyFont="1" applyFill="1" applyBorder="1" applyAlignment="1" applyProtection="1">
      <alignment horizontal="center"/>
      <protection locked="0"/>
    </xf>
    <xf numFmtId="0" fontId="28" fillId="9" borderId="35" xfId="0" applyFont="1" applyFill="1" applyBorder="1" applyAlignment="1" applyProtection="1">
      <alignment horizontal="left"/>
      <protection locked="0"/>
    </xf>
    <xf numFmtId="0" fontId="28" fillId="0" borderId="0" xfId="0" applyFont="1"/>
    <xf numFmtId="0" fontId="28" fillId="2" borderId="0" xfId="0" applyFont="1" applyFill="1"/>
    <xf numFmtId="0" fontId="28" fillId="2" borderId="33" xfId="0" applyFont="1" applyFill="1" applyBorder="1" applyAlignment="1" applyProtection="1">
      <alignment horizontal="left"/>
      <protection locked="0"/>
    </xf>
    <xf numFmtId="0" fontId="28" fillId="2" borderId="1" xfId="0" applyFont="1" applyFill="1" applyBorder="1" applyAlignment="1" applyProtection="1">
      <alignment horizontal="left"/>
      <protection locked="0"/>
    </xf>
    <xf numFmtId="3" fontId="28" fillId="2" borderId="1" xfId="0" applyNumberFormat="1" applyFont="1" applyFill="1" applyBorder="1" applyAlignment="1" applyProtection="1">
      <alignment horizontal="right" vertical="center"/>
      <protection locked="0"/>
    </xf>
    <xf numFmtId="0" fontId="28" fillId="2" borderId="1" xfId="0" applyFont="1" applyFill="1" applyBorder="1"/>
    <xf numFmtId="0" fontId="28" fillId="0" borderId="33" xfId="46" applyFont="1" applyBorder="1" applyAlignment="1">
      <alignment horizontal="left"/>
    </xf>
    <xf numFmtId="0" fontId="28" fillId="0" borderId="1" xfId="46" applyFont="1" applyBorder="1" applyAlignment="1">
      <alignment horizontal="left" vertical="justify" wrapText="1"/>
    </xf>
    <xf numFmtId="0" fontId="28" fillId="0" borderId="1" xfId="46" applyFont="1" applyBorder="1" applyAlignment="1">
      <alignment horizontal="left" wrapText="1"/>
    </xf>
    <xf numFmtId="0" fontId="28" fillId="0" borderId="1" xfId="46" applyFont="1" applyBorder="1" applyAlignment="1">
      <alignment wrapText="1"/>
    </xf>
    <xf numFmtId="0" fontId="28" fillId="0" borderId="1" xfId="46" applyFont="1" applyBorder="1"/>
    <xf numFmtId="3" fontId="28" fillId="0" borderId="1" xfId="46" applyNumberFormat="1" applyFont="1" applyBorder="1" applyAlignment="1">
      <alignment horizontal="right" vertical="center"/>
    </xf>
    <xf numFmtId="166" fontId="28" fillId="0" borderId="1" xfId="46" applyNumberFormat="1" applyFont="1" applyBorder="1" applyAlignment="1">
      <alignment horizontal="right" vertical="center"/>
    </xf>
    <xf numFmtId="0" fontId="28" fillId="0" borderId="1" xfId="46" applyFont="1" applyBorder="1" applyAlignment="1">
      <alignment horizontal="center"/>
    </xf>
    <xf numFmtId="0" fontId="28" fillId="0" borderId="35" xfId="46" applyFont="1" applyBorder="1" applyAlignment="1">
      <alignment horizontal="left"/>
    </xf>
    <xf numFmtId="0" fontId="28" fillId="9" borderId="33" xfId="0" applyFont="1" applyFill="1" applyBorder="1" applyAlignment="1" applyProtection="1">
      <alignment horizontal="left" vertical="center"/>
      <protection locked="0"/>
    </xf>
    <xf numFmtId="0" fontId="28" fillId="9" borderId="1" xfId="0" applyFont="1" applyFill="1" applyBorder="1" applyAlignment="1" applyProtection="1">
      <alignment horizontal="left" vertical="center"/>
      <protection locked="0"/>
    </xf>
    <xf numFmtId="0" fontId="28" fillId="9" borderId="1" xfId="0" applyFont="1" applyFill="1" applyBorder="1" applyAlignment="1" applyProtection="1">
      <alignment vertical="center"/>
      <protection locked="0"/>
    </xf>
    <xf numFmtId="0" fontId="28" fillId="9" borderId="1" xfId="0" applyFont="1" applyFill="1" applyBorder="1" applyAlignment="1" applyProtection="1">
      <alignment vertical="center" wrapText="1"/>
      <protection locked="0"/>
    </xf>
    <xf numFmtId="0" fontId="28" fillId="9" borderId="1" xfId="0" applyFont="1" applyFill="1" applyBorder="1" applyAlignment="1" applyProtection="1">
      <alignment horizontal="center" vertical="center"/>
      <protection locked="0"/>
    </xf>
    <xf numFmtId="0" fontId="28" fillId="9" borderId="35" xfId="0" applyFont="1" applyFill="1" applyBorder="1" applyAlignment="1" applyProtection="1">
      <alignment horizontal="left" vertical="center"/>
      <protection locked="0"/>
    </xf>
    <xf numFmtId="0" fontId="28" fillId="0" borderId="0" xfId="0" applyFont="1" applyAlignment="1">
      <alignment horizontal="left"/>
    </xf>
    <xf numFmtId="0" fontId="28" fillId="2" borderId="33" xfId="0" applyFont="1" applyFill="1" applyBorder="1" applyAlignment="1" applyProtection="1">
      <alignment horizontal="left" vertical="center"/>
      <protection locked="0"/>
    </xf>
    <xf numFmtId="0" fontId="28" fillId="2" borderId="1" xfId="0" applyFont="1" applyFill="1" applyBorder="1" applyAlignment="1" applyProtection="1">
      <alignment horizontal="left" vertical="justify" wrapText="1"/>
      <protection locked="0"/>
    </xf>
    <xf numFmtId="0" fontId="28" fillId="2" borderId="1" xfId="0" applyFont="1" applyFill="1" applyBorder="1" applyAlignment="1" applyProtection="1">
      <alignment horizontal="left" vertical="center"/>
      <protection locked="0"/>
    </xf>
    <xf numFmtId="0" fontId="28" fillId="2" borderId="1" xfId="0" applyFont="1" applyFill="1" applyBorder="1" applyAlignment="1" applyProtection="1">
      <alignment horizontal="left" vertical="justify"/>
      <protection locked="0"/>
    </xf>
    <xf numFmtId="0" fontId="28" fillId="2" borderId="1" xfId="0" applyFont="1" applyFill="1" applyBorder="1" applyAlignment="1" applyProtection="1">
      <alignment vertical="center"/>
      <protection locked="0"/>
    </xf>
    <xf numFmtId="0" fontId="28" fillId="2" borderId="1" xfId="0" applyFont="1" applyFill="1" applyBorder="1" applyAlignment="1" applyProtection="1">
      <alignment vertical="center" wrapText="1"/>
      <protection locked="0"/>
    </xf>
    <xf numFmtId="0" fontId="28" fillId="2" borderId="1" xfId="0" applyFont="1" applyFill="1" applyBorder="1" applyAlignment="1" applyProtection="1">
      <alignment horizontal="center" vertical="center"/>
      <protection locked="0"/>
    </xf>
    <xf numFmtId="0" fontId="28" fillId="2" borderId="35" xfId="0" applyFont="1" applyFill="1" applyBorder="1" applyAlignment="1" applyProtection="1">
      <alignment horizontal="left" vertical="center"/>
      <protection locked="0"/>
    </xf>
    <xf numFmtId="0" fontId="28" fillId="0" borderId="1" xfId="0" applyFont="1" applyBorder="1" applyAlignment="1">
      <alignment wrapText="1"/>
    </xf>
    <xf numFmtId="0" fontId="28" fillId="0" borderId="1" xfId="0" applyFont="1" applyBorder="1" applyAlignment="1" applyProtection="1">
      <alignment wrapText="1"/>
      <protection locked="0"/>
    </xf>
    <xf numFmtId="49" fontId="28" fillId="0" borderId="1" xfId="0" applyNumberFormat="1" applyFont="1" applyBorder="1" applyProtection="1">
      <protection locked="0"/>
    </xf>
    <xf numFmtId="14" fontId="28" fillId="0" borderId="1" xfId="0" applyNumberFormat="1" applyFont="1" applyBorder="1" applyAlignment="1" applyProtection="1">
      <alignment horizontal="right" vertical="center"/>
      <protection locked="0"/>
    </xf>
    <xf numFmtId="0" fontId="28" fillId="0" borderId="35" xfId="0" applyFont="1" applyBorder="1" applyProtection="1">
      <protection locked="0"/>
    </xf>
    <xf numFmtId="49" fontId="28" fillId="0" borderId="1" xfId="0" applyNumberFormat="1" applyFont="1" applyBorder="1" applyAlignment="1" applyProtection="1">
      <alignment horizontal="right" vertical="center"/>
      <protection locked="0"/>
    </xf>
    <xf numFmtId="17" fontId="28" fillId="0" borderId="1" xfId="0" applyNumberFormat="1" applyFont="1" applyBorder="1" applyAlignment="1" applyProtection="1">
      <alignment horizontal="right" vertical="center"/>
      <protection locked="0"/>
    </xf>
    <xf numFmtId="0" fontId="28" fillId="9" borderId="1" xfId="0" applyFont="1" applyFill="1" applyBorder="1" applyAlignment="1" applyProtection="1">
      <alignment wrapText="1"/>
      <protection locked="0"/>
    </xf>
    <xf numFmtId="49" fontId="28" fillId="9" borderId="1" xfId="0" applyNumberFormat="1" applyFont="1" applyFill="1" applyBorder="1" applyAlignment="1" applyProtection="1">
      <alignment horizontal="right" vertical="center"/>
      <protection locked="0"/>
    </xf>
    <xf numFmtId="0" fontId="28" fillId="7" borderId="0" xfId="0" applyFont="1" applyFill="1" applyAlignment="1">
      <alignment horizontal="left"/>
    </xf>
    <xf numFmtId="0" fontId="28" fillId="2" borderId="1" xfId="0" applyFont="1" applyFill="1" applyBorder="1" applyAlignment="1" applyProtection="1">
      <alignment wrapText="1"/>
      <protection locked="0"/>
    </xf>
    <xf numFmtId="49" fontId="28" fillId="2" borderId="1" xfId="0" applyNumberFormat="1" applyFont="1" applyFill="1" applyBorder="1" applyAlignment="1" applyProtection="1">
      <alignment horizontal="right" vertical="center"/>
      <protection locked="0"/>
    </xf>
    <xf numFmtId="0" fontId="28" fillId="2" borderId="1" xfId="0" applyFont="1" applyFill="1" applyBorder="1" applyAlignment="1" applyProtection="1">
      <alignment horizontal="center"/>
      <protection locked="0"/>
    </xf>
    <xf numFmtId="0" fontId="28" fillId="2" borderId="35" xfId="0" applyFont="1" applyFill="1" applyBorder="1" applyAlignment="1" applyProtection="1">
      <alignment horizontal="left"/>
      <protection locked="0"/>
    </xf>
    <xf numFmtId="0" fontId="28" fillId="0" borderId="33"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1" fontId="28" fillId="0" borderId="1" xfId="0" applyNumberFormat="1" applyFont="1" applyBorder="1" applyAlignment="1" applyProtection="1">
      <alignment horizontal="left" vertical="center" wrapText="1"/>
      <protection locked="0"/>
    </xf>
    <xf numFmtId="49" fontId="28" fillId="0" borderId="1" xfId="0" applyNumberFormat="1" applyFont="1" applyBorder="1" applyAlignment="1" applyProtection="1">
      <alignment horizontal="left" vertical="center" wrapText="1"/>
      <protection locked="0"/>
    </xf>
    <xf numFmtId="0" fontId="28" fillId="0" borderId="1" xfId="0" applyFont="1" applyBorder="1" applyAlignment="1" applyProtection="1">
      <alignment vertical="center" wrapText="1"/>
      <protection locked="0"/>
    </xf>
    <xf numFmtId="3" fontId="28" fillId="0" borderId="1" xfId="4" applyNumberFormat="1" applyFont="1" applyFill="1" applyBorder="1" applyAlignment="1" applyProtection="1">
      <alignment horizontal="right" vertical="center" wrapText="1"/>
      <protection locked="0"/>
    </xf>
    <xf numFmtId="49" fontId="28" fillId="0" borderId="1" xfId="0" applyNumberFormat="1" applyFont="1" applyBorder="1" applyAlignment="1" applyProtection="1">
      <alignment horizontal="right" vertical="center" wrapText="1"/>
      <protection locked="0"/>
    </xf>
    <xf numFmtId="0" fontId="28" fillId="0" borderId="1" xfId="0" applyFont="1" applyBorder="1" applyAlignment="1" applyProtection="1">
      <alignment horizontal="center" vertical="center" wrapText="1"/>
      <protection locked="0"/>
    </xf>
    <xf numFmtId="0" fontId="28" fillId="0" borderId="35" xfId="0" applyFont="1" applyBorder="1" applyAlignment="1" applyProtection="1">
      <alignment horizontal="left" vertical="center" wrapText="1"/>
      <protection locked="0"/>
    </xf>
    <xf numFmtId="0" fontId="28" fillId="2" borderId="0" xfId="0" applyFont="1" applyFill="1" applyAlignment="1">
      <alignment horizontal="left" vertical="center" wrapText="1"/>
    </xf>
    <xf numFmtId="0" fontId="28" fillId="0" borderId="0" xfId="0" applyFont="1" applyAlignment="1">
      <alignment horizontal="left" vertical="center" wrapText="1"/>
    </xf>
    <xf numFmtId="3" fontId="28" fillId="9" borderId="1" xfId="0" applyNumberFormat="1" applyFont="1" applyFill="1" applyBorder="1" applyAlignment="1" applyProtection="1">
      <alignment horizontal="right" vertical="center" wrapText="1"/>
      <protection locked="0"/>
    </xf>
    <xf numFmtId="0" fontId="28" fillId="0" borderId="33" xfId="0" applyFont="1" applyBorder="1" applyAlignment="1" applyProtection="1">
      <alignment horizontal="left" vertical="top" wrapText="1"/>
      <protection locked="0"/>
    </xf>
    <xf numFmtId="49" fontId="28" fillId="0" borderId="1" xfId="0" applyNumberFormat="1"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vertical="top" wrapText="1"/>
      <protection locked="0"/>
    </xf>
    <xf numFmtId="0" fontId="28" fillId="0" borderId="1" xfId="0" applyFont="1" applyBorder="1" applyAlignment="1" applyProtection="1">
      <alignment horizontal="center" vertical="top" wrapText="1"/>
      <protection locked="0"/>
    </xf>
    <xf numFmtId="0" fontId="28" fillId="0" borderId="35" xfId="0" applyFont="1" applyBorder="1" applyAlignment="1" applyProtection="1">
      <alignment horizontal="left" vertical="top" wrapText="1"/>
      <protection locked="0"/>
    </xf>
    <xf numFmtId="0" fontId="28" fillId="2" borderId="0" xfId="0" applyFont="1" applyFill="1" applyAlignment="1">
      <alignment horizontal="left" vertical="top" wrapText="1"/>
    </xf>
    <xf numFmtId="0" fontId="28" fillId="0" borderId="0" xfId="0" applyFont="1" applyAlignment="1">
      <alignment horizontal="left" vertical="top" wrapText="1"/>
    </xf>
    <xf numFmtId="1" fontId="28" fillId="0" borderId="1" xfId="0" applyNumberFormat="1" applyFont="1" applyBorder="1" applyAlignment="1" applyProtection="1">
      <alignment horizontal="left" vertical="top"/>
      <protection locked="0"/>
    </xf>
    <xf numFmtId="3" fontId="28" fillId="0" borderId="1" xfId="0" applyNumberFormat="1" applyFont="1" applyBorder="1" applyAlignment="1" applyProtection="1">
      <alignment horizontal="right" vertical="center" wrapText="1"/>
      <protection locked="0"/>
    </xf>
    <xf numFmtId="0" fontId="28" fillId="0" borderId="1" xfId="0" applyFont="1" applyBorder="1" applyAlignment="1">
      <alignment vertical="center" wrapText="1"/>
    </xf>
    <xf numFmtId="3" fontId="28" fillId="0" borderId="1" xfId="4" applyNumberFormat="1" applyFont="1" applyFill="1" applyBorder="1" applyAlignment="1" applyProtection="1">
      <alignment horizontal="right" vertical="center"/>
      <protection locked="0"/>
    </xf>
    <xf numFmtId="0" fontId="35" fillId="0" borderId="1" xfId="0" applyFont="1" applyBorder="1" applyAlignment="1" applyProtection="1">
      <alignment horizontal="left" vertical="justify"/>
      <protection locked="0"/>
    </xf>
    <xf numFmtId="0" fontId="35" fillId="0" borderId="1" xfId="0" applyFont="1" applyBorder="1" applyAlignment="1" applyProtection="1">
      <alignment horizontal="left" vertical="justify" wrapText="1"/>
      <protection locked="0"/>
    </xf>
    <xf numFmtId="0" fontId="28" fillId="0" borderId="33" xfId="0" applyFont="1" applyBorder="1" applyAlignment="1" applyProtection="1">
      <alignment horizontal="left" vertical="top"/>
      <protection locked="0"/>
    </xf>
    <xf numFmtId="0" fontId="28" fillId="0" borderId="1" xfId="0" applyFont="1" applyBorder="1" applyAlignment="1" applyProtection="1">
      <alignment horizontal="left" vertical="top"/>
      <protection locked="0"/>
    </xf>
    <xf numFmtId="0" fontId="28" fillId="0" borderId="1" xfId="0" applyFont="1" applyBorder="1" applyAlignment="1" applyProtection="1">
      <alignment vertical="top"/>
      <protection locked="0"/>
    </xf>
    <xf numFmtId="0" fontId="28" fillId="0" borderId="1" xfId="0" applyFont="1" applyBorder="1" applyAlignment="1" applyProtection="1">
      <alignment horizontal="right" vertical="center" wrapText="1"/>
      <protection locked="0"/>
    </xf>
    <xf numFmtId="0" fontId="28" fillId="0" borderId="1" xfId="0" applyFont="1" applyBorder="1" applyAlignment="1" applyProtection="1">
      <alignment horizontal="center" vertical="top"/>
      <protection locked="0"/>
    </xf>
    <xf numFmtId="0" fontId="28" fillId="0" borderId="35" xfId="0" applyFont="1" applyBorder="1" applyAlignment="1" applyProtection="1">
      <alignment horizontal="left" vertical="top"/>
      <protection locked="0"/>
    </xf>
    <xf numFmtId="0" fontId="28" fillId="0" borderId="33" xfId="46" applyFont="1" applyBorder="1" applyAlignment="1" applyProtection="1">
      <alignment horizontal="left"/>
      <protection locked="0"/>
    </xf>
    <xf numFmtId="0" fontId="28" fillId="0" borderId="1" xfId="46" applyFont="1" applyBorder="1" applyAlignment="1" applyProtection="1">
      <alignment horizontal="left" vertical="justify" wrapText="1"/>
      <protection locked="0"/>
    </xf>
    <xf numFmtId="0" fontId="28" fillId="0" borderId="1" xfId="46" applyFont="1" applyBorder="1" applyAlignment="1" applyProtection="1">
      <alignment wrapText="1"/>
      <protection locked="0"/>
    </xf>
    <xf numFmtId="0" fontId="28" fillId="0" borderId="1" xfId="46" applyFont="1" applyBorder="1" applyProtection="1">
      <protection locked="0"/>
    </xf>
    <xf numFmtId="3" fontId="28" fillId="0" borderId="1" xfId="46" applyNumberFormat="1" applyFont="1" applyBorder="1" applyAlignment="1" applyProtection="1">
      <alignment horizontal="right" vertical="center"/>
      <protection locked="0"/>
    </xf>
    <xf numFmtId="0" fontId="28" fillId="0" borderId="1" xfId="46" applyFont="1" applyBorder="1" applyAlignment="1" applyProtection="1">
      <alignment horizontal="center"/>
      <protection locked="0"/>
    </xf>
    <xf numFmtId="0" fontId="28" fillId="0" borderId="35" xfId="46" applyFont="1" applyBorder="1" applyAlignment="1" applyProtection="1">
      <alignment horizontal="left"/>
      <protection locked="0"/>
    </xf>
    <xf numFmtId="0" fontId="28" fillId="0" borderId="1" xfId="0" applyFont="1" applyBorder="1" applyAlignment="1" applyProtection="1">
      <alignment horizontal="left" vertical="center"/>
      <protection locked="0"/>
    </xf>
    <xf numFmtId="0" fontId="28" fillId="0" borderId="1" xfId="0"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28" fillId="0" borderId="35" xfId="0" applyFont="1" applyBorder="1" applyAlignment="1" applyProtection="1">
      <alignment horizontal="left" vertical="center"/>
      <protection locked="0"/>
    </xf>
    <xf numFmtId="0" fontId="28" fillId="0" borderId="1" xfId="0" applyFont="1" applyBorder="1" applyAlignment="1">
      <alignment horizontal="left" vertical="center"/>
    </xf>
    <xf numFmtId="0" fontId="28" fillId="0" borderId="1" xfId="0" applyFont="1" applyBorder="1" applyAlignment="1">
      <alignment vertical="center"/>
    </xf>
    <xf numFmtId="0" fontId="28" fillId="0" borderId="1" xfId="0" applyFont="1" applyBorder="1" applyAlignment="1">
      <alignment horizontal="center" vertical="center"/>
    </xf>
    <xf numFmtId="0" fontId="28" fillId="0" borderId="35" xfId="0" applyFont="1" applyBorder="1" applyAlignment="1">
      <alignment horizontal="left" vertical="center"/>
    </xf>
    <xf numFmtId="0" fontId="28" fillId="7" borderId="4" xfId="0" applyFont="1" applyFill="1" applyBorder="1" applyAlignment="1">
      <alignment horizontal="left"/>
    </xf>
    <xf numFmtId="0" fontId="28" fillId="7" borderId="1" xfId="0" applyFont="1" applyFill="1" applyBorder="1" applyAlignment="1">
      <alignment horizontal="left"/>
    </xf>
    <xf numFmtId="0" fontId="28" fillId="7" borderId="39" xfId="0" applyFont="1" applyFill="1" applyBorder="1" applyAlignment="1">
      <alignment horizontal="left"/>
    </xf>
    <xf numFmtId="0" fontId="28" fillId="7" borderId="40" xfId="0" applyFont="1" applyFill="1" applyBorder="1" applyAlignment="1">
      <alignment horizontal="left" vertical="justify" wrapText="1"/>
    </xf>
    <xf numFmtId="0" fontId="28" fillId="7" borderId="40" xfId="0" applyFont="1" applyFill="1" applyBorder="1" applyAlignment="1">
      <alignment horizontal="left" wrapText="1"/>
    </xf>
    <xf numFmtId="0" fontId="28" fillId="7" borderId="40" xfId="0" applyFont="1" applyFill="1" applyBorder="1" applyAlignment="1">
      <alignment horizontal="left"/>
    </xf>
    <xf numFmtId="0" fontId="28" fillId="7" borderId="40" xfId="0" applyFont="1" applyFill="1" applyBorder="1" applyAlignment="1">
      <alignment horizontal="left" vertical="justify"/>
    </xf>
    <xf numFmtId="0" fontId="28" fillId="7" borderId="40" xfId="0" applyFont="1" applyFill="1" applyBorder="1" applyAlignment="1">
      <alignment wrapText="1"/>
    </xf>
    <xf numFmtId="0" fontId="28" fillId="7" borderId="40" xfId="0" applyFont="1" applyFill="1" applyBorder="1"/>
    <xf numFmtId="3" fontId="28" fillId="7" borderId="40" xfId="0" applyNumberFormat="1" applyFont="1" applyFill="1" applyBorder="1" applyAlignment="1">
      <alignment horizontal="right" vertical="center"/>
    </xf>
    <xf numFmtId="0" fontId="28" fillId="7" borderId="40" xfId="0" applyFont="1" applyFill="1" applyBorder="1" applyAlignment="1">
      <alignment horizontal="right" vertical="center"/>
    </xf>
    <xf numFmtId="0" fontId="28" fillId="7" borderId="40" xfId="0" applyFont="1" applyFill="1" applyBorder="1" applyAlignment="1">
      <alignment horizontal="center"/>
    </xf>
    <xf numFmtId="0" fontId="28" fillId="7" borderId="41" xfId="0" applyFont="1" applyFill="1" applyBorder="1" applyAlignment="1">
      <alignment horizontal="left"/>
    </xf>
    <xf numFmtId="0" fontId="28" fillId="7" borderId="0" xfId="0" applyFont="1" applyFill="1" applyAlignment="1">
      <alignment horizontal="left" vertical="justify"/>
    </xf>
    <xf numFmtId="0" fontId="28" fillId="7" borderId="0" xfId="0" applyFont="1" applyFill="1"/>
    <xf numFmtId="3" fontId="31" fillId="9" borderId="20" xfId="0" applyNumberFormat="1" applyFont="1" applyFill="1" applyBorder="1" applyAlignment="1">
      <alignment horizontal="right" vertical="center"/>
    </xf>
    <xf numFmtId="3" fontId="31" fillId="9" borderId="50" xfId="0" applyNumberFormat="1" applyFont="1" applyFill="1" applyBorder="1" applyAlignment="1">
      <alignment horizontal="right" vertical="center"/>
    </xf>
    <xf numFmtId="0" fontId="28" fillId="7" borderId="0" xfId="0" applyFont="1" applyFill="1" applyAlignment="1">
      <alignment horizontal="center"/>
    </xf>
    <xf numFmtId="0" fontId="31" fillId="7" borderId="12" xfId="0" applyFont="1" applyFill="1" applyBorder="1" applyAlignment="1">
      <alignment horizontal="centerContinuous"/>
    </xf>
    <xf numFmtId="0" fontId="31" fillId="7" borderId="13" xfId="0" applyFont="1" applyFill="1" applyBorder="1" applyAlignment="1">
      <alignment horizontal="centerContinuous"/>
    </xf>
    <xf numFmtId="3" fontId="28" fillId="7" borderId="0" xfId="0" applyNumberFormat="1" applyFont="1" applyFill="1" applyAlignment="1">
      <alignment horizontal="left"/>
    </xf>
    <xf numFmtId="0" fontId="31" fillId="9" borderId="1" xfId="0" applyFont="1" applyFill="1" applyBorder="1" applyAlignment="1" applyProtection="1">
      <alignment horizontal="centerContinuous" vertical="justify"/>
      <protection locked="0"/>
    </xf>
    <xf numFmtId="0" fontId="28" fillId="0" borderId="0" xfId="0" applyFont="1" applyAlignment="1" applyProtection="1">
      <alignment horizontal="left"/>
      <protection locked="0"/>
    </xf>
    <xf numFmtId="0" fontId="28" fillId="2" borderId="0" xfId="0" applyFont="1" applyFill="1" applyAlignment="1">
      <alignment horizontal="left" vertical="justify"/>
    </xf>
    <xf numFmtId="3" fontId="28" fillId="2" borderId="0" xfId="0" applyNumberFormat="1" applyFont="1" applyFill="1" applyAlignment="1">
      <alignment horizontal="left"/>
    </xf>
    <xf numFmtId="0" fontId="28" fillId="2" borderId="0" xfId="0" applyFont="1" applyFill="1" applyAlignment="1">
      <alignment horizontal="center"/>
    </xf>
    <xf numFmtId="0" fontId="28" fillId="2" borderId="0" xfId="0" applyFont="1" applyFill="1" applyAlignment="1" applyProtection="1">
      <alignment horizontal="left"/>
      <protection locked="0"/>
    </xf>
    <xf numFmtId="0" fontId="28" fillId="2" borderId="0" xfId="0" applyFont="1" applyFill="1" applyAlignment="1" applyProtection="1">
      <alignment horizontal="left" vertical="justify"/>
      <protection locked="0"/>
    </xf>
    <xf numFmtId="0" fontId="28" fillId="2" borderId="0" xfId="0" applyFont="1" applyFill="1" applyProtection="1">
      <protection locked="0"/>
    </xf>
    <xf numFmtId="3" fontId="28" fillId="2" borderId="0" xfId="0" applyNumberFormat="1" applyFont="1" applyFill="1" applyAlignment="1" applyProtection="1">
      <alignment horizontal="left"/>
      <protection locked="0"/>
    </xf>
    <xf numFmtId="0" fontId="28" fillId="2" borderId="0" xfId="0" applyFont="1" applyFill="1" applyAlignment="1" applyProtection="1">
      <alignment horizontal="center"/>
      <protection locked="0"/>
    </xf>
    <xf numFmtId="0" fontId="31" fillId="2" borderId="0" xfId="0" applyFont="1" applyFill="1" applyAlignment="1" applyProtection="1">
      <alignment horizontal="left"/>
      <protection locked="0"/>
    </xf>
    <xf numFmtId="0" fontId="28" fillId="0" borderId="0" xfId="0" applyFont="1" applyAlignment="1">
      <alignment horizontal="left" vertical="justify"/>
    </xf>
    <xf numFmtId="3" fontId="28" fillId="0" borderId="0" xfId="0" applyNumberFormat="1" applyFont="1" applyAlignment="1">
      <alignment horizontal="left"/>
    </xf>
    <xf numFmtId="3" fontId="28" fillId="9" borderId="0" xfId="0" applyNumberFormat="1" applyFont="1" applyFill="1" applyAlignment="1">
      <alignment horizontal="left"/>
    </xf>
    <xf numFmtId="0" fontId="28" fillId="0" borderId="0" xfId="0" applyFont="1" applyAlignment="1">
      <alignment horizontal="center"/>
    </xf>
    <xf numFmtId="49" fontId="28" fillId="0" borderId="33" xfId="0" applyNumberFormat="1" applyFont="1" applyBorder="1" applyAlignment="1" applyProtection="1">
      <alignment horizontal="left" wrapText="1"/>
      <protection locked="0"/>
    </xf>
    <xf numFmtId="49" fontId="28" fillId="0" borderId="1" xfId="0" applyNumberFormat="1" applyFont="1" applyBorder="1" applyAlignment="1" applyProtection="1">
      <alignment wrapText="1"/>
      <protection locked="0"/>
    </xf>
    <xf numFmtId="49" fontId="28" fillId="0" borderId="35" xfId="0" applyNumberFormat="1" applyFont="1" applyBorder="1" applyAlignment="1" applyProtection="1">
      <alignment wrapText="1"/>
      <protection locked="0"/>
    </xf>
    <xf numFmtId="49" fontId="28" fillId="0" borderId="0" xfId="0" applyNumberFormat="1" applyFont="1" applyAlignment="1">
      <alignment horizontal="left" wrapText="1"/>
    </xf>
    <xf numFmtId="0" fontId="28" fillId="0" borderId="1" xfId="50" applyFont="1" applyFill="1" applyBorder="1" applyAlignment="1">
      <alignment horizontal="left" vertical="justify" wrapText="1"/>
    </xf>
    <xf numFmtId="0" fontId="28" fillId="0" borderId="1" xfId="50" applyFont="1" applyFill="1" applyBorder="1" applyAlignment="1">
      <alignment horizontal="left" vertical="center" wrapText="1"/>
    </xf>
    <xf numFmtId="0" fontId="28" fillId="0" borderId="1" xfId="50" applyFont="1" applyFill="1" applyBorder="1" applyAlignment="1">
      <alignment vertical="top" wrapText="1"/>
    </xf>
    <xf numFmtId="3" fontId="28" fillId="0" borderId="1" xfId="50" applyNumberFormat="1" applyFont="1" applyFill="1" applyBorder="1" applyAlignment="1">
      <alignment horizontal="right" vertical="center" wrapText="1"/>
    </xf>
    <xf numFmtId="0" fontId="28" fillId="0" borderId="1" xfId="50" applyFont="1" applyFill="1" applyBorder="1" applyAlignment="1">
      <alignment horizontal="right" vertical="center" wrapText="1"/>
    </xf>
    <xf numFmtId="0" fontId="28" fillId="0" borderId="1" xfId="50" applyFont="1" applyFill="1" applyBorder="1" applyAlignment="1">
      <alignment horizontal="center" vertical="top" wrapText="1"/>
    </xf>
    <xf numFmtId="0" fontId="28" fillId="0" borderId="35" xfId="50" applyFont="1" applyFill="1" applyBorder="1" applyAlignment="1">
      <alignment horizontal="left" vertical="top" wrapText="1"/>
    </xf>
    <xf numFmtId="0" fontId="28" fillId="0" borderId="1" xfId="50" applyFont="1" applyFill="1" applyBorder="1" applyAlignment="1">
      <alignment wrapText="1"/>
    </xf>
    <xf numFmtId="0" fontId="28" fillId="0" borderId="1" xfId="50" applyFont="1" applyFill="1" applyBorder="1" applyAlignment="1">
      <alignment horizontal="center" wrapText="1"/>
    </xf>
    <xf numFmtId="0" fontId="28" fillId="0" borderId="35" xfId="0" applyFont="1" applyBorder="1" applyAlignment="1">
      <alignment horizontal="left" wrapText="1"/>
    </xf>
    <xf numFmtId="3" fontId="28" fillId="0" borderId="1" xfId="0" applyNumberFormat="1" applyFont="1" applyBorder="1" applyAlignment="1">
      <alignment horizontal="left" wrapText="1"/>
    </xf>
    <xf numFmtId="3" fontId="28" fillId="0" borderId="1" xfId="0" applyNumberFormat="1" applyFont="1" applyBorder="1" applyAlignment="1">
      <alignment horizontal="left"/>
    </xf>
    <xf numFmtId="0" fontId="28" fillId="0" borderId="1" xfId="0" applyFont="1" applyBorder="1" applyAlignment="1">
      <alignment horizontal="right" vertical="center"/>
    </xf>
    <xf numFmtId="49" fontId="28" fillId="0" borderId="1" xfId="0" applyNumberFormat="1" applyFont="1" applyBorder="1" applyAlignment="1">
      <alignment vertical="top" wrapText="1"/>
    </xf>
    <xf numFmtId="49" fontId="28" fillId="0" borderId="1" xfId="0" applyNumberFormat="1" applyFont="1" applyBorder="1"/>
    <xf numFmtId="3" fontId="28" fillId="0" borderId="1" xfId="0" applyNumberFormat="1" applyFont="1" applyBorder="1" applyAlignment="1">
      <alignment horizontal="right" vertical="center" wrapText="1"/>
    </xf>
    <xf numFmtId="49" fontId="28" fillId="0" borderId="35" xfId="0" applyNumberFormat="1" applyFont="1" applyBorder="1"/>
    <xf numFmtId="0" fontId="28" fillId="13" borderId="45" xfId="0" applyFont="1" applyFill="1" applyBorder="1" applyAlignment="1" applyProtection="1">
      <alignment horizontal="left"/>
      <protection locked="0"/>
    </xf>
    <xf numFmtId="49" fontId="28" fillId="13" borderId="22" xfId="0" applyNumberFormat="1" applyFont="1" applyFill="1" applyBorder="1" applyAlignment="1">
      <alignment vertical="top" wrapText="1"/>
    </xf>
    <xf numFmtId="49" fontId="28" fillId="13" borderId="22" xfId="0" applyNumberFormat="1" applyFont="1" applyFill="1" applyBorder="1"/>
    <xf numFmtId="3" fontId="28" fillId="13" borderId="22" xfId="0" applyNumberFormat="1" applyFont="1" applyFill="1" applyBorder="1" applyAlignment="1">
      <alignment horizontal="right" vertical="center" wrapText="1"/>
    </xf>
    <xf numFmtId="3" fontId="28" fillId="13" borderId="22" xfId="0" applyNumberFormat="1" applyFont="1" applyFill="1" applyBorder="1" applyAlignment="1">
      <alignment horizontal="right" vertical="center"/>
    </xf>
    <xf numFmtId="49" fontId="28" fillId="13" borderId="46" xfId="0" applyNumberFormat="1" applyFont="1" applyFill="1" applyBorder="1"/>
    <xf numFmtId="3" fontId="10" fillId="0" borderId="32" xfId="0" applyNumberFormat="1" applyFont="1" applyBorder="1" applyAlignment="1">
      <alignment horizontal="right" vertical="center"/>
    </xf>
    <xf numFmtId="0" fontId="25" fillId="0" borderId="1" xfId="0" applyFont="1" applyBorder="1" applyAlignment="1">
      <alignment wrapText="1"/>
    </xf>
    <xf numFmtId="0" fontId="25" fillId="0" borderId="1" xfId="0" applyFont="1" applyBorder="1"/>
    <xf numFmtId="3" fontId="25" fillId="0" borderId="1" xfId="0" applyNumberFormat="1" applyFont="1" applyBorder="1" applyAlignment="1">
      <alignment horizontal="right" vertical="center"/>
    </xf>
    <xf numFmtId="3" fontId="25" fillId="14" borderId="1" xfId="0" applyNumberFormat="1" applyFont="1" applyFill="1" applyBorder="1" applyAlignment="1">
      <alignment horizontal="right" vertical="center"/>
    </xf>
    <xf numFmtId="0" fontId="37" fillId="0" borderId="1" xfId="0" applyFont="1" applyBorder="1" applyAlignment="1">
      <alignment horizontal="center" vertical="center"/>
    </xf>
    <xf numFmtId="0" fontId="25" fillId="0" borderId="1" xfId="0" applyFont="1" applyBorder="1" applyAlignment="1">
      <alignment horizontal="center" vertical="center"/>
    </xf>
    <xf numFmtId="0" fontId="25" fillId="0" borderId="35" xfId="0" applyFont="1" applyBorder="1" applyAlignment="1">
      <alignment horizontal="center" vertical="center"/>
    </xf>
    <xf numFmtId="49" fontId="25" fillId="0" borderId="1" xfId="0" applyNumberFormat="1" applyFont="1" applyBorder="1" applyAlignment="1">
      <alignment horizontal="right"/>
    </xf>
    <xf numFmtId="0" fontId="20" fillId="14" borderId="33" xfId="0" applyFont="1" applyFill="1" applyBorder="1" applyAlignment="1">
      <alignment horizontal="left" vertical="center" wrapText="1"/>
    </xf>
    <xf numFmtId="0" fontId="20" fillId="14" borderId="1" xfId="0" applyFont="1" applyFill="1" applyBorder="1" applyAlignment="1">
      <alignment vertical="center" wrapText="1"/>
    </xf>
    <xf numFmtId="1" fontId="20" fillId="14"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1" xfId="0" applyFont="1" applyFill="1" applyBorder="1" applyAlignment="1">
      <alignment horizontal="left" vertical="center" wrapText="1"/>
    </xf>
    <xf numFmtId="3" fontId="20" fillId="14" borderId="1" xfId="0" applyNumberFormat="1" applyFont="1" applyFill="1" applyBorder="1" applyAlignment="1">
      <alignment horizontal="right" vertical="center" wrapText="1"/>
    </xf>
    <xf numFmtId="3" fontId="20" fillId="14" borderId="1" xfId="0" applyNumberFormat="1" applyFont="1" applyFill="1" applyBorder="1" applyAlignment="1" applyProtection="1">
      <alignment horizontal="right" vertical="center" wrapText="1"/>
      <protection locked="0"/>
    </xf>
    <xf numFmtId="49" fontId="20" fillId="14" borderId="1" xfId="0" applyNumberFormat="1" applyFont="1" applyFill="1" applyBorder="1" applyAlignment="1">
      <alignment horizontal="right" vertical="center" wrapText="1"/>
    </xf>
    <xf numFmtId="0" fontId="20" fillId="14" borderId="35" xfId="0" applyFont="1" applyFill="1" applyBorder="1" applyAlignment="1">
      <alignment horizontal="left" vertical="center" wrapText="1"/>
    </xf>
    <xf numFmtId="49" fontId="10" fillId="0" borderId="1" xfId="0" applyNumberFormat="1" applyFont="1" applyBorder="1" applyAlignment="1">
      <alignment wrapText="1"/>
    </xf>
    <xf numFmtId="49" fontId="10" fillId="0" borderId="1" xfId="0" applyNumberFormat="1" applyFont="1" applyBorder="1" applyAlignment="1">
      <alignment horizontal="right"/>
    </xf>
    <xf numFmtId="14" fontId="10" fillId="0" borderId="1" xfId="0" applyNumberFormat="1" applyFont="1" applyBorder="1" applyAlignment="1">
      <alignment horizontal="right" vertical="center"/>
    </xf>
    <xf numFmtId="0" fontId="10" fillId="0" borderId="35" xfId="0" applyFont="1" applyBorder="1" applyAlignment="1">
      <alignment horizontal="center"/>
    </xf>
    <xf numFmtId="0" fontId="25" fillId="0" borderId="1" xfId="0" applyFont="1" applyBorder="1" applyAlignment="1">
      <alignment horizontal="left" vertical="top" wrapText="1"/>
    </xf>
    <xf numFmtId="0" fontId="10" fillId="0" borderId="1" xfId="0" applyFont="1" applyBorder="1" applyAlignment="1">
      <alignment horizontal="justify" vertical="center" wrapText="1"/>
    </xf>
    <xf numFmtId="3" fontId="10" fillId="0" borderId="1" xfId="0" applyNumberFormat="1" applyFont="1" applyBorder="1" applyAlignment="1">
      <alignment horizontal="left" vertical="center" wrapText="1"/>
    </xf>
    <xf numFmtId="0" fontId="10" fillId="0" borderId="1" xfId="50" applyFont="1" applyFill="1" applyBorder="1" applyAlignment="1">
      <alignment vertical="justify" wrapText="1"/>
    </xf>
    <xf numFmtId="0" fontId="10" fillId="0" borderId="1" xfId="50" applyFont="1" applyFill="1" applyBorder="1" applyAlignment="1">
      <alignment vertical="center" wrapText="1"/>
    </xf>
    <xf numFmtId="0" fontId="10" fillId="0" borderId="1" xfId="50" applyFont="1" applyFill="1" applyBorder="1" applyAlignment="1">
      <alignment horizontal="left" vertical="top"/>
    </xf>
    <xf numFmtId="0" fontId="10" fillId="0" borderId="1" xfId="50" applyFont="1" applyFill="1" applyBorder="1" applyAlignment="1">
      <alignment horizontal="left" vertical="justify" wrapText="1"/>
    </xf>
    <xf numFmtId="0" fontId="10" fillId="0" borderId="1" xfId="50" applyFont="1" applyFill="1" applyBorder="1" applyAlignment="1">
      <alignment vertical="top"/>
    </xf>
    <xf numFmtId="0" fontId="10" fillId="0" borderId="1" xfId="50" applyFont="1" applyFill="1" applyBorder="1" applyAlignment="1">
      <alignment vertical="top" wrapText="1"/>
    </xf>
    <xf numFmtId="3" fontId="10" fillId="0" borderId="1" xfId="50" applyNumberFormat="1" applyFont="1" applyFill="1" applyBorder="1" applyAlignment="1">
      <alignment horizontal="right" vertical="center"/>
    </xf>
    <xf numFmtId="0" fontId="10" fillId="0" borderId="1" xfId="50"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center" vertical="center"/>
    </xf>
    <xf numFmtId="0" fontId="10" fillId="0" borderId="35" xfId="50" applyFont="1" applyFill="1" applyBorder="1" applyAlignment="1">
      <alignment horizontal="left" vertical="top"/>
    </xf>
    <xf numFmtId="0" fontId="10" fillId="0" borderId="1" xfId="50" applyFont="1" applyFill="1" applyBorder="1" applyAlignment="1">
      <alignment vertical="justify"/>
    </xf>
    <xf numFmtId="0" fontId="10" fillId="0" borderId="1" xfId="50" applyFont="1" applyFill="1" applyBorder="1"/>
    <xf numFmtId="0" fontId="10" fillId="13" borderId="45" xfId="0" applyFont="1" applyFill="1" applyBorder="1" applyAlignment="1">
      <alignment horizontal="left"/>
    </xf>
    <xf numFmtId="0" fontId="10" fillId="13" borderId="22" xfId="0" applyFont="1" applyFill="1" applyBorder="1" applyAlignment="1">
      <alignment vertical="justify" wrapText="1"/>
    </xf>
    <xf numFmtId="0" fontId="10" fillId="13" borderId="22" xfId="0" applyFont="1" applyFill="1" applyBorder="1" applyAlignment="1">
      <alignment horizontal="left"/>
    </xf>
    <xf numFmtId="0" fontId="10" fillId="13" borderId="22" xfId="0" applyFont="1" applyFill="1" applyBorder="1" applyAlignment="1">
      <alignment wrapText="1"/>
    </xf>
    <xf numFmtId="0" fontId="10" fillId="13" borderId="22" xfId="0" applyFont="1" applyFill="1" applyBorder="1"/>
    <xf numFmtId="0" fontId="10" fillId="13" borderId="22" xfId="0" applyFont="1" applyFill="1" applyBorder="1" applyAlignment="1">
      <alignment vertical="justify"/>
    </xf>
    <xf numFmtId="0" fontId="10" fillId="13" borderId="22" xfId="0" applyFont="1" applyFill="1" applyBorder="1" applyAlignment="1">
      <alignment horizontal="left" vertical="justify" wrapText="1"/>
    </xf>
    <xf numFmtId="3" fontId="10" fillId="13" borderId="22" xfId="0" applyNumberFormat="1" applyFont="1" applyFill="1" applyBorder="1" applyAlignment="1">
      <alignment horizontal="right" vertical="center"/>
    </xf>
    <xf numFmtId="0" fontId="10" fillId="13" borderId="22" xfId="0" applyFont="1" applyFill="1" applyBorder="1" applyAlignment="1">
      <alignment horizontal="right" vertical="center" wrapText="1"/>
    </xf>
    <xf numFmtId="0" fontId="10" fillId="13" borderId="22" xfId="0" applyFont="1" applyFill="1" applyBorder="1" applyAlignment="1">
      <alignment horizontal="right" vertical="center"/>
    </xf>
    <xf numFmtId="0" fontId="10" fillId="13" borderId="46" xfId="0" applyFont="1" applyFill="1" applyBorder="1" applyAlignment="1">
      <alignment horizontal="left"/>
    </xf>
    <xf numFmtId="0" fontId="20" fillId="9" borderId="26" xfId="0" applyFont="1" applyFill="1" applyBorder="1" applyAlignment="1">
      <alignment horizontal="left"/>
    </xf>
    <xf numFmtId="0" fontId="20" fillId="9" borderId="32" xfId="0" applyFont="1" applyFill="1" applyBorder="1" applyAlignment="1">
      <alignment vertical="justify" wrapText="1"/>
    </xf>
    <xf numFmtId="0" fontId="20" fillId="9" borderId="32" xfId="0" applyFont="1" applyFill="1" applyBorder="1" applyAlignment="1">
      <alignment vertical="justify"/>
    </xf>
    <xf numFmtId="0" fontId="20" fillId="9" borderId="32" xfId="0" applyFont="1" applyFill="1" applyBorder="1" applyAlignment="1">
      <alignment horizontal="left"/>
    </xf>
    <xf numFmtId="0" fontId="20" fillId="9" borderId="51" xfId="0" applyFont="1" applyFill="1" applyBorder="1" applyAlignment="1">
      <alignment vertical="justify" wrapText="1"/>
    </xf>
    <xf numFmtId="3" fontId="20" fillId="9" borderId="32" xfId="0" applyNumberFormat="1" applyFont="1" applyFill="1" applyBorder="1" applyAlignment="1">
      <alignment horizontal="right" vertical="center"/>
    </xf>
    <xf numFmtId="3" fontId="20" fillId="9" borderId="32" xfId="0" applyNumberFormat="1" applyFont="1" applyFill="1" applyBorder="1" applyAlignment="1" applyProtection="1">
      <alignment horizontal="right" vertical="center"/>
      <protection locked="0"/>
    </xf>
    <xf numFmtId="49" fontId="20" fillId="9" borderId="52" xfId="0" applyNumberFormat="1" applyFont="1" applyFill="1" applyBorder="1" applyAlignment="1">
      <alignment horizontal="right" vertical="center"/>
    </xf>
    <xf numFmtId="0" fontId="20" fillId="9" borderId="32" xfId="0" applyFont="1" applyFill="1" applyBorder="1" applyAlignment="1">
      <alignment horizontal="right" vertical="center"/>
    </xf>
    <xf numFmtId="49" fontId="20" fillId="9" borderId="32" xfId="0" applyNumberFormat="1" applyFont="1" applyFill="1" applyBorder="1" applyAlignment="1">
      <alignment horizontal="center" vertical="center"/>
    </xf>
    <xf numFmtId="0" fontId="20" fillId="9" borderId="32" xfId="0" applyFont="1" applyFill="1" applyBorder="1" applyAlignment="1">
      <alignment horizontal="center" vertical="center"/>
    </xf>
    <xf numFmtId="0" fontId="20" fillId="9" borderId="32" xfId="0" applyFont="1" applyFill="1" applyBorder="1" applyAlignment="1">
      <alignment horizontal="center"/>
    </xf>
    <xf numFmtId="0" fontId="20" fillId="9" borderId="32" xfId="0" applyFont="1" applyFill="1" applyBorder="1" applyAlignment="1">
      <alignment horizontal="left" vertical="justify" wrapText="1"/>
    </xf>
    <xf numFmtId="0" fontId="20" fillId="9" borderId="28" xfId="0" applyFont="1" applyFill="1" applyBorder="1" applyAlignment="1">
      <alignment horizontal="left" vertical="center"/>
    </xf>
    <xf numFmtId="3" fontId="10" fillId="9" borderId="22" xfId="0" applyNumberFormat="1" applyFont="1" applyFill="1" applyBorder="1" applyAlignment="1" applyProtection="1">
      <alignment horizontal="right" vertical="center"/>
      <protection locked="0"/>
    </xf>
    <xf numFmtId="3" fontId="11" fillId="9" borderId="48" xfId="0" applyNumberFormat="1" applyFont="1" applyFill="1" applyBorder="1" applyAlignment="1" applyProtection="1">
      <alignment horizontal="left"/>
      <protection locked="0"/>
    </xf>
    <xf numFmtId="3" fontId="11" fillId="9" borderId="55" xfId="0" applyNumberFormat="1" applyFont="1" applyFill="1" applyBorder="1" applyAlignment="1" applyProtection="1">
      <alignment horizontal="left"/>
      <protection locked="0"/>
    </xf>
    <xf numFmtId="3" fontId="10" fillId="13" borderId="40" xfId="0" applyNumberFormat="1" applyFont="1" applyFill="1" applyBorder="1" applyAlignment="1">
      <alignment horizontal="right" vertical="center"/>
    </xf>
    <xf numFmtId="3" fontId="28" fillId="13" borderId="40" xfId="0" applyNumberFormat="1" applyFont="1" applyFill="1" applyBorder="1" applyAlignment="1" applyProtection="1">
      <alignment horizontal="right" vertical="center"/>
      <protection locked="0"/>
    </xf>
    <xf numFmtId="0" fontId="27" fillId="0" borderId="1" xfId="0" applyFont="1" applyBorder="1" applyAlignment="1">
      <alignment horizontal="left"/>
    </xf>
    <xf numFmtId="3" fontId="10" fillId="13" borderId="22" xfId="0" applyNumberFormat="1" applyFont="1" applyFill="1" applyBorder="1" applyAlignment="1">
      <alignment horizontal="right" vertical="center" wrapText="1"/>
    </xf>
    <xf numFmtId="49" fontId="28" fillId="13" borderId="22" xfId="0" applyNumberFormat="1" applyFont="1" applyFill="1" applyBorder="1" applyAlignment="1">
      <alignment horizontal="center"/>
    </xf>
    <xf numFmtId="0" fontId="27" fillId="2" borderId="1" xfId="0" applyFont="1" applyFill="1" applyBorder="1" applyAlignment="1">
      <alignment horizontal="right" vertical="center"/>
    </xf>
    <xf numFmtId="0" fontId="27" fillId="2" borderId="1" xfId="0" applyFont="1" applyFill="1" applyBorder="1" applyAlignment="1">
      <alignment vertical="justify" wrapText="1"/>
    </xf>
    <xf numFmtId="49" fontId="39" fillId="7" borderId="1" xfId="0" applyNumberFormat="1" applyFont="1" applyFill="1" applyBorder="1" applyAlignment="1" applyProtection="1">
      <alignment wrapText="1"/>
      <protection locked="0"/>
    </xf>
    <xf numFmtId="0" fontId="29" fillId="15" borderId="35" xfId="0" applyFont="1" applyFill="1" applyBorder="1" applyAlignment="1">
      <alignment horizontal="left"/>
    </xf>
    <xf numFmtId="0" fontId="29" fillId="15" borderId="1" xfId="0" applyFont="1" applyFill="1" applyBorder="1" applyAlignment="1">
      <alignment horizontal="right" vertical="center"/>
    </xf>
    <xf numFmtId="0" fontId="29" fillId="15" borderId="1" xfId="0" applyFont="1" applyFill="1" applyBorder="1" applyAlignment="1">
      <alignment horizontal="right" vertical="center" wrapText="1"/>
    </xf>
    <xf numFmtId="3" fontId="29" fillId="15" borderId="1" xfId="0" applyNumberFormat="1" applyFont="1" applyFill="1" applyBorder="1" applyAlignment="1">
      <alignment horizontal="right" vertical="center"/>
    </xf>
    <xf numFmtId="0" fontId="41" fillId="15" borderId="1" xfId="0" applyFont="1" applyFill="1" applyBorder="1" applyAlignment="1">
      <alignment horizontal="left" vertical="justify" wrapText="1"/>
    </xf>
    <xf numFmtId="0" fontId="29" fillId="15" borderId="1" xfId="0" applyFont="1" applyFill="1" applyBorder="1" applyAlignment="1">
      <alignment vertical="justify"/>
    </xf>
    <xf numFmtId="0" fontId="29" fillId="15" borderId="1" xfId="0" applyFont="1" applyFill="1" applyBorder="1"/>
    <xf numFmtId="0" fontId="29" fillId="15" borderId="1" xfId="0" applyFont="1" applyFill="1" applyBorder="1" applyAlignment="1">
      <alignment horizontal="left"/>
    </xf>
    <xf numFmtId="0" fontId="29" fillId="15" borderId="1" xfId="0" applyFont="1" applyFill="1" applyBorder="1" applyAlignment="1">
      <alignment vertical="justify" wrapText="1"/>
    </xf>
    <xf numFmtId="0" fontId="29" fillId="15" borderId="33" xfId="0" applyFont="1" applyFill="1" applyBorder="1" applyAlignment="1">
      <alignment horizontal="left"/>
    </xf>
    <xf numFmtId="0" fontId="27" fillId="0" borderId="35" xfId="0" applyFont="1" applyBorder="1" applyAlignment="1">
      <alignment horizontal="left"/>
    </xf>
    <xf numFmtId="0" fontId="27" fillId="0" borderId="1" xfId="0" applyFont="1" applyBorder="1" applyAlignment="1">
      <alignment horizontal="right" vertical="center"/>
    </xf>
    <xf numFmtId="0" fontId="27" fillId="0" borderId="1" xfId="0" applyFont="1" applyBorder="1" applyAlignment="1">
      <alignment horizontal="right" vertical="center" wrapText="1"/>
    </xf>
    <xf numFmtId="3" fontId="27" fillId="0" borderId="1" xfId="0" applyNumberFormat="1" applyFont="1" applyBorder="1" applyAlignment="1">
      <alignment horizontal="right" vertical="center"/>
    </xf>
    <xf numFmtId="0" fontId="27" fillId="0" borderId="1" xfId="0" applyFont="1" applyBorder="1"/>
    <xf numFmtId="0" fontId="27" fillId="0" borderId="1" xfId="0" applyFont="1" applyBorder="1" applyAlignment="1">
      <alignment vertical="justify" wrapText="1"/>
    </xf>
    <xf numFmtId="0" fontId="10" fillId="7" borderId="1" xfId="0" applyFont="1" applyFill="1" applyBorder="1" applyAlignment="1">
      <alignment vertical="justify" wrapText="1"/>
    </xf>
    <xf numFmtId="0" fontId="10" fillId="7" borderId="1" xfId="0" applyFont="1" applyFill="1" applyBorder="1" applyAlignment="1">
      <alignment vertical="justify"/>
    </xf>
    <xf numFmtId="0" fontId="10" fillId="7" borderId="1" xfId="0" applyFont="1" applyFill="1" applyBorder="1" applyAlignment="1">
      <alignment wrapText="1"/>
    </xf>
    <xf numFmtId="0" fontId="10" fillId="7" borderId="1" xfId="0" applyFont="1" applyFill="1" applyBorder="1"/>
    <xf numFmtId="0" fontId="27" fillId="0" borderId="1" xfId="0" applyFont="1" applyBorder="1" applyAlignment="1">
      <alignment vertical="justify"/>
    </xf>
    <xf numFmtId="0" fontId="10" fillId="13" borderId="1" xfId="0" applyFont="1" applyFill="1" applyBorder="1" applyAlignment="1">
      <alignment horizontal="left" vertical="center" wrapText="1"/>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0" fontId="29" fillId="14" borderId="1" xfId="0" applyFont="1" applyFill="1" applyBorder="1" applyAlignment="1">
      <alignment horizontal="left"/>
    </xf>
    <xf numFmtId="0" fontId="29" fillId="14" borderId="1" xfId="0" applyFont="1" applyFill="1" applyBorder="1" applyAlignment="1">
      <alignment vertical="justify"/>
    </xf>
    <xf numFmtId="0" fontId="29" fillId="14" borderId="1" xfId="0" applyFont="1" applyFill="1" applyBorder="1" applyAlignment="1">
      <alignment vertical="justify" wrapText="1"/>
    </xf>
    <xf numFmtId="0" fontId="29" fillId="14" borderId="1" xfId="0" applyFont="1" applyFill="1" applyBorder="1"/>
    <xf numFmtId="0" fontId="41" fillId="14" borderId="1" xfId="0" applyFont="1" applyFill="1" applyBorder="1" applyAlignment="1">
      <alignment horizontal="left" vertical="justify" wrapText="1"/>
    </xf>
    <xf numFmtId="0" fontId="29" fillId="14" borderId="1" xfId="0" applyFont="1" applyFill="1" applyBorder="1" applyAlignment="1">
      <alignment horizontal="center"/>
    </xf>
    <xf numFmtId="0" fontId="27" fillId="0" borderId="1" xfId="0" applyFont="1" applyBorder="1" applyAlignment="1" applyProtection="1">
      <alignment horizontal="left" vertical="justify" wrapText="1"/>
      <protection locked="0"/>
    </xf>
    <xf numFmtId="3" fontId="10" fillId="2" borderId="1" xfId="8" applyNumberFormat="1" applyFont="1" applyFill="1" applyBorder="1" applyAlignment="1">
      <alignment horizontal="right" vertical="center"/>
    </xf>
    <xf numFmtId="3" fontId="10" fillId="0" borderId="22" xfId="0" applyNumberFormat="1" applyFont="1" applyBorder="1" applyAlignment="1">
      <alignment horizontal="right" vertical="center"/>
    </xf>
    <xf numFmtId="0" fontId="29" fillId="14" borderId="1" xfId="0" applyFont="1" applyFill="1" applyBorder="1" applyAlignment="1">
      <alignment horizontal="left" vertical="justify"/>
    </xf>
    <xf numFmtId="0" fontId="10" fillId="0" borderId="22" xfId="0" applyFont="1" applyBorder="1" applyAlignment="1">
      <alignment horizontal="left" vertical="justify"/>
    </xf>
    <xf numFmtId="0" fontId="28" fillId="13" borderId="1" xfId="0" applyFont="1" applyFill="1" applyBorder="1" applyAlignment="1" applyProtection="1">
      <alignment horizontal="left"/>
      <protection locked="0"/>
    </xf>
    <xf numFmtId="0" fontId="20" fillId="14" borderId="1" xfId="0" applyFont="1" applyFill="1" applyBorder="1"/>
    <xf numFmtId="0" fontId="29" fillId="14" borderId="1" xfId="0" applyFont="1" applyFill="1" applyBorder="1" applyProtection="1">
      <protection locked="0"/>
    </xf>
    <xf numFmtId="0" fontId="10" fillId="0" borderId="22" xfId="0" applyFont="1" applyBorder="1" applyAlignment="1">
      <alignment horizontal="right" vertical="center"/>
    </xf>
    <xf numFmtId="3" fontId="28" fillId="0" borderId="32" xfId="0" applyNumberFormat="1" applyFont="1" applyBorder="1" applyAlignment="1" applyProtection="1">
      <alignment horizontal="right" vertical="center"/>
      <protection locked="0"/>
    </xf>
    <xf numFmtId="0" fontId="29" fillId="14" borderId="1" xfId="0" applyFont="1" applyFill="1" applyBorder="1" applyAlignment="1" applyProtection="1">
      <alignment horizontal="left" vertical="justify"/>
      <protection locked="0"/>
    </xf>
    <xf numFmtId="0" fontId="10" fillId="13" borderId="1" xfId="0" applyFont="1" applyFill="1" applyBorder="1" applyAlignment="1">
      <alignment horizontal="left" wrapText="1"/>
    </xf>
    <xf numFmtId="0" fontId="29" fillId="14" borderId="33" xfId="0" applyFont="1" applyFill="1" applyBorder="1" applyAlignment="1" applyProtection="1">
      <alignment horizontal="left"/>
      <protection locked="0"/>
    </xf>
    <xf numFmtId="3" fontId="30" fillId="16" borderId="1" xfId="8" applyNumberFormat="1" applyFont="1" applyFill="1" applyBorder="1" applyAlignment="1" applyProtection="1">
      <alignment horizontal="right" vertical="center" wrapText="1"/>
      <protection locked="0"/>
    </xf>
    <xf numFmtId="0" fontId="30" fillId="16" borderId="33" xfId="0" applyFont="1" applyFill="1" applyBorder="1" applyAlignment="1" applyProtection="1">
      <alignment horizontal="left" vertical="center" wrapText="1"/>
      <protection locked="0"/>
    </xf>
    <xf numFmtId="0" fontId="30" fillId="16" borderId="1" xfId="0" applyFont="1" applyFill="1" applyBorder="1" applyAlignment="1" applyProtection="1">
      <alignment horizontal="left" vertical="center" wrapText="1"/>
      <protection locked="0"/>
    </xf>
    <xf numFmtId="3" fontId="28" fillId="13" borderId="22" xfId="0" applyNumberFormat="1" applyFont="1" applyFill="1" applyBorder="1" applyAlignment="1">
      <alignment horizontal="right" wrapText="1"/>
    </xf>
    <xf numFmtId="3" fontId="29" fillId="14" borderId="1" xfId="0" applyNumberFormat="1" applyFont="1" applyFill="1" applyBorder="1" applyAlignment="1" applyProtection="1">
      <alignment horizontal="right" vertical="center"/>
      <protection locked="0"/>
    </xf>
    <xf numFmtId="0" fontId="10" fillId="0" borderId="2" xfId="0" applyFont="1" applyBorder="1" applyAlignment="1">
      <alignment horizontal="left" vertical="justify" wrapText="1"/>
    </xf>
    <xf numFmtId="0" fontId="27" fillId="0" borderId="1" xfId="0" applyFont="1" applyBorder="1" applyAlignment="1">
      <alignment wrapText="1"/>
    </xf>
    <xf numFmtId="0" fontId="25" fillId="13" borderId="1" xfId="0" applyFont="1" applyFill="1" applyBorder="1" applyAlignment="1">
      <alignment wrapText="1"/>
    </xf>
    <xf numFmtId="0" fontId="28" fillId="0" borderId="32" xfId="0" applyFont="1" applyBorder="1" applyAlignment="1" applyProtection="1">
      <alignment horizontal="left" vertical="justify" wrapText="1"/>
      <protection locked="0"/>
    </xf>
    <xf numFmtId="3" fontId="28" fillId="0" borderId="1" xfId="8" applyNumberFormat="1" applyFont="1" applyFill="1" applyBorder="1" applyAlignment="1" applyProtection="1">
      <alignment horizontal="right" vertical="center" wrapText="1"/>
      <protection locked="0"/>
    </xf>
    <xf numFmtId="1" fontId="28" fillId="0" borderId="1" xfId="0" applyNumberFormat="1" applyFont="1" applyBorder="1" applyAlignment="1" applyProtection="1">
      <alignment horizontal="center" vertical="center"/>
      <protection locked="0"/>
    </xf>
    <xf numFmtId="0" fontId="27" fillId="0" borderId="1" xfId="0" applyFont="1" applyBorder="1" applyAlignment="1" applyProtection="1">
      <alignment horizontal="left" vertical="justify"/>
      <protection locked="0"/>
    </xf>
    <xf numFmtId="0" fontId="35" fillId="9" borderId="1" xfId="0" applyFont="1" applyFill="1" applyBorder="1" applyProtection="1">
      <protection locked="0"/>
    </xf>
    <xf numFmtId="0" fontId="28" fillId="0" borderId="32" xfId="0" applyFont="1" applyBorder="1" applyProtection="1">
      <protection locked="0"/>
    </xf>
    <xf numFmtId="49" fontId="30" fillId="16" borderId="1" xfId="0" applyNumberFormat="1" applyFont="1" applyFill="1" applyBorder="1" applyAlignment="1" applyProtection="1">
      <alignment horizontal="center" vertical="center" wrapText="1"/>
      <protection locked="0"/>
    </xf>
    <xf numFmtId="3" fontId="28" fillId="0" borderId="1" xfId="8" applyNumberFormat="1" applyFont="1" applyFill="1" applyBorder="1" applyAlignment="1" applyProtection="1">
      <alignment horizontal="right" vertical="center"/>
      <protection locked="0"/>
    </xf>
    <xf numFmtId="0" fontId="35" fillId="9" borderId="35" xfId="0" applyFont="1" applyFill="1" applyBorder="1" applyAlignment="1" applyProtection="1">
      <alignment horizontal="left"/>
      <protection locked="0"/>
    </xf>
    <xf numFmtId="0" fontId="10" fillId="13" borderId="1" xfId="0" applyFont="1" applyFill="1" applyBorder="1" applyAlignment="1">
      <alignment horizontal="left"/>
    </xf>
    <xf numFmtId="0" fontId="10" fillId="0" borderId="54" xfId="0" applyFont="1" applyBorder="1" applyAlignment="1">
      <alignment horizontal="right" vertical="center"/>
    </xf>
    <xf numFmtId="0" fontId="29" fillId="14" borderId="1" xfId="0" applyFont="1" applyFill="1" applyBorder="1" applyAlignment="1" applyProtection="1">
      <alignment horizontal="center"/>
      <protection locked="0"/>
    </xf>
    <xf numFmtId="0" fontId="28" fillId="13" borderId="1" xfId="0" applyFont="1" applyFill="1" applyBorder="1" applyAlignment="1">
      <alignment horizontal="left"/>
    </xf>
    <xf numFmtId="0" fontId="28" fillId="13" borderId="1" xfId="0" applyFont="1" applyFill="1" applyBorder="1" applyAlignment="1">
      <alignment horizontal="right" vertical="center"/>
    </xf>
    <xf numFmtId="0" fontId="28" fillId="13" borderId="22" xfId="0" applyFont="1" applyFill="1" applyBorder="1" applyAlignment="1">
      <alignment horizontal="right"/>
    </xf>
    <xf numFmtId="0" fontId="10" fillId="0" borderId="22" xfId="0" applyFont="1" applyBorder="1" applyAlignment="1">
      <alignment horizontal="left"/>
    </xf>
    <xf numFmtId="0" fontId="10" fillId="0" borderId="45" xfId="0" applyFont="1" applyBorder="1" applyAlignment="1">
      <alignment horizontal="left"/>
    </xf>
    <xf numFmtId="49" fontId="28" fillId="13" borderId="22" xfId="0" applyNumberFormat="1" applyFont="1" applyFill="1" applyBorder="1" applyAlignment="1">
      <alignment vertical="center"/>
    </xf>
    <xf numFmtId="0" fontId="28" fillId="13" borderId="1" xfId="0" applyFont="1" applyFill="1" applyBorder="1" applyAlignment="1">
      <alignment horizontal="left" wrapText="1"/>
    </xf>
    <xf numFmtId="0" fontId="28" fillId="0" borderId="28" xfId="0" applyFont="1" applyBorder="1" applyAlignment="1" applyProtection="1">
      <alignment horizontal="left"/>
      <protection locked="0"/>
    </xf>
    <xf numFmtId="49" fontId="28" fillId="0" borderId="1" xfId="0" applyNumberFormat="1" applyFont="1" applyBorder="1" applyAlignment="1">
      <alignment horizontal="center" vertical="center" wrapText="1"/>
    </xf>
    <xf numFmtId="49" fontId="28" fillId="13" borderId="46" xfId="0" applyNumberFormat="1" applyFont="1" applyFill="1" applyBorder="1" applyAlignment="1">
      <alignment vertical="center"/>
    </xf>
    <xf numFmtId="49" fontId="28" fillId="13" borderId="56" xfId="0" applyNumberFormat="1" applyFont="1" applyFill="1" applyBorder="1"/>
    <xf numFmtId="0" fontId="28" fillId="0" borderId="32" xfId="0" applyFont="1" applyBorder="1" applyAlignment="1" applyProtection="1">
      <alignment horizontal="right" vertical="center"/>
      <protection locked="0"/>
    </xf>
    <xf numFmtId="3" fontId="28" fillId="13" borderId="1" xfId="0" applyNumberFormat="1" applyFont="1" applyFill="1" applyBorder="1" applyAlignment="1">
      <alignment horizontal="right" vertical="center" wrapText="1"/>
    </xf>
    <xf numFmtId="1" fontId="30" fillId="16" borderId="1" xfId="0" applyNumberFormat="1" applyFont="1" applyFill="1" applyBorder="1" applyAlignment="1" applyProtection="1">
      <alignment horizontal="center" vertical="center" wrapText="1"/>
      <protection locked="0"/>
    </xf>
    <xf numFmtId="3" fontId="28" fillId="13" borderId="22" xfId="0" applyNumberFormat="1" applyFont="1" applyFill="1" applyBorder="1" applyAlignment="1">
      <alignment horizontal="right"/>
    </xf>
    <xf numFmtId="3" fontId="29" fillId="14" borderId="1" xfId="0" applyNumberFormat="1" applyFont="1" applyFill="1" applyBorder="1" applyAlignment="1">
      <alignment horizontal="right" vertical="center"/>
    </xf>
    <xf numFmtId="0" fontId="28" fillId="13" borderId="1" xfId="0" applyFont="1" applyFill="1" applyBorder="1" applyAlignment="1">
      <alignment horizontal="right"/>
    </xf>
    <xf numFmtId="49" fontId="28" fillId="0" borderId="1" xfId="0" applyNumberFormat="1" applyFont="1" applyBorder="1" applyAlignment="1" applyProtection="1">
      <alignment horizontal="left"/>
      <protection locked="0"/>
    </xf>
    <xf numFmtId="0" fontId="29" fillId="14" borderId="1" xfId="0" applyFont="1" applyFill="1" applyBorder="1" applyAlignment="1" applyProtection="1">
      <alignment horizontal="right" vertical="center"/>
      <protection locked="0"/>
    </xf>
    <xf numFmtId="0" fontId="28" fillId="0" borderId="1" xfId="0" applyFont="1" applyBorder="1" applyAlignment="1">
      <alignment horizontal="center" vertical="center" wrapText="1"/>
    </xf>
    <xf numFmtId="0" fontId="28" fillId="0" borderId="32" xfId="0" applyFont="1" applyBorder="1" applyAlignment="1" applyProtection="1">
      <alignment horizontal="left" vertical="justify"/>
      <protection locked="0"/>
    </xf>
    <xf numFmtId="3" fontId="28" fillId="14" borderId="1" xfId="0" applyNumberFormat="1" applyFont="1" applyFill="1" applyBorder="1" applyAlignment="1" applyProtection="1">
      <alignment horizontal="right" vertical="center"/>
      <protection locked="0"/>
    </xf>
    <xf numFmtId="0" fontId="28" fillId="13" borderId="1" xfId="0" applyFont="1" applyFill="1" applyBorder="1"/>
    <xf numFmtId="49" fontId="28" fillId="13" borderId="1" xfId="0" applyNumberFormat="1" applyFont="1" applyFill="1" applyBorder="1" applyAlignment="1">
      <alignment vertical="top" wrapText="1"/>
    </xf>
    <xf numFmtId="1" fontId="28" fillId="0" borderId="1" xfId="0" applyNumberFormat="1" applyFont="1" applyBorder="1" applyAlignment="1">
      <alignment horizontal="center" vertical="center" wrapText="1"/>
    </xf>
    <xf numFmtId="49" fontId="28" fillId="0" borderId="1" xfId="0" applyNumberFormat="1" applyFont="1" applyBorder="1" applyAlignment="1" applyProtection="1">
      <alignment horizontal="center" vertical="center" wrapText="1"/>
      <protection locked="0"/>
    </xf>
    <xf numFmtId="49" fontId="28" fillId="0" borderId="32" xfId="0" applyNumberFormat="1" applyFont="1" applyBorder="1" applyAlignment="1" applyProtection="1">
      <alignment horizontal="left"/>
      <protection locked="0"/>
    </xf>
    <xf numFmtId="0" fontId="35" fillId="9" borderId="1" xfId="0" applyFont="1" applyFill="1" applyBorder="1" applyAlignment="1" applyProtection="1">
      <alignment horizontal="center"/>
      <protection locked="0"/>
    </xf>
    <xf numFmtId="49" fontId="28" fillId="13" borderId="1" xfId="0" applyNumberFormat="1" applyFont="1" applyFill="1" applyBorder="1"/>
    <xf numFmtId="0" fontId="29" fillId="14" borderId="1" xfId="0" applyFont="1" applyFill="1" applyBorder="1" applyAlignment="1">
      <alignment horizontal="right" vertical="center"/>
    </xf>
    <xf numFmtId="0" fontId="29" fillId="14" borderId="35" xfId="0" applyFont="1" applyFill="1" applyBorder="1" applyAlignment="1">
      <alignment horizontal="left"/>
    </xf>
    <xf numFmtId="0" fontId="27" fillId="0" borderId="4" xfId="0" applyFont="1" applyBorder="1" applyAlignment="1">
      <alignment horizontal="right" vertical="center"/>
    </xf>
    <xf numFmtId="0" fontId="35" fillId="9" borderId="1" xfId="0" applyFont="1" applyFill="1" applyBorder="1" applyAlignment="1" applyProtection="1">
      <alignment horizontal="left"/>
      <protection locked="0"/>
    </xf>
    <xf numFmtId="0" fontId="27" fillId="0" borderId="1" xfId="0" applyFont="1" applyBorder="1" applyAlignment="1" applyProtection="1">
      <alignment horizontal="right" vertical="center"/>
      <protection locked="0"/>
    </xf>
    <xf numFmtId="3" fontId="28" fillId="13" borderId="1" xfId="0" applyNumberFormat="1" applyFont="1" applyFill="1" applyBorder="1" applyAlignment="1" applyProtection="1">
      <alignment horizontal="right" vertical="center"/>
      <protection locked="0"/>
    </xf>
    <xf numFmtId="0" fontId="30" fillId="16" borderId="1" xfId="0" applyFont="1" applyFill="1" applyBorder="1" applyAlignment="1">
      <alignment horizontal="left" vertical="center" wrapText="1"/>
    </xf>
    <xf numFmtId="49" fontId="28" fillId="13" borderId="22" xfId="0" applyNumberFormat="1" applyFont="1" applyFill="1" applyBorder="1" applyAlignment="1">
      <alignment vertical="center" wrapText="1"/>
    </xf>
    <xf numFmtId="0" fontId="30" fillId="16" borderId="35" xfId="0" applyFont="1" applyFill="1" applyBorder="1" applyAlignment="1" applyProtection="1">
      <alignment horizontal="left" vertical="center" wrapText="1"/>
      <protection locked="0"/>
    </xf>
    <xf numFmtId="0" fontId="28" fillId="13" borderId="1" xfId="0" applyFont="1" applyFill="1" applyBorder="1" applyAlignment="1" applyProtection="1">
      <alignment horizontal="left" vertical="justify"/>
      <protection locked="0"/>
    </xf>
    <xf numFmtId="0" fontId="28" fillId="0" borderId="32" xfId="0" applyFont="1" applyBorder="1" applyAlignment="1" applyProtection="1">
      <alignment horizontal="left"/>
      <protection locked="0"/>
    </xf>
    <xf numFmtId="0" fontId="10" fillId="0" borderId="22" xfId="0" applyFont="1" applyBorder="1" applyAlignment="1">
      <alignment horizontal="center"/>
    </xf>
    <xf numFmtId="0" fontId="29" fillId="14" borderId="1" xfId="0" applyFont="1" applyFill="1" applyBorder="1" applyAlignment="1">
      <alignment horizontal="left" vertical="justify" wrapText="1"/>
    </xf>
    <xf numFmtId="0" fontId="40" fillId="0" borderId="1" xfId="0" applyFont="1" applyBorder="1" applyAlignment="1">
      <alignment horizontal="left" vertical="justify" wrapText="1"/>
    </xf>
    <xf numFmtId="0" fontId="38" fillId="16" borderId="1" xfId="0" applyFont="1" applyFill="1" applyBorder="1" applyAlignment="1" applyProtection="1">
      <alignment horizontal="left" vertical="center" wrapText="1"/>
      <protection locked="0"/>
    </xf>
    <xf numFmtId="0" fontId="29" fillId="14" borderId="1" xfId="0" applyFont="1" applyFill="1" applyBorder="1" applyAlignment="1" applyProtection="1">
      <alignment horizontal="left"/>
      <protection locked="0"/>
    </xf>
    <xf numFmtId="49" fontId="28" fillId="13" borderId="22" xfId="0" applyNumberFormat="1" applyFont="1" applyFill="1" applyBorder="1" applyAlignment="1">
      <alignment horizontal="center" vertical="center"/>
    </xf>
    <xf numFmtId="3" fontId="27" fillId="14" borderId="1" xfId="50" applyNumberFormat="1" applyFont="1" applyFill="1" applyBorder="1" applyAlignment="1" applyProtection="1">
      <alignment horizontal="right" vertical="center"/>
    </xf>
    <xf numFmtId="0" fontId="29" fillId="14" borderId="1" xfId="0" applyFont="1" applyFill="1" applyBorder="1" applyAlignment="1" applyProtection="1">
      <alignment horizontal="left" vertical="justify" wrapText="1"/>
      <protection locked="0"/>
    </xf>
    <xf numFmtId="0" fontId="35" fillId="9" borderId="33" xfId="0" applyFont="1" applyFill="1" applyBorder="1" applyAlignment="1" applyProtection="1">
      <alignment horizontal="left"/>
      <protection locked="0"/>
    </xf>
    <xf numFmtId="3" fontId="10" fillId="14" borderId="1" xfId="0" applyNumberFormat="1" applyFont="1" applyFill="1" applyBorder="1" applyAlignment="1">
      <alignment horizontal="right" vertical="center"/>
    </xf>
    <xf numFmtId="0" fontId="28" fillId="13" borderId="1" xfId="0" applyFont="1" applyFill="1" applyBorder="1" applyAlignment="1">
      <alignment horizontal="center"/>
    </xf>
    <xf numFmtId="0" fontId="38" fillId="0" borderId="1" xfId="0" applyFont="1" applyBorder="1" applyAlignment="1">
      <alignment vertical="center" wrapText="1"/>
    </xf>
    <xf numFmtId="0" fontId="10" fillId="13" borderId="35" xfId="0" applyFont="1" applyFill="1" applyBorder="1" applyAlignment="1">
      <alignment horizontal="left"/>
    </xf>
    <xf numFmtId="0" fontId="28" fillId="13" borderId="56" xfId="0" applyFont="1" applyFill="1" applyBorder="1" applyAlignment="1">
      <alignment horizontal="left"/>
    </xf>
    <xf numFmtId="0" fontId="30" fillId="16" borderId="1" xfId="0" applyFont="1" applyFill="1" applyBorder="1" applyAlignment="1" applyProtection="1">
      <alignment horizontal="center" vertical="center" wrapText="1"/>
      <protection locked="0"/>
    </xf>
    <xf numFmtId="49" fontId="29" fillId="14" borderId="1" xfId="0" applyNumberFormat="1" applyFont="1" applyFill="1" applyBorder="1" applyAlignment="1" applyProtection="1">
      <alignment horizontal="left"/>
      <protection locked="0"/>
    </xf>
    <xf numFmtId="0" fontId="29" fillId="14" borderId="35" xfId="0" applyFont="1" applyFill="1" applyBorder="1" applyAlignment="1" applyProtection="1">
      <alignment horizontal="left"/>
      <protection locked="0"/>
    </xf>
    <xf numFmtId="0" fontId="10" fillId="0" borderId="53" xfId="0" applyFont="1" applyBorder="1" applyAlignment="1">
      <alignment horizontal="left" wrapText="1"/>
    </xf>
    <xf numFmtId="49" fontId="28" fillId="13" borderId="22" xfId="0" applyNumberFormat="1" applyFont="1" applyFill="1" applyBorder="1" applyAlignment="1">
      <alignment wrapText="1"/>
    </xf>
    <xf numFmtId="0" fontId="10" fillId="13" borderId="1" xfId="0" applyFont="1" applyFill="1" applyBorder="1" applyAlignment="1">
      <alignment horizontal="right" vertical="center" wrapText="1"/>
    </xf>
    <xf numFmtId="0" fontId="28" fillId="13" borderId="1" xfId="0" applyFont="1" applyFill="1" applyBorder="1" applyAlignment="1">
      <alignment horizontal="left" vertical="justify" wrapText="1"/>
    </xf>
    <xf numFmtId="0" fontId="28" fillId="0" borderId="32" xfId="0" applyFont="1" applyBorder="1" applyAlignment="1" applyProtection="1">
      <alignment horizontal="center"/>
      <protection locked="0"/>
    </xf>
    <xf numFmtId="0" fontId="10" fillId="0" borderId="46" xfId="0" applyFont="1" applyBorder="1" applyAlignment="1">
      <alignment horizontal="left"/>
    </xf>
    <xf numFmtId="0" fontId="29" fillId="14" borderId="33" xfId="0" applyFont="1" applyFill="1" applyBorder="1" applyAlignment="1">
      <alignment horizontal="left"/>
    </xf>
    <xf numFmtId="0" fontId="28" fillId="13" borderId="1" xfId="0" applyFont="1" applyFill="1" applyBorder="1" applyAlignment="1">
      <alignment horizontal="left" vertical="justify"/>
    </xf>
    <xf numFmtId="0" fontId="28" fillId="13" borderId="1" xfId="0" applyFont="1" applyFill="1" applyBorder="1" applyAlignment="1">
      <alignment wrapText="1"/>
    </xf>
    <xf numFmtId="0" fontId="10" fillId="13" borderId="1" xfId="0" applyFont="1" applyFill="1" applyBorder="1" applyAlignment="1">
      <alignment wrapText="1"/>
    </xf>
    <xf numFmtId="3" fontId="30" fillId="16" borderId="1" xfId="0" applyNumberFormat="1" applyFont="1" applyFill="1" applyBorder="1" applyAlignment="1" applyProtection="1">
      <alignment horizontal="right" vertical="center" wrapText="1"/>
      <protection locked="0"/>
    </xf>
    <xf numFmtId="0" fontId="10" fillId="2" borderId="1" xfId="0" applyFont="1" applyFill="1" applyBorder="1" applyAlignment="1">
      <alignment wrapText="1"/>
    </xf>
    <xf numFmtId="0" fontId="24" fillId="11" borderId="1" xfId="0" applyFont="1" applyFill="1" applyBorder="1" applyAlignment="1">
      <alignment vertical="justify" wrapText="1"/>
    </xf>
    <xf numFmtId="3" fontId="28" fillId="9" borderId="32" xfId="0" applyNumberFormat="1"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 fontId="28" fillId="9" borderId="1" xfId="0" applyNumberFormat="1" applyFont="1" applyFill="1" applyBorder="1" applyAlignment="1">
      <alignment horizontal="right" vertical="center"/>
    </xf>
    <xf numFmtId="0" fontId="28" fillId="2" borderId="1" xfId="0" applyFont="1" applyFill="1" applyBorder="1" applyAlignment="1" applyProtection="1">
      <alignment vertical="justify"/>
      <protection locked="0"/>
    </xf>
    <xf numFmtId="0" fontId="28" fillId="2" borderId="1" xfId="0" applyFont="1" applyFill="1" applyBorder="1" applyAlignment="1" applyProtection="1">
      <alignment vertical="justify" wrapText="1"/>
      <protection locked="0"/>
    </xf>
    <xf numFmtId="0" fontId="28" fillId="2" borderId="1" xfId="0" applyFont="1" applyFill="1" applyBorder="1" applyProtection="1">
      <protection locked="0"/>
    </xf>
    <xf numFmtId="0" fontId="28" fillId="2" borderId="1" xfId="0" applyFont="1" applyFill="1" applyBorder="1" applyAlignment="1" applyProtection="1">
      <alignment horizontal="right" vertical="center"/>
      <protection locked="0"/>
    </xf>
    <xf numFmtId="0" fontId="28" fillId="2" borderId="35" xfId="0" applyFont="1" applyFill="1" applyBorder="1" applyProtection="1">
      <protection locked="0"/>
    </xf>
    <xf numFmtId="0" fontId="20" fillId="14" borderId="33" xfId="0" applyFont="1" applyFill="1" applyBorder="1" applyAlignment="1">
      <alignment horizontal="left"/>
    </xf>
    <xf numFmtId="0" fontId="20" fillId="14" borderId="1" xfId="0" applyFont="1" applyFill="1" applyBorder="1" applyAlignment="1">
      <alignment vertical="justify"/>
    </xf>
    <xf numFmtId="0" fontId="20" fillId="14" borderId="1" xfId="0" applyFont="1" applyFill="1" applyBorder="1" applyAlignment="1">
      <alignment horizontal="left"/>
    </xf>
    <xf numFmtId="0" fontId="20" fillId="14" borderId="1" xfId="0" applyFont="1" applyFill="1" applyBorder="1" applyAlignment="1">
      <alignment vertical="justify" wrapText="1"/>
    </xf>
    <xf numFmtId="0" fontId="36" fillId="14" borderId="1" xfId="0" applyFont="1" applyFill="1" applyBorder="1" applyAlignment="1">
      <alignment horizontal="left" vertical="justify" wrapText="1"/>
    </xf>
    <xf numFmtId="3" fontId="20" fillId="14" borderId="1" xfId="0" applyNumberFormat="1" applyFont="1" applyFill="1" applyBorder="1" applyAlignment="1">
      <alignment horizontal="right" vertical="center"/>
    </xf>
    <xf numFmtId="3" fontId="20" fillId="14" borderId="1" xfId="0" applyNumberFormat="1" applyFont="1" applyFill="1" applyBorder="1" applyAlignment="1" applyProtection="1">
      <alignment horizontal="right" vertical="center"/>
      <protection locked="0"/>
    </xf>
    <xf numFmtId="0" fontId="20" fillId="14" borderId="1" xfId="0" applyFont="1" applyFill="1" applyBorder="1" applyAlignment="1">
      <alignment horizontal="right" vertical="center"/>
    </xf>
    <xf numFmtId="0" fontId="20" fillId="14" borderId="35" xfId="0" applyFont="1" applyFill="1" applyBorder="1" applyAlignment="1">
      <alignment horizontal="left"/>
    </xf>
    <xf numFmtId="0" fontId="10" fillId="0" borderId="1" xfId="0" applyFont="1" applyBorder="1" applyAlignment="1" applyProtection="1">
      <alignment horizontal="left" wrapText="1"/>
      <protection locked="0"/>
    </xf>
    <xf numFmtId="0" fontId="10" fillId="13" borderId="1" xfId="0" applyFont="1" applyFill="1" applyBorder="1"/>
    <xf numFmtId="0" fontId="10" fillId="13" borderId="1" xfId="0" applyFont="1" applyFill="1" applyBorder="1" applyAlignment="1">
      <alignment vertical="justify" wrapText="1"/>
    </xf>
    <xf numFmtId="0" fontId="35" fillId="9" borderId="1" xfId="0" applyFont="1" applyFill="1" applyBorder="1" applyAlignment="1" applyProtection="1">
      <alignment horizontal="left" vertical="justify" wrapText="1"/>
      <protection locked="0"/>
    </xf>
    <xf numFmtId="0" fontId="35" fillId="9" borderId="1" xfId="0" applyFont="1" applyFill="1" applyBorder="1" applyAlignment="1" applyProtection="1">
      <alignment horizontal="left" vertical="justify"/>
      <protection locked="0"/>
    </xf>
    <xf numFmtId="3" fontId="35" fillId="9" borderId="1" xfId="0" applyNumberFormat="1" applyFont="1" applyFill="1" applyBorder="1" applyAlignment="1" applyProtection="1">
      <alignment horizontal="right" vertical="center"/>
      <protection locked="0"/>
    </xf>
    <xf numFmtId="0" fontId="10" fillId="13" borderId="1" xfId="0" applyFont="1" applyFill="1" applyBorder="1" applyAlignment="1">
      <alignment horizontal="right" vertical="center"/>
    </xf>
    <xf numFmtId="0" fontId="10" fillId="13" borderId="1" xfId="0" applyFont="1" applyFill="1" applyBorder="1" applyAlignment="1">
      <alignment horizontal="left" vertical="justify" wrapText="1"/>
    </xf>
    <xf numFmtId="0" fontId="10" fillId="13" borderId="1" xfId="0" applyFont="1" applyFill="1" applyBorder="1" applyAlignment="1">
      <alignment vertical="justify"/>
    </xf>
    <xf numFmtId="3" fontId="27" fillId="9" borderId="1" xfId="0" applyNumberFormat="1" applyFont="1" applyFill="1" applyBorder="1" applyAlignment="1" applyProtection="1">
      <alignment horizontal="right" vertical="center"/>
      <protection locked="0"/>
    </xf>
    <xf numFmtId="3" fontId="27" fillId="0" borderId="1" xfId="0" applyNumberFormat="1" applyFont="1" applyBorder="1" applyAlignment="1" applyProtection="1">
      <alignment horizontal="right" vertical="center"/>
      <protection locked="0"/>
    </xf>
    <xf numFmtId="1" fontId="10" fillId="2" borderId="1" xfId="0" applyNumberFormat="1"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35" xfId="0" applyFont="1" applyBorder="1" applyAlignment="1">
      <alignment horizontal="left" vertical="center" wrapText="1"/>
    </xf>
    <xf numFmtId="0" fontId="20" fillId="9" borderId="1" xfId="0" applyFont="1" applyFill="1" applyBorder="1" applyAlignment="1">
      <alignment vertical="center" wrapText="1"/>
    </xf>
    <xf numFmtId="1" fontId="20" fillId="9" borderId="1" xfId="0" applyNumberFormat="1"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left" vertical="center" wrapText="1"/>
    </xf>
    <xf numFmtId="3" fontId="20" fillId="9" borderId="1" xfId="0" applyNumberFormat="1" applyFont="1" applyFill="1" applyBorder="1" applyAlignment="1">
      <alignment horizontal="right" vertical="center" wrapText="1"/>
    </xf>
    <xf numFmtId="3" fontId="20" fillId="9" borderId="1" xfId="0" applyNumberFormat="1" applyFont="1" applyFill="1" applyBorder="1" applyAlignment="1" applyProtection="1">
      <alignment horizontal="right" vertical="center" wrapText="1"/>
      <protection locked="0"/>
    </xf>
    <xf numFmtId="0" fontId="20" fillId="9" borderId="35" xfId="0" applyFont="1" applyFill="1" applyBorder="1" applyAlignment="1">
      <alignment horizontal="left" vertical="center" wrapText="1"/>
    </xf>
    <xf numFmtId="0" fontId="25" fillId="0" borderId="1" xfId="0" applyFont="1" applyBorder="1" applyAlignment="1">
      <alignment horizontal="left" vertical="justify"/>
    </xf>
    <xf numFmtId="1" fontId="10" fillId="0" borderId="1" xfId="0" applyNumberFormat="1" applyFont="1" applyBorder="1" applyAlignment="1">
      <alignment horizontal="center" vertical="center"/>
    </xf>
    <xf numFmtId="3" fontId="10" fillId="0" borderId="1" xfId="8" applyNumberFormat="1" applyFont="1" applyFill="1" applyBorder="1" applyAlignment="1">
      <alignment horizontal="right" vertical="center" wrapText="1"/>
    </xf>
    <xf numFmtId="0" fontId="10" fillId="13" borderId="22" xfId="0" applyFont="1" applyFill="1" applyBorder="1" applyAlignment="1">
      <alignment vertical="center" wrapText="1"/>
    </xf>
    <xf numFmtId="0" fontId="10" fillId="13" borderId="22" xfId="0" applyFont="1" applyFill="1" applyBorder="1" applyAlignment="1">
      <alignment horizontal="center" vertical="center"/>
    </xf>
    <xf numFmtId="0" fontId="10" fillId="13" borderId="22" xfId="0" applyFont="1" applyFill="1" applyBorder="1" applyAlignment="1">
      <alignment horizontal="left" vertical="center" wrapText="1"/>
    </xf>
    <xf numFmtId="0" fontId="10" fillId="13" borderId="22" xfId="0" applyFont="1" applyFill="1" applyBorder="1" applyAlignment="1">
      <alignment horizontal="center" vertical="center" wrapText="1"/>
    </xf>
    <xf numFmtId="0" fontId="10" fillId="13" borderId="46" xfId="0" applyFont="1" applyFill="1" applyBorder="1" applyAlignment="1">
      <alignment horizontal="left" vertical="center"/>
    </xf>
    <xf numFmtId="1" fontId="24" fillId="13" borderId="1" xfId="0" applyNumberFormat="1" applyFont="1" applyFill="1" applyBorder="1" applyAlignment="1">
      <alignment horizontal="left" vertical="top"/>
    </xf>
    <xf numFmtId="0" fontId="24" fillId="13" borderId="35" xfId="0" applyFont="1" applyFill="1" applyBorder="1" applyAlignment="1">
      <alignment horizontal="left" vertical="justify"/>
    </xf>
    <xf numFmtId="0" fontId="10" fillId="13" borderId="1" xfId="0" applyFont="1" applyFill="1" applyBorder="1" applyAlignment="1">
      <alignment horizontal="left" vertical="top" wrapText="1"/>
    </xf>
    <xf numFmtId="0" fontId="27" fillId="2" borderId="1" xfId="0" applyFont="1" applyFill="1" applyBorder="1" applyAlignment="1">
      <alignment vertical="justify"/>
    </xf>
    <xf numFmtId="0" fontId="24" fillId="13" borderId="1" xfId="0" applyFont="1" applyFill="1" applyBorder="1" applyAlignment="1">
      <alignment horizontal="left" vertical="justify"/>
    </xf>
    <xf numFmtId="49" fontId="10" fillId="13" borderId="1" xfId="0" applyNumberFormat="1" applyFont="1" applyFill="1" applyBorder="1" applyAlignment="1">
      <alignment horizontal="left" vertical="justify"/>
    </xf>
    <xf numFmtId="3" fontId="29" fillId="15" borderId="1" xfId="0" applyNumberFormat="1" applyFont="1" applyFill="1" applyBorder="1" applyAlignment="1" applyProtection="1">
      <alignment horizontal="right" vertical="center"/>
      <protection locked="0"/>
    </xf>
    <xf numFmtId="0" fontId="27" fillId="2" borderId="1" xfId="0" applyFont="1" applyFill="1" applyBorder="1" applyAlignment="1">
      <alignment horizontal="left" vertical="justify"/>
    </xf>
    <xf numFmtId="0" fontId="25" fillId="13" borderId="1" xfId="0" applyFont="1" applyFill="1" applyBorder="1" applyAlignment="1">
      <alignment horizontal="left" vertical="justify" wrapText="1"/>
    </xf>
    <xf numFmtId="0" fontId="24" fillId="13" borderId="1" xfId="0" applyFont="1" applyFill="1" applyBorder="1" applyAlignment="1">
      <alignment horizontal="left" vertical="top" wrapText="1"/>
    </xf>
    <xf numFmtId="0" fontId="25" fillId="13" borderId="1" xfId="0" applyFont="1" applyFill="1" applyBorder="1" applyAlignment="1">
      <alignment horizontal="left" vertical="top" wrapText="1"/>
    </xf>
    <xf numFmtId="1" fontId="24" fillId="13" borderId="1" xfId="0" applyNumberFormat="1" applyFont="1" applyFill="1" applyBorder="1" applyAlignment="1">
      <alignment horizontal="left" vertical="top" wrapText="1"/>
    </xf>
    <xf numFmtId="0" fontId="24" fillId="13" borderId="1" xfId="0" applyFont="1" applyFill="1" applyBorder="1" applyAlignment="1">
      <alignment horizontal="left" vertical="top"/>
    </xf>
    <xf numFmtId="0" fontId="10" fillId="13" borderId="1" xfId="0" applyFont="1" applyFill="1" applyBorder="1" applyAlignment="1">
      <alignment horizontal="left" vertical="justify"/>
    </xf>
    <xf numFmtId="0" fontId="29" fillId="15" borderId="1" xfId="0" applyFont="1" applyFill="1" applyBorder="1" applyAlignment="1">
      <alignment horizontal="left" vertical="justify"/>
    </xf>
    <xf numFmtId="49" fontId="28" fillId="0" borderId="1" xfId="0" applyNumberFormat="1" applyFont="1" applyBorder="1" applyAlignment="1" applyProtection="1">
      <alignment horizontal="left" vertical="top"/>
      <protection locked="0"/>
    </xf>
    <xf numFmtId="0" fontId="35" fillId="9" borderId="1" xfId="0" applyFont="1" applyFill="1" applyBorder="1" applyAlignment="1" applyProtection="1">
      <alignment horizontal="left" vertical="top"/>
      <protection locked="0"/>
    </xf>
    <xf numFmtId="0" fontId="35" fillId="9" borderId="1" xfId="0" applyFont="1" applyFill="1" applyBorder="1" applyAlignment="1" applyProtection="1">
      <alignment vertical="top"/>
      <protection locked="0"/>
    </xf>
    <xf numFmtId="0" fontId="35" fillId="9" borderId="1" xfId="0" applyFont="1" applyFill="1" applyBorder="1" applyAlignment="1" applyProtection="1">
      <alignment horizontal="right" vertical="center"/>
      <protection locked="0"/>
    </xf>
    <xf numFmtId="0" fontId="35" fillId="9" borderId="35" xfId="0" applyFont="1" applyFill="1" applyBorder="1" applyAlignment="1" applyProtection="1">
      <alignment horizontal="left" vertical="top"/>
      <protection locked="0"/>
    </xf>
    <xf numFmtId="49" fontId="27" fillId="0" borderId="1" xfId="0" applyNumberFormat="1" applyFont="1" applyBorder="1" applyAlignment="1" applyProtection="1">
      <alignment horizontal="right" vertical="center"/>
      <protection locked="0"/>
    </xf>
    <xf numFmtId="49" fontId="28" fillId="0" borderId="1" xfId="0" applyNumberFormat="1" applyFont="1" applyBorder="1" applyAlignment="1" applyProtection="1">
      <alignment horizontal="left" vertical="justify"/>
      <protection locked="0"/>
    </xf>
    <xf numFmtId="0" fontId="10" fillId="2" borderId="1" xfId="0" applyFont="1" applyFill="1" applyBorder="1" applyAlignment="1">
      <alignment horizontal="left" vertical="top"/>
    </xf>
    <xf numFmtId="49" fontId="10" fillId="2" borderId="1" xfId="0" applyNumberFormat="1" applyFont="1" applyFill="1" applyBorder="1" applyAlignment="1">
      <alignment horizontal="left" vertical="top"/>
    </xf>
    <xf numFmtId="0" fontId="10" fillId="7" borderId="1" xfId="0" applyFont="1" applyFill="1" applyBorder="1" applyAlignment="1">
      <alignment horizontal="left" vertical="justify" wrapText="1"/>
    </xf>
    <xf numFmtId="49" fontId="10" fillId="2" borderId="1" xfId="0" applyNumberFormat="1" applyFont="1" applyFill="1" applyBorder="1" applyAlignment="1">
      <alignment horizontal="left" vertical="justify"/>
    </xf>
    <xf numFmtId="164" fontId="10" fillId="2" borderId="1" xfId="0" applyNumberFormat="1" applyFont="1" applyFill="1" applyBorder="1" applyAlignment="1">
      <alignment horizontal="left" vertical="top"/>
    </xf>
    <xf numFmtId="1" fontId="10" fillId="2" borderId="1" xfId="0" applyNumberFormat="1" applyFont="1" applyFill="1" applyBorder="1" applyAlignment="1">
      <alignment horizontal="left" vertical="top"/>
    </xf>
    <xf numFmtId="0" fontId="10" fillId="2" borderId="1" xfId="0" applyFont="1" applyFill="1" applyBorder="1" applyAlignment="1">
      <alignment vertical="top"/>
    </xf>
    <xf numFmtId="49" fontId="10" fillId="2" borderId="1" xfId="0" applyNumberFormat="1" applyFont="1" applyFill="1" applyBorder="1" applyAlignment="1">
      <alignment horizontal="left" vertical="top" wrapText="1"/>
    </xf>
    <xf numFmtId="49" fontId="10" fillId="0" borderId="1" xfId="0" applyNumberFormat="1" applyFont="1" applyBorder="1" applyAlignment="1">
      <alignment horizontal="left" vertical="justify"/>
    </xf>
    <xf numFmtId="49" fontId="10" fillId="2" borderId="1" xfId="0" applyNumberFormat="1" applyFont="1" applyFill="1" applyBorder="1" applyAlignment="1">
      <alignment horizontal="right" vertical="center"/>
    </xf>
    <xf numFmtId="0" fontId="10" fillId="2" borderId="35" xfId="0" applyFont="1" applyFill="1" applyBorder="1" applyAlignment="1">
      <alignment horizontal="left" vertical="top"/>
    </xf>
    <xf numFmtId="0" fontId="10" fillId="2" borderId="35" xfId="0" applyFont="1" applyFill="1" applyBorder="1" applyAlignment="1">
      <alignment horizontal="left" vertical="top" wrapText="1"/>
    </xf>
    <xf numFmtId="0" fontId="20" fillId="9" borderId="1" xfId="0" applyFont="1" applyFill="1" applyBorder="1" applyAlignment="1">
      <alignment vertical="justify" wrapText="1"/>
    </xf>
    <xf numFmtId="0" fontId="20" fillId="9" borderId="1" xfId="0" applyFont="1" applyFill="1" applyBorder="1" applyAlignment="1">
      <alignment horizontal="left" vertical="top"/>
    </xf>
    <xf numFmtId="0" fontId="20" fillId="9" borderId="1" xfId="0" applyFont="1" applyFill="1" applyBorder="1" applyAlignment="1">
      <alignment vertical="top"/>
    </xf>
    <xf numFmtId="0" fontId="20" fillId="9" borderId="1" xfId="0" applyFont="1" applyFill="1" applyBorder="1" applyAlignment="1">
      <alignment vertical="justify"/>
    </xf>
    <xf numFmtId="0" fontId="20" fillId="9" borderId="1" xfId="0" applyFont="1" applyFill="1" applyBorder="1" applyAlignment="1">
      <alignment horizontal="left" vertical="justify" wrapText="1"/>
    </xf>
    <xf numFmtId="3" fontId="20" fillId="9" borderId="1" xfId="0" applyNumberFormat="1" applyFont="1" applyFill="1" applyBorder="1" applyAlignment="1">
      <alignment horizontal="right" vertical="center"/>
    </xf>
    <xf numFmtId="3" fontId="20" fillId="9" borderId="1" xfId="0" applyNumberFormat="1" applyFont="1" applyFill="1" applyBorder="1" applyAlignment="1" applyProtection="1">
      <alignment horizontal="right" vertical="center"/>
      <protection locked="0"/>
    </xf>
    <xf numFmtId="0" fontId="20" fillId="9" borderId="1" xfId="0" applyFont="1" applyFill="1" applyBorder="1" applyAlignment="1">
      <alignment horizontal="right" vertical="center"/>
    </xf>
    <xf numFmtId="0" fontId="20" fillId="9" borderId="1" xfId="0" applyFont="1" applyFill="1" applyBorder="1" applyAlignment="1">
      <alignment horizontal="center" vertical="center"/>
    </xf>
    <xf numFmtId="0" fontId="20" fillId="9" borderId="35" xfId="0" applyFont="1" applyFill="1" applyBorder="1" applyAlignment="1">
      <alignment horizontal="left" vertical="top"/>
    </xf>
    <xf numFmtId="49" fontId="20" fillId="9" borderId="1" xfId="0" applyNumberFormat="1" applyFont="1" applyFill="1" applyBorder="1" applyAlignment="1">
      <alignment horizontal="left" vertical="top"/>
    </xf>
    <xf numFmtId="0" fontId="10" fillId="13" borderId="1" xfId="0" applyFont="1" applyFill="1" applyBorder="1" applyAlignment="1">
      <alignment horizontal="left" vertical="top"/>
    </xf>
    <xf numFmtId="0" fontId="10" fillId="13" borderId="22" xfId="0" applyFont="1" applyFill="1" applyBorder="1" applyAlignment="1">
      <alignment vertical="top" wrapText="1"/>
    </xf>
    <xf numFmtId="3" fontId="27" fillId="2" borderId="1" xfId="0" applyNumberFormat="1" applyFont="1" applyFill="1" applyBorder="1" applyAlignment="1">
      <alignment horizontal="right" vertical="center"/>
    </xf>
    <xf numFmtId="3" fontId="27" fillId="9" borderId="1" xfId="0" applyNumberFormat="1" applyFont="1" applyFill="1" applyBorder="1" applyAlignment="1">
      <alignment horizontal="right" vertical="center"/>
    </xf>
    <xf numFmtId="0" fontId="20" fillId="9" borderId="1" xfId="0" applyFont="1" applyFill="1" applyBorder="1" applyAlignment="1">
      <alignment horizontal="left" vertical="justify"/>
    </xf>
    <xf numFmtId="0" fontId="10" fillId="13" borderId="35" xfId="0" applyFont="1" applyFill="1" applyBorder="1" applyAlignment="1">
      <alignment horizontal="left" vertical="top"/>
    </xf>
    <xf numFmtId="0" fontId="10" fillId="13" borderId="1" xfId="0" applyFont="1" applyFill="1" applyBorder="1" applyAlignment="1">
      <alignment horizontal="center" vertical="center"/>
    </xf>
    <xf numFmtId="0" fontId="10" fillId="13" borderId="1" xfId="0" applyFont="1" applyFill="1" applyBorder="1" applyAlignment="1">
      <alignment vertical="top"/>
    </xf>
    <xf numFmtId="49" fontId="39" fillId="17" borderId="58" xfId="219" applyNumberFormat="1" applyFont="1" applyFill="1" applyBorder="1"/>
    <xf numFmtId="49" fontId="39" fillId="17" borderId="57" xfId="219" applyNumberFormat="1" applyFont="1" applyFill="1" applyBorder="1" applyAlignment="1">
      <alignment horizontal="center"/>
    </xf>
    <xf numFmtId="0" fontId="39" fillId="17" borderId="57" xfId="219" applyFont="1" applyFill="1" applyBorder="1" applyAlignment="1">
      <alignment horizontal="right" vertical="center"/>
    </xf>
    <xf numFmtId="3" fontId="39" fillId="17" borderId="57" xfId="219" applyNumberFormat="1" applyFont="1" applyFill="1" applyBorder="1" applyAlignment="1">
      <alignment horizontal="right" vertical="center" wrapText="1"/>
    </xf>
    <xf numFmtId="49" fontId="39" fillId="17" borderId="57" xfId="219" applyNumberFormat="1" applyFont="1" applyFill="1" applyBorder="1"/>
    <xf numFmtId="49" fontId="39" fillId="17" borderId="57" xfId="219" applyNumberFormat="1" applyFont="1" applyFill="1" applyBorder="1" applyAlignment="1">
      <alignment vertical="top" wrapText="1"/>
    </xf>
    <xf numFmtId="0" fontId="28" fillId="13" borderId="22" xfId="0" applyFont="1" applyFill="1" applyBorder="1" applyAlignment="1">
      <alignment horizontal="right" vertical="center"/>
    </xf>
    <xf numFmtId="49" fontId="28" fillId="13" borderId="22" xfId="0" applyNumberFormat="1" applyFont="1" applyFill="1" applyBorder="1" applyAlignment="1">
      <alignment horizontal="left" vertical="top" wrapText="1"/>
    </xf>
    <xf numFmtId="0" fontId="28" fillId="13" borderId="22" xfId="0" applyFont="1" applyFill="1" applyBorder="1" applyAlignment="1">
      <alignment horizontal="left"/>
    </xf>
    <xf numFmtId="0" fontId="28" fillId="13" borderId="22" xfId="0" applyFont="1" applyFill="1" applyBorder="1" applyAlignment="1">
      <alignment horizontal="left" vertical="center"/>
    </xf>
    <xf numFmtId="49" fontId="39" fillId="17" borderId="57" xfId="219" applyNumberFormat="1" applyFont="1" applyFill="1" applyBorder="1" applyAlignment="1">
      <alignment horizontal="left" vertical="top" wrapText="1"/>
    </xf>
    <xf numFmtId="0" fontId="39" fillId="17" borderId="57" xfId="219" applyFont="1" applyFill="1" applyBorder="1" applyAlignment="1">
      <alignment horizontal="left"/>
    </xf>
    <xf numFmtId="49" fontId="39" fillId="17" borderId="57" xfId="219" applyNumberFormat="1" applyFont="1" applyFill="1" applyBorder="1" applyAlignment="1">
      <alignment horizontal="left"/>
    </xf>
    <xf numFmtId="3" fontId="10" fillId="17" borderId="57" xfId="219" applyNumberFormat="1" applyFont="1" applyFill="1" applyBorder="1" applyAlignment="1">
      <alignment horizontal="right" vertical="center"/>
    </xf>
    <xf numFmtId="0" fontId="10" fillId="17" borderId="57" xfId="219" applyFont="1" applyFill="1" applyBorder="1" applyAlignment="1">
      <alignment horizontal="center"/>
    </xf>
    <xf numFmtId="0" fontId="10" fillId="17" borderId="57" xfId="219" applyFont="1" applyFill="1" applyBorder="1" applyAlignment="1">
      <alignment vertical="top" wrapText="1"/>
    </xf>
    <xf numFmtId="0" fontId="10" fillId="17" borderId="58" xfId="219" applyFont="1" applyFill="1" applyBorder="1" applyAlignment="1">
      <alignment horizontal="left"/>
    </xf>
    <xf numFmtId="0" fontId="10" fillId="17" borderId="57" xfId="219" applyFont="1" applyFill="1" applyBorder="1" applyAlignment="1">
      <alignment horizontal="left"/>
    </xf>
    <xf numFmtId="0" fontId="10" fillId="17" borderId="57" xfId="219" applyFont="1" applyFill="1" applyBorder="1" applyAlignment="1">
      <alignment wrapText="1"/>
    </xf>
    <xf numFmtId="0" fontId="10" fillId="17" borderId="57" xfId="219" applyFont="1" applyFill="1" applyBorder="1"/>
    <xf numFmtId="0" fontId="10" fillId="17" borderId="57" xfId="219" applyFont="1" applyFill="1" applyBorder="1" applyAlignment="1">
      <alignment horizontal="left" vertical="top" wrapText="1"/>
    </xf>
    <xf numFmtId="0" fontId="10" fillId="17" borderId="57" xfId="219" applyFont="1" applyFill="1" applyBorder="1" applyAlignment="1">
      <alignment horizontal="center" vertical="center"/>
    </xf>
    <xf numFmtId="49" fontId="27" fillId="0" borderId="1" xfId="0" applyNumberFormat="1" applyFont="1" applyBorder="1" applyAlignment="1">
      <alignment vertical="top" wrapText="1"/>
    </xf>
    <xf numFmtId="0" fontId="31" fillId="0" borderId="44" xfId="0" applyFont="1" applyBorder="1" applyAlignment="1" applyProtection="1">
      <alignment horizontal="right"/>
      <protection locked="0"/>
    </xf>
    <xf numFmtId="0" fontId="31" fillId="0" borderId="18" xfId="0" applyFont="1" applyBorder="1" applyAlignment="1" applyProtection="1">
      <alignment horizontal="right" vertical="top" wrapText="1"/>
      <protection locked="0"/>
    </xf>
    <xf numFmtId="0" fontId="31" fillId="0" borderId="27" xfId="0" applyFont="1" applyBorder="1" applyAlignment="1" applyProtection="1">
      <alignment horizontal="right" vertical="top" wrapText="1"/>
      <protection locked="0"/>
    </xf>
    <xf numFmtId="49" fontId="30" fillId="16" borderId="1" xfId="0" applyNumberFormat="1" applyFont="1" applyFill="1" applyBorder="1" applyAlignment="1" applyProtection="1">
      <alignment horizontal="right" vertical="center" wrapText="1"/>
      <protection locked="0"/>
    </xf>
    <xf numFmtId="49" fontId="27" fillId="0" borderId="1" xfId="0" applyNumberFormat="1" applyFont="1" applyBorder="1" applyAlignment="1" applyProtection="1">
      <alignment horizontal="right"/>
      <protection locked="0"/>
    </xf>
    <xf numFmtId="0" fontId="10" fillId="17" borderId="57" xfId="219" applyFont="1" applyFill="1" applyBorder="1" applyAlignment="1">
      <alignment horizontal="right" vertical="center" wrapText="1"/>
    </xf>
    <xf numFmtId="0" fontId="10" fillId="17" borderId="57" xfId="219" applyFont="1" applyFill="1" applyBorder="1" applyAlignment="1">
      <alignment horizontal="right" vertical="center"/>
    </xf>
    <xf numFmtId="0" fontId="28" fillId="7" borderId="0" xfId="0" applyFont="1" applyFill="1" applyAlignment="1">
      <alignment horizontal="right"/>
    </xf>
    <xf numFmtId="0" fontId="28" fillId="2" borderId="0" xfId="0" applyFont="1" applyFill="1" applyAlignment="1">
      <alignment horizontal="right"/>
    </xf>
    <xf numFmtId="0" fontId="28" fillId="2" borderId="0" xfId="0" applyFont="1" applyFill="1" applyAlignment="1" applyProtection="1">
      <alignment horizontal="right"/>
      <protection locked="0"/>
    </xf>
    <xf numFmtId="0" fontId="28" fillId="0" borderId="0" xfId="0" applyFont="1" applyAlignment="1">
      <alignment horizontal="right"/>
    </xf>
    <xf numFmtId="0" fontId="28" fillId="0" borderId="41" xfId="0" applyFont="1" applyBorder="1" applyAlignment="1" applyProtection="1">
      <alignment horizontal="center" vertical="center" wrapText="1"/>
      <protection locked="0"/>
    </xf>
    <xf numFmtId="0" fontId="27" fillId="0" borderId="1" xfId="0" applyFont="1" applyBorder="1" applyAlignment="1">
      <alignment horizontal="left" vertical="center" wrapText="1"/>
    </xf>
    <xf numFmtId="49" fontId="27" fillId="0" borderId="1" xfId="0" applyNumberFormat="1" applyFont="1" applyBorder="1" applyAlignment="1" applyProtection="1">
      <alignment horizontal="right" vertical="center" wrapText="1"/>
      <protection locked="0"/>
    </xf>
    <xf numFmtId="49" fontId="10" fillId="13" borderId="22" xfId="0" applyNumberFormat="1" applyFont="1" applyFill="1" applyBorder="1" applyAlignment="1">
      <alignment vertical="top" wrapText="1"/>
    </xf>
    <xf numFmtId="49" fontId="10" fillId="13" borderId="22" xfId="0" applyNumberFormat="1" applyFont="1" applyFill="1" applyBorder="1"/>
    <xf numFmtId="49" fontId="10" fillId="13" borderId="46" xfId="0" applyNumberFormat="1" applyFont="1" applyFill="1" applyBorder="1"/>
    <xf numFmtId="0" fontId="10" fillId="13" borderId="1" xfId="0" applyFont="1" applyFill="1" applyBorder="1" applyAlignment="1" applyProtection="1">
      <alignment horizontal="left" vertical="justify" wrapText="1"/>
      <protection locked="0"/>
    </xf>
    <xf numFmtId="49" fontId="10" fillId="13" borderId="1" xfId="0" applyNumberFormat="1" applyFont="1" applyFill="1" applyBorder="1" applyAlignment="1" applyProtection="1">
      <alignment horizontal="left" vertical="justify"/>
      <protection locked="0"/>
    </xf>
    <xf numFmtId="0" fontId="10" fillId="13" borderId="1" xfId="0" applyFont="1" applyFill="1" applyBorder="1" applyAlignment="1" applyProtection="1">
      <alignment horizontal="left" vertical="justify"/>
      <protection locked="0"/>
    </xf>
    <xf numFmtId="0" fontId="10" fillId="13" borderId="1" xfId="0" applyFont="1" applyFill="1" applyBorder="1" applyAlignment="1" applyProtection="1">
      <alignment horizontal="left" vertical="top"/>
      <protection locked="0"/>
    </xf>
    <xf numFmtId="0" fontId="10" fillId="13" borderId="1" xfId="0" applyFont="1" applyFill="1" applyBorder="1" applyProtection="1">
      <protection locked="0"/>
    </xf>
    <xf numFmtId="3" fontId="10" fillId="13" borderId="1" xfId="0" applyNumberFormat="1" applyFont="1" applyFill="1" applyBorder="1" applyAlignment="1" applyProtection="1">
      <alignment horizontal="right" vertical="center"/>
      <protection locked="0"/>
    </xf>
    <xf numFmtId="0" fontId="10" fillId="13" borderId="1" xfId="0" applyFont="1" applyFill="1" applyBorder="1" applyAlignment="1" applyProtection="1">
      <alignment horizontal="right" vertical="center"/>
      <protection locked="0"/>
    </xf>
    <xf numFmtId="0" fontId="10" fillId="13" borderId="1" xfId="0" applyFont="1" applyFill="1" applyBorder="1" applyAlignment="1" applyProtection="1">
      <alignment horizontal="center" vertical="top"/>
      <protection locked="0"/>
    </xf>
    <xf numFmtId="0" fontId="10" fillId="13" borderId="35" xfId="0" applyFont="1" applyFill="1" applyBorder="1" applyAlignment="1" applyProtection="1">
      <alignment horizontal="left" vertical="top"/>
      <protection locked="0"/>
    </xf>
    <xf numFmtId="0" fontId="10" fillId="17" borderId="59" xfId="219" applyFont="1" applyFill="1" applyBorder="1" applyAlignment="1">
      <alignment horizontal="center"/>
    </xf>
    <xf numFmtId="0" fontId="20" fillId="0" borderId="33" xfId="0" applyFont="1" applyBorder="1" applyAlignment="1">
      <alignment horizontal="left"/>
    </xf>
    <xf numFmtId="3" fontId="27" fillId="9" borderId="1" xfId="0" applyNumberFormat="1" applyFont="1" applyFill="1" applyBorder="1" applyAlignment="1" applyProtection="1">
      <alignment horizontal="right" vertical="center" wrapText="1"/>
      <protection locked="0"/>
    </xf>
    <xf numFmtId="0" fontId="10" fillId="0" borderId="33" xfId="0" applyFont="1" applyBorder="1" applyAlignment="1" applyProtection="1">
      <alignment horizontal="left"/>
      <protection locked="0"/>
    </xf>
    <xf numFmtId="0" fontId="29" fillId="15" borderId="33" xfId="0" applyFont="1" applyFill="1" applyBorder="1" applyAlignment="1" applyProtection="1">
      <alignment horizontal="left"/>
      <protection locked="0"/>
    </xf>
    <xf numFmtId="0" fontId="29" fillId="15" borderId="1" xfId="0" applyFont="1" applyFill="1" applyBorder="1" applyAlignment="1">
      <alignment horizontal="left" vertical="top"/>
    </xf>
    <xf numFmtId="0" fontId="29" fillId="15" borderId="1" xfId="0" applyFont="1" applyFill="1" applyBorder="1" applyAlignment="1">
      <alignment horizontal="left" vertical="justify" wrapText="1"/>
    </xf>
    <xf numFmtId="0" fontId="29" fillId="15" borderId="1" xfId="0" applyFont="1" applyFill="1" applyBorder="1" applyAlignment="1">
      <alignment horizontal="center" vertical="center"/>
    </xf>
    <xf numFmtId="0" fontId="10" fillId="15" borderId="33" xfId="0" applyFont="1" applyFill="1" applyBorder="1" applyAlignment="1" applyProtection="1">
      <alignment horizontal="left"/>
      <protection locked="0"/>
    </xf>
    <xf numFmtId="0" fontId="10" fillId="15" borderId="33" xfId="0" applyFont="1" applyFill="1" applyBorder="1" applyAlignment="1" applyProtection="1">
      <alignment horizontal="left" vertical="center"/>
      <protection locked="0"/>
    </xf>
    <xf numFmtId="3" fontId="10" fillId="15" borderId="1" xfId="0" applyNumberFormat="1" applyFont="1" applyFill="1" applyBorder="1" applyAlignment="1" applyProtection="1">
      <alignment horizontal="right" vertical="center"/>
      <protection locked="0"/>
    </xf>
    <xf numFmtId="3" fontId="10" fillId="15" borderId="1" xfId="0" applyNumberFormat="1" applyFont="1" applyFill="1" applyBorder="1" applyAlignment="1">
      <alignment horizontal="right" vertical="center"/>
    </xf>
    <xf numFmtId="0" fontId="38" fillId="0" borderId="1" xfId="0" applyFont="1" applyBorder="1" applyAlignment="1">
      <alignment vertical="justify" wrapText="1"/>
    </xf>
    <xf numFmtId="0" fontId="38" fillId="0" borderId="35" xfId="0" applyFont="1" applyBorder="1" applyAlignment="1">
      <alignment horizontal="left"/>
    </xf>
    <xf numFmtId="3" fontId="10" fillId="13" borderId="1" xfId="50" applyNumberFormat="1" applyFont="1" applyFill="1" applyBorder="1" applyAlignment="1" applyProtection="1">
      <alignment horizontal="right" vertical="center"/>
    </xf>
    <xf numFmtId="0" fontId="24" fillId="13" borderId="1" xfId="0" applyFont="1" applyFill="1" applyBorder="1" applyAlignment="1">
      <alignment horizontal="center" wrapText="1"/>
    </xf>
    <xf numFmtId="0" fontId="24" fillId="13" borderId="1" xfId="0" applyFont="1" applyFill="1" applyBorder="1" applyAlignment="1">
      <alignment horizontal="center"/>
    </xf>
    <xf numFmtId="0" fontId="24" fillId="13" borderId="1" xfId="0" applyFont="1" applyFill="1" applyBorder="1" applyAlignment="1">
      <alignment horizontal="right" vertical="center" wrapText="1"/>
    </xf>
    <xf numFmtId="0" fontId="24" fillId="15" borderId="1" xfId="0" applyFont="1" applyFill="1" applyBorder="1" applyAlignment="1">
      <alignment horizontal="right" vertical="center"/>
    </xf>
    <xf numFmtId="0" fontId="24" fillId="13" borderId="1" xfId="0" applyFont="1" applyFill="1" applyBorder="1" applyAlignment="1">
      <alignment horizontal="right" vertical="center"/>
    </xf>
    <xf numFmtId="0" fontId="27" fillId="2" borderId="1" xfId="0" applyFont="1" applyFill="1" applyBorder="1" applyAlignment="1">
      <alignment horizontal="left" vertical="top"/>
    </xf>
    <xf numFmtId="3" fontId="27" fillId="0" borderId="1" xfId="0" applyNumberFormat="1" applyFont="1" applyBorder="1" applyAlignment="1">
      <alignment horizontal="right" vertical="center" wrapText="1"/>
    </xf>
    <xf numFmtId="0" fontId="25" fillId="0" borderId="33" xfId="0" applyFont="1" applyBorder="1" applyAlignment="1">
      <alignment horizontal="left"/>
    </xf>
    <xf numFmtId="0" fontId="20" fillId="9" borderId="33" xfId="0" applyFont="1" applyFill="1" applyBorder="1" applyAlignment="1">
      <alignment horizontal="left" vertical="center" wrapText="1"/>
    </xf>
    <xf numFmtId="0" fontId="10" fillId="7" borderId="40" xfId="0" applyFont="1" applyFill="1" applyBorder="1" applyAlignment="1">
      <alignment wrapText="1"/>
    </xf>
    <xf numFmtId="0" fontId="10" fillId="7" borderId="40" xfId="0" applyFont="1" applyFill="1" applyBorder="1" applyAlignment="1">
      <alignment horizontal="center" vertical="center"/>
    </xf>
    <xf numFmtId="0" fontId="27" fillId="0" borderId="32" xfId="0" applyFont="1" applyBorder="1" applyAlignment="1">
      <alignment horizontal="right" vertical="center"/>
    </xf>
    <xf numFmtId="0" fontId="38" fillId="0" borderId="1" xfId="0" applyFont="1" applyBorder="1" applyAlignment="1">
      <alignment horizontal="center" vertical="center"/>
    </xf>
    <xf numFmtId="0" fontId="27" fillId="0" borderId="1" xfId="0" applyFont="1" applyBorder="1" applyAlignment="1">
      <alignment horizontal="center" vertical="center" wrapText="1"/>
    </xf>
    <xf numFmtId="3" fontId="27" fillId="9" borderId="1" xfId="0" applyNumberFormat="1" applyFont="1" applyFill="1" applyBorder="1" applyAlignment="1">
      <alignment horizontal="right" vertical="center" wrapText="1"/>
    </xf>
    <xf numFmtId="0" fontId="43" fillId="0" borderId="0" xfId="0" applyFont="1" applyAlignment="1">
      <alignment vertical="center" wrapText="1"/>
    </xf>
    <xf numFmtId="0" fontId="44" fillId="0" borderId="0" xfId="0" applyFont="1" applyAlignment="1">
      <alignment vertical="center" wrapText="1"/>
    </xf>
    <xf numFmtId="0" fontId="0" fillId="0" borderId="0" xfId="0" applyAlignment="1">
      <alignment vertical="center"/>
    </xf>
    <xf numFmtId="0" fontId="10" fillId="0" borderId="33"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27" fillId="0" borderId="0" xfId="0" applyFont="1" applyAlignment="1">
      <alignment horizontal="justify" vertical="center"/>
    </xf>
    <xf numFmtId="49" fontId="27" fillId="0" borderId="1" xfId="0" applyNumberFormat="1" applyFont="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0" fontId="10" fillId="15" borderId="33" xfId="0" applyFont="1" applyFill="1" applyBorder="1" applyAlignment="1">
      <alignment horizontal="left"/>
    </xf>
    <xf numFmtId="0" fontId="20" fillId="15" borderId="33" xfId="0" applyFont="1" applyFill="1" applyBorder="1" applyAlignment="1">
      <alignment horizontal="left"/>
    </xf>
    <xf numFmtId="0" fontId="27" fillId="0" borderId="1" xfId="0" applyFont="1" applyBorder="1" applyAlignment="1">
      <alignment horizontal="left" vertical="justify" wrapText="1"/>
    </xf>
    <xf numFmtId="0" fontId="27" fillId="11" borderId="1" xfId="0" applyFont="1" applyFill="1" applyBorder="1" applyAlignment="1">
      <alignment horizontal="left" vertical="center" wrapText="1"/>
    </xf>
    <xf numFmtId="3" fontId="27" fillId="2" borderId="1" xfId="8" applyNumberFormat="1" applyFont="1" applyFill="1" applyBorder="1" applyAlignment="1">
      <alignment horizontal="right" vertical="center" wrapText="1"/>
    </xf>
    <xf numFmtId="0" fontId="27" fillId="2" borderId="1" xfId="0" applyFont="1" applyFill="1" applyBorder="1" applyAlignment="1">
      <alignment horizontal="left" vertical="center" wrapText="1"/>
    </xf>
    <xf numFmtId="0" fontId="27" fillId="0" borderId="1" xfId="0" applyFont="1" applyBorder="1" applyAlignment="1">
      <alignment vertical="center" wrapText="1"/>
    </xf>
    <xf numFmtId="0" fontId="27" fillId="0" borderId="33" xfId="0" applyFont="1" applyBorder="1" applyAlignment="1">
      <alignment horizontal="left"/>
    </xf>
    <xf numFmtId="3" fontId="27" fillId="15" borderId="1" xfId="0" applyNumberFormat="1" applyFont="1" applyFill="1" applyBorder="1" applyAlignment="1">
      <alignment horizontal="right" vertical="center"/>
    </xf>
    <xf numFmtId="0" fontId="10" fillId="13" borderId="1" xfId="0" applyFont="1" applyFill="1" applyBorder="1" applyAlignment="1" applyProtection="1">
      <alignment horizontal="center" vertical="center"/>
      <protection locked="0"/>
    </xf>
    <xf numFmtId="0" fontId="28" fillId="13" borderId="1" xfId="0" applyFont="1" applyFill="1" applyBorder="1" applyAlignment="1">
      <alignment horizontal="center" vertical="center"/>
    </xf>
    <xf numFmtId="49" fontId="28" fillId="13" borderId="1" xfId="0" applyNumberFormat="1" applyFont="1" applyFill="1" applyBorder="1" applyAlignment="1">
      <alignment horizontal="center" vertical="center"/>
    </xf>
    <xf numFmtId="0" fontId="35" fillId="9" borderId="1"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20" fillId="14" borderId="1" xfId="0" applyFont="1" applyFill="1" applyBorder="1" applyAlignment="1">
      <alignment horizontal="center" vertical="center"/>
    </xf>
    <xf numFmtId="0" fontId="29" fillId="14" borderId="1" xfId="0" applyFont="1" applyFill="1" applyBorder="1" applyAlignment="1">
      <alignment horizontal="center" vertical="center"/>
    </xf>
    <xf numFmtId="0" fontId="10" fillId="0" borderId="1" xfId="46" applyFont="1" applyBorder="1" applyAlignment="1">
      <alignment horizontal="center" vertical="center"/>
    </xf>
    <xf numFmtId="0" fontId="10" fillId="0" borderId="1" xfId="46" applyFont="1" applyBorder="1" applyAlignment="1">
      <alignment horizontal="center" vertical="center" wrapText="1"/>
    </xf>
    <xf numFmtId="0" fontId="10" fillId="7" borderId="1" xfId="0" applyFont="1" applyFill="1" applyBorder="1" applyAlignment="1">
      <alignment horizontal="center" vertical="center"/>
    </xf>
    <xf numFmtId="0" fontId="10" fillId="7" borderId="0" xfId="0" applyFont="1" applyFill="1" applyAlignment="1">
      <alignment horizontal="center" vertical="center"/>
    </xf>
    <xf numFmtId="0" fontId="24" fillId="13" borderId="1" xfId="0" applyFont="1" applyFill="1" applyBorder="1" applyAlignment="1">
      <alignment horizontal="center" vertical="center"/>
    </xf>
    <xf numFmtId="49" fontId="19" fillId="0" borderId="1" xfId="0" applyNumberFormat="1" applyFont="1" applyBorder="1" applyAlignment="1">
      <alignment horizontal="right" vertical="center" wrapText="1"/>
    </xf>
    <xf numFmtId="49" fontId="20" fillId="9" borderId="1" xfId="0" applyNumberFormat="1" applyFont="1" applyFill="1" applyBorder="1" applyAlignment="1">
      <alignment horizontal="right" vertical="center" wrapText="1"/>
    </xf>
    <xf numFmtId="49" fontId="27" fillId="0" borderId="1" xfId="0" applyNumberFormat="1" applyFont="1" applyBorder="1" applyAlignment="1">
      <alignment horizontal="right" vertical="center"/>
    </xf>
    <xf numFmtId="49" fontId="10" fillId="2" borderId="1" xfId="0" applyNumberFormat="1" applyFont="1" applyFill="1" applyBorder="1" applyAlignment="1">
      <alignment horizontal="right" vertical="center" wrapText="1"/>
    </xf>
    <xf numFmtId="0" fontId="10" fillId="7" borderId="40" xfId="0" applyFont="1" applyFill="1" applyBorder="1" applyAlignment="1">
      <alignment horizontal="right" vertical="center" wrapText="1"/>
    </xf>
    <xf numFmtId="0" fontId="10" fillId="7" borderId="40" xfId="0" applyFont="1" applyFill="1" applyBorder="1" applyAlignment="1">
      <alignment horizontal="right" vertical="center"/>
    </xf>
    <xf numFmtId="0" fontId="45" fillId="0" borderId="0" xfId="0" applyFont="1" applyAlignment="1">
      <alignment horizontal="center"/>
    </xf>
    <xf numFmtId="0" fontId="46" fillId="0" borderId="0" xfId="0" applyFont="1" applyAlignment="1">
      <alignment horizontal="center" vertical="center" wrapText="1"/>
    </xf>
    <xf numFmtId="0" fontId="46" fillId="0" borderId="0" xfId="0" applyFont="1" applyAlignment="1">
      <alignment horizontal="center" vertical="center"/>
    </xf>
    <xf numFmtId="0" fontId="30" fillId="9" borderId="0" xfId="0" applyFont="1" applyFill="1" applyAlignment="1" applyProtection="1">
      <alignment horizontal="center" vertical="justify"/>
      <protection locked="0"/>
    </xf>
  </cellXfs>
  <cellStyles count="640">
    <cellStyle name="Čárka 2" xfId="1" xr:uid="{00000000-0005-0000-0000-000000000000}"/>
    <cellStyle name="Čárka 2 2" xfId="2" xr:uid="{00000000-0005-0000-0000-000001000000}"/>
    <cellStyle name="Excel Built-in Normal" xfId="219" xr:uid="{01D24903-55F6-40A3-A242-287CDDB901F8}"/>
    <cellStyle name="Hypertextový odkaz" xfId="3" builtinId="8"/>
    <cellStyle name="Měna" xfId="4" builtinId="4"/>
    <cellStyle name="Měna 10" xfId="93" xr:uid="{9EA37DF8-AC4F-4184-B065-0D9162E0BF3B}"/>
    <cellStyle name="Měna 10 2" xfId="304" xr:uid="{C19EC846-678A-4C68-9E1E-48F617BAE2ED}"/>
    <cellStyle name="Měna 10 3" xfId="514" xr:uid="{057DD044-3FF6-43FF-A7FC-123D77173A83}"/>
    <cellStyle name="Měna 11" xfId="135" xr:uid="{DAF39487-13CE-492A-8C10-6420534BD1C0}"/>
    <cellStyle name="Měna 11 2" xfId="346" xr:uid="{62839E52-9A08-49F1-B20D-22709F78BD67}"/>
    <cellStyle name="Měna 11 3" xfId="556" xr:uid="{249161E0-B0BC-43E9-8143-6DF38ED5BB42}"/>
    <cellStyle name="Měna 12" xfId="177" xr:uid="{66FBF1EB-F113-45A5-A4DC-D40F0B711B71}"/>
    <cellStyle name="Měna 12 2" xfId="388" xr:uid="{5F3DD9FE-39E9-4043-B820-4B0F217783F7}"/>
    <cellStyle name="Měna 12 3" xfId="598" xr:uid="{8C6D9E17-711B-412F-AEC4-0577F8E2190D}"/>
    <cellStyle name="Měna 13" xfId="220" xr:uid="{BF5CE71F-35B0-4B23-BB75-40AAB6A0EA4D}"/>
    <cellStyle name="Měna 14" xfId="430" xr:uid="{6AE5975A-D2CA-45D1-97BD-0898BEC78EE4}"/>
    <cellStyle name="Měna 2" xfId="5" xr:uid="{00000000-0005-0000-0000-000004000000}"/>
    <cellStyle name="Měna 2 10" xfId="178" xr:uid="{14E04DD5-C9E6-46D6-945F-C5687E3DB200}"/>
    <cellStyle name="Měna 2 10 2" xfId="389" xr:uid="{7FF912A6-D168-4A35-9E62-8A805F446F57}"/>
    <cellStyle name="Měna 2 10 3" xfId="599" xr:uid="{2AF4DD12-2D81-498F-A6D8-D025FB803299}"/>
    <cellStyle name="Měna 2 11" xfId="221" xr:uid="{E0BAA6CF-115F-431B-96C2-0B8F2BB2A6BE}"/>
    <cellStyle name="Měna 2 12" xfId="431" xr:uid="{0857D1EA-1DB0-4CFE-9157-973E0C8BA2A3}"/>
    <cellStyle name="Měna 2 2" xfId="6" xr:uid="{00000000-0005-0000-0000-000005000000}"/>
    <cellStyle name="Měna 2 2 10" xfId="432" xr:uid="{E6931377-4C59-427A-8BFC-4606C57885FC}"/>
    <cellStyle name="Měna 2 2 2" xfId="7" xr:uid="{00000000-0005-0000-0000-000006000000}"/>
    <cellStyle name="Měna 2 2 2 2" xfId="8" xr:uid="{00000000-0005-0000-0000-000007000000}"/>
    <cellStyle name="Měna 2 2 2 2 2" xfId="55" xr:uid="{8A372C34-93AF-4BC1-8B8C-A4E81F420E5C}"/>
    <cellStyle name="Měna 2 2 2 2 2 2" xfId="266" xr:uid="{1316D774-8F26-4429-9625-FFF79C9F1E2A}"/>
    <cellStyle name="Měna 2 2 2 2 2 3" xfId="476" xr:uid="{69297C66-BE2A-4D47-9ED0-77EE5306B782}"/>
    <cellStyle name="Měna 2 2 2 2 3" xfId="97" xr:uid="{D126BAC0-80C9-435B-9B5E-1D62FBC87445}"/>
    <cellStyle name="Měna 2 2 2 2 3 2" xfId="308" xr:uid="{93965A9A-6551-4555-83D9-62898CC1D4E8}"/>
    <cellStyle name="Měna 2 2 2 2 3 3" xfId="518" xr:uid="{1D577DE9-744E-4875-A5A3-637ED85CFA42}"/>
    <cellStyle name="Měna 2 2 2 2 4" xfId="139" xr:uid="{789A9A9D-A170-41C2-96C2-29D905910590}"/>
    <cellStyle name="Měna 2 2 2 2 4 2" xfId="350" xr:uid="{0A306BA5-30AE-4C42-943E-4180B13558A6}"/>
    <cellStyle name="Měna 2 2 2 2 4 3" xfId="560" xr:uid="{9F6D15CB-15B7-49C1-8C8D-BB65C7028D39}"/>
    <cellStyle name="Měna 2 2 2 2 5" xfId="181" xr:uid="{7F5EC817-ED6B-47DE-AB22-FE42225E3170}"/>
    <cellStyle name="Měna 2 2 2 2 5 2" xfId="392" xr:uid="{E3057CB4-06CC-4E12-9E39-7FD7817E34C4}"/>
    <cellStyle name="Měna 2 2 2 2 5 3" xfId="602" xr:uid="{15CE8CA7-2278-407D-AF9A-A813E13D7B8B}"/>
    <cellStyle name="Měna 2 2 2 2 6" xfId="224" xr:uid="{FE423D9F-2EB9-4B24-A605-25AA7777BFC7}"/>
    <cellStyle name="Měna 2 2 2 2 7" xfId="434" xr:uid="{A74B5F8F-5CDF-48ED-A89F-2944B7AD095E}"/>
    <cellStyle name="Měna 2 2 2 3" xfId="54" xr:uid="{3215BFD2-1864-4C0B-B82C-C6E9791345DF}"/>
    <cellStyle name="Měna 2 2 2 3 2" xfId="265" xr:uid="{A59A1363-2A67-4F62-AAA6-435FF26EA6F1}"/>
    <cellStyle name="Měna 2 2 2 3 3" xfId="475" xr:uid="{C42634DC-1C3B-4779-9E92-5E3D6670AAE6}"/>
    <cellStyle name="Měna 2 2 2 4" xfId="96" xr:uid="{16A7694C-79DF-46F9-82C6-6F8897CC2964}"/>
    <cellStyle name="Měna 2 2 2 4 2" xfId="307" xr:uid="{058C5067-A014-406B-893B-EB802C7BA4E0}"/>
    <cellStyle name="Měna 2 2 2 4 3" xfId="517" xr:uid="{75C3EC29-663B-4DD3-8ED8-021B5847C1CB}"/>
    <cellStyle name="Měna 2 2 2 5" xfId="138" xr:uid="{36CDB31E-6506-4132-BA0C-2CF49488A996}"/>
    <cellStyle name="Měna 2 2 2 5 2" xfId="349" xr:uid="{731E7010-8FA1-4C39-B57F-9D9117A0DE0F}"/>
    <cellStyle name="Měna 2 2 2 5 3" xfId="559" xr:uid="{5AE3B799-5D01-4095-8265-0560DECB4DA5}"/>
    <cellStyle name="Měna 2 2 2 6" xfId="180" xr:uid="{91F47410-C7B3-414E-951B-FCE18657AB44}"/>
    <cellStyle name="Měna 2 2 2 6 2" xfId="391" xr:uid="{5D76587E-2C23-4233-AC13-3DCA34B99BCC}"/>
    <cellStyle name="Měna 2 2 2 6 3" xfId="601" xr:uid="{5E758618-87A4-49E6-AA41-B498054964B2}"/>
    <cellStyle name="Měna 2 2 2 7" xfId="223" xr:uid="{1E405F47-C1B9-4163-83B4-C54635192CE1}"/>
    <cellStyle name="Měna 2 2 2 8" xfId="433" xr:uid="{E80250BD-247B-4B71-BD31-AC0ADFCA30B8}"/>
    <cellStyle name="Měna 2 2 3" xfId="9" xr:uid="{00000000-0005-0000-0000-000008000000}"/>
    <cellStyle name="Měna 2 2 3 2" xfId="10" xr:uid="{00000000-0005-0000-0000-000009000000}"/>
    <cellStyle name="Měna 2 2 3 2 2" xfId="57" xr:uid="{58F58FA8-D694-4691-BE05-EE82128F0A46}"/>
    <cellStyle name="Měna 2 2 3 2 2 2" xfId="268" xr:uid="{738639EB-1F82-4DAB-B948-124DE112EC0A}"/>
    <cellStyle name="Měna 2 2 3 2 2 3" xfId="478" xr:uid="{09E0A19B-7993-4737-96F3-85CA6A1476FA}"/>
    <cellStyle name="Měna 2 2 3 2 3" xfId="99" xr:uid="{3AC3252C-110B-422E-A404-AA8D700FDA5F}"/>
    <cellStyle name="Měna 2 2 3 2 3 2" xfId="310" xr:uid="{470DB3CE-90C9-4B68-A3C2-040A995F94EB}"/>
    <cellStyle name="Měna 2 2 3 2 3 3" xfId="520" xr:uid="{3EB3ED25-5191-42B0-9E4B-4C7A01B6603B}"/>
    <cellStyle name="Měna 2 2 3 2 4" xfId="141" xr:uid="{E294E4BA-8C3B-41AD-B695-046E583FD262}"/>
    <cellStyle name="Měna 2 2 3 2 4 2" xfId="352" xr:uid="{744D0FAF-C4FD-44DC-A867-157E7868180B}"/>
    <cellStyle name="Měna 2 2 3 2 4 3" xfId="562" xr:uid="{B0E4E9D0-0ECD-4FA9-85C0-5D43DB186217}"/>
    <cellStyle name="Měna 2 2 3 2 5" xfId="183" xr:uid="{D51E9220-FA3E-4B5B-95A2-5BF697BE22EC}"/>
    <cellStyle name="Měna 2 2 3 2 5 2" xfId="394" xr:uid="{F43FD147-3FC1-413C-A52F-55CDE76B5E7C}"/>
    <cellStyle name="Měna 2 2 3 2 5 3" xfId="604" xr:uid="{98663CEA-CFE3-4006-A224-B1DC292D2625}"/>
    <cellStyle name="Měna 2 2 3 2 6" xfId="226" xr:uid="{A0C2BE2C-B18B-43AE-A551-A9492460FD92}"/>
    <cellStyle name="Měna 2 2 3 2 7" xfId="436" xr:uid="{8783DFD3-DA0C-4E63-9A93-A72E53BC95CA}"/>
    <cellStyle name="Měna 2 2 3 3" xfId="56" xr:uid="{609F3FC8-8A05-493E-9E58-5E84EE5C04B9}"/>
    <cellStyle name="Měna 2 2 3 3 2" xfId="267" xr:uid="{6F25F32B-2274-4542-B104-A573235AFAA6}"/>
    <cellStyle name="Měna 2 2 3 3 3" xfId="477" xr:uid="{9CE6F00F-8DD8-4518-BFE5-07ADF926BAEA}"/>
    <cellStyle name="Měna 2 2 3 4" xfId="98" xr:uid="{FDC0FAEB-7F80-4126-BF95-25C94B2B6C8B}"/>
    <cellStyle name="Měna 2 2 3 4 2" xfId="309" xr:uid="{2A770248-AB96-4677-8B3F-D812C63CDDFE}"/>
    <cellStyle name="Měna 2 2 3 4 3" xfId="519" xr:uid="{5DE72922-8526-46B5-B7D3-A505CA331C4D}"/>
    <cellStyle name="Měna 2 2 3 5" xfId="140" xr:uid="{95112203-D41A-4BC0-93AB-FF4F26BDD30B}"/>
    <cellStyle name="Měna 2 2 3 5 2" xfId="351" xr:uid="{F1B6B596-701F-4BE4-81CA-3030C3C14A35}"/>
    <cellStyle name="Měna 2 2 3 5 3" xfId="561" xr:uid="{4A8FA68C-931F-4373-9FC1-2D0533632C07}"/>
    <cellStyle name="Měna 2 2 3 6" xfId="182" xr:uid="{E1169A41-BE67-4F7B-AE6C-85298D91B3F6}"/>
    <cellStyle name="Měna 2 2 3 6 2" xfId="393" xr:uid="{EADADB70-B378-4C3F-B487-96E22BF31C3B}"/>
    <cellStyle name="Měna 2 2 3 6 3" xfId="603" xr:uid="{AEB2E571-5887-4B17-A674-849EDEA258C6}"/>
    <cellStyle name="Měna 2 2 3 7" xfId="225" xr:uid="{E5200437-1C79-4CAF-893C-7D52CEF34459}"/>
    <cellStyle name="Měna 2 2 3 8" xfId="435" xr:uid="{029994A6-2D80-4834-83AB-3379326EAD17}"/>
    <cellStyle name="Měna 2 2 4" xfId="11" xr:uid="{00000000-0005-0000-0000-00000A000000}"/>
    <cellStyle name="Měna 2 2 4 2" xfId="58" xr:uid="{D6AF9A60-7603-49D9-A024-38E0CAD76A62}"/>
    <cellStyle name="Měna 2 2 4 2 2" xfId="269" xr:uid="{1DD8688B-165D-4A6A-BC84-7818BD36E9DC}"/>
    <cellStyle name="Měna 2 2 4 2 3" xfId="479" xr:uid="{D52A0624-FC08-45DD-A7CE-95A39DC12CD7}"/>
    <cellStyle name="Měna 2 2 4 3" xfId="100" xr:uid="{DA9E07D7-3427-4811-8A35-E11E5D49146F}"/>
    <cellStyle name="Měna 2 2 4 3 2" xfId="311" xr:uid="{C4B139EC-2E02-4A08-83DD-8B42A89C928A}"/>
    <cellStyle name="Měna 2 2 4 3 3" xfId="521" xr:uid="{3DD18BEB-36A8-48BE-8620-913A55B9DD54}"/>
    <cellStyle name="Měna 2 2 4 4" xfId="142" xr:uid="{D842BD11-8C05-4EFC-A322-E376A8BAEDE5}"/>
    <cellStyle name="Měna 2 2 4 4 2" xfId="353" xr:uid="{D3E71595-CF9A-43C3-A65F-66741E991EBC}"/>
    <cellStyle name="Měna 2 2 4 4 3" xfId="563" xr:uid="{03D9192B-EBAD-4B64-A728-5927F2F4E89A}"/>
    <cellStyle name="Měna 2 2 4 5" xfId="184" xr:uid="{B58880E0-94C1-4A08-8793-937E965A4579}"/>
    <cellStyle name="Měna 2 2 4 5 2" xfId="395" xr:uid="{37AE5241-ADF5-435C-997E-DD218937D93A}"/>
    <cellStyle name="Měna 2 2 4 5 3" xfId="605" xr:uid="{62038A21-359E-4B25-AAE3-CA47CD4AF087}"/>
    <cellStyle name="Měna 2 2 4 6" xfId="227" xr:uid="{ABDED1AA-0351-4751-AF82-7CCA38912E94}"/>
    <cellStyle name="Měna 2 2 4 7" xfId="437" xr:uid="{A8D1AD40-3969-4029-9BAE-6AF0813DA1F5}"/>
    <cellStyle name="Měna 2 2 5" xfId="53" xr:uid="{C6B19DB1-85E1-411C-A740-D12084AFC071}"/>
    <cellStyle name="Měna 2 2 5 2" xfId="264" xr:uid="{6CB276F8-0B94-4697-A675-745DA5819604}"/>
    <cellStyle name="Měna 2 2 5 3" xfId="474" xr:uid="{1C1D4316-B4B4-41D9-B350-6F537DA2FFBA}"/>
    <cellStyle name="Měna 2 2 6" xfId="95" xr:uid="{4AA3E584-AFE9-4596-88A5-EDC96D569A19}"/>
    <cellStyle name="Měna 2 2 6 2" xfId="306" xr:uid="{5736C1C8-4FAE-4D30-8BE2-EA42F4E901A8}"/>
    <cellStyle name="Měna 2 2 6 3" xfId="516" xr:uid="{4A119879-3050-49E1-924F-32EEC1289D10}"/>
    <cellStyle name="Měna 2 2 7" xfId="137" xr:uid="{D913C653-F55F-4677-8C44-7811E6DA7122}"/>
    <cellStyle name="Měna 2 2 7 2" xfId="348" xr:uid="{6DFD5981-47C0-486A-9F2A-A492A1571194}"/>
    <cellStyle name="Měna 2 2 7 3" xfId="558" xr:uid="{A8417F12-D5CB-4D42-9DA3-756A46E059B6}"/>
    <cellStyle name="Měna 2 2 8" xfId="179" xr:uid="{68664723-9F21-4600-AC06-7868CF4CA672}"/>
    <cellStyle name="Měna 2 2 8 2" xfId="390" xr:uid="{12B7F215-8126-4846-BBDF-9D0CEDAB224D}"/>
    <cellStyle name="Měna 2 2 8 3" xfId="600" xr:uid="{2D8903D4-9D93-4069-A17E-5465F504DE7F}"/>
    <cellStyle name="Měna 2 2 9" xfId="222" xr:uid="{227AAE7B-939A-4CC4-A6A3-9F2383FCF458}"/>
    <cellStyle name="Měna 2 3" xfId="12" xr:uid="{00000000-0005-0000-0000-00000B000000}"/>
    <cellStyle name="Měna 2 3 10" xfId="438" xr:uid="{A1693A04-C73B-4B76-9444-A64728B57EA6}"/>
    <cellStyle name="Měna 2 3 2" xfId="13" xr:uid="{00000000-0005-0000-0000-00000C000000}"/>
    <cellStyle name="Měna 2 3 2 2" xfId="14" xr:uid="{00000000-0005-0000-0000-00000D000000}"/>
    <cellStyle name="Měna 2 3 2 2 2" xfId="61" xr:uid="{07ED775E-0D7A-4D38-9E64-9F4BDA39CB97}"/>
    <cellStyle name="Měna 2 3 2 2 2 2" xfId="272" xr:uid="{B2BFCC55-A28E-45DA-B46E-0069517D3D87}"/>
    <cellStyle name="Měna 2 3 2 2 2 3" xfId="482" xr:uid="{F035FB02-0408-49F0-88F7-DDA7E5991867}"/>
    <cellStyle name="Měna 2 3 2 2 3" xfId="103" xr:uid="{813D4D1D-76D1-487B-BAB4-DDBBE4D39F7F}"/>
    <cellStyle name="Měna 2 3 2 2 3 2" xfId="314" xr:uid="{A37A8314-07BD-4E5A-A92A-548359B6833B}"/>
    <cellStyle name="Měna 2 3 2 2 3 3" xfId="524" xr:uid="{85D0BA9C-F0BA-4576-9236-09B42F7C5352}"/>
    <cellStyle name="Měna 2 3 2 2 4" xfId="145" xr:uid="{2D038A24-4D91-4E7A-AEB6-D2B915C4691B}"/>
    <cellStyle name="Měna 2 3 2 2 4 2" xfId="356" xr:uid="{8CAFAC2E-55C1-43CD-88D8-D8787912EC57}"/>
    <cellStyle name="Měna 2 3 2 2 4 3" xfId="566" xr:uid="{7D4403FD-CCDB-466C-84E0-F5B4308748D5}"/>
    <cellStyle name="Měna 2 3 2 2 5" xfId="187" xr:uid="{AAF27CDA-3FE4-412C-B48B-30C5A2C7FAA7}"/>
    <cellStyle name="Měna 2 3 2 2 5 2" xfId="398" xr:uid="{1916F665-C31E-468A-B67D-72F37C99986E}"/>
    <cellStyle name="Měna 2 3 2 2 5 3" xfId="608" xr:uid="{82A5B9E1-350D-4DEB-A630-FEBF9BE7730A}"/>
    <cellStyle name="Měna 2 3 2 2 6" xfId="230" xr:uid="{B051D0E9-7419-4297-A419-29A1CD9887B0}"/>
    <cellStyle name="Měna 2 3 2 2 7" xfId="440" xr:uid="{1E8F135E-2FB3-4C50-ADD1-40F85E891418}"/>
    <cellStyle name="Měna 2 3 2 3" xfId="60" xr:uid="{5989EE8B-4ECB-4E0E-9DAC-E7A322594363}"/>
    <cellStyle name="Měna 2 3 2 3 2" xfId="271" xr:uid="{BBD019FF-EEE4-460F-A732-1DB3A0853981}"/>
    <cellStyle name="Měna 2 3 2 3 3" xfId="481" xr:uid="{32752A93-A74C-416A-A043-3CB5EF8EC9E0}"/>
    <cellStyle name="Měna 2 3 2 4" xfId="102" xr:uid="{8A794A8D-6D4D-450E-A93F-85E2D6E25745}"/>
    <cellStyle name="Měna 2 3 2 4 2" xfId="313" xr:uid="{47014050-C5C5-4A2C-B8D0-CA4B33D3C1B1}"/>
    <cellStyle name="Měna 2 3 2 4 3" xfId="523" xr:uid="{878F018B-64E7-4F24-B7CA-6B314C08646B}"/>
    <cellStyle name="Měna 2 3 2 5" xfId="144" xr:uid="{805D410B-960D-4772-9C79-2CD59CE7E3BF}"/>
    <cellStyle name="Měna 2 3 2 5 2" xfId="355" xr:uid="{47A1213F-F185-4604-8DBC-F7561D4087BB}"/>
    <cellStyle name="Měna 2 3 2 5 3" xfId="565" xr:uid="{ED4C5E52-378A-486D-AB1B-56CB76E301BA}"/>
    <cellStyle name="Měna 2 3 2 6" xfId="186" xr:uid="{03FFC444-4B2E-47E5-B03F-565A7EFB7EE3}"/>
    <cellStyle name="Měna 2 3 2 6 2" xfId="397" xr:uid="{241F1F9B-95EA-49C4-8ED2-A969C03B474A}"/>
    <cellStyle name="Měna 2 3 2 6 3" xfId="607" xr:uid="{15885F9E-4B5B-40B6-8C66-07B9FEEE65B9}"/>
    <cellStyle name="Měna 2 3 2 7" xfId="229" xr:uid="{4CA67793-12B6-4563-8495-44CF7E228094}"/>
    <cellStyle name="Měna 2 3 2 8" xfId="439" xr:uid="{972DBCD4-C89C-4906-B474-B0B70176BA96}"/>
    <cellStyle name="Měna 2 3 3" xfId="15" xr:uid="{00000000-0005-0000-0000-00000E000000}"/>
    <cellStyle name="Měna 2 3 3 2" xfId="16" xr:uid="{00000000-0005-0000-0000-00000F000000}"/>
    <cellStyle name="Měna 2 3 3 2 2" xfId="63" xr:uid="{99DF236B-DDEB-4AB1-9125-7D20260721CE}"/>
    <cellStyle name="Měna 2 3 3 2 2 2" xfId="274" xr:uid="{1A420033-63DA-4E98-861F-E85D8253B141}"/>
    <cellStyle name="Měna 2 3 3 2 2 3" xfId="484" xr:uid="{C2310E80-5663-457A-BFF6-BE160FC12527}"/>
    <cellStyle name="Měna 2 3 3 2 3" xfId="105" xr:uid="{C3CD3C92-CF32-4680-B307-96ADBCBF1DA5}"/>
    <cellStyle name="Měna 2 3 3 2 3 2" xfId="316" xr:uid="{AB39A239-A515-48D5-9480-8A93C76C63BB}"/>
    <cellStyle name="Měna 2 3 3 2 3 3" xfId="526" xr:uid="{85FE7DC7-5241-4176-9EC2-190574592E03}"/>
    <cellStyle name="Měna 2 3 3 2 4" xfId="147" xr:uid="{F5FB061B-3CD2-4361-B2C0-07EBB974FDB1}"/>
    <cellStyle name="Měna 2 3 3 2 4 2" xfId="358" xr:uid="{41C3C12E-303F-4CFA-99BB-3A2A87FC97AC}"/>
    <cellStyle name="Měna 2 3 3 2 4 3" xfId="568" xr:uid="{8A32E9AF-3B2C-4848-815B-7E7E8EBC53DE}"/>
    <cellStyle name="Měna 2 3 3 2 5" xfId="189" xr:uid="{C640DC6F-149F-4E43-BF02-EC8F4C7EC4FF}"/>
    <cellStyle name="Měna 2 3 3 2 5 2" xfId="400" xr:uid="{D7E11D26-1FF4-4229-80C2-22CE0DDFABF9}"/>
    <cellStyle name="Měna 2 3 3 2 5 3" xfId="610" xr:uid="{68E6A398-23B4-45BF-AD1A-7F6288866176}"/>
    <cellStyle name="Měna 2 3 3 2 6" xfId="232" xr:uid="{715DD6EA-3206-4823-91FC-5D076CEECC58}"/>
    <cellStyle name="Měna 2 3 3 2 7" xfId="442" xr:uid="{BB564433-2287-49F9-8A75-7A65525CD87C}"/>
    <cellStyle name="Měna 2 3 3 3" xfId="62" xr:uid="{B468F2A6-4A2D-4755-A6FD-7BAD17E2ADB0}"/>
    <cellStyle name="Měna 2 3 3 3 2" xfId="273" xr:uid="{61EE73DC-FC08-47E8-BB2C-196B232282F9}"/>
    <cellStyle name="Měna 2 3 3 3 3" xfId="483" xr:uid="{7D37CF46-099E-4536-9249-9B8BDC758097}"/>
    <cellStyle name="Měna 2 3 3 4" xfId="104" xr:uid="{9918522B-4B2C-4230-90CF-BE3C2A2AA631}"/>
    <cellStyle name="Měna 2 3 3 4 2" xfId="315" xr:uid="{D7E8B5FF-ADBF-40DE-AF62-7D5ACA90E367}"/>
    <cellStyle name="Měna 2 3 3 4 3" xfId="525" xr:uid="{DEF4566C-64B1-493D-8635-FA8C349F38E8}"/>
    <cellStyle name="Měna 2 3 3 5" xfId="146" xr:uid="{A33EF41F-A2A1-4452-993A-B398598E5219}"/>
    <cellStyle name="Měna 2 3 3 5 2" xfId="357" xr:uid="{B8FCF2F8-A7EA-4CC3-82C0-0DE952EE34CA}"/>
    <cellStyle name="Měna 2 3 3 5 3" xfId="567" xr:uid="{5DD7DB78-6A18-4934-A871-F19A1D1FFCAF}"/>
    <cellStyle name="Měna 2 3 3 6" xfId="188" xr:uid="{6A4E0526-3470-4CB7-85AD-57BBBF3E1830}"/>
    <cellStyle name="Měna 2 3 3 6 2" xfId="399" xr:uid="{5E012F89-85D0-4485-A5D4-DF7EB5F3BE1A}"/>
    <cellStyle name="Měna 2 3 3 6 3" xfId="609" xr:uid="{CC90AA9E-D979-4358-BFBA-26C0C1B31421}"/>
    <cellStyle name="Měna 2 3 3 7" xfId="231" xr:uid="{4099F5B7-F950-416E-9FFB-D95A40789F73}"/>
    <cellStyle name="Měna 2 3 3 8" xfId="441" xr:uid="{D87C9B47-DF44-4482-8442-E334F1102AE2}"/>
    <cellStyle name="Měna 2 3 4" xfId="17" xr:uid="{00000000-0005-0000-0000-000010000000}"/>
    <cellStyle name="Měna 2 3 4 2" xfId="64" xr:uid="{B9DA568B-6334-446E-BE85-B40AD6C1C707}"/>
    <cellStyle name="Měna 2 3 4 2 2" xfId="275" xr:uid="{6794B9AC-575B-477E-8CFD-EAC51DF52408}"/>
    <cellStyle name="Měna 2 3 4 2 3" xfId="485" xr:uid="{89D13994-6C17-44EE-B3B8-0DCAA5093D07}"/>
    <cellStyle name="Měna 2 3 4 3" xfId="106" xr:uid="{346D0D01-D54B-42C5-8C46-26068A5F8939}"/>
    <cellStyle name="Měna 2 3 4 3 2" xfId="317" xr:uid="{CDBB43D5-C764-4C36-A19B-C5C053A6B863}"/>
    <cellStyle name="Měna 2 3 4 3 3" xfId="527" xr:uid="{5BF532BF-DBB6-47B6-92B2-6EEA4C7473F5}"/>
    <cellStyle name="Měna 2 3 4 4" xfId="148" xr:uid="{02D1ACFF-48D4-4614-8010-D0823FB66E24}"/>
    <cellStyle name="Měna 2 3 4 4 2" xfId="359" xr:uid="{A1B0AFCC-D86E-44CB-9AED-EF7E1D46CD4B}"/>
    <cellStyle name="Měna 2 3 4 4 3" xfId="569" xr:uid="{A760A4EF-A3D4-4DCD-8106-B7AECFCEAE50}"/>
    <cellStyle name="Měna 2 3 4 5" xfId="190" xr:uid="{C10BE53E-F173-4A87-BAC5-E4F23A8A313B}"/>
    <cellStyle name="Měna 2 3 4 5 2" xfId="401" xr:uid="{8872BBD4-FD29-4A00-B5B1-AE7F80CF0589}"/>
    <cellStyle name="Měna 2 3 4 5 3" xfId="611" xr:uid="{D0FAA027-D6B7-4206-AF9E-C9BD89B79DAC}"/>
    <cellStyle name="Měna 2 3 4 6" xfId="233" xr:uid="{ACFD9BD6-EBE1-48DB-9179-A221971F3948}"/>
    <cellStyle name="Měna 2 3 4 7" xfId="443" xr:uid="{C4A116EB-48FE-4305-B599-7105E2016578}"/>
    <cellStyle name="Měna 2 3 5" xfId="59" xr:uid="{7000E4A6-5BCC-48F3-875E-92B55A01D2BE}"/>
    <cellStyle name="Měna 2 3 5 2" xfId="270" xr:uid="{CC1C5A56-0385-4102-B43B-CC524880C180}"/>
    <cellStyle name="Měna 2 3 5 3" xfId="480" xr:uid="{8FC8EDFD-187E-4246-BCC3-D0774709AAAE}"/>
    <cellStyle name="Měna 2 3 6" xfId="101" xr:uid="{5ECE406B-3B51-49E0-A2DF-827C80F7BA2C}"/>
    <cellStyle name="Měna 2 3 6 2" xfId="312" xr:uid="{7C470B0B-26D6-45D4-B78D-A85BFD27CA8E}"/>
    <cellStyle name="Měna 2 3 6 3" xfId="522" xr:uid="{A05EA419-A965-4402-8E16-581582BD5D1A}"/>
    <cellStyle name="Měna 2 3 7" xfId="143" xr:uid="{F313E64F-E5FC-486E-8B34-BCB2B14B4D7E}"/>
    <cellStyle name="Měna 2 3 7 2" xfId="354" xr:uid="{602DF826-AD42-4899-95F6-3E95EA72BB09}"/>
    <cellStyle name="Měna 2 3 7 3" xfId="564" xr:uid="{BB2CA7DB-F7B9-4EEF-A99D-5D078B1FCA84}"/>
    <cellStyle name="Měna 2 3 8" xfId="185" xr:uid="{F8285F65-9294-4261-9FE0-EB7E18637AAE}"/>
    <cellStyle name="Měna 2 3 8 2" xfId="396" xr:uid="{DD929287-02BE-4F47-9CF5-ACF52DA9F429}"/>
    <cellStyle name="Měna 2 3 8 3" xfId="606" xr:uid="{9EEDDD17-130F-48F5-896A-4A92ACAED634}"/>
    <cellStyle name="Měna 2 3 9" xfId="228" xr:uid="{B7F99E1F-854D-48FC-A321-B3EC3070A06B}"/>
    <cellStyle name="Měna 2 4" xfId="18" xr:uid="{00000000-0005-0000-0000-000011000000}"/>
    <cellStyle name="Měna 2 4 2" xfId="19" xr:uid="{00000000-0005-0000-0000-000012000000}"/>
    <cellStyle name="Měna 2 4 2 2" xfId="66" xr:uid="{4F971607-CE09-4A3F-9452-F8E1A3E42A49}"/>
    <cellStyle name="Měna 2 4 2 2 2" xfId="277" xr:uid="{C6137FBB-8823-4CDB-A951-CA5EA50629F3}"/>
    <cellStyle name="Měna 2 4 2 2 3" xfId="487" xr:uid="{02E1DA61-1A71-4B29-8268-227DE0C283AF}"/>
    <cellStyle name="Měna 2 4 2 3" xfId="108" xr:uid="{199D34C1-2982-4D3C-BA3B-A222C0EB62FA}"/>
    <cellStyle name="Měna 2 4 2 3 2" xfId="319" xr:uid="{86350A25-4A11-41A3-9D29-04E5A4E0AE72}"/>
    <cellStyle name="Měna 2 4 2 3 3" xfId="529" xr:uid="{04D69C81-072C-41C3-9B1E-FF5035C210E6}"/>
    <cellStyle name="Měna 2 4 2 4" xfId="150" xr:uid="{CF14E462-8B25-4273-890E-7587007DF84F}"/>
    <cellStyle name="Měna 2 4 2 4 2" xfId="361" xr:uid="{C240DEA6-A734-469C-ADE0-17825D33E3A8}"/>
    <cellStyle name="Měna 2 4 2 4 3" xfId="571" xr:uid="{518DD04A-0136-49A6-9402-6976FDDEBF9B}"/>
    <cellStyle name="Měna 2 4 2 5" xfId="192" xr:uid="{07058434-C116-4AD8-A016-84CDFA60ED96}"/>
    <cellStyle name="Měna 2 4 2 5 2" xfId="403" xr:uid="{C2E6FEF1-C471-4CB7-BC3C-14D27A4C3543}"/>
    <cellStyle name="Měna 2 4 2 5 3" xfId="613" xr:uid="{525C64D9-937C-4C24-83C4-0FFCB2881CA2}"/>
    <cellStyle name="Měna 2 4 2 6" xfId="235" xr:uid="{E8E162DE-2B9B-41FE-A6A8-26EE13F87345}"/>
    <cellStyle name="Měna 2 4 2 7" xfId="445" xr:uid="{B5BDB5B6-BF0E-4A88-8B87-B8CA7E10BB9B}"/>
    <cellStyle name="Měna 2 4 3" xfId="65" xr:uid="{C21AEF9C-8AAD-4DC3-A2D9-6BFEF830A5D7}"/>
    <cellStyle name="Měna 2 4 3 2" xfId="276" xr:uid="{A5CD1DE6-2C44-49AE-ADAE-360341784381}"/>
    <cellStyle name="Měna 2 4 3 3" xfId="486" xr:uid="{8CFFC3EA-F9FD-4EFD-945A-B615CEFDE9D9}"/>
    <cellStyle name="Měna 2 4 4" xfId="107" xr:uid="{7C6BB5A5-32F5-4D64-BDD6-A47DB177AE31}"/>
    <cellStyle name="Měna 2 4 4 2" xfId="318" xr:uid="{584F5147-D3CA-49B6-B5E7-04EE98D5FF0B}"/>
    <cellStyle name="Měna 2 4 4 3" xfId="528" xr:uid="{22780DC7-D1DE-43D0-B987-3CCA924183A0}"/>
    <cellStyle name="Měna 2 4 5" xfId="149" xr:uid="{DB834465-D197-42EF-881C-A619F340D23D}"/>
    <cellStyle name="Měna 2 4 5 2" xfId="360" xr:uid="{EAA4C4C8-878E-470C-BE64-F5E1B669BB1C}"/>
    <cellStyle name="Měna 2 4 5 3" xfId="570" xr:uid="{BCDF7D84-B408-4FE9-AB2C-F9C8F8F719B1}"/>
    <cellStyle name="Měna 2 4 6" xfId="191" xr:uid="{DD095E0D-49D6-4F76-A872-A156A20A2504}"/>
    <cellStyle name="Měna 2 4 6 2" xfId="402" xr:uid="{73572D19-669E-4D29-A369-D452709CE31D}"/>
    <cellStyle name="Měna 2 4 6 3" xfId="612" xr:uid="{95210786-1CA0-4CC4-AEBF-776A17F29AD2}"/>
    <cellStyle name="Měna 2 4 7" xfId="234" xr:uid="{FE23E3C7-E28A-444D-A721-1E5F7922A2B4}"/>
    <cellStyle name="Měna 2 4 8" xfId="444" xr:uid="{E2DF7FBC-BC4B-4272-BB70-D19583EE6E2C}"/>
    <cellStyle name="Měna 2 5" xfId="20" xr:uid="{00000000-0005-0000-0000-000013000000}"/>
    <cellStyle name="Měna 2 5 2" xfId="21" xr:uid="{00000000-0005-0000-0000-000014000000}"/>
    <cellStyle name="Měna 2 5 2 2" xfId="68" xr:uid="{B3764788-5E70-476A-B890-AA369F6A036D}"/>
    <cellStyle name="Měna 2 5 2 2 2" xfId="279" xr:uid="{B80CE777-08A4-4239-B4BB-C7CC1D394F3F}"/>
    <cellStyle name="Měna 2 5 2 2 3" xfId="489" xr:uid="{8B46A647-AED3-4E87-8B8A-B645A4097DBB}"/>
    <cellStyle name="Měna 2 5 2 3" xfId="110" xr:uid="{AAD9DFF5-ACF9-4A06-BBD0-64739B10850E}"/>
    <cellStyle name="Měna 2 5 2 3 2" xfId="321" xr:uid="{77E10EB9-E9D5-45E2-B6D8-BF1F93475632}"/>
    <cellStyle name="Měna 2 5 2 3 3" xfId="531" xr:uid="{E4CE19B4-87B8-4906-BABB-CE3BFE81BE16}"/>
    <cellStyle name="Měna 2 5 2 4" xfId="152" xr:uid="{A1CDA023-6669-4E19-BB61-57E08C656BBE}"/>
    <cellStyle name="Měna 2 5 2 4 2" xfId="363" xr:uid="{D0AF3D7D-260D-45C9-B60E-2F1178BB165F}"/>
    <cellStyle name="Měna 2 5 2 4 3" xfId="573" xr:uid="{DB8EC2CF-EB26-46F8-BBDD-D1B10341230C}"/>
    <cellStyle name="Měna 2 5 2 5" xfId="194" xr:uid="{2DE0D2F5-1650-4B7B-B193-9A13D22C60F1}"/>
    <cellStyle name="Měna 2 5 2 5 2" xfId="405" xr:uid="{4EAFD145-7716-4043-9CEF-C515B1CE9CFB}"/>
    <cellStyle name="Měna 2 5 2 5 3" xfId="615" xr:uid="{7122159C-90EC-430A-800B-6C9002C672E9}"/>
    <cellStyle name="Měna 2 5 2 6" xfId="237" xr:uid="{DF757B31-1169-4D83-A57A-E15C6D77C9BB}"/>
    <cellStyle name="Měna 2 5 2 7" xfId="447" xr:uid="{F316F208-F949-4C33-8A4A-B6FB640C7B33}"/>
    <cellStyle name="Měna 2 5 3" xfId="67" xr:uid="{3FECE5AD-54A2-48EC-8E26-6F7DB56B4FA0}"/>
    <cellStyle name="Měna 2 5 3 2" xfId="278" xr:uid="{B12E2617-29BC-4FAC-A93E-653291C7D9F6}"/>
    <cellStyle name="Měna 2 5 3 3" xfId="488" xr:uid="{B29BFD97-AAD1-48E8-AC6F-40550BC6C87F}"/>
    <cellStyle name="Měna 2 5 4" xfId="109" xr:uid="{73AB8443-976C-4D2A-BA17-1151FB6D4701}"/>
    <cellStyle name="Měna 2 5 4 2" xfId="320" xr:uid="{2B7CFA0F-68B5-45EC-AED2-798139B080D3}"/>
    <cellStyle name="Měna 2 5 4 3" xfId="530" xr:uid="{1B4402ED-B0FB-4A42-A00A-D08329BA88C0}"/>
    <cellStyle name="Měna 2 5 5" xfId="151" xr:uid="{2C7C1907-483F-48F1-A7B1-3B997CA9967D}"/>
    <cellStyle name="Měna 2 5 5 2" xfId="362" xr:uid="{7E80A03C-CCF1-4416-94FB-65D5EB672483}"/>
    <cellStyle name="Měna 2 5 5 3" xfId="572" xr:uid="{7D62544E-0C3C-4244-8574-58BDDF35C8A0}"/>
    <cellStyle name="Měna 2 5 6" xfId="193" xr:uid="{4864D26A-1BF2-459F-9464-6B652B332393}"/>
    <cellStyle name="Měna 2 5 6 2" xfId="404" xr:uid="{A54A9C9A-5420-48AC-96BD-F1EC288D6D90}"/>
    <cellStyle name="Měna 2 5 6 3" xfId="614" xr:uid="{B660FA6B-16CE-4271-A1B5-7373A1FAE20F}"/>
    <cellStyle name="Měna 2 5 7" xfId="236" xr:uid="{063A1D7F-656A-4522-8F3B-2CE6737AC130}"/>
    <cellStyle name="Měna 2 5 8" xfId="446" xr:uid="{F12E32CB-F16B-4E24-B126-CDB86652469A}"/>
    <cellStyle name="Měna 2 6" xfId="22" xr:uid="{00000000-0005-0000-0000-000015000000}"/>
    <cellStyle name="Měna 2 6 2" xfId="69" xr:uid="{B3B5283C-E113-445C-9494-D46EF01BCCCE}"/>
    <cellStyle name="Měna 2 6 2 2" xfId="280" xr:uid="{9AC20EDC-FAFC-46A3-B588-3F5C50F30EA7}"/>
    <cellStyle name="Měna 2 6 2 3" xfId="490" xr:uid="{2AD44B06-D083-43D1-8281-138DA737351E}"/>
    <cellStyle name="Měna 2 6 3" xfId="111" xr:uid="{6041C430-32C0-4E69-BFFE-98CEE65D551F}"/>
    <cellStyle name="Měna 2 6 3 2" xfId="322" xr:uid="{9BDECDE8-2B3A-4DEE-A897-A6C91F852791}"/>
    <cellStyle name="Měna 2 6 3 3" xfId="532" xr:uid="{5F403F64-81B4-422A-97C5-02A1EE799D61}"/>
    <cellStyle name="Měna 2 6 4" xfId="153" xr:uid="{57A779A6-14B4-4457-87FB-853A48DDD29F}"/>
    <cellStyle name="Měna 2 6 4 2" xfId="364" xr:uid="{F565918A-C3B9-46FF-A069-BBF5A80EF2EE}"/>
    <cellStyle name="Měna 2 6 4 3" xfId="574" xr:uid="{D60FFB75-BDC6-4F1B-96F3-DAB685344F28}"/>
    <cellStyle name="Měna 2 6 5" xfId="195" xr:uid="{DF87CCAF-44B5-4493-8DD4-6ADFEA34CBBD}"/>
    <cellStyle name="Měna 2 6 5 2" xfId="406" xr:uid="{47E92E7C-159E-4E0E-B46E-DE0468546E53}"/>
    <cellStyle name="Měna 2 6 5 3" xfId="616" xr:uid="{6396EB1B-4ADD-49A5-9620-B6F12174282C}"/>
    <cellStyle name="Měna 2 6 6" xfId="238" xr:uid="{FAEA1447-376D-40ED-B013-F0B06D59AF57}"/>
    <cellStyle name="Měna 2 6 7" xfId="448" xr:uid="{CF5EA722-E330-4018-99B4-D9EF081AC887}"/>
    <cellStyle name="Měna 2 7" xfId="52" xr:uid="{81CAA203-C65F-4EB9-8988-3CF912EE5ECE}"/>
    <cellStyle name="Měna 2 7 2" xfId="263" xr:uid="{75A24885-D64B-448A-AF84-EC81F1FC2079}"/>
    <cellStyle name="Měna 2 7 3" xfId="473" xr:uid="{93A9DBC9-FEDB-4D31-9ACF-B293CBCB6012}"/>
    <cellStyle name="Měna 2 8" xfId="94" xr:uid="{12B0B933-FF90-4D5F-8EAF-8A789EFC2146}"/>
    <cellStyle name="Měna 2 8 2" xfId="305" xr:uid="{F6EB00E8-1B35-4E68-A876-119FB6BA655A}"/>
    <cellStyle name="Měna 2 8 3" xfId="515" xr:uid="{1A198EE3-1415-4276-94C4-7BF165F4B956}"/>
    <cellStyle name="Měna 2 9" xfId="136" xr:uid="{E94F3902-E310-4D78-AD4C-FB1E3A2DAA54}"/>
    <cellStyle name="Měna 2 9 2" xfId="347" xr:uid="{6ECD7ED9-AB69-40A6-AE02-5EFBBAC81F9D}"/>
    <cellStyle name="Měna 2 9 3" xfId="557" xr:uid="{D05EABCC-76E6-4FEF-A7E9-3A197B812828}"/>
    <cellStyle name="Měna 3" xfId="23" xr:uid="{00000000-0005-0000-0000-000016000000}"/>
    <cellStyle name="Měna 3 10" xfId="449" xr:uid="{4E1B8BD0-B3DC-41FE-8927-BCC566B19B1E}"/>
    <cellStyle name="Měna 3 2" xfId="24" xr:uid="{00000000-0005-0000-0000-000017000000}"/>
    <cellStyle name="Měna 3 2 2" xfId="25" xr:uid="{00000000-0005-0000-0000-000018000000}"/>
    <cellStyle name="Měna 3 2 2 2" xfId="72" xr:uid="{6033535A-DF33-4E50-B180-A1F609E2B6CD}"/>
    <cellStyle name="Měna 3 2 2 2 2" xfId="283" xr:uid="{55FCDEE6-1A62-46E2-A162-ED0D239BEA29}"/>
    <cellStyle name="Měna 3 2 2 2 3" xfId="493" xr:uid="{0AF555B3-AAAC-4F52-85CE-2265F2BA530B}"/>
    <cellStyle name="Měna 3 2 2 3" xfId="114" xr:uid="{CED96E56-68BA-4BFB-92E1-A80842D55A9C}"/>
    <cellStyle name="Měna 3 2 2 3 2" xfId="325" xr:uid="{9276C607-F220-4ECF-8A70-2BF84D6AC44E}"/>
    <cellStyle name="Měna 3 2 2 3 3" xfId="535" xr:uid="{CAD64F56-3060-43A3-B043-CA528BDFE172}"/>
    <cellStyle name="Měna 3 2 2 4" xfId="156" xr:uid="{5ADE23B7-832D-4DB9-9F75-590F794A06A2}"/>
    <cellStyle name="Měna 3 2 2 4 2" xfId="367" xr:uid="{97999185-D060-40AB-B32C-52E852F02EE6}"/>
    <cellStyle name="Měna 3 2 2 4 3" xfId="577" xr:uid="{17A285C1-C364-4E26-89B9-62F7C10189B2}"/>
    <cellStyle name="Měna 3 2 2 5" xfId="198" xr:uid="{529CA5DF-016A-44F0-B6A6-FE5D27F1F460}"/>
    <cellStyle name="Měna 3 2 2 5 2" xfId="409" xr:uid="{767B2266-175F-4796-AAF0-34E01D5F25AA}"/>
    <cellStyle name="Měna 3 2 2 5 3" xfId="619" xr:uid="{52D3EDC9-29A3-4AC8-B321-DB0DAF64CAF6}"/>
    <cellStyle name="Měna 3 2 2 6" xfId="241" xr:uid="{8336C657-6077-43A8-9D50-F3363B3EFF0F}"/>
    <cellStyle name="Měna 3 2 2 7" xfId="451" xr:uid="{9C0D5E8F-313B-412D-B3CC-3BCC23186EC4}"/>
    <cellStyle name="Měna 3 2 3" xfId="71" xr:uid="{64F8CC85-FF46-4567-A6D9-76E530FAEAB7}"/>
    <cellStyle name="Měna 3 2 3 2" xfId="282" xr:uid="{5FA88B89-BF11-4275-845B-82BD9F78840B}"/>
    <cellStyle name="Měna 3 2 3 3" xfId="492" xr:uid="{8B46B07A-86F5-41F2-98A1-E0550D2394F9}"/>
    <cellStyle name="Měna 3 2 4" xfId="113" xr:uid="{7BFED01E-E3D5-4BDB-93F8-340E597741C9}"/>
    <cellStyle name="Měna 3 2 4 2" xfId="324" xr:uid="{E11AC2A5-E57F-4B5E-BF65-C37AA5BE197A}"/>
    <cellStyle name="Měna 3 2 4 3" xfId="534" xr:uid="{3D7C3175-69FD-4934-ACF6-9898EEF343B8}"/>
    <cellStyle name="Měna 3 2 5" xfId="155" xr:uid="{79E0C62E-5CC8-4B56-8FBE-A8569626AC4B}"/>
    <cellStyle name="Měna 3 2 5 2" xfId="366" xr:uid="{B6EF5408-7E10-4414-A880-FF9A3D9B7749}"/>
    <cellStyle name="Měna 3 2 5 3" xfId="576" xr:uid="{25DCA624-8A37-4842-A0E0-B42A5995E61E}"/>
    <cellStyle name="Měna 3 2 6" xfId="197" xr:uid="{1E05F541-D054-4F73-A112-8E60564BDC4C}"/>
    <cellStyle name="Měna 3 2 6 2" xfId="408" xr:uid="{DDF718CE-F504-45C7-BA78-F46C0CFB5F18}"/>
    <cellStyle name="Měna 3 2 6 3" xfId="618" xr:uid="{42019156-4E95-4C88-B254-A25B3EB8B492}"/>
    <cellStyle name="Měna 3 2 7" xfId="240" xr:uid="{94F55227-2317-467E-B918-D407B2DD426D}"/>
    <cellStyle name="Měna 3 2 8" xfId="450" xr:uid="{637E91AF-01C1-4021-B314-ED121C2DB00B}"/>
    <cellStyle name="Měna 3 3" xfId="26" xr:uid="{00000000-0005-0000-0000-000019000000}"/>
    <cellStyle name="Měna 3 3 2" xfId="27" xr:uid="{00000000-0005-0000-0000-00001A000000}"/>
    <cellStyle name="Měna 3 3 2 2" xfId="74" xr:uid="{0FDF43CB-0C27-44AC-A62A-C05ADE0012C6}"/>
    <cellStyle name="Měna 3 3 2 2 2" xfId="285" xr:uid="{7BF61286-ED10-4248-9601-1F31522BD16F}"/>
    <cellStyle name="Měna 3 3 2 2 3" xfId="495" xr:uid="{B19395AE-3BE9-4394-BF1F-56AE1793CC45}"/>
    <cellStyle name="Měna 3 3 2 3" xfId="116" xr:uid="{E26A25F6-5B85-4CD4-9B4E-A88ED3433046}"/>
    <cellStyle name="Měna 3 3 2 3 2" xfId="327" xr:uid="{1107211C-2C47-4444-8BCB-A9003A63CACD}"/>
    <cellStyle name="Měna 3 3 2 3 3" xfId="537" xr:uid="{812B76B3-60EB-4BE0-AEA3-739393863B3D}"/>
    <cellStyle name="Měna 3 3 2 4" xfId="158" xr:uid="{058A8F77-9BC9-4B90-B6B6-F817C7F6EC48}"/>
    <cellStyle name="Měna 3 3 2 4 2" xfId="369" xr:uid="{7F2AB9B0-CC7C-4FA9-A3FD-57E1BFC50B5C}"/>
    <cellStyle name="Měna 3 3 2 4 3" xfId="579" xr:uid="{F63AC72F-4769-4DCB-BD75-D76ECA50A74A}"/>
    <cellStyle name="Měna 3 3 2 5" xfId="200" xr:uid="{402A821E-577A-4B9F-8837-ACD0956EE44B}"/>
    <cellStyle name="Měna 3 3 2 5 2" xfId="411" xr:uid="{20FE6D00-2D22-4494-B6B3-A4B56D81552B}"/>
    <cellStyle name="Měna 3 3 2 5 3" xfId="621" xr:uid="{62642278-5232-4D3F-823A-235AA3CE07DC}"/>
    <cellStyle name="Měna 3 3 2 6" xfId="243" xr:uid="{E3B4B010-8358-49FB-89D2-FBB8C7F7556B}"/>
    <cellStyle name="Měna 3 3 2 7" xfId="453" xr:uid="{FA5B5F0F-0D0C-4864-94A1-D0D89532FA8F}"/>
    <cellStyle name="Měna 3 3 3" xfId="73" xr:uid="{FCBBD412-4EEA-49F1-B52A-ADFB21A1A333}"/>
    <cellStyle name="Měna 3 3 3 2" xfId="284" xr:uid="{E75E9DDF-ED44-46E3-891A-54631D21B55C}"/>
    <cellStyle name="Měna 3 3 3 3" xfId="494" xr:uid="{833F1AD5-4E2E-41F6-BACC-CAF19112DC93}"/>
    <cellStyle name="Měna 3 3 4" xfId="115" xr:uid="{CB7600CA-FEA0-4521-9302-4CD3EB89A565}"/>
    <cellStyle name="Měna 3 3 4 2" xfId="326" xr:uid="{D6D5976E-BD14-4752-A093-8341FAF12605}"/>
    <cellStyle name="Měna 3 3 4 3" xfId="536" xr:uid="{A83687BE-A47C-4726-9120-96FDE9E29F92}"/>
    <cellStyle name="Měna 3 3 5" xfId="157" xr:uid="{726D0C59-6378-4881-95E8-0A9E7EA604FE}"/>
    <cellStyle name="Měna 3 3 5 2" xfId="368" xr:uid="{A441155B-3D7C-4FAD-9F65-2366BB99CCB3}"/>
    <cellStyle name="Měna 3 3 5 3" xfId="578" xr:uid="{98643821-FB54-431A-83BA-73ECC59D52C7}"/>
    <cellStyle name="Měna 3 3 6" xfId="199" xr:uid="{DC8E6528-A772-44D8-B542-0440E89CB4A6}"/>
    <cellStyle name="Měna 3 3 6 2" xfId="410" xr:uid="{FC8C8EAB-8C46-40E3-A1F5-32BB68EDA26F}"/>
    <cellStyle name="Měna 3 3 6 3" xfId="620" xr:uid="{3C2DFE9E-B570-4258-856C-CDFF5EC56C02}"/>
    <cellStyle name="Měna 3 3 7" xfId="242" xr:uid="{6EE58D9A-4FC5-4CFC-BC51-E3170DE3AEDC}"/>
    <cellStyle name="Měna 3 3 8" xfId="452" xr:uid="{9A157BE4-715F-46DC-AE42-950C03E2D4A7}"/>
    <cellStyle name="Měna 3 4" xfId="28" xr:uid="{00000000-0005-0000-0000-00001B000000}"/>
    <cellStyle name="Měna 3 4 2" xfId="75" xr:uid="{0795A011-0717-4B8F-AD77-17C09165B858}"/>
    <cellStyle name="Měna 3 4 2 2" xfId="286" xr:uid="{A29D1047-E792-4F2D-AD78-7021707A5636}"/>
    <cellStyle name="Měna 3 4 2 3" xfId="496" xr:uid="{3E4E7846-5287-443C-B54A-0584548444DE}"/>
    <cellStyle name="Měna 3 4 3" xfId="117" xr:uid="{B80C533A-D5E2-4271-AE30-BB52BE87EFFB}"/>
    <cellStyle name="Měna 3 4 3 2" xfId="328" xr:uid="{7E8CF72F-6C21-4731-918E-CF74E2C812DD}"/>
    <cellStyle name="Měna 3 4 3 3" xfId="538" xr:uid="{54D00F21-A1A3-40F3-82E0-0AF89D38E7EB}"/>
    <cellStyle name="Měna 3 4 4" xfId="159" xr:uid="{F2D39E36-E09E-4287-9459-32C6C90B2B84}"/>
    <cellStyle name="Měna 3 4 4 2" xfId="370" xr:uid="{E16FCCD1-3440-46EF-BA8C-E0773C36EA71}"/>
    <cellStyle name="Měna 3 4 4 3" xfId="580" xr:uid="{86F6058F-F9D1-485E-A87F-2FC5C8BC9C4B}"/>
    <cellStyle name="Měna 3 4 5" xfId="201" xr:uid="{1CDC2FF7-5DFD-4DC8-9C75-A79A387EAA23}"/>
    <cellStyle name="Měna 3 4 5 2" xfId="412" xr:uid="{14229132-08F2-4CD3-8AC6-99A7534EB2EC}"/>
    <cellStyle name="Měna 3 4 5 3" xfId="622" xr:uid="{F9D07027-1F5A-42F2-950B-04F2CA721BCD}"/>
    <cellStyle name="Měna 3 4 6" xfId="244" xr:uid="{0D76EEFB-6FD3-48D8-80E5-EC00ADD31BCE}"/>
    <cellStyle name="Měna 3 4 7" xfId="454" xr:uid="{99D904EF-B93C-4E12-9360-C15DD42BA065}"/>
    <cellStyle name="Měna 3 5" xfId="70" xr:uid="{0FAE2D07-64BA-47AC-B6D4-21EE53E7698C}"/>
    <cellStyle name="Měna 3 5 2" xfId="281" xr:uid="{06590AA3-F24C-4E42-9064-20F25471FCF4}"/>
    <cellStyle name="Měna 3 5 3" xfId="491" xr:uid="{EDF6AB07-7265-4217-B11F-2CC228565BC0}"/>
    <cellStyle name="Měna 3 6" xfId="112" xr:uid="{8BB96199-30F5-4692-843B-2BF22D46F689}"/>
    <cellStyle name="Měna 3 6 2" xfId="323" xr:uid="{737D7E90-A300-4024-A195-432D60C7F78C}"/>
    <cellStyle name="Měna 3 6 3" xfId="533" xr:uid="{B1A39DEE-96AB-4BD5-AEB6-8584F3727284}"/>
    <cellStyle name="Měna 3 7" xfId="154" xr:uid="{4934CD7D-6679-4D94-8742-0C602DC920EC}"/>
    <cellStyle name="Měna 3 7 2" xfId="365" xr:uid="{74784BCE-51F9-4204-BF6D-FB4CEE964B1A}"/>
    <cellStyle name="Měna 3 7 3" xfId="575" xr:uid="{330A7CF4-8D03-4E46-AF36-8B8528D24A5E}"/>
    <cellStyle name="Měna 3 8" xfId="196" xr:uid="{5076D6BE-1124-42FC-971C-2FD6AA113B54}"/>
    <cellStyle name="Měna 3 8 2" xfId="407" xr:uid="{6BB61F3D-3EB3-4DFC-A455-FBC98DCAEB70}"/>
    <cellStyle name="Měna 3 8 3" xfId="617" xr:uid="{0BC9621A-599F-4DEF-80BA-32DBBF3E924D}"/>
    <cellStyle name="Měna 3 9" xfId="239" xr:uid="{CC72BCDB-21A7-4419-BFE9-2CFBE3063558}"/>
    <cellStyle name="Měna 4" xfId="29" xr:uid="{00000000-0005-0000-0000-00001C000000}"/>
    <cellStyle name="Měna 4 10" xfId="455" xr:uid="{A68CADEB-8EFF-4B0F-982D-279EFDC89299}"/>
    <cellStyle name="Měna 4 2" xfId="30" xr:uid="{00000000-0005-0000-0000-00001D000000}"/>
    <cellStyle name="Měna 4 2 2" xfId="31" xr:uid="{00000000-0005-0000-0000-00001E000000}"/>
    <cellStyle name="Měna 4 2 2 2" xfId="78" xr:uid="{63282D0D-C87C-4491-98CA-80ED56ECF998}"/>
    <cellStyle name="Měna 4 2 2 2 2" xfId="289" xr:uid="{E88AF6B5-DCA9-44E5-908C-E8D36D99C2C4}"/>
    <cellStyle name="Měna 4 2 2 2 3" xfId="499" xr:uid="{17BAEA95-5286-4B52-8953-23284290D8F6}"/>
    <cellStyle name="Měna 4 2 2 3" xfId="120" xr:uid="{AD786B73-F976-48B1-BBD4-CFDC8E979783}"/>
    <cellStyle name="Měna 4 2 2 3 2" xfId="331" xr:uid="{7C95AD2B-AFB6-4AF9-B7C8-44920C7034DE}"/>
    <cellStyle name="Měna 4 2 2 3 3" xfId="541" xr:uid="{C121EA0E-3040-40E1-939F-3E8108D89A14}"/>
    <cellStyle name="Měna 4 2 2 4" xfId="162" xr:uid="{0121E854-74D5-4B5A-8475-EA6B6DA049A3}"/>
    <cellStyle name="Měna 4 2 2 4 2" xfId="373" xr:uid="{15E6D99C-9C1B-4299-9454-F0F0306111DB}"/>
    <cellStyle name="Měna 4 2 2 4 3" xfId="583" xr:uid="{54C27F5B-D86D-4B48-86E8-074F2BE5A58D}"/>
    <cellStyle name="Měna 4 2 2 5" xfId="204" xr:uid="{71BDA6D7-9DCF-4F3E-85CE-A0A50985824C}"/>
    <cellStyle name="Měna 4 2 2 5 2" xfId="415" xr:uid="{EC002173-BEBA-4337-913D-7817949FBBCD}"/>
    <cellStyle name="Měna 4 2 2 5 3" xfId="625" xr:uid="{A6BB83FA-6D60-40CE-85A5-8A3C32F7C5C2}"/>
    <cellStyle name="Měna 4 2 2 6" xfId="247" xr:uid="{6D28DC64-B299-42CE-BB8D-28011D7BFDFD}"/>
    <cellStyle name="Měna 4 2 2 7" xfId="457" xr:uid="{826A1164-85EB-47CD-AF4B-F2F6C43DFD78}"/>
    <cellStyle name="Měna 4 2 3" xfId="77" xr:uid="{7CC450C8-19C6-4FDA-A305-E983FB7568BB}"/>
    <cellStyle name="Měna 4 2 3 2" xfId="288" xr:uid="{2953377A-F012-4EE6-9947-E31EC4DDA8CB}"/>
    <cellStyle name="Měna 4 2 3 3" xfId="498" xr:uid="{DB1CCFB7-964E-401D-9D3A-C638EB58D901}"/>
    <cellStyle name="Měna 4 2 4" xfId="119" xr:uid="{1C3066F6-18E1-42B0-AD75-71075EF407C3}"/>
    <cellStyle name="Měna 4 2 4 2" xfId="330" xr:uid="{21A9AD8D-A16D-487C-9649-D3A37FF93F61}"/>
    <cellStyle name="Měna 4 2 4 3" xfId="540" xr:uid="{7621080A-5228-4E07-A751-576D1420E302}"/>
    <cellStyle name="Měna 4 2 5" xfId="161" xr:uid="{AF77CE75-E930-4029-8945-DAAC2D50D1BD}"/>
    <cellStyle name="Měna 4 2 5 2" xfId="372" xr:uid="{600275AD-8BCA-4C30-8A9E-7E89D3F0D59C}"/>
    <cellStyle name="Měna 4 2 5 3" xfId="582" xr:uid="{E9D349B9-CFEF-475B-B120-472C03D24521}"/>
    <cellStyle name="Měna 4 2 6" xfId="203" xr:uid="{536500A4-24C6-40D1-8FDF-8BEDAC750A19}"/>
    <cellStyle name="Měna 4 2 6 2" xfId="414" xr:uid="{889F987E-4FC9-44DD-A194-6701F32BBBD4}"/>
    <cellStyle name="Měna 4 2 6 3" xfId="624" xr:uid="{06AC963B-978E-45FA-97B9-22475BD706A2}"/>
    <cellStyle name="Měna 4 2 7" xfId="246" xr:uid="{21590431-BB14-434D-825D-B170936AC55F}"/>
    <cellStyle name="Měna 4 2 8" xfId="456" xr:uid="{C07B16C5-E128-483A-AC58-DE631CBF0D70}"/>
    <cellStyle name="Měna 4 3" xfId="32" xr:uid="{00000000-0005-0000-0000-00001F000000}"/>
    <cellStyle name="Měna 4 3 2" xfId="33" xr:uid="{00000000-0005-0000-0000-000020000000}"/>
    <cellStyle name="Měna 4 3 2 2" xfId="80" xr:uid="{348D1342-4949-423A-AFFA-58D90F19E117}"/>
    <cellStyle name="Měna 4 3 2 2 2" xfId="291" xr:uid="{610A0FBB-BC87-4AE9-B3F8-45CE6903DB78}"/>
    <cellStyle name="Měna 4 3 2 2 3" xfId="501" xr:uid="{C346E73C-EA8A-48DB-AE0C-782BFD8295F5}"/>
    <cellStyle name="Měna 4 3 2 3" xfId="122" xr:uid="{2922CDE7-1390-459D-9055-9A884075D297}"/>
    <cellStyle name="Měna 4 3 2 3 2" xfId="333" xr:uid="{91C1FB03-5D7C-4927-AA7C-A35D19D7A462}"/>
    <cellStyle name="Měna 4 3 2 3 3" xfId="543" xr:uid="{A03E2480-A719-4C36-A6FC-D9162A1E8C87}"/>
    <cellStyle name="Měna 4 3 2 4" xfId="164" xr:uid="{74BB59B8-E3C2-4ABF-9636-D610757D7F71}"/>
    <cellStyle name="Měna 4 3 2 4 2" xfId="375" xr:uid="{3BBC6511-5655-4AE9-A5F4-EBE6B6869C7D}"/>
    <cellStyle name="Měna 4 3 2 4 3" xfId="585" xr:uid="{95F6D85E-8B9B-42B6-B577-D612D18D0DC7}"/>
    <cellStyle name="Měna 4 3 2 5" xfId="206" xr:uid="{4D52032C-524D-4BBC-8608-9136413ED641}"/>
    <cellStyle name="Měna 4 3 2 5 2" xfId="417" xr:uid="{3C935A5C-60D8-40DE-BD1C-644B9C208015}"/>
    <cellStyle name="Měna 4 3 2 5 3" xfId="627" xr:uid="{104F5E7D-1218-42C0-B580-A47303BDE0A0}"/>
    <cellStyle name="Měna 4 3 2 6" xfId="249" xr:uid="{C3A1A8F7-6EF3-40A9-9E2B-A7A84CF23EE8}"/>
    <cellStyle name="Měna 4 3 2 7" xfId="459" xr:uid="{270425FE-BBFF-4976-BB74-AFA158F8553F}"/>
    <cellStyle name="Měna 4 3 3" xfId="79" xr:uid="{34E09227-4B68-4C81-8C5C-BE4CA3F148BC}"/>
    <cellStyle name="Měna 4 3 3 2" xfId="290" xr:uid="{58F44E67-9BAB-4A4A-A9A3-63E1BE5D2C1C}"/>
    <cellStyle name="Měna 4 3 3 3" xfId="500" xr:uid="{876350AB-CB6F-4DC2-B5AA-7908FF93924D}"/>
    <cellStyle name="Měna 4 3 4" xfId="121" xr:uid="{CBB5815D-D6E1-4472-B165-628686E58F67}"/>
    <cellStyle name="Měna 4 3 4 2" xfId="332" xr:uid="{8F972A52-7D10-4AD8-9891-83324985FA23}"/>
    <cellStyle name="Měna 4 3 4 3" xfId="542" xr:uid="{18534784-11FD-40C3-89F9-52A18AB4E7AE}"/>
    <cellStyle name="Měna 4 3 5" xfId="163" xr:uid="{FCF76503-4628-4EF6-91A9-74CD724E0862}"/>
    <cellStyle name="Měna 4 3 5 2" xfId="374" xr:uid="{E81B70BB-94B0-476D-BE47-A6E049E4706E}"/>
    <cellStyle name="Měna 4 3 5 3" xfId="584" xr:uid="{47184BA0-0207-4721-AF82-67444B47B7BF}"/>
    <cellStyle name="Měna 4 3 6" xfId="205" xr:uid="{A0A316D2-F883-4C25-962F-C4C5E0A6802E}"/>
    <cellStyle name="Měna 4 3 6 2" xfId="416" xr:uid="{3F53C6B1-CD52-46AD-8F3F-C2BF265D3508}"/>
    <cellStyle name="Měna 4 3 6 3" xfId="626" xr:uid="{D3C3BF16-8CCD-4E66-90D0-1A8952DA3FC6}"/>
    <cellStyle name="Měna 4 3 7" xfId="248" xr:uid="{1A3584A2-D4FA-462D-8B24-D6DC26DED7FB}"/>
    <cellStyle name="Měna 4 3 8" xfId="458" xr:uid="{F449550A-8514-476E-90A2-84EC8B3DC184}"/>
    <cellStyle name="Měna 4 4" xfId="34" xr:uid="{00000000-0005-0000-0000-000021000000}"/>
    <cellStyle name="Měna 4 4 2" xfId="81" xr:uid="{5EF2778E-5B50-4434-A36B-9FBA3078CDF1}"/>
    <cellStyle name="Měna 4 4 2 2" xfId="292" xr:uid="{967A1ADC-84E6-4887-B955-6F808AB2DA7E}"/>
    <cellStyle name="Měna 4 4 2 3" xfId="502" xr:uid="{8C495176-A5C9-4830-B23D-B09F5C4A0F81}"/>
    <cellStyle name="Měna 4 4 3" xfId="123" xr:uid="{15C9961B-F8E6-4ECB-BC4E-7F252C61404E}"/>
    <cellStyle name="Měna 4 4 3 2" xfId="334" xr:uid="{1026DF3E-F499-4EF2-A726-FF721DC0C9A5}"/>
    <cellStyle name="Měna 4 4 3 3" xfId="544" xr:uid="{4DB6DCEE-7AAB-4DF6-8CAA-72167231A702}"/>
    <cellStyle name="Měna 4 4 4" xfId="165" xr:uid="{C3208691-DF66-4DC9-A4DD-63A3E80102EE}"/>
    <cellStyle name="Měna 4 4 4 2" xfId="376" xr:uid="{32AF8F4D-8310-47DD-9626-7E32061A24B2}"/>
    <cellStyle name="Měna 4 4 4 3" xfId="586" xr:uid="{F10A7C01-B18E-4913-9EB7-526167127842}"/>
    <cellStyle name="Měna 4 4 5" xfId="207" xr:uid="{33641DFD-13FC-4234-8457-A6EE750D757F}"/>
    <cellStyle name="Měna 4 4 5 2" xfId="418" xr:uid="{72EAC359-951C-405D-B94D-F5BB8C0CBE93}"/>
    <cellStyle name="Měna 4 4 5 3" xfId="628" xr:uid="{C1D7D06D-75CB-4515-A6FF-75541C27526A}"/>
    <cellStyle name="Měna 4 4 6" xfId="250" xr:uid="{5D82FEF8-D3E7-40B5-BC55-635763E54242}"/>
    <cellStyle name="Měna 4 4 7" xfId="460" xr:uid="{F994774F-93DF-415F-9E46-4BE902A6F17E}"/>
    <cellStyle name="Měna 4 5" xfId="76" xr:uid="{F658906B-CEB0-422D-9C24-901E1B0740E9}"/>
    <cellStyle name="Měna 4 5 2" xfId="287" xr:uid="{75CF8AB3-2DF8-4BE8-B438-A185CD8C0242}"/>
    <cellStyle name="Měna 4 5 3" xfId="497" xr:uid="{CAA7F949-C73B-4916-8041-D6991F273DC8}"/>
    <cellStyle name="Měna 4 6" xfId="118" xr:uid="{59528230-D3AC-425A-B4C1-0C0DD578BFD2}"/>
    <cellStyle name="Měna 4 6 2" xfId="329" xr:uid="{245F4B75-69A2-4A18-A6C3-26F2AB2B4BB8}"/>
    <cellStyle name="Měna 4 6 3" xfId="539" xr:uid="{CE2D83B7-123A-47BD-9C64-3DAAA064225B}"/>
    <cellStyle name="Měna 4 7" xfId="160" xr:uid="{69982A6A-1510-4415-B769-B3684E777FDA}"/>
    <cellStyle name="Měna 4 7 2" xfId="371" xr:uid="{DF90C584-D7FD-426F-A0C3-3B74470BCAFC}"/>
    <cellStyle name="Měna 4 7 3" xfId="581" xr:uid="{6672E89D-2E14-40F5-9C83-52D832E178E4}"/>
    <cellStyle name="Měna 4 8" xfId="202" xr:uid="{4CCF4515-4442-4051-A015-CC66B0CD44A4}"/>
    <cellStyle name="Měna 4 8 2" xfId="413" xr:uid="{F80104DD-0B86-4D6A-97C2-176DBF3F827B}"/>
    <cellStyle name="Měna 4 8 3" xfId="623" xr:uid="{B3B6FBB1-DA85-46DD-AF24-83FE26360F7D}"/>
    <cellStyle name="Měna 4 9" xfId="245" xr:uid="{CCA8BDDF-32E8-4D71-B5B3-F2EEE7ED4F93}"/>
    <cellStyle name="Měna 5" xfId="35" xr:uid="{00000000-0005-0000-0000-000022000000}"/>
    <cellStyle name="Měna 5 10" xfId="461" xr:uid="{C42CB648-6002-4F6F-8BB6-7407759F7CC4}"/>
    <cellStyle name="Měna 5 2" xfId="36" xr:uid="{00000000-0005-0000-0000-000023000000}"/>
    <cellStyle name="Měna 5 2 2" xfId="37" xr:uid="{00000000-0005-0000-0000-000024000000}"/>
    <cellStyle name="Měna 5 2 2 2" xfId="84" xr:uid="{EB83F4F3-2689-48C9-A886-C0E2C29889ED}"/>
    <cellStyle name="Měna 5 2 2 2 2" xfId="295" xr:uid="{1D0DF6AF-344B-4A88-BDBA-C21F853CE8AE}"/>
    <cellStyle name="Měna 5 2 2 2 3" xfId="505" xr:uid="{EBC9458E-9204-4E45-B9AB-E8D5531755EC}"/>
    <cellStyle name="Měna 5 2 2 3" xfId="126" xr:uid="{A2557C5D-9322-4E6F-8713-C1CC60824590}"/>
    <cellStyle name="Měna 5 2 2 3 2" xfId="337" xr:uid="{A3447707-DDE1-4D6E-9B85-935A7CE9C24F}"/>
    <cellStyle name="Měna 5 2 2 3 3" xfId="547" xr:uid="{9725BB67-F806-44D2-9918-D4347BD51292}"/>
    <cellStyle name="Měna 5 2 2 4" xfId="168" xr:uid="{192F2B1D-605D-4EED-B5CD-02816002E06D}"/>
    <cellStyle name="Měna 5 2 2 4 2" xfId="379" xr:uid="{343A1B58-9F3D-4D76-BFD0-C7E325B03D08}"/>
    <cellStyle name="Měna 5 2 2 4 3" xfId="589" xr:uid="{CCDF9754-61E0-4DC3-9F88-7F4B4A5F93E8}"/>
    <cellStyle name="Měna 5 2 2 5" xfId="210" xr:uid="{86FF6793-127A-429F-B21D-D96FECCB8951}"/>
    <cellStyle name="Měna 5 2 2 5 2" xfId="421" xr:uid="{D16B5AA2-5924-4443-98A5-1197CA40AB89}"/>
    <cellStyle name="Měna 5 2 2 5 3" xfId="631" xr:uid="{4B695610-5A63-4BBF-9C43-DE696C949F45}"/>
    <cellStyle name="Měna 5 2 2 6" xfId="253" xr:uid="{0A11B38A-2C0C-40AC-902F-CF5180FAD1BA}"/>
    <cellStyle name="Měna 5 2 2 7" xfId="463" xr:uid="{08B78447-EA69-4438-A1AF-9BF22D0D2F35}"/>
    <cellStyle name="Měna 5 2 3" xfId="83" xr:uid="{744120AA-31B3-4D36-BB20-2E9ECA984EE3}"/>
    <cellStyle name="Měna 5 2 3 2" xfId="294" xr:uid="{527E55E9-B923-4BAD-87F1-8C65D1C83890}"/>
    <cellStyle name="Měna 5 2 3 3" xfId="504" xr:uid="{C1731294-2E1D-4CF4-A6F2-817B5971AFE1}"/>
    <cellStyle name="Měna 5 2 4" xfId="125" xr:uid="{86CC809B-E2D2-46EA-BA35-E2AC77290EE5}"/>
    <cellStyle name="Měna 5 2 4 2" xfId="336" xr:uid="{6ADE1FC0-8984-48A2-BBC6-389C1ADC3D40}"/>
    <cellStyle name="Měna 5 2 4 3" xfId="546" xr:uid="{7C19E778-7E5F-421F-957D-7B5A55F435E5}"/>
    <cellStyle name="Měna 5 2 5" xfId="167" xr:uid="{01D12C81-E16C-4D1A-861E-40BB8BAC0969}"/>
    <cellStyle name="Měna 5 2 5 2" xfId="378" xr:uid="{6ADD6980-BEE9-4316-BF67-0DDC437F99F8}"/>
    <cellStyle name="Měna 5 2 5 3" xfId="588" xr:uid="{D2A713DA-0463-4C67-9BD1-86C019E650A2}"/>
    <cellStyle name="Měna 5 2 6" xfId="209" xr:uid="{BCFC7245-6D8F-456B-A95E-9D78BC7340CB}"/>
    <cellStyle name="Měna 5 2 6 2" xfId="420" xr:uid="{68EF1625-6757-4F33-8C7C-72321AA77230}"/>
    <cellStyle name="Měna 5 2 6 3" xfId="630" xr:uid="{0FAD0B7C-E0F0-4145-8AC4-238042400BA6}"/>
    <cellStyle name="Měna 5 2 7" xfId="252" xr:uid="{F3FDCE86-12D3-49F2-B78F-00B024A1A821}"/>
    <cellStyle name="Měna 5 2 8" xfId="462" xr:uid="{B57D597C-27FD-41FB-949B-D37A73EA7ACE}"/>
    <cellStyle name="Měna 5 3" xfId="38" xr:uid="{00000000-0005-0000-0000-000025000000}"/>
    <cellStyle name="Měna 5 3 2" xfId="39" xr:uid="{00000000-0005-0000-0000-000026000000}"/>
    <cellStyle name="Měna 5 3 2 2" xfId="86" xr:uid="{A9C08C64-5EC1-4EB9-83C9-9120627866D9}"/>
    <cellStyle name="Měna 5 3 2 2 2" xfId="297" xr:uid="{96A65CF3-B338-4345-86C6-ABC3FEA99E3D}"/>
    <cellStyle name="Měna 5 3 2 2 3" xfId="507" xr:uid="{91C537DB-0FCE-47E6-BAEB-0DC0F6A4738E}"/>
    <cellStyle name="Měna 5 3 2 3" xfId="128" xr:uid="{1FE80BA1-4D99-482E-B76D-1313A8471929}"/>
    <cellStyle name="Měna 5 3 2 3 2" xfId="339" xr:uid="{C60EC574-49F0-4265-B080-C191339B6FDD}"/>
    <cellStyle name="Měna 5 3 2 3 3" xfId="549" xr:uid="{CD249688-54A0-4F04-AC66-302CC370B424}"/>
    <cellStyle name="Měna 5 3 2 4" xfId="170" xr:uid="{149E12E0-028B-4714-88C0-671CC0985D88}"/>
    <cellStyle name="Měna 5 3 2 4 2" xfId="381" xr:uid="{0362B6AC-8CDD-4C81-A048-CFA36D7AE2CD}"/>
    <cellStyle name="Měna 5 3 2 4 3" xfId="591" xr:uid="{448EF04C-7797-4400-A157-1BB8BBDAEBB2}"/>
    <cellStyle name="Měna 5 3 2 5" xfId="212" xr:uid="{63DEA0A3-0FBC-4B40-A653-EBC076E43532}"/>
    <cellStyle name="Měna 5 3 2 5 2" xfId="423" xr:uid="{73138E32-4747-4CFD-9E84-2C5C7D144114}"/>
    <cellStyle name="Měna 5 3 2 5 3" xfId="633" xr:uid="{349A9614-FD5C-4341-BE77-205ABCE6D5DD}"/>
    <cellStyle name="Měna 5 3 2 6" xfId="255" xr:uid="{35309BDA-2944-40A7-BF2C-EF6F12D69A19}"/>
    <cellStyle name="Měna 5 3 2 7" xfId="465" xr:uid="{BE8C8DF7-52E9-4FE9-8DEE-83106DA38A6E}"/>
    <cellStyle name="Měna 5 3 3" xfId="85" xr:uid="{B4A07630-8DAB-4250-9A3F-F82F2A7F2AA8}"/>
    <cellStyle name="Měna 5 3 3 2" xfId="296" xr:uid="{EEED0108-336D-47AB-A75F-6AB0DAA25693}"/>
    <cellStyle name="Měna 5 3 3 3" xfId="506" xr:uid="{E22B0D6E-045A-4F63-BC5C-7EC0E56DED38}"/>
    <cellStyle name="Měna 5 3 4" xfId="127" xr:uid="{05E315EE-0108-4031-B6A8-BD5ECC484CFB}"/>
    <cellStyle name="Měna 5 3 4 2" xfId="338" xr:uid="{B37718DB-AE4B-49C0-8464-00B9357BE7FF}"/>
    <cellStyle name="Měna 5 3 4 3" xfId="548" xr:uid="{39D86F06-5F3C-4134-8AD1-41BAC16D7BD6}"/>
    <cellStyle name="Měna 5 3 5" xfId="169" xr:uid="{B8F688ED-FC86-452F-AC2B-9246B88DE07E}"/>
    <cellStyle name="Měna 5 3 5 2" xfId="380" xr:uid="{C193AE0A-9D89-4ABF-A35C-AE0CC2B7298B}"/>
    <cellStyle name="Měna 5 3 5 3" xfId="590" xr:uid="{CECB4D4C-2B1E-47C0-ABE5-0C14C388D6B5}"/>
    <cellStyle name="Měna 5 3 6" xfId="211" xr:uid="{38F2FA3C-FBF4-439D-8160-4563334C2450}"/>
    <cellStyle name="Měna 5 3 6 2" xfId="422" xr:uid="{2B777B8D-9298-4D9D-92A0-E3E988CBC844}"/>
    <cellStyle name="Měna 5 3 6 3" xfId="632" xr:uid="{C35DA537-8CDB-426B-8206-5B763EB6F5CF}"/>
    <cellStyle name="Měna 5 3 7" xfId="254" xr:uid="{669C69A0-E175-429D-A153-F6DBB2DD17B4}"/>
    <cellStyle name="Měna 5 3 8" xfId="464" xr:uid="{05C0186B-1856-4887-BA01-074BE4F3A79C}"/>
    <cellStyle name="Měna 5 4" xfId="40" xr:uid="{00000000-0005-0000-0000-000027000000}"/>
    <cellStyle name="Měna 5 4 2" xfId="87" xr:uid="{AF12D671-C911-40F8-8C3F-BA9368C3F186}"/>
    <cellStyle name="Měna 5 4 2 2" xfId="298" xr:uid="{2F55CD84-311C-4078-87AE-B8D6D328797F}"/>
    <cellStyle name="Měna 5 4 2 3" xfId="508" xr:uid="{FF8AED5A-7CBC-4A68-8637-C591307BE742}"/>
    <cellStyle name="Měna 5 4 3" xfId="129" xr:uid="{7C14D950-7E72-4F6C-A3EA-C24B3B2CEE06}"/>
    <cellStyle name="Měna 5 4 3 2" xfId="340" xr:uid="{5AF7B2A3-A109-4593-9D87-7CD8B927F765}"/>
    <cellStyle name="Měna 5 4 3 3" xfId="550" xr:uid="{C69B5281-EA06-4FAA-9C91-3BB745B4BBC1}"/>
    <cellStyle name="Měna 5 4 4" xfId="171" xr:uid="{7F1D497E-7A57-46FD-9D52-54955ED1CE8D}"/>
    <cellStyle name="Měna 5 4 4 2" xfId="382" xr:uid="{75189ECA-EB1F-4854-9867-7C091D5347CF}"/>
    <cellStyle name="Měna 5 4 4 3" xfId="592" xr:uid="{C42645B1-8EB4-433B-8E6B-B61EA3A2956F}"/>
    <cellStyle name="Měna 5 4 5" xfId="213" xr:uid="{C06BA1E3-957A-4445-BEFB-511DB384DCC7}"/>
    <cellStyle name="Měna 5 4 5 2" xfId="424" xr:uid="{F80E789A-2C27-4D9B-AB9A-E46B29B60CD2}"/>
    <cellStyle name="Měna 5 4 5 3" xfId="634" xr:uid="{CB4C45AC-FEE6-46AB-A946-9553032BC8C7}"/>
    <cellStyle name="Měna 5 4 6" xfId="256" xr:uid="{423324FF-B8ED-4231-8699-0E2B688E93AA}"/>
    <cellStyle name="Měna 5 4 7" xfId="466" xr:uid="{46147698-F080-4B43-80A1-13547B792586}"/>
    <cellStyle name="Měna 5 5" xfId="82" xr:uid="{8DC1E2AE-B644-49CA-9F57-47BD0CC74456}"/>
    <cellStyle name="Měna 5 5 2" xfId="293" xr:uid="{4CE4AAF1-F197-438A-B106-B363D266F1D5}"/>
    <cellStyle name="Měna 5 5 3" xfId="503" xr:uid="{A4DCBB4F-5F51-4562-853A-BACE058654AF}"/>
    <cellStyle name="Měna 5 6" xfId="124" xr:uid="{1340AD45-48C7-4A70-9487-268A4D1B987C}"/>
    <cellStyle name="Měna 5 6 2" xfId="335" xr:uid="{3CB4A02C-008F-4A91-92EA-2BBE4AFEF7B4}"/>
    <cellStyle name="Měna 5 6 3" xfId="545" xr:uid="{1E7E7233-F5AC-4902-8625-604EB499D6D4}"/>
    <cellStyle name="Měna 5 7" xfId="166" xr:uid="{9BE03E52-11E0-4D41-A692-D8C16E2206A2}"/>
    <cellStyle name="Měna 5 7 2" xfId="377" xr:uid="{8EBD1949-2DD7-4BC3-9369-031B9EB4013C}"/>
    <cellStyle name="Měna 5 7 3" xfId="587" xr:uid="{38BFA78F-87FD-406B-872C-18F6D772E6A6}"/>
    <cellStyle name="Měna 5 8" xfId="208" xr:uid="{43628AF6-CC90-4CFE-AC1E-F1288F9D6F70}"/>
    <cellStyle name="Měna 5 8 2" xfId="419" xr:uid="{AB3EE49B-E4D5-4394-B41C-3B4845397B1D}"/>
    <cellStyle name="Měna 5 8 3" xfId="629" xr:uid="{84023C2D-C3FD-40A1-B59C-98C653C8947D}"/>
    <cellStyle name="Měna 5 9" xfId="251" xr:uid="{C1EE6A61-4EFB-4107-89FE-01DB9E222791}"/>
    <cellStyle name="Měna 6" xfId="41" xr:uid="{00000000-0005-0000-0000-000028000000}"/>
    <cellStyle name="Měna 6 2" xfId="42" xr:uid="{00000000-0005-0000-0000-000029000000}"/>
    <cellStyle name="Měna 6 2 2" xfId="89" xr:uid="{9ABB9EA8-0DAF-4D7A-B09D-D3F5BF5642ED}"/>
    <cellStyle name="Měna 6 2 2 2" xfId="300" xr:uid="{5DE8A481-0744-4A13-97C3-8E6FE51B82E6}"/>
    <cellStyle name="Měna 6 2 2 3" xfId="510" xr:uid="{E2095618-B726-4048-9DF4-C1FC796FF213}"/>
    <cellStyle name="Měna 6 2 3" xfId="131" xr:uid="{854534DB-DD4D-4B61-AFE7-B994091532D0}"/>
    <cellStyle name="Měna 6 2 3 2" xfId="342" xr:uid="{FC3A4CA3-DB5A-48D0-BEB5-0AD99ED7B420}"/>
    <cellStyle name="Měna 6 2 3 3" xfId="552" xr:uid="{8038194A-AA46-43FE-A4B4-05E66FC98914}"/>
    <cellStyle name="Měna 6 2 4" xfId="173" xr:uid="{B72D81C0-E414-4D04-9013-B4B814B10EC1}"/>
    <cellStyle name="Měna 6 2 4 2" xfId="384" xr:uid="{50AB854C-493C-461D-A3BD-63BB82F12F7A}"/>
    <cellStyle name="Měna 6 2 4 3" xfId="594" xr:uid="{712A79F7-319D-451B-992D-EB360E1298BB}"/>
    <cellStyle name="Měna 6 2 5" xfId="215" xr:uid="{596AEA71-174A-4113-8701-EC7EC13FC2AE}"/>
    <cellStyle name="Měna 6 2 5 2" xfId="426" xr:uid="{4C7AC605-F9FD-45D9-9AB3-D5B944691129}"/>
    <cellStyle name="Měna 6 2 5 3" xfId="636" xr:uid="{407ADFD0-E46A-483E-B787-BAD4EBE23F71}"/>
    <cellStyle name="Měna 6 2 6" xfId="258" xr:uid="{4B0B7CD4-2F08-4EDC-A8C3-2C623655304B}"/>
    <cellStyle name="Měna 6 2 7" xfId="468" xr:uid="{087B3BE2-5D69-4968-80D9-BF8300AF42DC}"/>
    <cellStyle name="Měna 6 3" xfId="88" xr:uid="{83465E1E-1EE6-45B2-ACB6-0712F29C5680}"/>
    <cellStyle name="Měna 6 3 2" xfId="299" xr:uid="{64C253A7-2EB5-405A-8AB7-CB440092EBD3}"/>
    <cellStyle name="Měna 6 3 3" xfId="509" xr:uid="{F807A4F1-F604-4B1C-B39A-8918E193A900}"/>
    <cellStyle name="Měna 6 4" xfId="130" xr:uid="{645A1B20-7FFC-4AAB-BDB3-5A49A739DD54}"/>
    <cellStyle name="Měna 6 4 2" xfId="341" xr:uid="{967295ED-4B95-4344-9636-50E52CEECE12}"/>
    <cellStyle name="Měna 6 4 3" xfId="551" xr:uid="{1DDE8E3D-52BE-47D4-812C-213DBB7E8A01}"/>
    <cellStyle name="Měna 6 5" xfId="172" xr:uid="{4F67C207-D688-46A3-B6A5-36F1E79BC1C0}"/>
    <cellStyle name="Měna 6 5 2" xfId="383" xr:uid="{A51514D4-C23F-47EC-93AD-71E8B0323412}"/>
    <cellStyle name="Měna 6 5 3" xfId="593" xr:uid="{545428BD-4C15-47DA-B56D-3B441B648022}"/>
    <cellStyle name="Měna 6 6" xfId="214" xr:uid="{E837D9F8-1CA7-4FB7-B6AA-393FF5175C8C}"/>
    <cellStyle name="Měna 6 6 2" xfId="425" xr:uid="{9A837FEC-2A8A-4CA9-8D3C-9F5C036015DC}"/>
    <cellStyle name="Měna 6 6 3" xfId="635" xr:uid="{0099A1CF-3FB9-47D5-8199-BB6A51422CA7}"/>
    <cellStyle name="Měna 6 7" xfId="257" xr:uid="{8B09EF3E-18F8-4B8D-B427-7DA1FA1BAD39}"/>
    <cellStyle name="Měna 6 8" xfId="467" xr:uid="{A8C65BC8-070A-4E22-B542-32591D12961B}"/>
    <cellStyle name="Měna 7" xfId="43" xr:uid="{00000000-0005-0000-0000-00002A000000}"/>
    <cellStyle name="Měna 7 2" xfId="44" xr:uid="{00000000-0005-0000-0000-00002B000000}"/>
    <cellStyle name="Měna 7 2 2" xfId="91" xr:uid="{0054005E-AD2C-48DE-9B9C-9720F9B68ABC}"/>
    <cellStyle name="Měna 7 2 2 2" xfId="302" xr:uid="{77BBD5C5-CF14-47CA-AC9C-39B49E6FE33A}"/>
    <cellStyle name="Měna 7 2 2 3" xfId="512" xr:uid="{7BE887BF-B039-41DA-81A9-40A0008F0F5B}"/>
    <cellStyle name="Měna 7 2 3" xfId="133" xr:uid="{55C8800B-A516-4317-9B81-D0554D2DAD1E}"/>
    <cellStyle name="Měna 7 2 3 2" xfId="344" xr:uid="{B37BF700-B063-419D-8E39-AB3C819D4CE4}"/>
    <cellStyle name="Měna 7 2 3 3" xfId="554" xr:uid="{5C70ACF9-33A3-4A30-8D95-FC5A1309C569}"/>
    <cellStyle name="Měna 7 2 4" xfId="175" xr:uid="{77DA29E8-A4C1-4389-B601-9C4FFF7B4B3A}"/>
    <cellStyle name="Měna 7 2 4 2" xfId="386" xr:uid="{241BB71E-6FDD-49CA-914F-27BB8B8545C4}"/>
    <cellStyle name="Měna 7 2 4 3" xfId="596" xr:uid="{4F5194E4-29E2-4694-913F-8E8595122CB0}"/>
    <cellStyle name="Měna 7 2 5" xfId="217" xr:uid="{249B18DE-6ACB-4DCF-A532-299E6E7304A6}"/>
    <cellStyle name="Měna 7 2 5 2" xfId="428" xr:uid="{6F0783F2-B9E2-4684-B3AC-3A71284465B1}"/>
    <cellStyle name="Měna 7 2 5 3" xfId="638" xr:uid="{D4BCADFB-265F-4C22-A663-72A528954C9F}"/>
    <cellStyle name="Měna 7 2 6" xfId="260" xr:uid="{4427BF5D-BA0E-49C3-AAF0-F4CAD48DE16D}"/>
    <cellStyle name="Měna 7 2 7" xfId="470" xr:uid="{B5D538BB-82AD-4D54-B37A-ACBB11A65A13}"/>
    <cellStyle name="Měna 7 3" xfId="90" xr:uid="{91BC9D01-9E21-479D-9F5C-DBEF9D43E9B9}"/>
    <cellStyle name="Měna 7 3 2" xfId="301" xr:uid="{77744F09-2D79-4DEB-8722-40A29F99764E}"/>
    <cellStyle name="Měna 7 3 3" xfId="511" xr:uid="{A8179604-B3B1-4C7C-BEDF-EBDF7D8F18B7}"/>
    <cellStyle name="Měna 7 4" xfId="132" xr:uid="{87343798-EBD9-44D1-8B15-B8333533B3E3}"/>
    <cellStyle name="Měna 7 4 2" xfId="343" xr:uid="{CBF01EC8-F20D-4AF0-A325-8AE54295B1EE}"/>
    <cellStyle name="Měna 7 4 3" xfId="553" xr:uid="{43A6A885-6974-4C3D-97F4-4931CF7E51C8}"/>
    <cellStyle name="Měna 7 5" xfId="174" xr:uid="{00F4E44A-2A2C-42BC-8041-7C9973E6DEE1}"/>
    <cellStyle name="Měna 7 5 2" xfId="385" xr:uid="{1535DEC2-1D79-4B03-A98F-CE7398BBAC98}"/>
    <cellStyle name="Měna 7 5 3" xfId="595" xr:uid="{D43CE3DA-943F-406D-A672-C8D2199680DD}"/>
    <cellStyle name="Měna 7 6" xfId="216" xr:uid="{21B5A6C9-3412-453F-B442-E900A6A1C40A}"/>
    <cellStyle name="Měna 7 6 2" xfId="427" xr:uid="{1A2120BF-0FC1-4158-AC19-985FDC3D1F7D}"/>
    <cellStyle name="Měna 7 6 3" xfId="637" xr:uid="{DAC66A30-04A6-4F88-A904-231332DC679E}"/>
    <cellStyle name="Měna 7 7" xfId="259" xr:uid="{E72719D5-7B85-40CA-8689-E47B9E399BD9}"/>
    <cellStyle name="Měna 7 8" xfId="469" xr:uid="{3588CF45-2871-4132-9B13-EF09445C5842}"/>
    <cellStyle name="Měna 8" xfId="45" xr:uid="{00000000-0005-0000-0000-00002C000000}"/>
    <cellStyle name="Měna 8 2" xfId="92" xr:uid="{8DD52527-EC3C-405A-B83C-A2E2E6320248}"/>
    <cellStyle name="Měna 8 2 2" xfId="303" xr:uid="{803993ED-68A3-4F52-B881-F03C8F14DA14}"/>
    <cellStyle name="Měna 8 2 3" xfId="513" xr:uid="{F5439ACD-B448-4D15-8CDE-081F5ED611C3}"/>
    <cellStyle name="Měna 8 3" xfId="134" xr:uid="{9CC6EF1C-4B6A-4A83-997B-5104671F2C3A}"/>
    <cellStyle name="Měna 8 3 2" xfId="345" xr:uid="{BAE9292D-26F4-45E5-98D1-39B9E058BA7B}"/>
    <cellStyle name="Měna 8 3 3" xfId="555" xr:uid="{20633C06-75A8-419D-8793-FB9468573387}"/>
    <cellStyle name="Měna 8 4" xfId="176" xr:uid="{0BE9C57B-90B7-41F5-91D2-0D3E92F406DE}"/>
    <cellStyle name="Měna 8 4 2" xfId="387" xr:uid="{B623E20E-BE68-4C8D-B25C-B10637CF9E29}"/>
    <cellStyle name="Měna 8 4 3" xfId="597" xr:uid="{1EDD980C-0EC1-4A0F-B83A-D85E3F011C9F}"/>
    <cellStyle name="Měna 8 5" xfId="218" xr:uid="{A147C52A-B8A6-4225-9583-F8EAA823D53C}"/>
    <cellStyle name="Měna 8 5 2" xfId="429" xr:uid="{D9DB12D2-4690-46C4-BA7F-56C6A1AF13E0}"/>
    <cellStyle name="Měna 8 5 3" xfId="639" xr:uid="{775EA280-0BC8-4C23-B16B-E68B07AE689D}"/>
    <cellStyle name="Měna 8 6" xfId="261" xr:uid="{448F76D5-086B-4E27-B58B-DDC9239813EC}"/>
    <cellStyle name="Měna 8 7" xfId="471" xr:uid="{1CD8A1E1-8340-4DFB-9CC7-B82CFAE7B58F}"/>
    <cellStyle name="Měna 9" xfId="51" xr:uid="{FA31FF50-9E37-4859-A20C-03F4D7B1A0B4}"/>
    <cellStyle name="Měna 9 2" xfId="262" xr:uid="{30396D61-B1A8-4914-9BA4-E2C099EAF553}"/>
    <cellStyle name="Měna 9 3" xfId="472" xr:uid="{1084FBF1-EC37-4E58-A4BA-25E9B3DA2DC1}"/>
    <cellStyle name="Normální" xfId="0" builtinId="0"/>
    <cellStyle name="Normální 2" xfId="46" xr:uid="{00000000-0005-0000-0000-00002E000000}"/>
    <cellStyle name="Normální 3" xfId="47" xr:uid="{00000000-0005-0000-0000-00002F000000}"/>
    <cellStyle name="Procenta" xfId="48" builtinId="5"/>
    <cellStyle name="Procenta 2" xfId="49" xr:uid="{00000000-0005-0000-0000-000031000000}"/>
    <cellStyle name="Správně" xfId="50"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2B2B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140149</xdr:colOff>
      <xdr:row>0</xdr:row>
      <xdr:rowOff>27214</xdr:rowOff>
    </xdr:from>
    <xdr:to>
      <xdr:col>2</xdr:col>
      <xdr:colOff>3264893</xdr:colOff>
      <xdr:row>5</xdr:row>
      <xdr:rowOff>100239</xdr:rowOff>
    </xdr:to>
    <xdr:pic>
      <xdr:nvPicPr>
        <xdr:cNvPr id="2" name="obrázek 1">
          <a:extLst>
            <a:ext uri="{FF2B5EF4-FFF2-40B4-BE49-F238E27FC236}">
              <a16:creationId xmlns:a16="http://schemas.microsoft.com/office/drawing/2014/main" id="{F96E28E9-D2E4-B381-1C38-1F20410BD8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292" y="27214"/>
          <a:ext cx="4621530" cy="1025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40</xdr:row>
      <xdr:rowOff>381000</xdr:rowOff>
    </xdr:from>
    <xdr:to>
      <xdr:col>1</xdr:col>
      <xdr:colOff>0</xdr:colOff>
      <xdr:row>40</xdr:row>
      <xdr:rowOff>409575</xdr:rowOff>
    </xdr:to>
    <xdr:sp macro="" textlink="">
      <xdr:nvSpPr>
        <xdr:cNvPr id="2332" name="Přímá spojnice 1">
          <a:extLst>
            <a:ext uri="{FF2B5EF4-FFF2-40B4-BE49-F238E27FC236}">
              <a16:creationId xmlns:a16="http://schemas.microsoft.com/office/drawing/2014/main" id="{62BD3D17-C838-477C-9BF6-4412B0FFA65C}"/>
            </a:ext>
          </a:extLst>
        </xdr:cNvPr>
        <xdr:cNvSpPr>
          <a:spLocks noChangeShapeType="1"/>
        </xdr:cNvSpPr>
      </xdr:nvSpPr>
      <xdr:spPr bwMode="auto">
        <a:xfrm>
          <a:off x="285750" y="25669875"/>
          <a:ext cx="9525" cy="28575"/>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409575</xdr:rowOff>
    </xdr:from>
    <xdr:to>
      <xdr:col>6</xdr:col>
      <xdr:colOff>9525</xdr:colOff>
      <xdr:row>42</xdr:row>
      <xdr:rowOff>0</xdr:rowOff>
    </xdr:to>
    <xdr:sp macro="" textlink="">
      <xdr:nvSpPr>
        <xdr:cNvPr id="2333" name="Přímá spojnice 2">
          <a:extLst>
            <a:ext uri="{FF2B5EF4-FFF2-40B4-BE49-F238E27FC236}">
              <a16:creationId xmlns:a16="http://schemas.microsoft.com/office/drawing/2014/main" id="{F1D199C8-35F2-793F-F12E-B1ABB7F60949}"/>
            </a:ext>
          </a:extLst>
        </xdr:cNvPr>
        <xdr:cNvSpPr>
          <a:spLocks noChangeShapeType="1"/>
        </xdr:cNvSpPr>
      </xdr:nvSpPr>
      <xdr:spPr bwMode="auto">
        <a:xfrm flipH="1" flipV="1">
          <a:off x="5591175" y="26127075"/>
          <a:ext cx="0" cy="19050"/>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6</xdr:row>
      <xdr:rowOff>9525</xdr:rowOff>
    </xdr:from>
    <xdr:to>
      <xdr:col>16</xdr:col>
      <xdr:colOff>514350</xdr:colOff>
      <xdr:row>9</xdr:row>
      <xdr:rowOff>9525</xdr:rowOff>
    </xdr:to>
    <xdr:sp macro="" textlink="">
      <xdr:nvSpPr>
        <xdr:cNvPr id="1303" name="TextovéPole 1">
          <a:extLst>
            <a:ext uri="{FF2B5EF4-FFF2-40B4-BE49-F238E27FC236}">
              <a16:creationId xmlns:a16="http://schemas.microsoft.com/office/drawing/2014/main" id="{206F8296-9D57-F739-9F4C-DEE343FC67DB}"/>
            </a:ext>
          </a:extLst>
        </xdr:cNvPr>
        <xdr:cNvSpPr txBox="1">
          <a:spLocks noChangeArrowheads="1"/>
        </xdr:cNvSpPr>
      </xdr:nvSpPr>
      <xdr:spPr bwMode="auto">
        <a:xfrm>
          <a:off x="28575" y="1181100"/>
          <a:ext cx="11306175" cy="5429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27432"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twoCellAnchor>
    <xdr:from>
      <xdr:col>0</xdr:col>
      <xdr:colOff>0</xdr:colOff>
      <xdr:row>29</xdr:row>
      <xdr:rowOff>180975</xdr:rowOff>
    </xdr:from>
    <xdr:to>
      <xdr:col>16</xdr:col>
      <xdr:colOff>581025</xdr:colOff>
      <xdr:row>31</xdr:row>
      <xdr:rowOff>476250</xdr:rowOff>
    </xdr:to>
    <xdr:sp macro="" textlink="">
      <xdr:nvSpPr>
        <xdr:cNvPr id="1304" name="TextovéPole 2">
          <a:extLst>
            <a:ext uri="{FF2B5EF4-FFF2-40B4-BE49-F238E27FC236}">
              <a16:creationId xmlns:a16="http://schemas.microsoft.com/office/drawing/2014/main" id="{2310E3C7-C3DA-D54C-8424-711E3EB3C795}"/>
            </a:ext>
          </a:extLst>
        </xdr:cNvPr>
        <xdr:cNvSpPr txBox="1">
          <a:spLocks noChangeArrowheads="1"/>
        </xdr:cNvSpPr>
      </xdr:nvSpPr>
      <xdr:spPr bwMode="auto">
        <a:xfrm>
          <a:off x="0" y="5553075"/>
          <a:ext cx="11401425" cy="21431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18288"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367;j%20disk\plocha%2011%202020\projektov&#233;%20fische\Zahrady%20NOV&#193;-projektov&#225;-FICHE-A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sheetName val="Strategické cíle"/>
      <sheetName val="List3"/>
    </sheetNames>
    <sheetDataSet>
      <sheetData sheetId="0" refreshError="1">
        <row r="8">
          <cell r="B8" t="str">
            <v>Revitaizace 4 zahrad mateřské školy, vytvoření bezpečných dopadových ploch, nových zpevněných ploch, založení přírodní zahrady - vytvoření eko koutků, založení pocitových chodníčků, hmyzího hotelu, pozorovacích center apod., ozelenění zahrad</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5FC5-254A-4FD0-AB0E-346757555601}">
  <dimension ref="A9:D43"/>
  <sheetViews>
    <sheetView tabSelected="1" zoomScale="70" zoomScaleNormal="70" workbookViewId="0">
      <selection activeCell="G19" sqref="G19"/>
    </sheetView>
  </sheetViews>
  <sheetFormatPr defaultRowHeight="15" x14ac:dyDescent="0.25"/>
  <cols>
    <col min="1" max="1" width="2.5703125" customWidth="1"/>
    <col min="2" max="2" width="22.42578125" customWidth="1"/>
    <col min="3" max="3" width="52.140625" customWidth="1"/>
  </cols>
  <sheetData>
    <row r="9" spans="2:3" ht="15.75" x14ac:dyDescent="0.25">
      <c r="B9" s="931" t="s">
        <v>1424</v>
      </c>
      <c r="C9" s="932" t="s">
        <v>150</v>
      </c>
    </row>
    <row r="10" spans="2:3" ht="31.5" x14ac:dyDescent="0.25">
      <c r="B10" s="931" t="s">
        <v>1425</v>
      </c>
      <c r="C10" s="932" t="s">
        <v>1426</v>
      </c>
    </row>
    <row r="11" spans="2:3" ht="15.75" x14ac:dyDescent="0.25">
      <c r="B11" s="931" t="s">
        <v>1427</v>
      </c>
      <c r="C11" s="932" t="s">
        <v>1428</v>
      </c>
    </row>
    <row r="17" spans="1:4" ht="18.75" x14ac:dyDescent="0.3">
      <c r="A17" s="966" t="s">
        <v>1426</v>
      </c>
      <c r="B17" s="966"/>
      <c r="C17" s="966"/>
      <c r="D17" s="966"/>
    </row>
    <row r="21" spans="1:4" x14ac:dyDescent="0.25">
      <c r="A21" s="967" t="s">
        <v>1429</v>
      </c>
      <c r="B21" s="968"/>
      <c r="C21" s="968"/>
      <c r="D21" s="968"/>
    </row>
    <row r="22" spans="1:4" x14ac:dyDescent="0.25">
      <c r="A22" s="968"/>
      <c r="B22" s="968"/>
      <c r="C22" s="968"/>
      <c r="D22" s="968"/>
    </row>
    <row r="23" spans="1:4" x14ac:dyDescent="0.25">
      <c r="A23" s="968"/>
      <c r="B23" s="968"/>
      <c r="C23" s="968"/>
      <c r="D23" s="968"/>
    </row>
    <row r="24" spans="1:4" x14ac:dyDescent="0.25">
      <c r="A24" s="968"/>
      <c r="B24" s="968"/>
      <c r="C24" s="968"/>
      <c r="D24" s="968"/>
    </row>
    <row r="25" spans="1:4" x14ac:dyDescent="0.25">
      <c r="A25" s="968"/>
      <c r="B25" s="968"/>
      <c r="C25" s="968"/>
      <c r="D25" s="968"/>
    </row>
    <row r="26" spans="1:4" x14ac:dyDescent="0.25">
      <c r="A26" s="968"/>
      <c r="B26" s="968"/>
      <c r="C26" s="968"/>
      <c r="D26" s="968"/>
    </row>
    <row r="27" spans="1:4" x14ac:dyDescent="0.25">
      <c r="A27" s="968"/>
      <c r="B27" s="968"/>
      <c r="C27" s="968"/>
      <c r="D27" s="968"/>
    </row>
    <row r="28" spans="1:4" x14ac:dyDescent="0.25">
      <c r="A28" s="968"/>
      <c r="B28" s="968"/>
      <c r="C28" s="968"/>
      <c r="D28" s="968"/>
    </row>
    <row r="29" spans="1:4" x14ac:dyDescent="0.25">
      <c r="A29" s="967" t="s">
        <v>1430</v>
      </c>
      <c r="B29" s="968"/>
      <c r="C29" s="968"/>
      <c r="D29" s="968"/>
    </row>
    <row r="30" spans="1:4" x14ac:dyDescent="0.25">
      <c r="A30" s="968"/>
      <c r="B30" s="968"/>
      <c r="C30" s="968"/>
      <c r="D30" s="968"/>
    </row>
    <row r="31" spans="1:4" x14ac:dyDescent="0.25">
      <c r="A31" s="968"/>
      <c r="B31" s="968"/>
      <c r="C31" s="968"/>
      <c r="D31" s="968"/>
    </row>
    <row r="32" spans="1:4" x14ac:dyDescent="0.25">
      <c r="A32" s="968"/>
      <c r="B32" s="968"/>
      <c r="C32" s="968"/>
      <c r="D32" s="968"/>
    </row>
    <row r="33" spans="1:4" x14ac:dyDescent="0.25">
      <c r="A33" s="968"/>
      <c r="B33" s="968"/>
      <c r="C33" s="968"/>
      <c r="D33" s="968"/>
    </row>
    <row r="34" spans="1:4" x14ac:dyDescent="0.25">
      <c r="A34" s="968"/>
      <c r="B34" s="968"/>
      <c r="C34" s="968"/>
      <c r="D34" s="968"/>
    </row>
    <row r="35" spans="1:4" x14ac:dyDescent="0.25">
      <c r="A35" s="968"/>
      <c r="B35" s="968"/>
      <c r="C35" s="968"/>
      <c r="D35" s="968"/>
    </row>
    <row r="36" spans="1:4" x14ac:dyDescent="0.25">
      <c r="A36" s="968"/>
      <c r="B36" s="968"/>
      <c r="C36" s="968"/>
      <c r="D36" s="968"/>
    </row>
    <row r="43" spans="1:4" x14ac:dyDescent="0.25">
      <c r="B43" s="933"/>
    </row>
  </sheetData>
  <mergeCells count="3">
    <mergeCell ref="A17:D17"/>
    <mergeCell ref="A21:D28"/>
    <mergeCell ref="A29:D3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O460"/>
  <sheetViews>
    <sheetView showGridLines="0" zoomScale="85" zoomScaleNormal="85" workbookViewId="0">
      <pane xSplit="2" ySplit="3" topLeftCell="C135" activePane="bottomRight" state="frozen"/>
      <selection activeCell="C51" sqref="C51"/>
      <selection pane="topRight" activeCell="C51" sqref="C51"/>
      <selection pane="bottomLeft" activeCell="C51" sqref="C51"/>
      <selection pane="bottomRight" activeCell="A146" sqref="A146"/>
    </sheetView>
  </sheetViews>
  <sheetFormatPr defaultColWidth="9.28515625" defaultRowHeight="11.25" x14ac:dyDescent="0.2"/>
  <cols>
    <col min="1" max="1" width="5" style="412" customWidth="1"/>
    <col min="2" max="2" width="24.5703125" style="514" customWidth="1"/>
    <col min="3" max="3" width="34.7109375" style="514" customWidth="1"/>
    <col min="4" max="4" width="13.5703125" style="412" customWidth="1"/>
    <col min="5" max="5" width="14.28515625" style="412" customWidth="1"/>
    <col min="6" max="6" width="13.140625" style="412" customWidth="1"/>
    <col min="7" max="7" width="21" style="514" customWidth="1"/>
    <col min="8" max="9" width="12.85546875" style="391" customWidth="1"/>
    <col min="10" max="10" width="11.7109375" style="391" customWidth="1"/>
    <col min="11" max="11" width="61.140625" style="514" customWidth="1"/>
    <col min="12" max="12" width="12.42578125" style="515" customWidth="1"/>
    <col min="13" max="13" width="13.5703125" style="516" customWidth="1"/>
    <col min="14" max="15" width="14.28515625" style="885" customWidth="1"/>
    <col min="16" max="17" width="12.5703125" style="517" customWidth="1"/>
    <col min="18" max="18" width="18.5703125" style="514" customWidth="1"/>
    <col min="19" max="19" width="9.28515625" style="412"/>
    <col min="20" max="16384" width="9.28515625" style="337"/>
  </cols>
  <sheetData>
    <row r="1" spans="1:249" ht="12" thickBot="1" x14ac:dyDescent="0.25">
      <c r="A1" s="334" t="s">
        <v>39</v>
      </c>
      <c r="B1" s="335"/>
      <c r="C1" s="335"/>
      <c r="D1" s="335"/>
      <c r="E1" s="335"/>
      <c r="F1" s="335"/>
      <c r="G1" s="335"/>
      <c r="H1" s="335"/>
      <c r="I1" s="335"/>
      <c r="J1" s="335"/>
      <c r="K1" s="335"/>
      <c r="L1" s="335"/>
      <c r="M1" s="335"/>
      <c r="N1" s="875"/>
      <c r="O1" s="875"/>
      <c r="P1" s="335"/>
      <c r="Q1" s="335"/>
      <c r="R1" s="335"/>
      <c r="S1" s="336"/>
    </row>
    <row r="2" spans="1:249" ht="27.2" customHeight="1" x14ac:dyDescent="0.2">
      <c r="A2" s="338" t="s">
        <v>40</v>
      </c>
      <c r="B2" s="339" t="s">
        <v>41</v>
      </c>
      <c r="C2" s="340"/>
      <c r="D2" s="340"/>
      <c r="E2" s="340"/>
      <c r="F2" s="341"/>
      <c r="G2" s="342" t="s">
        <v>42</v>
      </c>
      <c r="H2" s="343" t="s">
        <v>43</v>
      </c>
      <c r="I2" s="343" t="s">
        <v>44</v>
      </c>
      <c r="J2" s="343" t="s">
        <v>45</v>
      </c>
      <c r="K2" s="342" t="s">
        <v>46</v>
      </c>
      <c r="L2" s="344" t="s">
        <v>1229</v>
      </c>
      <c r="M2" s="345"/>
      <c r="N2" s="876" t="s">
        <v>1230</v>
      </c>
      <c r="O2" s="877"/>
      <c r="P2" s="346" t="s">
        <v>1231</v>
      </c>
      <c r="Q2" s="347"/>
      <c r="R2" s="348" t="s">
        <v>49</v>
      </c>
      <c r="S2" s="349"/>
    </row>
    <row r="3" spans="1:249" ht="55.5" customHeight="1" thickBot="1" x14ac:dyDescent="0.25">
      <c r="A3" s="350"/>
      <c r="B3" s="351" t="s">
        <v>50</v>
      </c>
      <c r="C3" s="352" t="s">
        <v>51</v>
      </c>
      <c r="D3" s="353" t="s">
        <v>52</v>
      </c>
      <c r="E3" s="353" t="s">
        <v>53</v>
      </c>
      <c r="F3" s="354" t="s">
        <v>54</v>
      </c>
      <c r="G3" s="355"/>
      <c r="H3" s="356"/>
      <c r="I3" s="356"/>
      <c r="J3" s="356"/>
      <c r="K3" s="355"/>
      <c r="L3" s="357" t="s">
        <v>55</v>
      </c>
      <c r="M3" s="358" t="s">
        <v>56</v>
      </c>
      <c r="N3" s="360" t="s">
        <v>57</v>
      </c>
      <c r="O3" s="886" t="s">
        <v>58</v>
      </c>
      <c r="P3" s="360" t="s">
        <v>1232</v>
      </c>
      <c r="Q3" s="361" t="s">
        <v>1233</v>
      </c>
      <c r="R3" s="362" t="s">
        <v>59</v>
      </c>
      <c r="S3" s="359" t="s">
        <v>60</v>
      </c>
    </row>
    <row r="4" spans="1:249" ht="22.5" x14ac:dyDescent="0.2">
      <c r="A4" s="722">
        <v>1</v>
      </c>
      <c r="B4" s="703" t="s">
        <v>61</v>
      </c>
      <c r="C4" s="703" t="s">
        <v>62</v>
      </c>
      <c r="D4" s="709" t="s">
        <v>63</v>
      </c>
      <c r="E4" s="722">
        <v>107630311</v>
      </c>
      <c r="F4" s="722">
        <v>107630311</v>
      </c>
      <c r="G4" s="671" t="s">
        <v>1294</v>
      </c>
      <c r="H4" s="676" t="s">
        <v>64</v>
      </c>
      <c r="I4" s="676" t="s">
        <v>65</v>
      </c>
      <c r="J4" s="676" t="s">
        <v>62</v>
      </c>
      <c r="K4" s="671" t="s">
        <v>1295</v>
      </c>
      <c r="L4" s="659">
        <v>3000000</v>
      </c>
      <c r="M4" s="753">
        <f>L4/100*85</f>
        <v>2550000</v>
      </c>
      <c r="N4" s="694">
        <v>2022</v>
      </c>
      <c r="O4" s="694">
        <v>2027</v>
      </c>
      <c r="P4" s="744"/>
      <c r="Q4" s="744"/>
      <c r="R4" s="703" t="s">
        <v>66</v>
      </c>
      <c r="S4" s="690"/>
    </row>
    <row r="5" spans="1:249" x14ac:dyDescent="0.2">
      <c r="A5" s="662">
        <v>2</v>
      </c>
      <c r="B5" s="660" t="s">
        <v>61</v>
      </c>
      <c r="C5" s="660" t="s">
        <v>62</v>
      </c>
      <c r="D5" s="738" t="s">
        <v>63</v>
      </c>
      <c r="E5" s="727">
        <v>107630311</v>
      </c>
      <c r="F5" s="727">
        <v>107630311</v>
      </c>
      <c r="G5" s="730" t="s">
        <v>67</v>
      </c>
      <c r="H5" s="657" t="s">
        <v>64</v>
      </c>
      <c r="I5" s="657" t="s">
        <v>65</v>
      </c>
      <c r="J5" s="657" t="s">
        <v>62</v>
      </c>
      <c r="K5" s="730" t="s">
        <v>68</v>
      </c>
      <c r="L5" s="667">
        <v>15000000</v>
      </c>
      <c r="M5" s="667"/>
      <c r="N5" s="701">
        <v>2021</v>
      </c>
      <c r="O5" s="701">
        <v>2021</v>
      </c>
      <c r="P5" s="682"/>
      <c r="Q5" s="682"/>
      <c r="R5" s="730" t="s">
        <v>1296</v>
      </c>
      <c r="S5" s="739" t="s">
        <v>69</v>
      </c>
    </row>
    <row r="6" spans="1:249" x14ac:dyDescent="0.2">
      <c r="A6" s="363">
        <v>3</v>
      </c>
      <c r="B6" s="364" t="s">
        <v>70</v>
      </c>
      <c r="C6" s="364" t="s">
        <v>62</v>
      </c>
      <c r="D6" s="700" t="s">
        <v>71</v>
      </c>
      <c r="E6" s="365">
        <v>107630320</v>
      </c>
      <c r="F6" s="365">
        <v>600144437</v>
      </c>
      <c r="G6" s="364" t="s">
        <v>72</v>
      </c>
      <c r="H6" s="367" t="s">
        <v>64</v>
      </c>
      <c r="I6" s="367" t="s">
        <v>65</v>
      </c>
      <c r="J6" s="367" t="s">
        <v>62</v>
      </c>
      <c r="K6" s="366" t="s">
        <v>73</v>
      </c>
      <c r="L6" s="368">
        <v>5000000</v>
      </c>
      <c r="M6" s="369">
        <f t="shared" ref="M6:M15" si="0">L6/100*85</f>
        <v>4250000</v>
      </c>
      <c r="N6" s="716">
        <v>2024</v>
      </c>
      <c r="O6" s="754">
        <v>2027</v>
      </c>
      <c r="P6" s="370" t="s">
        <v>74</v>
      </c>
      <c r="Q6" s="370"/>
      <c r="R6" s="364"/>
      <c r="S6" s="371"/>
    </row>
    <row r="7" spans="1:249" ht="33.75" x14ac:dyDescent="0.2">
      <c r="A7" s="363">
        <v>4</v>
      </c>
      <c r="B7" s="364" t="s">
        <v>75</v>
      </c>
      <c r="C7" s="364" t="s">
        <v>62</v>
      </c>
      <c r="D7" s="365">
        <v>75027330</v>
      </c>
      <c r="E7" s="365">
        <v>600144453</v>
      </c>
      <c r="F7" s="365">
        <v>600144453</v>
      </c>
      <c r="G7" s="364" t="s">
        <v>76</v>
      </c>
      <c r="H7" s="367" t="s">
        <v>64</v>
      </c>
      <c r="I7" s="367" t="s">
        <v>65</v>
      </c>
      <c r="J7" s="367" t="s">
        <v>62</v>
      </c>
      <c r="K7" s="366" t="s">
        <v>1224</v>
      </c>
      <c r="L7" s="368">
        <v>1000000</v>
      </c>
      <c r="M7" s="369">
        <f t="shared" si="0"/>
        <v>850000</v>
      </c>
      <c r="N7" s="754">
        <v>2022</v>
      </c>
      <c r="O7" s="754">
        <v>2027</v>
      </c>
      <c r="P7" s="370"/>
      <c r="Q7" s="370"/>
      <c r="R7" s="364"/>
      <c r="S7" s="371"/>
    </row>
    <row r="8" spans="1:249" ht="22.5" x14ac:dyDescent="0.2">
      <c r="A8" s="363">
        <v>5</v>
      </c>
      <c r="B8" s="364" t="s">
        <v>75</v>
      </c>
      <c r="C8" s="364" t="s">
        <v>62</v>
      </c>
      <c r="D8" s="365">
        <v>75027330</v>
      </c>
      <c r="E8" s="365">
        <v>600144453</v>
      </c>
      <c r="F8" s="365">
        <v>600144453</v>
      </c>
      <c r="G8" s="364" t="s">
        <v>77</v>
      </c>
      <c r="H8" s="367" t="s">
        <v>64</v>
      </c>
      <c r="I8" s="367" t="s">
        <v>65</v>
      </c>
      <c r="J8" s="367" t="s">
        <v>62</v>
      </c>
      <c r="K8" s="366" t="s">
        <v>78</v>
      </c>
      <c r="L8" s="368">
        <v>600000</v>
      </c>
      <c r="M8" s="369"/>
      <c r="N8" s="754">
        <v>2022</v>
      </c>
      <c r="O8" s="754">
        <v>2027</v>
      </c>
      <c r="P8" s="370"/>
      <c r="Q8" s="370"/>
      <c r="R8" s="364"/>
      <c r="S8" s="371"/>
    </row>
    <row r="9" spans="1:249" ht="22.5" x14ac:dyDescent="0.2">
      <c r="A9" s="363">
        <v>6</v>
      </c>
      <c r="B9" s="364" t="s">
        <v>75</v>
      </c>
      <c r="C9" s="364" t="s">
        <v>62</v>
      </c>
      <c r="D9" s="365">
        <v>75027330</v>
      </c>
      <c r="E9" s="365">
        <v>600144453</v>
      </c>
      <c r="F9" s="365">
        <v>600144453</v>
      </c>
      <c r="G9" s="364" t="s">
        <v>79</v>
      </c>
      <c r="H9" s="367" t="s">
        <v>64</v>
      </c>
      <c r="I9" s="367" t="s">
        <v>65</v>
      </c>
      <c r="J9" s="367" t="s">
        <v>62</v>
      </c>
      <c r="K9" s="366" t="s">
        <v>80</v>
      </c>
      <c r="L9" s="368">
        <v>400000</v>
      </c>
      <c r="M9" s="369"/>
      <c r="N9" s="754">
        <v>2022</v>
      </c>
      <c r="O9" s="754">
        <v>2027</v>
      </c>
      <c r="P9" s="370"/>
      <c r="Q9" s="370"/>
      <c r="R9" s="364"/>
      <c r="S9" s="371"/>
    </row>
    <row r="10" spans="1:249" x14ac:dyDescent="0.2">
      <c r="A10" s="363">
        <v>7</v>
      </c>
      <c r="B10" s="364" t="s">
        <v>75</v>
      </c>
      <c r="C10" s="364" t="s">
        <v>62</v>
      </c>
      <c r="D10" s="365">
        <v>75027330</v>
      </c>
      <c r="E10" s="365">
        <v>600144453</v>
      </c>
      <c r="F10" s="365">
        <v>600144453</v>
      </c>
      <c r="G10" s="364" t="s">
        <v>81</v>
      </c>
      <c r="H10" s="367" t="s">
        <v>64</v>
      </c>
      <c r="I10" s="367" t="s">
        <v>65</v>
      </c>
      <c r="J10" s="367" t="s">
        <v>62</v>
      </c>
      <c r="K10" s="366" t="s">
        <v>82</v>
      </c>
      <c r="L10" s="368">
        <v>650000</v>
      </c>
      <c r="M10" s="369"/>
      <c r="N10" s="754">
        <v>2022</v>
      </c>
      <c r="O10" s="754">
        <v>2027</v>
      </c>
      <c r="P10" s="370"/>
      <c r="Q10" s="370"/>
      <c r="R10" s="364"/>
      <c r="S10" s="371"/>
    </row>
    <row r="11" spans="1:249" ht="22.5" x14ac:dyDescent="0.2">
      <c r="A11" s="363">
        <v>8</v>
      </c>
      <c r="B11" s="366" t="s">
        <v>83</v>
      </c>
      <c r="C11" s="364" t="s">
        <v>62</v>
      </c>
      <c r="D11" s="365">
        <v>70934011</v>
      </c>
      <c r="E11" s="365">
        <v>107630656</v>
      </c>
      <c r="F11" s="365">
        <v>600144526</v>
      </c>
      <c r="G11" s="364" t="s">
        <v>84</v>
      </c>
      <c r="H11" s="367" t="s">
        <v>64</v>
      </c>
      <c r="I11" s="367" t="s">
        <v>65</v>
      </c>
      <c r="J11" s="367" t="s">
        <v>62</v>
      </c>
      <c r="K11" s="366" t="s">
        <v>85</v>
      </c>
      <c r="L11" s="368">
        <v>5000000</v>
      </c>
      <c r="M11" s="369">
        <f t="shared" si="0"/>
        <v>4250000</v>
      </c>
      <c r="N11" s="754">
        <v>2022</v>
      </c>
      <c r="O11" s="754">
        <v>2027</v>
      </c>
      <c r="P11" s="370"/>
      <c r="Q11" s="370"/>
      <c r="R11" s="364" t="s">
        <v>66</v>
      </c>
      <c r="S11" s="371"/>
    </row>
    <row r="12" spans="1:249" s="373" customFormat="1" ht="78.75" x14ac:dyDescent="0.25">
      <c r="A12" s="363">
        <v>9</v>
      </c>
      <c r="B12" s="364" t="s">
        <v>86</v>
      </c>
      <c r="C12" s="364" t="s">
        <v>62</v>
      </c>
      <c r="D12" s="365">
        <v>66739721</v>
      </c>
      <c r="E12" s="365">
        <v>600144585</v>
      </c>
      <c r="F12" s="365">
        <v>600144585</v>
      </c>
      <c r="G12" s="364" t="s">
        <v>87</v>
      </c>
      <c r="H12" s="367" t="s">
        <v>64</v>
      </c>
      <c r="I12" s="367" t="s">
        <v>65</v>
      </c>
      <c r="J12" s="367" t="s">
        <v>62</v>
      </c>
      <c r="K12" s="650" t="s">
        <v>1297</v>
      </c>
      <c r="L12" s="780">
        <v>700000</v>
      </c>
      <c r="M12" s="779">
        <v>595000</v>
      </c>
      <c r="N12" s="754">
        <v>2022</v>
      </c>
      <c r="O12" s="754">
        <v>2027</v>
      </c>
      <c r="P12" s="370"/>
      <c r="Q12" s="370"/>
      <c r="R12" s="364"/>
      <c r="S12" s="371" t="s">
        <v>88</v>
      </c>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row>
    <row r="13" spans="1:249" ht="22.5" x14ac:dyDescent="0.2">
      <c r="A13" s="374">
        <v>10</v>
      </c>
      <c r="B13" s="375" t="s">
        <v>89</v>
      </c>
      <c r="C13" s="375" t="s">
        <v>62</v>
      </c>
      <c r="D13" s="376">
        <v>63029049</v>
      </c>
      <c r="E13" s="377" t="s">
        <v>90</v>
      </c>
      <c r="F13" s="377" t="s">
        <v>90</v>
      </c>
      <c r="G13" s="375" t="s">
        <v>91</v>
      </c>
      <c r="H13" s="378" t="s">
        <v>64</v>
      </c>
      <c r="I13" s="378" t="s">
        <v>65</v>
      </c>
      <c r="J13" s="378" t="s">
        <v>62</v>
      </c>
      <c r="K13" s="379" t="s">
        <v>1117</v>
      </c>
      <c r="L13" s="380">
        <v>2000000</v>
      </c>
      <c r="M13" s="755">
        <v>0</v>
      </c>
      <c r="N13" s="534">
        <v>2024</v>
      </c>
      <c r="O13" s="534">
        <v>2025</v>
      </c>
      <c r="P13" s="381"/>
      <c r="Q13" s="381"/>
      <c r="R13" s="375"/>
      <c r="S13" s="382"/>
    </row>
    <row r="14" spans="1:249" ht="22.5" x14ac:dyDescent="0.2">
      <c r="A14" s="363">
        <v>11</v>
      </c>
      <c r="B14" s="364" t="s">
        <v>89</v>
      </c>
      <c r="C14" s="364" t="s">
        <v>62</v>
      </c>
      <c r="D14" s="365">
        <v>63029049</v>
      </c>
      <c r="E14" s="383" t="s">
        <v>90</v>
      </c>
      <c r="F14" s="383" t="s">
        <v>90</v>
      </c>
      <c r="G14" s="366" t="s">
        <v>92</v>
      </c>
      <c r="H14" s="367" t="s">
        <v>64</v>
      </c>
      <c r="I14" s="367" t="s">
        <v>65</v>
      </c>
      <c r="J14" s="367" t="s">
        <v>62</v>
      </c>
      <c r="K14" s="366" t="s">
        <v>93</v>
      </c>
      <c r="L14" s="368">
        <v>5000000</v>
      </c>
      <c r="M14" s="369">
        <f t="shared" si="0"/>
        <v>4250000</v>
      </c>
      <c r="N14" s="754">
        <v>2025</v>
      </c>
      <c r="O14" s="754">
        <v>2027</v>
      </c>
      <c r="P14" s="370"/>
      <c r="Q14" s="370"/>
      <c r="R14" s="364"/>
      <c r="S14" s="371"/>
    </row>
    <row r="15" spans="1:249" ht="67.5" x14ac:dyDescent="0.2">
      <c r="A15" s="363">
        <v>12</v>
      </c>
      <c r="B15" s="364" t="s">
        <v>94</v>
      </c>
      <c r="C15" s="364" t="s">
        <v>62</v>
      </c>
      <c r="D15" s="365">
        <v>61989037</v>
      </c>
      <c r="E15" s="365">
        <v>102508011</v>
      </c>
      <c r="F15" s="365">
        <v>600145123</v>
      </c>
      <c r="G15" s="650" t="s">
        <v>1298</v>
      </c>
      <c r="H15" s="367" t="s">
        <v>64</v>
      </c>
      <c r="I15" s="367" t="s">
        <v>65</v>
      </c>
      <c r="J15" s="367" t="s">
        <v>62</v>
      </c>
      <c r="K15" s="725" t="s">
        <v>1299</v>
      </c>
      <c r="L15" s="780">
        <v>572609.51</v>
      </c>
      <c r="M15" s="779">
        <f t="shared" si="0"/>
        <v>486718.08350000007</v>
      </c>
      <c r="N15" s="716">
        <v>2023</v>
      </c>
      <c r="O15" s="716">
        <v>2024</v>
      </c>
      <c r="P15" s="370"/>
      <c r="Q15" s="370"/>
      <c r="R15" s="674" t="s">
        <v>1300</v>
      </c>
      <c r="S15" s="371"/>
    </row>
    <row r="16" spans="1:249" ht="56.25" x14ac:dyDescent="0.2">
      <c r="A16" s="662">
        <v>13</v>
      </c>
      <c r="B16" s="660" t="s">
        <v>94</v>
      </c>
      <c r="C16" s="660" t="s">
        <v>62</v>
      </c>
      <c r="D16" s="727">
        <v>61989037</v>
      </c>
      <c r="E16" s="727">
        <v>102508011</v>
      </c>
      <c r="F16" s="727">
        <v>600145123</v>
      </c>
      <c r="G16" s="730" t="s">
        <v>95</v>
      </c>
      <c r="H16" s="657" t="s">
        <v>64</v>
      </c>
      <c r="I16" s="657" t="s">
        <v>65</v>
      </c>
      <c r="J16" s="657" t="s">
        <v>62</v>
      </c>
      <c r="K16" s="648" t="s">
        <v>1095</v>
      </c>
      <c r="L16" s="667">
        <v>200000</v>
      </c>
      <c r="M16" s="667">
        <v>0</v>
      </c>
      <c r="N16" s="701">
        <v>2022</v>
      </c>
      <c r="O16" s="701">
        <v>2027</v>
      </c>
      <c r="P16" s="682"/>
      <c r="Q16" s="682"/>
      <c r="R16" s="660"/>
      <c r="S16" s="739"/>
    </row>
    <row r="17" spans="1:249" ht="78.75" x14ac:dyDescent="0.2">
      <c r="A17" s="363">
        <v>14</v>
      </c>
      <c r="B17" s="364" t="s">
        <v>94</v>
      </c>
      <c r="C17" s="364" t="s">
        <v>62</v>
      </c>
      <c r="D17" s="365">
        <v>61989037</v>
      </c>
      <c r="E17" s="365">
        <v>102508011</v>
      </c>
      <c r="F17" s="365">
        <v>600145123</v>
      </c>
      <c r="G17" s="366" t="s">
        <v>96</v>
      </c>
      <c r="H17" s="367" t="s">
        <v>64</v>
      </c>
      <c r="I17" s="367" t="s">
        <v>65</v>
      </c>
      <c r="J17" s="367" t="s">
        <v>62</v>
      </c>
      <c r="K17" s="725" t="s">
        <v>1301</v>
      </c>
      <c r="L17" s="780">
        <v>500000</v>
      </c>
      <c r="M17" s="779">
        <f t="shared" ref="M17" si="1">L17/100*85</f>
        <v>425000</v>
      </c>
      <c r="N17" s="716">
        <v>2023</v>
      </c>
      <c r="O17" s="754">
        <v>2027</v>
      </c>
      <c r="P17" s="370"/>
      <c r="Q17" s="370"/>
      <c r="R17" s="364"/>
      <c r="S17" s="371"/>
    </row>
    <row r="18" spans="1:249" s="391" customFormat="1" ht="33.75" x14ac:dyDescent="0.2">
      <c r="A18" s="731">
        <v>15</v>
      </c>
      <c r="B18" s="774" t="s">
        <v>97</v>
      </c>
      <c r="C18" s="774" t="s">
        <v>62</v>
      </c>
      <c r="D18" s="715">
        <v>75027348</v>
      </c>
      <c r="E18" s="715">
        <v>107630397</v>
      </c>
      <c r="F18" s="715">
        <v>600144470</v>
      </c>
      <c r="G18" s="773" t="s">
        <v>98</v>
      </c>
      <c r="H18" s="675" t="s">
        <v>64</v>
      </c>
      <c r="I18" s="675" t="s">
        <v>65</v>
      </c>
      <c r="J18" s="675" t="s">
        <v>62</v>
      </c>
      <c r="K18" s="773" t="s">
        <v>99</v>
      </c>
      <c r="L18" s="775">
        <v>750000</v>
      </c>
      <c r="M18" s="775"/>
      <c r="N18" s="817">
        <v>2022</v>
      </c>
      <c r="O18" s="817">
        <v>2027</v>
      </c>
      <c r="P18" s="710"/>
      <c r="Q18" s="951" t="s">
        <v>74</v>
      </c>
      <c r="R18" s="774"/>
      <c r="S18" s="679"/>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2"/>
      <c r="BO18" s="392"/>
      <c r="BP18" s="392"/>
      <c r="BQ18" s="392"/>
      <c r="BR18" s="392"/>
      <c r="BS18" s="392"/>
      <c r="BT18" s="392"/>
      <c r="BU18" s="392"/>
      <c r="BV18" s="392"/>
      <c r="BW18" s="392"/>
      <c r="BX18" s="392"/>
      <c r="BY18" s="392"/>
      <c r="BZ18" s="392"/>
      <c r="CA18" s="392"/>
      <c r="CB18" s="392"/>
      <c r="CC18" s="392"/>
      <c r="CD18" s="392"/>
      <c r="CE18" s="392"/>
      <c r="CF18" s="392"/>
      <c r="CG18" s="392"/>
      <c r="CH18" s="392"/>
      <c r="CI18" s="392"/>
      <c r="CJ18" s="392"/>
      <c r="CK18" s="392"/>
      <c r="CL18" s="392"/>
      <c r="CM18" s="392"/>
      <c r="CN18" s="392"/>
      <c r="CO18" s="392"/>
      <c r="CP18" s="392"/>
      <c r="CQ18" s="392"/>
      <c r="CR18" s="392"/>
      <c r="CS18" s="392"/>
      <c r="CT18" s="392"/>
      <c r="CU18" s="392"/>
      <c r="CV18" s="392"/>
      <c r="CW18" s="392"/>
      <c r="CX18" s="392"/>
      <c r="CY18" s="392"/>
      <c r="CZ18" s="392"/>
      <c r="DA18" s="392"/>
      <c r="DB18" s="392"/>
      <c r="DC18" s="392"/>
      <c r="DD18" s="392"/>
      <c r="DE18" s="392"/>
      <c r="DF18" s="392"/>
      <c r="DG18" s="392"/>
      <c r="DH18" s="392"/>
      <c r="DI18" s="392"/>
      <c r="DJ18" s="392"/>
      <c r="DK18" s="392"/>
      <c r="DL18" s="392"/>
      <c r="DM18" s="392"/>
      <c r="DN18" s="392"/>
      <c r="DO18" s="392"/>
      <c r="DP18" s="392"/>
      <c r="DQ18" s="392"/>
      <c r="DR18" s="392"/>
      <c r="DS18" s="392"/>
      <c r="DT18" s="392"/>
      <c r="DU18" s="392"/>
      <c r="DV18" s="392"/>
      <c r="DW18" s="392"/>
      <c r="DX18" s="392"/>
      <c r="DY18" s="392"/>
      <c r="DZ18" s="392"/>
      <c r="EA18" s="392"/>
      <c r="EB18" s="392"/>
      <c r="EC18" s="392"/>
      <c r="ED18" s="392"/>
      <c r="EE18" s="392"/>
      <c r="EF18" s="392"/>
      <c r="EG18" s="392"/>
      <c r="EH18" s="392"/>
      <c r="EI18" s="392"/>
      <c r="EJ18" s="392"/>
      <c r="EK18" s="392"/>
      <c r="EL18" s="392"/>
      <c r="EM18" s="392"/>
      <c r="EN18" s="392"/>
      <c r="EO18" s="392"/>
      <c r="EP18" s="392"/>
      <c r="EQ18" s="392"/>
      <c r="ER18" s="392"/>
      <c r="ES18" s="392"/>
      <c r="ET18" s="392"/>
      <c r="EU18" s="392"/>
      <c r="EV18" s="392"/>
      <c r="EW18" s="392"/>
      <c r="EX18" s="392"/>
      <c r="EY18" s="392"/>
      <c r="EZ18" s="392"/>
      <c r="FA18" s="392"/>
      <c r="FB18" s="392"/>
      <c r="FC18" s="392"/>
      <c r="FD18" s="392"/>
      <c r="FE18" s="392"/>
      <c r="FF18" s="392"/>
      <c r="FG18" s="392"/>
      <c r="FH18" s="392"/>
      <c r="FI18" s="392"/>
      <c r="FJ18" s="392"/>
      <c r="FK18" s="392"/>
      <c r="FL18" s="392"/>
      <c r="FM18" s="392"/>
      <c r="FN18" s="392"/>
      <c r="FO18" s="392"/>
      <c r="FP18" s="392"/>
      <c r="FQ18" s="392"/>
      <c r="FR18" s="392"/>
      <c r="FS18" s="392"/>
      <c r="FT18" s="392"/>
      <c r="FU18" s="392"/>
      <c r="FV18" s="392"/>
      <c r="FW18" s="392"/>
      <c r="FX18" s="392"/>
      <c r="FY18" s="392"/>
      <c r="FZ18" s="392"/>
      <c r="GA18" s="392"/>
      <c r="GB18" s="392"/>
      <c r="GC18" s="392"/>
      <c r="GD18" s="392"/>
      <c r="GE18" s="392"/>
      <c r="GF18" s="392"/>
      <c r="GG18" s="392"/>
      <c r="GH18" s="392"/>
      <c r="GI18" s="392"/>
      <c r="GJ18" s="392"/>
      <c r="GK18" s="392"/>
      <c r="GL18" s="392"/>
      <c r="GM18" s="392"/>
      <c r="GN18" s="392"/>
      <c r="GO18" s="392"/>
      <c r="GP18" s="392"/>
      <c r="GQ18" s="392"/>
      <c r="GR18" s="392"/>
      <c r="GS18" s="392"/>
      <c r="GT18" s="392"/>
      <c r="GU18" s="392"/>
      <c r="GV18" s="392"/>
      <c r="GW18" s="392"/>
      <c r="GX18" s="392"/>
      <c r="GY18" s="392"/>
      <c r="GZ18" s="392"/>
      <c r="HA18" s="392"/>
      <c r="HB18" s="392"/>
      <c r="HC18" s="392"/>
      <c r="HD18" s="392"/>
      <c r="HE18" s="392"/>
      <c r="HF18" s="392"/>
      <c r="HG18" s="392"/>
      <c r="HH18" s="392"/>
      <c r="HI18" s="392"/>
      <c r="HJ18" s="392"/>
      <c r="HK18" s="392"/>
      <c r="HL18" s="392"/>
      <c r="HM18" s="392"/>
      <c r="HN18" s="392"/>
      <c r="HO18" s="392"/>
      <c r="HP18" s="392"/>
      <c r="HQ18" s="392"/>
      <c r="HR18" s="392"/>
      <c r="HS18" s="392"/>
      <c r="HT18" s="392"/>
      <c r="HU18" s="392"/>
      <c r="HV18" s="392"/>
      <c r="HW18" s="392"/>
      <c r="HX18" s="392"/>
      <c r="HY18" s="392"/>
      <c r="HZ18" s="392"/>
      <c r="IA18" s="392"/>
      <c r="IB18" s="392"/>
      <c r="IC18" s="392"/>
      <c r="ID18" s="392"/>
      <c r="IE18" s="392"/>
      <c r="IF18" s="392"/>
      <c r="IG18" s="392"/>
      <c r="IH18" s="392"/>
      <c r="II18" s="392"/>
      <c r="IJ18" s="392"/>
      <c r="IK18" s="392"/>
      <c r="IL18" s="392"/>
      <c r="IM18" s="392"/>
      <c r="IN18" s="392"/>
      <c r="IO18" s="392"/>
    </row>
    <row r="19" spans="1:249" s="391" customFormat="1" ht="33.75" x14ac:dyDescent="0.2">
      <c r="A19" s="731">
        <v>16</v>
      </c>
      <c r="B19" s="774" t="s">
        <v>97</v>
      </c>
      <c r="C19" s="774" t="s">
        <v>62</v>
      </c>
      <c r="D19" s="715">
        <v>75027348</v>
      </c>
      <c r="E19" s="715">
        <v>107630397</v>
      </c>
      <c r="F19" s="715">
        <v>600144470</v>
      </c>
      <c r="G19" s="773" t="s">
        <v>100</v>
      </c>
      <c r="H19" s="675" t="s">
        <v>64</v>
      </c>
      <c r="I19" s="675" t="s">
        <v>65</v>
      </c>
      <c r="J19" s="675" t="s">
        <v>62</v>
      </c>
      <c r="K19" s="773" t="s">
        <v>101</v>
      </c>
      <c r="L19" s="775">
        <v>3000000</v>
      </c>
      <c r="M19" s="775"/>
      <c r="N19" s="817">
        <v>2022</v>
      </c>
      <c r="O19" s="817">
        <v>2027</v>
      </c>
      <c r="P19" s="710"/>
      <c r="Q19" s="710"/>
      <c r="R19" s="774"/>
      <c r="S19" s="679"/>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2"/>
      <c r="DA19" s="392"/>
      <c r="DB19" s="392"/>
      <c r="DC19" s="392"/>
      <c r="DD19" s="392"/>
      <c r="DE19" s="392"/>
      <c r="DF19" s="392"/>
      <c r="DG19" s="392"/>
      <c r="DH19" s="392"/>
      <c r="DI19" s="392"/>
      <c r="DJ19" s="392"/>
      <c r="DK19" s="392"/>
      <c r="DL19" s="392"/>
      <c r="DM19" s="392"/>
      <c r="DN19" s="392"/>
      <c r="DO19" s="392"/>
      <c r="DP19" s="392"/>
      <c r="DQ19" s="392"/>
      <c r="DR19" s="392"/>
      <c r="DS19" s="392"/>
      <c r="DT19" s="392"/>
      <c r="DU19" s="392"/>
      <c r="DV19" s="392"/>
      <c r="DW19" s="392"/>
      <c r="DX19" s="392"/>
      <c r="DY19" s="392"/>
      <c r="DZ19" s="392"/>
      <c r="EA19" s="392"/>
      <c r="EB19" s="392"/>
      <c r="EC19" s="392"/>
      <c r="ED19" s="392"/>
      <c r="EE19" s="392"/>
      <c r="EF19" s="392"/>
      <c r="EG19" s="392"/>
      <c r="EH19" s="392"/>
      <c r="EI19" s="392"/>
      <c r="EJ19" s="392"/>
      <c r="EK19" s="392"/>
      <c r="EL19" s="392"/>
      <c r="EM19" s="392"/>
      <c r="EN19" s="392"/>
      <c r="EO19" s="392"/>
      <c r="EP19" s="392"/>
      <c r="EQ19" s="392"/>
      <c r="ER19" s="392"/>
      <c r="ES19" s="392"/>
      <c r="ET19" s="392"/>
      <c r="EU19" s="392"/>
      <c r="EV19" s="392"/>
      <c r="EW19" s="392"/>
      <c r="EX19" s="392"/>
      <c r="EY19" s="392"/>
      <c r="EZ19" s="392"/>
      <c r="FA19" s="392"/>
      <c r="FB19" s="392"/>
      <c r="FC19" s="392"/>
      <c r="FD19" s="392"/>
      <c r="FE19" s="392"/>
      <c r="FF19" s="392"/>
      <c r="FG19" s="392"/>
      <c r="FH19" s="392"/>
      <c r="FI19" s="392"/>
      <c r="FJ19" s="392"/>
      <c r="FK19" s="392"/>
      <c r="FL19" s="392"/>
      <c r="FM19" s="392"/>
      <c r="FN19" s="392"/>
      <c r="FO19" s="392"/>
      <c r="FP19" s="392"/>
      <c r="FQ19" s="392"/>
      <c r="FR19" s="392"/>
      <c r="FS19" s="392"/>
      <c r="FT19" s="392"/>
      <c r="FU19" s="392"/>
      <c r="FV19" s="392"/>
      <c r="FW19" s="392"/>
      <c r="FX19" s="392"/>
      <c r="FY19" s="392"/>
      <c r="FZ19" s="392"/>
      <c r="GA19" s="392"/>
      <c r="GB19" s="392"/>
      <c r="GC19" s="392"/>
      <c r="GD19" s="392"/>
      <c r="GE19" s="392"/>
      <c r="GF19" s="392"/>
      <c r="GG19" s="392"/>
      <c r="GH19" s="392"/>
      <c r="GI19" s="392"/>
      <c r="GJ19" s="392"/>
      <c r="GK19" s="392"/>
      <c r="GL19" s="392"/>
      <c r="GM19" s="392"/>
      <c r="GN19" s="392"/>
      <c r="GO19" s="392"/>
      <c r="GP19" s="392"/>
      <c r="GQ19" s="392"/>
      <c r="GR19" s="392"/>
      <c r="GS19" s="392"/>
      <c r="GT19" s="392"/>
      <c r="GU19" s="392"/>
      <c r="GV19" s="392"/>
      <c r="GW19" s="392"/>
      <c r="GX19" s="392"/>
      <c r="GY19" s="392"/>
      <c r="GZ19" s="392"/>
      <c r="HA19" s="392"/>
      <c r="HB19" s="392"/>
      <c r="HC19" s="392"/>
      <c r="HD19" s="392"/>
      <c r="HE19" s="392"/>
      <c r="HF19" s="392"/>
      <c r="HG19" s="392"/>
      <c r="HH19" s="392"/>
      <c r="HI19" s="392"/>
      <c r="HJ19" s="392"/>
      <c r="HK19" s="392"/>
      <c r="HL19" s="392"/>
      <c r="HM19" s="392"/>
      <c r="HN19" s="392"/>
      <c r="HO19" s="392"/>
      <c r="HP19" s="392"/>
      <c r="HQ19" s="392"/>
      <c r="HR19" s="392"/>
      <c r="HS19" s="392"/>
      <c r="HT19" s="392"/>
      <c r="HU19" s="392"/>
      <c r="HV19" s="392"/>
      <c r="HW19" s="392"/>
      <c r="HX19" s="392"/>
      <c r="HY19" s="392"/>
      <c r="HZ19" s="392"/>
      <c r="IA19" s="392"/>
      <c r="IB19" s="392"/>
      <c r="IC19" s="392"/>
      <c r="ID19" s="392"/>
      <c r="IE19" s="392"/>
      <c r="IF19" s="392"/>
      <c r="IG19" s="392"/>
      <c r="IH19" s="392"/>
      <c r="II19" s="392"/>
      <c r="IJ19" s="392"/>
      <c r="IK19" s="392"/>
      <c r="IL19" s="392"/>
      <c r="IM19" s="392"/>
      <c r="IN19" s="392"/>
      <c r="IO19" s="392"/>
    </row>
    <row r="20" spans="1:249" s="391" customFormat="1" ht="33.75" x14ac:dyDescent="0.2">
      <c r="A20" s="731">
        <v>17</v>
      </c>
      <c r="B20" s="774" t="s">
        <v>97</v>
      </c>
      <c r="C20" s="774" t="s">
        <v>62</v>
      </c>
      <c r="D20" s="715">
        <v>75027348</v>
      </c>
      <c r="E20" s="715">
        <v>107630397</v>
      </c>
      <c r="F20" s="715">
        <v>600144470</v>
      </c>
      <c r="G20" s="773" t="s">
        <v>102</v>
      </c>
      <c r="H20" s="675" t="s">
        <v>64</v>
      </c>
      <c r="I20" s="675" t="s">
        <v>65</v>
      </c>
      <c r="J20" s="675" t="s">
        <v>62</v>
      </c>
      <c r="K20" s="773" t="s">
        <v>103</v>
      </c>
      <c r="L20" s="775">
        <v>200000</v>
      </c>
      <c r="M20" s="775"/>
      <c r="N20" s="817">
        <v>2022</v>
      </c>
      <c r="O20" s="817">
        <v>2027</v>
      </c>
      <c r="P20" s="710"/>
      <c r="Q20" s="710"/>
      <c r="R20" s="774"/>
      <c r="S20" s="679"/>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392"/>
      <c r="BJ20" s="392"/>
      <c r="BK20" s="392"/>
      <c r="BL20" s="392"/>
      <c r="BM20" s="392"/>
      <c r="BN20" s="392"/>
      <c r="BO20" s="392"/>
      <c r="BP20" s="392"/>
      <c r="BQ20" s="392"/>
      <c r="BR20" s="392"/>
      <c r="BS20" s="392"/>
      <c r="BT20" s="392"/>
      <c r="BU20" s="392"/>
      <c r="BV20" s="392"/>
      <c r="BW20" s="392"/>
      <c r="BX20" s="392"/>
      <c r="BY20" s="392"/>
      <c r="BZ20" s="392"/>
      <c r="CA20" s="392"/>
      <c r="CB20" s="392"/>
      <c r="CC20" s="392"/>
      <c r="CD20" s="392"/>
      <c r="CE20" s="392"/>
      <c r="CF20" s="392"/>
      <c r="CG20" s="392"/>
      <c r="CH20" s="392"/>
      <c r="CI20" s="392"/>
      <c r="CJ20" s="392"/>
      <c r="CK20" s="392"/>
      <c r="CL20" s="392"/>
      <c r="CM20" s="392"/>
      <c r="CN20" s="392"/>
      <c r="CO20" s="392"/>
      <c r="CP20" s="392"/>
      <c r="CQ20" s="392"/>
      <c r="CR20" s="392"/>
      <c r="CS20" s="392"/>
      <c r="CT20" s="392"/>
      <c r="CU20" s="392"/>
      <c r="CV20" s="392"/>
      <c r="CW20" s="392"/>
      <c r="CX20" s="392"/>
      <c r="CY20" s="392"/>
      <c r="CZ20" s="392"/>
      <c r="DA20" s="392"/>
      <c r="DB20" s="392"/>
      <c r="DC20" s="392"/>
      <c r="DD20" s="392"/>
      <c r="DE20" s="392"/>
      <c r="DF20" s="392"/>
      <c r="DG20" s="392"/>
      <c r="DH20" s="392"/>
      <c r="DI20" s="392"/>
      <c r="DJ20" s="392"/>
      <c r="DK20" s="392"/>
      <c r="DL20" s="392"/>
      <c r="DM20" s="392"/>
      <c r="DN20" s="392"/>
      <c r="DO20" s="392"/>
      <c r="DP20" s="392"/>
      <c r="DQ20" s="392"/>
      <c r="DR20" s="392"/>
      <c r="DS20" s="392"/>
      <c r="DT20" s="392"/>
      <c r="DU20" s="392"/>
      <c r="DV20" s="392"/>
      <c r="DW20" s="392"/>
      <c r="DX20" s="392"/>
      <c r="DY20" s="392"/>
      <c r="DZ20" s="392"/>
      <c r="EA20" s="392"/>
      <c r="EB20" s="392"/>
      <c r="EC20" s="392"/>
      <c r="ED20" s="392"/>
      <c r="EE20" s="392"/>
      <c r="EF20" s="392"/>
      <c r="EG20" s="392"/>
      <c r="EH20" s="392"/>
      <c r="EI20" s="392"/>
      <c r="EJ20" s="392"/>
      <c r="EK20" s="392"/>
      <c r="EL20" s="392"/>
      <c r="EM20" s="392"/>
      <c r="EN20" s="392"/>
      <c r="EO20" s="392"/>
      <c r="EP20" s="392"/>
      <c r="EQ20" s="392"/>
      <c r="ER20" s="392"/>
      <c r="ES20" s="392"/>
      <c r="ET20" s="392"/>
      <c r="EU20" s="392"/>
      <c r="EV20" s="392"/>
      <c r="EW20" s="392"/>
      <c r="EX20" s="392"/>
      <c r="EY20" s="392"/>
      <c r="EZ20" s="392"/>
      <c r="FA20" s="392"/>
      <c r="FB20" s="392"/>
      <c r="FC20" s="392"/>
      <c r="FD20" s="392"/>
      <c r="FE20" s="392"/>
      <c r="FF20" s="392"/>
      <c r="FG20" s="392"/>
      <c r="FH20" s="392"/>
      <c r="FI20" s="392"/>
      <c r="FJ20" s="392"/>
      <c r="FK20" s="392"/>
      <c r="FL20" s="392"/>
      <c r="FM20" s="392"/>
      <c r="FN20" s="392"/>
      <c r="FO20" s="392"/>
      <c r="FP20" s="392"/>
      <c r="FQ20" s="392"/>
      <c r="FR20" s="392"/>
      <c r="FS20" s="392"/>
      <c r="FT20" s="392"/>
      <c r="FU20" s="392"/>
      <c r="FV20" s="392"/>
      <c r="FW20" s="392"/>
      <c r="FX20" s="392"/>
      <c r="FY20" s="392"/>
      <c r="FZ20" s="392"/>
      <c r="GA20" s="392"/>
      <c r="GB20" s="392"/>
      <c r="GC20" s="392"/>
      <c r="GD20" s="392"/>
      <c r="GE20" s="392"/>
      <c r="GF20" s="392"/>
      <c r="GG20" s="392"/>
      <c r="GH20" s="392"/>
      <c r="GI20" s="392"/>
      <c r="GJ20" s="392"/>
      <c r="GK20" s="392"/>
      <c r="GL20" s="392"/>
      <c r="GM20" s="392"/>
      <c r="GN20" s="392"/>
      <c r="GO20" s="392"/>
      <c r="GP20" s="392"/>
      <c r="GQ20" s="392"/>
      <c r="GR20" s="392"/>
      <c r="GS20" s="392"/>
      <c r="GT20" s="392"/>
      <c r="GU20" s="392"/>
      <c r="GV20" s="392"/>
      <c r="GW20" s="392"/>
      <c r="GX20" s="392"/>
      <c r="GY20" s="392"/>
      <c r="GZ20" s="392"/>
      <c r="HA20" s="392"/>
      <c r="HB20" s="392"/>
      <c r="HC20" s="392"/>
      <c r="HD20" s="392"/>
      <c r="HE20" s="392"/>
      <c r="HF20" s="392"/>
      <c r="HG20" s="392"/>
      <c r="HH20" s="392"/>
      <c r="HI20" s="392"/>
      <c r="HJ20" s="392"/>
      <c r="HK20" s="392"/>
      <c r="HL20" s="392"/>
      <c r="HM20" s="392"/>
      <c r="HN20" s="392"/>
      <c r="HO20" s="392"/>
      <c r="HP20" s="392"/>
      <c r="HQ20" s="392"/>
      <c r="HR20" s="392"/>
      <c r="HS20" s="392"/>
      <c r="HT20" s="392"/>
      <c r="HU20" s="392"/>
      <c r="HV20" s="392"/>
      <c r="HW20" s="392"/>
      <c r="HX20" s="392"/>
      <c r="HY20" s="392"/>
      <c r="HZ20" s="392"/>
      <c r="IA20" s="392"/>
      <c r="IB20" s="392"/>
      <c r="IC20" s="392"/>
      <c r="ID20" s="392"/>
      <c r="IE20" s="392"/>
      <c r="IF20" s="392"/>
      <c r="IG20" s="392"/>
      <c r="IH20" s="392"/>
      <c r="II20" s="392"/>
      <c r="IJ20" s="392"/>
      <c r="IK20" s="392"/>
      <c r="IL20" s="392"/>
      <c r="IM20" s="392"/>
      <c r="IN20" s="392"/>
      <c r="IO20" s="392"/>
    </row>
    <row r="21" spans="1:249" s="391" customFormat="1" ht="22.5" x14ac:dyDescent="0.2">
      <c r="A21" s="731">
        <v>18</v>
      </c>
      <c r="B21" s="774" t="s">
        <v>97</v>
      </c>
      <c r="C21" s="774" t="s">
        <v>62</v>
      </c>
      <c r="D21" s="715">
        <v>75027348</v>
      </c>
      <c r="E21" s="715">
        <v>107630397</v>
      </c>
      <c r="F21" s="715">
        <v>600144470</v>
      </c>
      <c r="G21" s="773" t="s">
        <v>104</v>
      </c>
      <c r="H21" s="675" t="s">
        <v>64</v>
      </c>
      <c r="I21" s="675" t="s">
        <v>65</v>
      </c>
      <c r="J21" s="675" t="s">
        <v>62</v>
      </c>
      <c r="K21" s="773" t="s">
        <v>105</v>
      </c>
      <c r="L21" s="775">
        <v>180000</v>
      </c>
      <c r="M21" s="775"/>
      <c r="N21" s="817">
        <v>2022</v>
      </c>
      <c r="O21" s="817">
        <v>2027</v>
      </c>
      <c r="P21" s="710"/>
      <c r="Q21" s="710"/>
      <c r="R21" s="774"/>
      <c r="S21" s="679"/>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392"/>
      <c r="BG21" s="392"/>
      <c r="BH21" s="392"/>
      <c r="BI21" s="392"/>
      <c r="BJ21" s="392"/>
      <c r="BK21" s="392"/>
      <c r="BL21" s="392"/>
      <c r="BM21" s="392"/>
      <c r="BN21" s="392"/>
      <c r="BO21" s="392"/>
      <c r="BP21" s="392"/>
      <c r="BQ21" s="392"/>
      <c r="BR21" s="392"/>
      <c r="BS21" s="392"/>
      <c r="BT21" s="392"/>
      <c r="BU21" s="392"/>
      <c r="BV21" s="392"/>
      <c r="BW21" s="392"/>
      <c r="BX21" s="392"/>
      <c r="BY21" s="392"/>
      <c r="BZ21" s="392"/>
      <c r="CA21" s="392"/>
      <c r="CB21" s="392"/>
      <c r="CC21" s="392"/>
      <c r="CD21" s="392"/>
      <c r="CE21" s="392"/>
      <c r="CF21" s="392"/>
      <c r="CG21" s="392"/>
      <c r="CH21" s="392"/>
      <c r="CI21" s="392"/>
      <c r="CJ21" s="392"/>
      <c r="CK21" s="392"/>
      <c r="CL21" s="392"/>
      <c r="CM21" s="392"/>
      <c r="CN21" s="392"/>
      <c r="CO21" s="392"/>
      <c r="CP21" s="392"/>
      <c r="CQ21" s="392"/>
      <c r="CR21" s="392"/>
      <c r="CS21" s="392"/>
      <c r="CT21" s="392"/>
      <c r="CU21" s="392"/>
      <c r="CV21" s="392"/>
      <c r="CW21" s="392"/>
      <c r="CX21" s="392"/>
      <c r="CY21" s="392"/>
      <c r="CZ21" s="392"/>
      <c r="DA21" s="392"/>
      <c r="DB21" s="392"/>
      <c r="DC21" s="392"/>
      <c r="DD21" s="392"/>
      <c r="DE21" s="392"/>
      <c r="DF21" s="392"/>
      <c r="DG21" s="392"/>
      <c r="DH21" s="392"/>
      <c r="DI21" s="392"/>
      <c r="DJ21" s="392"/>
      <c r="DK21" s="392"/>
      <c r="DL21" s="392"/>
      <c r="DM21" s="392"/>
      <c r="DN21" s="392"/>
      <c r="DO21" s="392"/>
      <c r="DP21" s="392"/>
      <c r="DQ21" s="392"/>
      <c r="DR21" s="392"/>
      <c r="DS21" s="392"/>
      <c r="DT21" s="392"/>
      <c r="DU21" s="392"/>
      <c r="DV21" s="392"/>
      <c r="DW21" s="392"/>
      <c r="DX21" s="392"/>
      <c r="DY21" s="392"/>
      <c r="DZ21" s="392"/>
      <c r="EA21" s="392"/>
      <c r="EB21" s="392"/>
      <c r="EC21" s="392"/>
      <c r="ED21" s="392"/>
      <c r="EE21" s="392"/>
      <c r="EF21" s="392"/>
      <c r="EG21" s="392"/>
      <c r="EH21" s="392"/>
      <c r="EI21" s="392"/>
      <c r="EJ21" s="392"/>
      <c r="EK21" s="392"/>
      <c r="EL21" s="392"/>
      <c r="EM21" s="392"/>
      <c r="EN21" s="392"/>
      <c r="EO21" s="392"/>
      <c r="EP21" s="392"/>
      <c r="EQ21" s="392"/>
      <c r="ER21" s="392"/>
      <c r="ES21" s="392"/>
      <c r="ET21" s="392"/>
      <c r="EU21" s="392"/>
      <c r="EV21" s="392"/>
      <c r="EW21" s="392"/>
      <c r="EX21" s="392"/>
      <c r="EY21" s="392"/>
      <c r="EZ21" s="392"/>
      <c r="FA21" s="392"/>
      <c r="FB21" s="392"/>
      <c r="FC21" s="392"/>
      <c r="FD21" s="392"/>
      <c r="FE21" s="392"/>
      <c r="FF21" s="392"/>
      <c r="FG21" s="392"/>
      <c r="FH21" s="392"/>
      <c r="FI21" s="392"/>
      <c r="FJ21" s="392"/>
      <c r="FK21" s="392"/>
      <c r="FL21" s="392"/>
      <c r="FM21" s="392"/>
      <c r="FN21" s="392"/>
      <c r="FO21" s="392"/>
      <c r="FP21" s="392"/>
      <c r="FQ21" s="392"/>
      <c r="FR21" s="392"/>
      <c r="FS21" s="392"/>
      <c r="FT21" s="392"/>
      <c r="FU21" s="392"/>
      <c r="FV21" s="392"/>
      <c r="FW21" s="392"/>
      <c r="FX21" s="392"/>
      <c r="FY21" s="392"/>
      <c r="FZ21" s="392"/>
      <c r="GA21" s="392"/>
      <c r="GB21" s="392"/>
      <c r="GC21" s="392"/>
      <c r="GD21" s="392"/>
      <c r="GE21" s="392"/>
      <c r="GF21" s="392"/>
      <c r="GG21" s="392"/>
      <c r="GH21" s="392"/>
      <c r="GI21" s="392"/>
      <c r="GJ21" s="392"/>
      <c r="GK21" s="392"/>
      <c r="GL21" s="392"/>
      <c r="GM21" s="392"/>
      <c r="GN21" s="392"/>
      <c r="GO21" s="392"/>
      <c r="GP21" s="392"/>
      <c r="GQ21" s="392"/>
      <c r="GR21" s="392"/>
      <c r="GS21" s="392"/>
      <c r="GT21" s="392"/>
      <c r="GU21" s="392"/>
      <c r="GV21" s="392"/>
      <c r="GW21" s="392"/>
      <c r="GX21" s="392"/>
      <c r="GY21" s="392"/>
      <c r="GZ21" s="392"/>
      <c r="HA21" s="392"/>
      <c r="HB21" s="392"/>
      <c r="HC21" s="392"/>
      <c r="HD21" s="392"/>
      <c r="HE21" s="392"/>
      <c r="HF21" s="392"/>
      <c r="HG21" s="392"/>
      <c r="HH21" s="392"/>
      <c r="HI21" s="392"/>
      <c r="HJ21" s="392"/>
      <c r="HK21" s="392"/>
      <c r="HL21" s="392"/>
      <c r="HM21" s="392"/>
      <c r="HN21" s="392"/>
      <c r="HO21" s="392"/>
      <c r="HP21" s="392"/>
      <c r="HQ21" s="392"/>
      <c r="HR21" s="392"/>
      <c r="HS21" s="392"/>
      <c r="HT21" s="392"/>
      <c r="HU21" s="392"/>
      <c r="HV21" s="392"/>
      <c r="HW21" s="392"/>
      <c r="HX21" s="392"/>
      <c r="HY21" s="392"/>
      <c r="HZ21" s="392"/>
      <c r="IA21" s="392"/>
      <c r="IB21" s="392"/>
      <c r="IC21" s="392"/>
      <c r="ID21" s="392"/>
      <c r="IE21" s="392"/>
      <c r="IF21" s="392"/>
      <c r="IG21" s="392"/>
      <c r="IH21" s="392"/>
      <c r="II21" s="392"/>
      <c r="IJ21" s="392"/>
      <c r="IK21" s="392"/>
      <c r="IL21" s="392"/>
      <c r="IM21" s="392"/>
      <c r="IN21" s="392"/>
      <c r="IO21" s="392"/>
    </row>
    <row r="22" spans="1:249" s="396" customFormat="1" ht="45" x14ac:dyDescent="0.2">
      <c r="A22" s="393">
        <v>19</v>
      </c>
      <c r="B22" s="756" t="s">
        <v>106</v>
      </c>
      <c r="C22" s="756" t="s">
        <v>62</v>
      </c>
      <c r="D22" s="394">
        <v>75027356</v>
      </c>
      <c r="E22" s="394">
        <v>600144542</v>
      </c>
      <c r="F22" s="394">
        <v>600144542</v>
      </c>
      <c r="G22" s="757" t="s">
        <v>107</v>
      </c>
      <c r="H22" s="758" t="s">
        <v>64</v>
      </c>
      <c r="I22" s="758" t="s">
        <v>65</v>
      </c>
      <c r="J22" s="758" t="s">
        <v>62</v>
      </c>
      <c r="K22" s="752" t="s">
        <v>1096</v>
      </c>
      <c r="L22" s="395">
        <v>1000000</v>
      </c>
      <c r="M22" s="369">
        <v>0</v>
      </c>
      <c r="N22" s="759">
        <v>2022</v>
      </c>
      <c r="O22" s="759">
        <v>2027</v>
      </c>
      <c r="P22" s="758"/>
      <c r="Q22" s="758"/>
      <c r="R22" s="756"/>
      <c r="S22" s="760"/>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c r="BF22" s="392"/>
      <c r="BG22" s="392"/>
      <c r="BH22" s="392"/>
      <c r="BI22" s="392"/>
      <c r="BJ22" s="392"/>
      <c r="BK22" s="392"/>
      <c r="BL22" s="392"/>
      <c r="BM22" s="392"/>
      <c r="BN22" s="392"/>
      <c r="BO22" s="392"/>
      <c r="BP22" s="392"/>
      <c r="BQ22" s="392"/>
      <c r="BR22" s="392"/>
      <c r="BS22" s="392"/>
      <c r="BT22" s="392"/>
      <c r="BU22" s="392"/>
      <c r="BV22" s="392"/>
      <c r="BW22" s="392"/>
      <c r="BX22" s="392"/>
      <c r="BY22" s="392"/>
      <c r="BZ22" s="392"/>
      <c r="CA22" s="392"/>
      <c r="CB22" s="392"/>
      <c r="CC22" s="392"/>
      <c r="CD22" s="392"/>
      <c r="CE22" s="392"/>
      <c r="CF22" s="392"/>
      <c r="CG22" s="392"/>
      <c r="CH22" s="392"/>
      <c r="CI22" s="392"/>
      <c r="CJ22" s="392"/>
      <c r="CK22" s="392"/>
      <c r="CL22" s="392"/>
      <c r="CM22" s="392"/>
      <c r="CN22" s="392"/>
      <c r="CO22" s="392"/>
      <c r="CP22" s="392"/>
      <c r="CQ22" s="392"/>
      <c r="CR22" s="392"/>
      <c r="CS22" s="392"/>
      <c r="CT22" s="392"/>
      <c r="CU22" s="392"/>
      <c r="CV22" s="392"/>
      <c r="CW22" s="392"/>
      <c r="CX22" s="392"/>
      <c r="CY22" s="392"/>
      <c r="CZ22" s="392"/>
      <c r="DA22" s="392"/>
      <c r="DB22" s="392"/>
      <c r="DC22" s="392"/>
      <c r="DD22" s="392"/>
      <c r="DE22" s="392"/>
      <c r="DF22" s="392"/>
      <c r="DG22" s="392"/>
      <c r="DH22" s="392"/>
      <c r="DI22" s="392"/>
      <c r="DJ22" s="392"/>
      <c r="DK22" s="392"/>
      <c r="DL22" s="392"/>
      <c r="DM22" s="392"/>
      <c r="DN22" s="392"/>
      <c r="DO22" s="392"/>
      <c r="DP22" s="392"/>
      <c r="DQ22" s="392"/>
      <c r="DR22" s="392"/>
      <c r="DS22" s="392"/>
      <c r="DT22" s="392"/>
      <c r="DU22" s="392"/>
      <c r="DV22" s="392"/>
      <c r="DW22" s="392"/>
      <c r="DX22" s="392"/>
      <c r="DY22" s="392"/>
      <c r="DZ22" s="392"/>
      <c r="EA22" s="392"/>
      <c r="EB22" s="392"/>
      <c r="EC22" s="392"/>
      <c r="ED22" s="392"/>
      <c r="EE22" s="392"/>
      <c r="EF22" s="392"/>
      <c r="EG22" s="392"/>
      <c r="EH22" s="392"/>
      <c r="EI22" s="392"/>
      <c r="EJ22" s="392"/>
      <c r="EK22" s="392"/>
      <c r="EL22" s="392"/>
      <c r="EM22" s="392"/>
      <c r="EN22" s="392"/>
      <c r="EO22" s="392"/>
      <c r="EP22" s="392"/>
      <c r="EQ22" s="392"/>
      <c r="ER22" s="392"/>
      <c r="ES22" s="392"/>
      <c r="ET22" s="392"/>
      <c r="EU22" s="392"/>
      <c r="EV22" s="392"/>
      <c r="EW22" s="392"/>
      <c r="EX22" s="392"/>
      <c r="EY22" s="392"/>
      <c r="EZ22" s="392"/>
      <c r="FA22" s="392"/>
      <c r="FB22" s="392"/>
      <c r="FC22" s="392"/>
      <c r="FD22" s="392"/>
      <c r="FE22" s="392"/>
      <c r="FF22" s="392"/>
      <c r="FG22" s="392"/>
      <c r="FH22" s="392"/>
      <c r="FI22" s="392"/>
      <c r="FJ22" s="392"/>
      <c r="FK22" s="392"/>
      <c r="FL22" s="392"/>
      <c r="FM22" s="392"/>
      <c r="FN22" s="392"/>
      <c r="FO22" s="392"/>
      <c r="FP22" s="392"/>
      <c r="FQ22" s="392"/>
      <c r="FR22" s="392"/>
      <c r="FS22" s="392"/>
      <c r="FT22" s="392"/>
      <c r="FU22" s="392"/>
      <c r="FV22" s="392"/>
      <c r="FW22" s="392"/>
      <c r="FX22" s="392"/>
      <c r="FY22" s="392"/>
      <c r="FZ22" s="392"/>
      <c r="GA22" s="392"/>
      <c r="GB22" s="392"/>
      <c r="GC22" s="392"/>
      <c r="GD22" s="392"/>
      <c r="GE22" s="392"/>
      <c r="GF22" s="392"/>
      <c r="GG22" s="392"/>
      <c r="GH22" s="392"/>
      <c r="GI22" s="392"/>
      <c r="GJ22" s="392"/>
      <c r="GK22" s="392"/>
      <c r="GL22" s="392"/>
      <c r="GM22" s="392"/>
      <c r="GN22" s="392"/>
      <c r="GO22" s="392"/>
      <c r="GP22" s="392"/>
      <c r="GQ22" s="392"/>
      <c r="GR22" s="392"/>
      <c r="GS22" s="392"/>
      <c r="GT22" s="392"/>
      <c r="GU22" s="392"/>
      <c r="GV22" s="392"/>
      <c r="GW22" s="392"/>
      <c r="GX22" s="392"/>
      <c r="GY22" s="392"/>
      <c r="GZ22" s="392"/>
      <c r="HA22" s="392"/>
      <c r="HB22" s="392"/>
      <c r="HC22" s="392"/>
      <c r="HD22" s="392"/>
      <c r="HE22" s="392"/>
      <c r="HF22" s="392"/>
      <c r="HG22" s="392"/>
      <c r="HH22" s="392"/>
      <c r="HI22" s="392"/>
      <c r="HJ22" s="392"/>
      <c r="HK22" s="392"/>
      <c r="HL22" s="392"/>
      <c r="HM22" s="392"/>
      <c r="HN22" s="392"/>
      <c r="HO22" s="392"/>
      <c r="HP22" s="392"/>
      <c r="HQ22" s="392"/>
      <c r="HR22" s="392"/>
      <c r="HS22" s="392"/>
      <c r="HT22" s="392"/>
      <c r="HU22" s="392"/>
      <c r="HV22" s="392"/>
      <c r="HW22" s="392"/>
      <c r="HX22" s="392"/>
      <c r="HY22" s="392"/>
      <c r="HZ22" s="392"/>
      <c r="IA22" s="392"/>
      <c r="IB22" s="392"/>
      <c r="IC22" s="392"/>
      <c r="ID22" s="392"/>
      <c r="IE22" s="392"/>
      <c r="IF22" s="392"/>
      <c r="IG22" s="392"/>
      <c r="IH22" s="392"/>
      <c r="II22" s="392"/>
      <c r="IJ22" s="392"/>
      <c r="IK22" s="392"/>
      <c r="IL22" s="392"/>
      <c r="IM22" s="392"/>
      <c r="IN22" s="392"/>
      <c r="IO22" s="392"/>
    </row>
    <row r="23" spans="1:249" s="396" customFormat="1" ht="33.75" x14ac:dyDescent="0.2">
      <c r="A23" s="393">
        <v>20</v>
      </c>
      <c r="B23" s="756" t="s">
        <v>106</v>
      </c>
      <c r="C23" s="756" t="s">
        <v>62</v>
      </c>
      <c r="D23" s="394">
        <v>75027356</v>
      </c>
      <c r="E23" s="394">
        <v>600144542</v>
      </c>
      <c r="F23" s="394">
        <v>600144542</v>
      </c>
      <c r="G23" s="757" t="s">
        <v>108</v>
      </c>
      <c r="H23" s="758" t="s">
        <v>64</v>
      </c>
      <c r="I23" s="758" t="s">
        <v>65</v>
      </c>
      <c r="J23" s="758" t="s">
        <v>62</v>
      </c>
      <c r="K23" s="752" t="s">
        <v>1097</v>
      </c>
      <c r="L23" s="395">
        <v>1000000</v>
      </c>
      <c r="M23" s="369">
        <v>0</v>
      </c>
      <c r="N23" s="759">
        <v>2022</v>
      </c>
      <c r="O23" s="759">
        <v>2027</v>
      </c>
      <c r="P23" s="758"/>
      <c r="Q23" s="758"/>
      <c r="R23" s="756"/>
      <c r="S23" s="760"/>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392"/>
      <c r="BG23" s="392"/>
      <c r="BH23" s="392"/>
      <c r="BI23" s="392"/>
      <c r="BJ23" s="392"/>
      <c r="BK23" s="392"/>
      <c r="BL23" s="392"/>
      <c r="BM23" s="392"/>
      <c r="BN23" s="392"/>
      <c r="BO23" s="392"/>
      <c r="BP23" s="392"/>
      <c r="BQ23" s="392"/>
      <c r="BR23" s="392"/>
      <c r="BS23" s="392"/>
      <c r="BT23" s="392"/>
      <c r="BU23" s="392"/>
      <c r="BV23" s="392"/>
      <c r="BW23" s="392"/>
      <c r="BX23" s="392"/>
      <c r="BY23" s="392"/>
      <c r="BZ23" s="392"/>
      <c r="CA23" s="392"/>
      <c r="CB23" s="392"/>
      <c r="CC23" s="392"/>
      <c r="CD23" s="392"/>
      <c r="CE23" s="392"/>
      <c r="CF23" s="392"/>
      <c r="CG23" s="392"/>
      <c r="CH23" s="392"/>
      <c r="CI23" s="392"/>
      <c r="CJ23" s="392"/>
      <c r="CK23" s="392"/>
      <c r="CL23" s="392"/>
      <c r="CM23" s="392"/>
      <c r="CN23" s="392"/>
      <c r="CO23" s="392"/>
      <c r="CP23" s="392"/>
      <c r="CQ23" s="392"/>
      <c r="CR23" s="392"/>
      <c r="CS23" s="392"/>
      <c r="CT23" s="392"/>
      <c r="CU23" s="392"/>
      <c r="CV23" s="392"/>
      <c r="CW23" s="392"/>
      <c r="CX23" s="392"/>
      <c r="CY23" s="392"/>
      <c r="CZ23" s="392"/>
      <c r="DA23" s="392"/>
      <c r="DB23" s="392"/>
      <c r="DC23" s="392"/>
      <c r="DD23" s="392"/>
      <c r="DE23" s="392"/>
      <c r="DF23" s="392"/>
      <c r="DG23" s="392"/>
      <c r="DH23" s="392"/>
      <c r="DI23" s="392"/>
      <c r="DJ23" s="392"/>
      <c r="DK23" s="392"/>
      <c r="DL23" s="392"/>
      <c r="DM23" s="392"/>
      <c r="DN23" s="392"/>
      <c r="DO23" s="392"/>
      <c r="DP23" s="392"/>
      <c r="DQ23" s="392"/>
      <c r="DR23" s="392"/>
      <c r="DS23" s="392"/>
      <c r="DT23" s="392"/>
      <c r="DU23" s="392"/>
      <c r="DV23" s="392"/>
      <c r="DW23" s="392"/>
      <c r="DX23" s="392"/>
      <c r="DY23" s="392"/>
      <c r="DZ23" s="392"/>
      <c r="EA23" s="392"/>
      <c r="EB23" s="392"/>
      <c r="EC23" s="392"/>
      <c r="ED23" s="392"/>
      <c r="EE23" s="392"/>
      <c r="EF23" s="392"/>
      <c r="EG23" s="392"/>
      <c r="EH23" s="392"/>
      <c r="EI23" s="392"/>
      <c r="EJ23" s="392"/>
      <c r="EK23" s="392"/>
      <c r="EL23" s="392"/>
      <c r="EM23" s="392"/>
      <c r="EN23" s="392"/>
      <c r="EO23" s="392"/>
      <c r="EP23" s="392"/>
      <c r="EQ23" s="392"/>
      <c r="ER23" s="392"/>
      <c r="ES23" s="392"/>
      <c r="ET23" s="392"/>
      <c r="EU23" s="392"/>
      <c r="EV23" s="392"/>
      <c r="EW23" s="392"/>
      <c r="EX23" s="392"/>
      <c r="EY23" s="392"/>
      <c r="EZ23" s="392"/>
      <c r="FA23" s="392"/>
      <c r="FB23" s="392"/>
      <c r="FC23" s="392"/>
      <c r="FD23" s="392"/>
      <c r="FE23" s="392"/>
      <c r="FF23" s="392"/>
      <c r="FG23" s="392"/>
      <c r="FH23" s="392"/>
      <c r="FI23" s="392"/>
      <c r="FJ23" s="392"/>
      <c r="FK23" s="392"/>
      <c r="FL23" s="392"/>
      <c r="FM23" s="392"/>
      <c r="FN23" s="392"/>
      <c r="FO23" s="392"/>
      <c r="FP23" s="392"/>
      <c r="FQ23" s="392"/>
      <c r="FR23" s="392"/>
      <c r="FS23" s="392"/>
      <c r="FT23" s="392"/>
      <c r="FU23" s="392"/>
      <c r="FV23" s="392"/>
      <c r="FW23" s="392"/>
      <c r="FX23" s="392"/>
      <c r="FY23" s="392"/>
      <c r="FZ23" s="392"/>
      <c r="GA23" s="392"/>
      <c r="GB23" s="392"/>
      <c r="GC23" s="392"/>
      <c r="GD23" s="392"/>
      <c r="GE23" s="392"/>
      <c r="GF23" s="392"/>
      <c r="GG23" s="392"/>
      <c r="GH23" s="392"/>
      <c r="GI23" s="392"/>
      <c r="GJ23" s="392"/>
      <c r="GK23" s="392"/>
      <c r="GL23" s="392"/>
      <c r="GM23" s="392"/>
      <c r="GN23" s="392"/>
      <c r="GO23" s="392"/>
      <c r="GP23" s="392"/>
      <c r="GQ23" s="392"/>
      <c r="GR23" s="392"/>
      <c r="GS23" s="392"/>
      <c r="GT23" s="392"/>
      <c r="GU23" s="392"/>
      <c r="GV23" s="392"/>
      <c r="GW23" s="392"/>
      <c r="GX23" s="392"/>
      <c r="GY23" s="392"/>
      <c r="GZ23" s="392"/>
      <c r="HA23" s="392"/>
      <c r="HB23" s="392"/>
      <c r="HC23" s="392"/>
      <c r="HD23" s="392"/>
      <c r="HE23" s="392"/>
      <c r="HF23" s="392"/>
      <c r="HG23" s="392"/>
      <c r="HH23" s="392"/>
      <c r="HI23" s="392"/>
      <c r="HJ23" s="392"/>
      <c r="HK23" s="392"/>
      <c r="HL23" s="392"/>
      <c r="HM23" s="392"/>
      <c r="HN23" s="392"/>
      <c r="HO23" s="392"/>
      <c r="HP23" s="392"/>
      <c r="HQ23" s="392"/>
      <c r="HR23" s="392"/>
      <c r="HS23" s="392"/>
      <c r="HT23" s="392"/>
      <c r="HU23" s="392"/>
      <c r="HV23" s="392"/>
      <c r="HW23" s="392"/>
      <c r="HX23" s="392"/>
      <c r="HY23" s="392"/>
      <c r="HZ23" s="392"/>
      <c r="IA23" s="392"/>
      <c r="IB23" s="392"/>
      <c r="IC23" s="392"/>
      <c r="ID23" s="392"/>
      <c r="IE23" s="392"/>
      <c r="IF23" s="392"/>
      <c r="IG23" s="392"/>
      <c r="IH23" s="392"/>
      <c r="II23" s="392"/>
      <c r="IJ23" s="392"/>
      <c r="IK23" s="392"/>
      <c r="IL23" s="392"/>
      <c r="IM23" s="392"/>
      <c r="IN23" s="392"/>
      <c r="IO23" s="392"/>
    </row>
    <row r="24" spans="1:249" ht="45" x14ac:dyDescent="0.2">
      <c r="A24" s="374">
        <v>21</v>
      </c>
      <c r="B24" s="375" t="s">
        <v>106</v>
      </c>
      <c r="C24" s="375" t="s">
        <v>62</v>
      </c>
      <c r="D24" s="376">
        <v>75027356</v>
      </c>
      <c r="E24" s="376">
        <v>600144542</v>
      </c>
      <c r="F24" s="376">
        <v>600144542</v>
      </c>
      <c r="G24" s="379" t="s">
        <v>109</v>
      </c>
      <c r="H24" s="378" t="s">
        <v>64</v>
      </c>
      <c r="I24" s="378" t="s">
        <v>65</v>
      </c>
      <c r="J24" s="378" t="s">
        <v>62</v>
      </c>
      <c r="K24" s="379" t="s">
        <v>1118</v>
      </c>
      <c r="L24" s="380">
        <v>6000000</v>
      </c>
      <c r="M24" s="755">
        <v>5100000</v>
      </c>
      <c r="N24" s="534">
        <v>2022</v>
      </c>
      <c r="O24" s="534">
        <v>2027</v>
      </c>
      <c r="P24" s="381"/>
      <c r="Q24" s="381"/>
      <c r="R24" s="375"/>
      <c r="S24" s="382"/>
    </row>
    <row r="25" spans="1:249" ht="45" x14ac:dyDescent="0.2">
      <c r="A25" s="374">
        <v>22</v>
      </c>
      <c r="B25" s="375" t="s">
        <v>106</v>
      </c>
      <c r="C25" s="375" t="s">
        <v>62</v>
      </c>
      <c r="D25" s="376">
        <v>75027356</v>
      </c>
      <c r="E25" s="376">
        <v>600144542</v>
      </c>
      <c r="F25" s="376">
        <v>600144542</v>
      </c>
      <c r="G25" s="379" t="s">
        <v>110</v>
      </c>
      <c r="H25" s="378" t="s">
        <v>64</v>
      </c>
      <c r="I25" s="378" t="s">
        <v>65</v>
      </c>
      <c r="J25" s="378" t="s">
        <v>62</v>
      </c>
      <c r="K25" s="379" t="s">
        <v>1119</v>
      </c>
      <c r="L25" s="380">
        <v>1000000</v>
      </c>
      <c r="M25" s="755">
        <v>850000</v>
      </c>
      <c r="N25" s="534">
        <v>2022</v>
      </c>
      <c r="O25" s="534">
        <v>2027</v>
      </c>
      <c r="P25" s="381"/>
      <c r="Q25" s="381"/>
      <c r="R25" s="375"/>
      <c r="S25" s="382"/>
    </row>
    <row r="26" spans="1:249" ht="123.75" x14ac:dyDescent="0.2">
      <c r="A26" s="363">
        <v>23</v>
      </c>
      <c r="B26" s="364" t="s">
        <v>111</v>
      </c>
      <c r="C26" s="364" t="s">
        <v>62</v>
      </c>
      <c r="D26" s="365">
        <v>75027364</v>
      </c>
      <c r="E26" s="365">
        <v>107630095</v>
      </c>
      <c r="F26" s="365">
        <v>600144411</v>
      </c>
      <c r="G26" s="366" t="s">
        <v>112</v>
      </c>
      <c r="H26" s="367" t="s">
        <v>64</v>
      </c>
      <c r="I26" s="367" t="s">
        <v>65</v>
      </c>
      <c r="J26" s="367" t="s">
        <v>62</v>
      </c>
      <c r="K26" s="725" t="s">
        <v>1302</v>
      </c>
      <c r="L26" s="368">
        <v>3000000</v>
      </c>
      <c r="M26" s="369">
        <f>L26/100*85</f>
        <v>2550000</v>
      </c>
      <c r="N26" s="754">
        <v>2022</v>
      </c>
      <c r="O26" s="754">
        <v>2027</v>
      </c>
      <c r="P26" s="370"/>
      <c r="Q26" s="370"/>
      <c r="R26" s="364"/>
      <c r="S26" s="371"/>
    </row>
    <row r="27" spans="1:249" ht="22.5" x14ac:dyDescent="0.2">
      <c r="A27" s="363">
        <v>24</v>
      </c>
      <c r="B27" s="364" t="s">
        <v>113</v>
      </c>
      <c r="C27" s="364" t="s">
        <v>62</v>
      </c>
      <c r="D27" s="365">
        <v>66934885</v>
      </c>
      <c r="E27" s="365">
        <v>600144640</v>
      </c>
      <c r="F27" s="365">
        <v>600144640</v>
      </c>
      <c r="G27" s="366" t="s">
        <v>114</v>
      </c>
      <c r="H27" s="367" t="s">
        <v>64</v>
      </c>
      <c r="I27" s="367" t="s">
        <v>65</v>
      </c>
      <c r="J27" s="367" t="s">
        <v>62</v>
      </c>
      <c r="K27" s="250" t="s">
        <v>115</v>
      </c>
      <c r="L27" s="368">
        <v>4000000</v>
      </c>
      <c r="M27" s="369">
        <f>L27/100*85</f>
        <v>3400000</v>
      </c>
      <c r="N27" s="754">
        <v>2022</v>
      </c>
      <c r="O27" s="754">
        <v>2027</v>
      </c>
      <c r="P27" s="370"/>
      <c r="Q27" s="370"/>
      <c r="R27" s="364"/>
      <c r="S27" s="371"/>
    </row>
    <row r="28" spans="1:249" ht="33.75" x14ac:dyDescent="0.2">
      <c r="A28" s="374">
        <v>25</v>
      </c>
      <c r="B28" s="375" t="s">
        <v>116</v>
      </c>
      <c r="C28" s="375" t="s">
        <v>62</v>
      </c>
      <c r="D28" s="376">
        <v>70934002</v>
      </c>
      <c r="E28" s="376">
        <v>107630699</v>
      </c>
      <c r="F28" s="376">
        <v>600144496</v>
      </c>
      <c r="G28" s="379" t="s">
        <v>117</v>
      </c>
      <c r="H28" s="378" t="s">
        <v>64</v>
      </c>
      <c r="I28" s="378" t="s">
        <v>65</v>
      </c>
      <c r="J28" s="378" t="s">
        <v>62</v>
      </c>
      <c r="K28" s="379" t="s">
        <v>1120</v>
      </c>
      <c r="L28" s="380">
        <v>4000000</v>
      </c>
      <c r="M28" s="369">
        <f>L28/100*85</f>
        <v>3400000</v>
      </c>
      <c r="N28" s="534">
        <v>2023</v>
      </c>
      <c r="O28" s="534">
        <v>2028</v>
      </c>
      <c r="P28" s="381"/>
      <c r="Q28" s="381"/>
      <c r="R28" s="375" t="s">
        <v>1121</v>
      </c>
      <c r="S28" s="382"/>
    </row>
    <row r="29" spans="1:249" ht="45" x14ac:dyDescent="0.2">
      <c r="A29" s="374">
        <v>26</v>
      </c>
      <c r="B29" s="375" t="s">
        <v>116</v>
      </c>
      <c r="C29" s="375" t="s">
        <v>62</v>
      </c>
      <c r="D29" s="376">
        <v>70934002</v>
      </c>
      <c r="E29" s="376">
        <v>107630699</v>
      </c>
      <c r="F29" s="376">
        <v>600144496</v>
      </c>
      <c r="G29" s="379" t="s">
        <v>118</v>
      </c>
      <c r="H29" s="378" t="s">
        <v>64</v>
      </c>
      <c r="I29" s="378" t="s">
        <v>65</v>
      </c>
      <c r="J29" s="378" t="s">
        <v>62</v>
      </c>
      <c r="K29" s="379" t="s">
        <v>1196</v>
      </c>
      <c r="L29" s="380">
        <v>1500000</v>
      </c>
      <c r="M29" s="369">
        <f>L29/100*85</f>
        <v>1275000</v>
      </c>
      <c r="N29" s="534">
        <v>2023</v>
      </c>
      <c r="O29" s="534">
        <v>2028</v>
      </c>
      <c r="P29" s="381"/>
      <c r="Q29" s="381"/>
      <c r="R29" s="375"/>
      <c r="S29" s="382"/>
    </row>
    <row r="30" spans="1:249" s="373" customFormat="1" ht="33.75" x14ac:dyDescent="0.25">
      <c r="A30" s="746">
        <v>27</v>
      </c>
      <c r="B30" s="653" t="s">
        <v>116</v>
      </c>
      <c r="C30" s="653" t="s">
        <v>62</v>
      </c>
      <c r="D30" s="644">
        <v>70934002</v>
      </c>
      <c r="E30" s="644">
        <v>107630699</v>
      </c>
      <c r="F30" s="644">
        <v>600144496</v>
      </c>
      <c r="G30" s="724" t="s">
        <v>119</v>
      </c>
      <c r="H30" s="647" t="s">
        <v>64</v>
      </c>
      <c r="I30" s="647" t="s">
        <v>65</v>
      </c>
      <c r="J30" s="647" t="s">
        <v>62</v>
      </c>
      <c r="K30" s="724" t="s">
        <v>1122</v>
      </c>
      <c r="L30" s="698">
        <v>900000</v>
      </c>
      <c r="M30" s="698"/>
      <c r="N30" s="712">
        <v>2023</v>
      </c>
      <c r="O30" s="712">
        <v>2028</v>
      </c>
      <c r="P30" s="649"/>
      <c r="Q30" s="649"/>
      <c r="R30" s="653"/>
      <c r="S30" s="713"/>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c r="IO30" s="372"/>
    </row>
    <row r="31" spans="1:249" s="373" customFormat="1" ht="22.5" x14ac:dyDescent="0.25">
      <c r="A31" s="374">
        <v>28</v>
      </c>
      <c r="B31" s="375" t="s">
        <v>116</v>
      </c>
      <c r="C31" s="375" t="s">
        <v>62</v>
      </c>
      <c r="D31" s="376">
        <v>70934002</v>
      </c>
      <c r="E31" s="376">
        <v>107630699</v>
      </c>
      <c r="F31" s="376">
        <v>600144496</v>
      </c>
      <c r="G31" s="379" t="s">
        <v>1192</v>
      </c>
      <c r="H31" s="378" t="s">
        <v>64</v>
      </c>
      <c r="I31" s="378" t="s">
        <v>65</v>
      </c>
      <c r="J31" s="378" t="s">
        <v>62</v>
      </c>
      <c r="K31" s="379" t="s">
        <v>1193</v>
      </c>
      <c r="L31" s="380">
        <v>600000</v>
      </c>
      <c r="M31" s="369">
        <f>L31/100*85</f>
        <v>510000</v>
      </c>
      <c r="N31" s="534">
        <v>2023</v>
      </c>
      <c r="O31" s="534">
        <v>2028</v>
      </c>
      <c r="P31" s="381"/>
      <c r="Q31" s="381"/>
      <c r="R31" s="375"/>
      <c r="S31" s="38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c r="HX31" s="372"/>
      <c r="HY31" s="372"/>
      <c r="HZ31" s="372"/>
      <c r="IA31" s="372"/>
      <c r="IB31" s="372"/>
      <c r="IC31" s="372"/>
      <c r="ID31" s="372"/>
      <c r="IE31" s="372"/>
      <c r="IF31" s="372"/>
      <c r="IG31" s="372"/>
      <c r="IH31" s="372"/>
      <c r="II31" s="372"/>
      <c r="IJ31" s="372"/>
      <c r="IK31" s="372"/>
      <c r="IL31" s="372"/>
      <c r="IM31" s="372"/>
      <c r="IN31" s="372"/>
      <c r="IO31" s="372"/>
    </row>
    <row r="32" spans="1:249" ht="56.25" x14ac:dyDescent="0.2">
      <c r="A32" s="397">
        <v>29</v>
      </c>
      <c r="B32" s="398" t="s">
        <v>120</v>
      </c>
      <c r="C32" s="398" t="s">
        <v>121</v>
      </c>
      <c r="D32" s="399">
        <v>75027666</v>
      </c>
      <c r="E32" s="399">
        <v>107625687</v>
      </c>
      <c r="F32" s="399">
        <v>600138101</v>
      </c>
      <c r="G32" s="398" t="s">
        <v>122</v>
      </c>
      <c r="H32" s="400" t="s">
        <v>64</v>
      </c>
      <c r="I32" s="401" t="s">
        <v>123</v>
      </c>
      <c r="J32" s="401" t="s">
        <v>124</v>
      </c>
      <c r="K32" s="261" t="s">
        <v>1197</v>
      </c>
      <c r="L32" s="402">
        <v>1000000</v>
      </c>
      <c r="M32" s="369">
        <f>L32/100*85</f>
        <v>850000</v>
      </c>
      <c r="N32" s="403">
        <v>45292</v>
      </c>
      <c r="O32" s="403">
        <v>45597</v>
      </c>
      <c r="P32" s="404"/>
      <c r="Q32" s="404"/>
      <c r="R32" s="398" t="s">
        <v>125</v>
      </c>
      <c r="S32" s="405" t="s">
        <v>88</v>
      </c>
    </row>
    <row r="33" spans="1:249" ht="45" x14ac:dyDescent="0.2">
      <c r="A33" s="397">
        <v>30</v>
      </c>
      <c r="B33" s="398" t="s">
        <v>120</v>
      </c>
      <c r="C33" s="398" t="s">
        <v>121</v>
      </c>
      <c r="D33" s="399">
        <v>75027666</v>
      </c>
      <c r="E33" s="399">
        <v>107625687</v>
      </c>
      <c r="F33" s="399">
        <v>600138101</v>
      </c>
      <c r="G33" s="398" t="s">
        <v>126</v>
      </c>
      <c r="H33" s="400" t="s">
        <v>64</v>
      </c>
      <c r="I33" s="401" t="s">
        <v>123</v>
      </c>
      <c r="J33" s="401" t="s">
        <v>124</v>
      </c>
      <c r="K33" s="261" t="s">
        <v>1198</v>
      </c>
      <c r="L33" s="402">
        <v>300000</v>
      </c>
      <c r="M33" s="369">
        <f>L33/100*85</f>
        <v>255000</v>
      </c>
      <c r="N33" s="403">
        <v>45108</v>
      </c>
      <c r="O33" s="403">
        <v>45261</v>
      </c>
      <c r="P33" s="404"/>
      <c r="Q33" s="404"/>
      <c r="R33" s="398" t="s">
        <v>125</v>
      </c>
      <c r="S33" s="405" t="s">
        <v>88</v>
      </c>
    </row>
    <row r="34" spans="1:249" s="412" customFormat="1" ht="33.75" x14ac:dyDescent="0.2">
      <c r="A34" s="406">
        <v>31</v>
      </c>
      <c r="B34" s="385" t="s">
        <v>127</v>
      </c>
      <c r="C34" s="387" t="s">
        <v>128</v>
      </c>
      <c r="D34" s="407">
        <v>70987734</v>
      </c>
      <c r="E34" s="407">
        <v>107630851</v>
      </c>
      <c r="F34" s="386"/>
      <c r="G34" s="385" t="s">
        <v>129</v>
      </c>
      <c r="H34" s="408" t="s">
        <v>64</v>
      </c>
      <c r="I34" s="408" t="s">
        <v>65</v>
      </c>
      <c r="J34" s="409" t="s">
        <v>130</v>
      </c>
      <c r="K34" s="387" t="s">
        <v>131</v>
      </c>
      <c r="L34" s="369">
        <v>6500000</v>
      </c>
      <c r="M34" s="369"/>
      <c r="N34" s="388">
        <v>2021</v>
      </c>
      <c r="O34" s="388">
        <v>2025</v>
      </c>
      <c r="P34" s="410"/>
      <c r="Q34" s="410"/>
      <c r="R34" s="387" t="s">
        <v>132</v>
      </c>
      <c r="S34" s="411" t="s">
        <v>88</v>
      </c>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c r="CY34" s="337"/>
      <c r="CZ34" s="337"/>
      <c r="DA34" s="337"/>
      <c r="DB34" s="337"/>
      <c r="DC34" s="337"/>
      <c r="DD34" s="337"/>
      <c r="DE34" s="337"/>
      <c r="DF34" s="337"/>
      <c r="DG34" s="337"/>
      <c r="DH34" s="337"/>
      <c r="DI34" s="337"/>
      <c r="DJ34" s="337"/>
      <c r="DK34" s="337"/>
      <c r="DL34" s="337"/>
      <c r="DM34" s="337"/>
      <c r="DN34" s="337"/>
      <c r="DO34" s="337"/>
      <c r="DP34" s="337"/>
      <c r="DQ34" s="337"/>
      <c r="DR34" s="337"/>
      <c r="DS34" s="337"/>
      <c r="DT34" s="337"/>
      <c r="DU34" s="337"/>
      <c r="DV34" s="337"/>
      <c r="DW34" s="337"/>
      <c r="DX34" s="337"/>
      <c r="DY34" s="337"/>
      <c r="DZ34" s="337"/>
      <c r="EA34" s="337"/>
      <c r="EB34" s="337"/>
      <c r="EC34" s="337"/>
      <c r="ED34" s="337"/>
      <c r="EE34" s="337"/>
      <c r="EF34" s="337"/>
      <c r="EG34" s="337"/>
      <c r="EH34" s="337"/>
      <c r="EI34" s="337"/>
      <c r="EJ34" s="337"/>
      <c r="EK34" s="337"/>
      <c r="EL34" s="337"/>
      <c r="EM34" s="337"/>
      <c r="EN34" s="337"/>
      <c r="EO34" s="337"/>
      <c r="EP34" s="337"/>
      <c r="EQ34" s="337"/>
      <c r="ER34" s="337"/>
      <c r="ES34" s="337"/>
      <c r="ET34" s="337"/>
      <c r="EU34" s="337"/>
      <c r="EV34" s="337"/>
      <c r="EW34" s="337"/>
      <c r="EX34" s="337"/>
      <c r="EY34" s="337"/>
      <c r="EZ34" s="337"/>
      <c r="FA34" s="337"/>
      <c r="FB34" s="337"/>
      <c r="FC34" s="337"/>
      <c r="FD34" s="337"/>
      <c r="FE34" s="337"/>
      <c r="FF34" s="337"/>
      <c r="FG34" s="337"/>
      <c r="FH34" s="337"/>
      <c r="FI34" s="337"/>
      <c r="FJ34" s="337"/>
      <c r="FK34" s="337"/>
      <c r="FL34" s="337"/>
      <c r="FM34" s="337"/>
      <c r="FN34" s="337"/>
      <c r="FO34" s="337"/>
      <c r="FP34" s="337"/>
      <c r="FQ34" s="337"/>
      <c r="FR34" s="337"/>
      <c r="FS34" s="337"/>
      <c r="FT34" s="337"/>
      <c r="FU34" s="337"/>
      <c r="FV34" s="337"/>
      <c r="FW34" s="337"/>
      <c r="FX34" s="337"/>
      <c r="FY34" s="337"/>
      <c r="FZ34" s="337"/>
      <c r="GA34" s="337"/>
      <c r="GB34" s="337"/>
      <c r="GC34" s="337"/>
      <c r="GD34" s="337"/>
      <c r="GE34" s="337"/>
      <c r="GF34" s="337"/>
      <c r="GG34" s="337"/>
      <c r="GH34" s="337"/>
      <c r="GI34" s="337"/>
      <c r="GJ34" s="337"/>
      <c r="GK34" s="337"/>
      <c r="GL34" s="337"/>
      <c r="GM34" s="337"/>
      <c r="GN34" s="337"/>
      <c r="GO34" s="337"/>
      <c r="GP34" s="337"/>
      <c r="GQ34" s="337"/>
      <c r="GR34" s="337"/>
      <c r="GS34" s="337"/>
      <c r="GT34" s="337"/>
      <c r="GU34" s="337"/>
      <c r="GV34" s="337"/>
      <c r="GW34" s="337"/>
      <c r="GX34" s="337"/>
      <c r="GY34" s="337"/>
      <c r="GZ34" s="337"/>
      <c r="HA34" s="337"/>
      <c r="HB34" s="337"/>
      <c r="HC34" s="337"/>
      <c r="HD34" s="337"/>
      <c r="HE34" s="337"/>
      <c r="HF34" s="337"/>
      <c r="HG34" s="337"/>
      <c r="HH34" s="337"/>
      <c r="HI34" s="337"/>
      <c r="HJ34" s="337"/>
      <c r="HK34" s="337"/>
      <c r="HL34" s="337"/>
      <c r="HM34" s="337"/>
      <c r="HN34" s="337"/>
      <c r="HO34" s="337"/>
      <c r="HP34" s="337"/>
      <c r="HQ34" s="337"/>
      <c r="HR34" s="337"/>
      <c r="HS34" s="337"/>
      <c r="HT34" s="337"/>
      <c r="HU34" s="337"/>
      <c r="HV34" s="337"/>
      <c r="HW34" s="337"/>
      <c r="HX34" s="337"/>
      <c r="HY34" s="337"/>
      <c r="HZ34" s="337"/>
      <c r="IA34" s="337"/>
      <c r="IB34" s="337"/>
      <c r="IC34" s="337"/>
      <c r="ID34" s="337"/>
      <c r="IE34" s="337"/>
      <c r="IF34" s="337"/>
      <c r="IG34" s="337"/>
      <c r="IH34" s="337"/>
      <c r="II34" s="337"/>
      <c r="IJ34" s="337"/>
      <c r="IK34" s="337"/>
      <c r="IL34" s="337"/>
      <c r="IM34" s="337"/>
      <c r="IN34" s="337"/>
      <c r="IO34" s="337"/>
    </row>
    <row r="35" spans="1:249" s="412" customFormat="1" ht="45" x14ac:dyDescent="0.2">
      <c r="A35" s="413">
        <v>32</v>
      </c>
      <c r="B35" s="414" t="s">
        <v>133</v>
      </c>
      <c r="C35" s="414" t="s">
        <v>134</v>
      </c>
      <c r="D35" s="415">
        <v>70987742</v>
      </c>
      <c r="E35" s="415">
        <v>102832871</v>
      </c>
      <c r="F35" s="415">
        <v>600143562</v>
      </c>
      <c r="G35" s="416" t="s">
        <v>135</v>
      </c>
      <c r="H35" s="417" t="s">
        <v>64</v>
      </c>
      <c r="I35" s="417" t="s">
        <v>65</v>
      </c>
      <c r="J35" s="418" t="s">
        <v>130</v>
      </c>
      <c r="K35" s="414" t="s">
        <v>1098</v>
      </c>
      <c r="L35" s="395">
        <v>300000</v>
      </c>
      <c r="M35" s="369">
        <f t="shared" ref="M35:M42" si="2">L35/100*85</f>
        <v>255000</v>
      </c>
      <c r="N35" s="759">
        <v>2023</v>
      </c>
      <c r="O35" s="759">
        <v>2025</v>
      </c>
      <c r="P35" s="419"/>
      <c r="Q35" s="419"/>
      <c r="R35" s="414" t="s">
        <v>132</v>
      </c>
      <c r="S35" s="420" t="s">
        <v>88</v>
      </c>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c r="CY35" s="337"/>
      <c r="CZ35" s="337"/>
      <c r="DA35" s="337"/>
      <c r="DB35" s="337"/>
      <c r="DC35" s="337"/>
      <c r="DD35" s="337"/>
      <c r="DE35" s="337"/>
      <c r="DF35" s="337"/>
      <c r="DG35" s="337"/>
      <c r="DH35" s="337"/>
      <c r="DI35" s="337"/>
      <c r="DJ35" s="337"/>
      <c r="DK35" s="337"/>
      <c r="DL35" s="337"/>
      <c r="DM35" s="337"/>
      <c r="DN35" s="337"/>
      <c r="DO35" s="337"/>
      <c r="DP35" s="337"/>
      <c r="DQ35" s="337"/>
      <c r="DR35" s="337"/>
      <c r="DS35" s="337"/>
      <c r="DT35" s="337"/>
      <c r="DU35" s="337"/>
      <c r="DV35" s="337"/>
      <c r="DW35" s="337"/>
      <c r="DX35" s="337"/>
      <c r="DY35" s="337"/>
      <c r="DZ35" s="337"/>
      <c r="EA35" s="337"/>
      <c r="EB35" s="337"/>
      <c r="EC35" s="337"/>
      <c r="ED35" s="337"/>
      <c r="EE35" s="337"/>
      <c r="EF35" s="337"/>
      <c r="EG35" s="337"/>
      <c r="EH35" s="337"/>
      <c r="EI35" s="337"/>
      <c r="EJ35" s="337"/>
      <c r="EK35" s="337"/>
      <c r="EL35" s="337"/>
      <c r="EM35" s="337"/>
      <c r="EN35" s="337"/>
      <c r="EO35" s="337"/>
      <c r="EP35" s="337"/>
      <c r="EQ35" s="337"/>
      <c r="ER35" s="337"/>
      <c r="ES35" s="337"/>
      <c r="ET35" s="337"/>
      <c r="EU35" s="337"/>
      <c r="EV35" s="337"/>
      <c r="EW35" s="337"/>
      <c r="EX35" s="337"/>
      <c r="EY35" s="337"/>
      <c r="EZ35" s="337"/>
      <c r="FA35" s="337"/>
      <c r="FB35" s="337"/>
      <c r="FC35" s="337"/>
      <c r="FD35" s="337"/>
      <c r="FE35" s="337"/>
      <c r="FF35" s="337"/>
      <c r="FG35" s="337"/>
      <c r="FH35" s="337"/>
      <c r="FI35" s="337"/>
      <c r="FJ35" s="337"/>
      <c r="FK35" s="337"/>
      <c r="FL35" s="337"/>
      <c r="FM35" s="337"/>
      <c r="FN35" s="337"/>
      <c r="FO35" s="337"/>
      <c r="FP35" s="337"/>
      <c r="FQ35" s="337"/>
      <c r="FR35" s="337"/>
      <c r="FS35" s="337"/>
      <c r="FT35" s="337"/>
      <c r="FU35" s="337"/>
      <c r="FV35" s="337"/>
      <c r="FW35" s="337"/>
      <c r="FX35" s="337"/>
      <c r="FY35" s="337"/>
      <c r="FZ35" s="337"/>
      <c r="GA35" s="337"/>
      <c r="GB35" s="337"/>
      <c r="GC35" s="337"/>
      <c r="GD35" s="337"/>
      <c r="GE35" s="337"/>
      <c r="GF35" s="337"/>
      <c r="GG35" s="337"/>
      <c r="GH35" s="337"/>
      <c r="GI35" s="337"/>
      <c r="GJ35" s="337"/>
      <c r="GK35" s="337"/>
      <c r="GL35" s="337"/>
      <c r="GM35" s="337"/>
      <c r="GN35" s="337"/>
      <c r="GO35" s="337"/>
      <c r="GP35" s="337"/>
      <c r="GQ35" s="337"/>
      <c r="GR35" s="337"/>
      <c r="GS35" s="337"/>
      <c r="GT35" s="337"/>
      <c r="GU35" s="337"/>
      <c r="GV35" s="337"/>
      <c r="GW35" s="337"/>
      <c r="GX35" s="337"/>
      <c r="GY35" s="337"/>
      <c r="GZ35" s="337"/>
      <c r="HA35" s="337"/>
      <c r="HB35" s="337"/>
      <c r="HC35" s="337"/>
      <c r="HD35" s="337"/>
      <c r="HE35" s="337"/>
      <c r="HF35" s="337"/>
      <c r="HG35" s="337"/>
      <c r="HH35" s="337"/>
      <c r="HI35" s="337"/>
      <c r="HJ35" s="337"/>
      <c r="HK35" s="337"/>
      <c r="HL35" s="337"/>
      <c r="HM35" s="337"/>
      <c r="HN35" s="337"/>
      <c r="HO35" s="337"/>
      <c r="HP35" s="337"/>
      <c r="HQ35" s="337"/>
      <c r="HR35" s="337"/>
      <c r="HS35" s="337"/>
      <c r="HT35" s="337"/>
      <c r="HU35" s="337"/>
      <c r="HV35" s="337"/>
      <c r="HW35" s="337"/>
      <c r="HX35" s="337"/>
      <c r="HY35" s="337"/>
      <c r="HZ35" s="337"/>
      <c r="IA35" s="337"/>
      <c r="IB35" s="337"/>
      <c r="IC35" s="337"/>
      <c r="ID35" s="337"/>
      <c r="IE35" s="337"/>
      <c r="IF35" s="337"/>
      <c r="IG35" s="337"/>
      <c r="IH35" s="337"/>
      <c r="II35" s="337"/>
      <c r="IJ35" s="337"/>
      <c r="IK35" s="337"/>
      <c r="IL35" s="337"/>
      <c r="IM35" s="337"/>
      <c r="IN35" s="337"/>
      <c r="IO35" s="337"/>
    </row>
    <row r="36" spans="1:249" s="412" customFormat="1" ht="33.75" x14ac:dyDescent="0.2">
      <c r="A36" s="374">
        <v>33</v>
      </c>
      <c r="B36" s="377" t="s">
        <v>136</v>
      </c>
      <c r="C36" s="377" t="s">
        <v>467</v>
      </c>
      <c r="D36" s="376">
        <v>75027402</v>
      </c>
      <c r="E36" s="376">
        <v>107630206</v>
      </c>
      <c r="F36" s="376">
        <v>674000188</v>
      </c>
      <c r="G36" s="377" t="s">
        <v>137</v>
      </c>
      <c r="H36" s="421" t="s">
        <v>64</v>
      </c>
      <c r="I36" s="378" t="s">
        <v>65</v>
      </c>
      <c r="J36" s="421" t="s">
        <v>1188</v>
      </c>
      <c r="K36" s="377" t="s">
        <v>138</v>
      </c>
      <c r="L36" s="380">
        <v>16598950</v>
      </c>
      <c r="M36" s="369">
        <f t="shared" si="2"/>
        <v>14109107.5</v>
      </c>
      <c r="N36" s="534">
        <v>2023</v>
      </c>
      <c r="O36" s="630">
        <v>2024</v>
      </c>
      <c r="P36" s="480"/>
      <c r="Q36" s="480" t="s">
        <v>139</v>
      </c>
      <c r="R36" s="377" t="s">
        <v>1189</v>
      </c>
      <c r="S36" s="382" t="s">
        <v>88</v>
      </c>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337"/>
      <c r="CZ36" s="337"/>
      <c r="DA36" s="337"/>
      <c r="DB36" s="337"/>
      <c r="DC36" s="337"/>
      <c r="DD36" s="337"/>
      <c r="DE36" s="337"/>
      <c r="DF36" s="337"/>
      <c r="DG36" s="337"/>
      <c r="DH36" s="337"/>
      <c r="DI36" s="337"/>
      <c r="DJ36" s="337"/>
      <c r="DK36" s="337"/>
      <c r="DL36" s="337"/>
      <c r="DM36" s="337"/>
      <c r="DN36" s="337"/>
      <c r="DO36" s="337"/>
      <c r="DP36" s="337"/>
      <c r="DQ36" s="337"/>
      <c r="DR36" s="337"/>
      <c r="DS36" s="337"/>
      <c r="DT36" s="337"/>
      <c r="DU36" s="337"/>
      <c r="DV36" s="337"/>
      <c r="DW36" s="337"/>
      <c r="DX36" s="337"/>
      <c r="DY36" s="337"/>
      <c r="DZ36" s="337"/>
      <c r="EA36" s="337"/>
      <c r="EB36" s="337"/>
      <c r="EC36" s="337"/>
      <c r="ED36" s="337"/>
      <c r="EE36" s="337"/>
      <c r="EF36" s="337"/>
      <c r="EG36" s="337"/>
      <c r="EH36" s="337"/>
      <c r="EI36" s="337"/>
      <c r="EJ36" s="337"/>
      <c r="EK36" s="337"/>
      <c r="EL36" s="337"/>
      <c r="EM36" s="337"/>
      <c r="EN36" s="337"/>
      <c r="EO36" s="337"/>
      <c r="EP36" s="337"/>
      <c r="EQ36" s="337"/>
      <c r="ER36" s="337"/>
      <c r="ES36" s="337"/>
      <c r="ET36" s="337"/>
      <c r="EU36" s="337"/>
      <c r="EV36" s="337"/>
      <c r="EW36" s="337"/>
      <c r="EX36" s="337"/>
      <c r="EY36" s="337"/>
      <c r="EZ36" s="337"/>
      <c r="FA36" s="337"/>
      <c r="FB36" s="337"/>
      <c r="FC36" s="337"/>
      <c r="FD36" s="337"/>
      <c r="FE36" s="337"/>
      <c r="FF36" s="337"/>
      <c r="FG36" s="337"/>
      <c r="FH36" s="337"/>
      <c r="FI36" s="337"/>
      <c r="FJ36" s="337"/>
      <c r="FK36" s="337"/>
      <c r="FL36" s="337"/>
      <c r="FM36" s="337"/>
      <c r="FN36" s="337"/>
      <c r="FO36" s="337"/>
      <c r="FP36" s="337"/>
      <c r="FQ36" s="337"/>
      <c r="FR36" s="337"/>
      <c r="FS36" s="337"/>
      <c r="FT36" s="337"/>
      <c r="FU36" s="337"/>
      <c r="FV36" s="337"/>
      <c r="FW36" s="337"/>
      <c r="FX36" s="337"/>
      <c r="FY36" s="337"/>
      <c r="FZ36" s="337"/>
      <c r="GA36" s="337"/>
      <c r="GB36" s="337"/>
      <c r="GC36" s="337"/>
      <c r="GD36" s="337"/>
      <c r="GE36" s="337"/>
      <c r="GF36" s="337"/>
      <c r="GG36" s="337"/>
      <c r="GH36" s="337"/>
      <c r="GI36" s="337"/>
      <c r="GJ36" s="337"/>
      <c r="GK36" s="337"/>
      <c r="GL36" s="337"/>
      <c r="GM36" s="337"/>
      <c r="GN36" s="337"/>
      <c r="GO36" s="337"/>
      <c r="GP36" s="337"/>
      <c r="GQ36" s="337"/>
      <c r="GR36" s="337"/>
      <c r="GS36" s="337"/>
      <c r="GT36" s="337"/>
      <c r="GU36" s="337"/>
      <c r="GV36" s="337"/>
      <c r="GW36" s="337"/>
      <c r="GX36" s="337"/>
      <c r="GY36" s="337"/>
      <c r="GZ36" s="337"/>
      <c r="HA36" s="337"/>
      <c r="HB36" s="337"/>
      <c r="HC36" s="337"/>
      <c r="HD36" s="337"/>
      <c r="HE36" s="337"/>
      <c r="HF36" s="337"/>
      <c r="HG36" s="337"/>
      <c r="HH36" s="337"/>
      <c r="HI36" s="337"/>
      <c r="HJ36" s="337"/>
      <c r="HK36" s="337"/>
      <c r="HL36" s="337"/>
      <c r="HM36" s="337"/>
      <c r="HN36" s="337"/>
      <c r="HO36" s="337"/>
      <c r="HP36" s="337"/>
      <c r="HQ36" s="337"/>
      <c r="HR36" s="337"/>
      <c r="HS36" s="337"/>
      <c r="HT36" s="337"/>
      <c r="HU36" s="337"/>
      <c r="HV36" s="337"/>
      <c r="HW36" s="337"/>
      <c r="HX36" s="337"/>
      <c r="HY36" s="337"/>
      <c r="HZ36" s="337"/>
      <c r="IA36" s="337"/>
      <c r="IB36" s="337"/>
      <c r="IC36" s="337"/>
      <c r="ID36" s="337"/>
      <c r="IE36" s="337"/>
      <c r="IF36" s="337"/>
      <c r="IG36" s="337"/>
      <c r="IH36" s="337"/>
      <c r="II36" s="337"/>
      <c r="IJ36" s="337"/>
      <c r="IK36" s="337"/>
      <c r="IL36" s="337"/>
      <c r="IM36" s="337"/>
      <c r="IN36" s="337"/>
      <c r="IO36" s="337"/>
    </row>
    <row r="37" spans="1:249" s="412" customFormat="1" ht="39" customHeight="1" x14ac:dyDescent="0.2">
      <c r="A37" s="374">
        <v>34</v>
      </c>
      <c r="B37" s="377" t="s">
        <v>136</v>
      </c>
      <c r="C37" s="377" t="s">
        <v>467</v>
      </c>
      <c r="D37" s="376">
        <v>75027402</v>
      </c>
      <c r="E37" s="376">
        <v>107630206</v>
      </c>
      <c r="F37" s="376">
        <v>674000188</v>
      </c>
      <c r="G37" s="377" t="s">
        <v>140</v>
      </c>
      <c r="H37" s="421" t="s">
        <v>64</v>
      </c>
      <c r="I37" s="378" t="s">
        <v>65</v>
      </c>
      <c r="J37" s="421" t="s">
        <v>1188</v>
      </c>
      <c r="K37" s="377" t="str">
        <f>[1]Fiche!$B$8</f>
        <v>Revitaizace 4 zahrad mateřské školy, vytvoření bezpečných dopadových ploch, nových zpevněných ploch, založení přírodní zahrady - vytvoření eko koutků, založení pocitových chodníčků, hmyzího hotelu, pozorovacích center apod., ozelenění zahrad</v>
      </c>
      <c r="L37" s="380">
        <v>4000000</v>
      </c>
      <c r="M37" s="369">
        <f t="shared" si="2"/>
        <v>3400000</v>
      </c>
      <c r="N37" s="534">
        <v>2023</v>
      </c>
      <c r="O37" s="534">
        <v>2024</v>
      </c>
      <c r="P37" s="480"/>
      <c r="Q37" s="480"/>
      <c r="R37" s="377" t="s">
        <v>141</v>
      </c>
      <c r="S37" s="629" t="s">
        <v>88</v>
      </c>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7"/>
      <c r="BW37" s="337"/>
      <c r="BX37" s="337"/>
      <c r="BY37" s="337"/>
      <c r="BZ37" s="337"/>
      <c r="CA37" s="337"/>
      <c r="CB37" s="337"/>
      <c r="CC37" s="337"/>
      <c r="CD37" s="337"/>
      <c r="CE37" s="337"/>
      <c r="CF37" s="337"/>
      <c r="CG37" s="337"/>
      <c r="CH37" s="337"/>
      <c r="CI37" s="337"/>
      <c r="CJ37" s="337"/>
      <c r="CK37" s="337"/>
      <c r="CL37" s="337"/>
      <c r="CM37" s="337"/>
      <c r="CN37" s="337"/>
      <c r="CO37" s="337"/>
      <c r="CP37" s="337"/>
      <c r="CQ37" s="337"/>
      <c r="CR37" s="337"/>
      <c r="CS37" s="337"/>
      <c r="CT37" s="337"/>
      <c r="CU37" s="337"/>
      <c r="CV37" s="337"/>
      <c r="CW37" s="337"/>
      <c r="CX37" s="337"/>
      <c r="CY37" s="337"/>
      <c r="CZ37" s="337"/>
      <c r="DA37" s="337"/>
      <c r="DB37" s="337"/>
      <c r="DC37" s="337"/>
      <c r="DD37" s="337"/>
      <c r="DE37" s="337"/>
      <c r="DF37" s="337"/>
      <c r="DG37" s="337"/>
      <c r="DH37" s="337"/>
      <c r="DI37" s="337"/>
      <c r="DJ37" s="337"/>
      <c r="DK37" s="337"/>
      <c r="DL37" s="337"/>
      <c r="DM37" s="337"/>
      <c r="DN37" s="337"/>
      <c r="DO37" s="337"/>
      <c r="DP37" s="337"/>
      <c r="DQ37" s="337"/>
      <c r="DR37" s="337"/>
      <c r="DS37" s="337"/>
      <c r="DT37" s="337"/>
      <c r="DU37" s="337"/>
      <c r="DV37" s="337"/>
      <c r="DW37" s="337"/>
      <c r="DX37" s="337"/>
      <c r="DY37" s="337"/>
      <c r="DZ37" s="337"/>
      <c r="EA37" s="337"/>
      <c r="EB37" s="337"/>
      <c r="EC37" s="337"/>
      <c r="ED37" s="337"/>
      <c r="EE37" s="337"/>
      <c r="EF37" s="337"/>
      <c r="EG37" s="337"/>
      <c r="EH37" s="337"/>
      <c r="EI37" s="337"/>
      <c r="EJ37" s="337"/>
      <c r="EK37" s="337"/>
      <c r="EL37" s="337"/>
      <c r="EM37" s="337"/>
      <c r="EN37" s="337"/>
      <c r="EO37" s="337"/>
      <c r="EP37" s="337"/>
      <c r="EQ37" s="337"/>
      <c r="ER37" s="337"/>
      <c r="ES37" s="337"/>
      <c r="ET37" s="337"/>
      <c r="EU37" s="337"/>
      <c r="EV37" s="337"/>
      <c r="EW37" s="337"/>
      <c r="EX37" s="337"/>
      <c r="EY37" s="337"/>
      <c r="EZ37" s="337"/>
      <c r="FA37" s="337"/>
      <c r="FB37" s="337"/>
      <c r="FC37" s="337"/>
      <c r="FD37" s="337"/>
      <c r="FE37" s="337"/>
      <c r="FF37" s="337"/>
      <c r="FG37" s="337"/>
      <c r="FH37" s="337"/>
      <c r="FI37" s="337"/>
      <c r="FJ37" s="337"/>
      <c r="FK37" s="337"/>
      <c r="FL37" s="337"/>
      <c r="FM37" s="337"/>
      <c r="FN37" s="337"/>
      <c r="FO37" s="337"/>
      <c r="FP37" s="337"/>
      <c r="FQ37" s="337"/>
      <c r="FR37" s="337"/>
      <c r="FS37" s="337"/>
      <c r="FT37" s="337"/>
      <c r="FU37" s="337"/>
      <c r="FV37" s="337"/>
      <c r="FW37" s="337"/>
      <c r="FX37" s="337"/>
      <c r="FY37" s="337"/>
      <c r="FZ37" s="337"/>
      <c r="GA37" s="337"/>
      <c r="GB37" s="337"/>
      <c r="GC37" s="337"/>
      <c r="GD37" s="337"/>
      <c r="GE37" s="337"/>
      <c r="GF37" s="337"/>
      <c r="GG37" s="337"/>
      <c r="GH37" s="337"/>
      <c r="GI37" s="337"/>
      <c r="GJ37" s="337"/>
      <c r="GK37" s="337"/>
      <c r="GL37" s="337"/>
      <c r="GM37" s="337"/>
      <c r="GN37" s="337"/>
      <c r="GO37" s="337"/>
      <c r="GP37" s="337"/>
      <c r="GQ37" s="337"/>
      <c r="GR37" s="337"/>
      <c r="GS37" s="337"/>
      <c r="GT37" s="337"/>
      <c r="GU37" s="337"/>
      <c r="GV37" s="337"/>
      <c r="GW37" s="337"/>
      <c r="GX37" s="337"/>
      <c r="GY37" s="337"/>
      <c r="GZ37" s="337"/>
      <c r="HA37" s="337"/>
      <c r="HB37" s="337"/>
      <c r="HC37" s="337"/>
      <c r="HD37" s="337"/>
      <c r="HE37" s="337"/>
      <c r="HF37" s="337"/>
      <c r="HG37" s="337"/>
      <c r="HH37" s="337"/>
      <c r="HI37" s="337"/>
      <c r="HJ37" s="337"/>
      <c r="HK37" s="337"/>
      <c r="HL37" s="337"/>
      <c r="HM37" s="337"/>
      <c r="HN37" s="337"/>
      <c r="HO37" s="337"/>
      <c r="HP37" s="337"/>
      <c r="HQ37" s="337"/>
      <c r="HR37" s="337"/>
      <c r="HS37" s="337"/>
      <c r="HT37" s="337"/>
      <c r="HU37" s="337"/>
      <c r="HV37" s="337"/>
      <c r="HW37" s="337"/>
      <c r="HX37" s="337"/>
      <c r="HY37" s="337"/>
      <c r="HZ37" s="337"/>
      <c r="IA37" s="337"/>
      <c r="IB37" s="337"/>
      <c r="IC37" s="337"/>
      <c r="ID37" s="337"/>
      <c r="IE37" s="337"/>
      <c r="IF37" s="337"/>
      <c r="IG37" s="337"/>
      <c r="IH37" s="337"/>
      <c r="II37" s="337"/>
      <c r="IJ37" s="337"/>
      <c r="IK37" s="337"/>
      <c r="IL37" s="337"/>
      <c r="IM37" s="337"/>
      <c r="IN37" s="337"/>
      <c r="IO37" s="337"/>
    </row>
    <row r="38" spans="1:249" s="412" customFormat="1" ht="33.75" x14ac:dyDescent="0.2">
      <c r="A38" s="374">
        <v>35</v>
      </c>
      <c r="B38" s="377" t="s">
        <v>136</v>
      </c>
      <c r="C38" s="377" t="s">
        <v>467</v>
      </c>
      <c r="D38" s="376">
        <v>75027402</v>
      </c>
      <c r="E38" s="376">
        <v>107630206</v>
      </c>
      <c r="F38" s="376">
        <v>674000188</v>
      </c>
      <c r="G38" s="377" t="s">
        <v>142</v>
      </c>
      <c r="H38" s="421" t="s">
        <v>64</v>
      </c>
      <c r="I38" s="378" t="s">
        <v>65</v>
      </c>
      <c r="J38" s="421" t="s">
        <v>1188</v>
      </c>
      <c r="K38" s="377" t="s">
        <v>143</v>
      </c>
      <c r="L38" s="380">
        <v>600000</v>
      </c>
      <c r="M38" s="369">
        <f t="shared" si="2"/>
        <v>510000</v>
      </c>
      <c r="N38" s="534">
        <v>2023</v>
      </c>
      <c r="O38" s="534">
        <v>2023</v>
      </c>
      <c r="P38" s="480"/>
      <c r="Q38" s="480" t="s">
        <v>139</v>
      </c>
      <c r="R38" s="376" t="s">
        <v>1190</v>
      </c>
      <c r="S38" s="382"/>
    </row>
    <row r="39" spans="1:249" s="412" customFormat="1" ht="33.75" x14ac:dyDescent="0.2">
      <c r="A39" s="363">
        <v>36</v>
      </c>
      <c r="B39" s="422" t="s">
        <v>1213</v>
      </c>
      <c r="C39" s="422" t="s">
        <v>144</v>
      </c>
      <c r="D39" s="423" t="s">
        <v>1214</v>
      </c>
      <c r="E39" s="365">
        <v>181027356</v>
      </c>
      <c r="F39" s="365">
        <v>691002959</v>
      </c>
      <c r="G39" s="422" t="s">
        <v>1215</v>
      </c>
      <c r="H39" s="367" t="s">
        <v>24</v>
      </c>
      <c r="I39" s="367" t="s">
        <v>65</v>
      </c>
      <c r="J39" s="367" t="s">
        <v>145</v>
      </c>
      <c r="K39" s="422" t="s">
        <v>1216</v>
      </c>
      <c r="L39" s="368">
        <v>52000000</v>
      </c>
      <c r="M39" s="369">
        <f t="shared" si="2"/>
        <v>44200000</v>
      </c>
      <c r="N39" s="424">
        <v>45078</v>
      </c>
      <c r="O39" s="424">
        <v>45809</v>
      </c>
      <c r="P39" s="476" t="s">
        <v>139</v>
      </c>
      <c r="Q39" s="475"/>
      <c r="R39" s="367" t="s">
        <v>146</v>
      </c>
      <c r="S39" s="425" t="s">
        <v>69</v>
      </c>
    </row>
    <row r="40" spans="1:249" ht="33.75" x14ac:dyDescent="0.2">
      <c r="A40" s="393">
        <v>37</v>
      </c>
      <c r="B40" s="364" t="s">
        <v>147</v>
      </c>
      <c r="C40" s="364" t="s">
        <v>148</v>
      </c>
      <c r="D40" s="365">
        <v>70999457</v>
      </c>
      <c r="E40" s="365">
        <v>107629861</v>
      </c>
      <c r="F40" s="365">
        <v>600144402</v>
      </c>
      <c r="G40" s="364" t="s">
        <v>149</v>
      </c>
      <c r="H40" s="367" t="s">
        <v>64</v>
      </c>
      <c r="I40" s="367" t="s">
        <v>150</v>
      </c>
      <c r="J40" s="367" t="s">
        <v>151</v>
      </c>
      <c r="K40" s="364" t="s">
        <v>152</v>
      </c>
      <c r="L40" s="368">
        <v>600000</v>
      </c>
      <c r="M40" s="369">
        <f t="shared" si="2"/>
        <v>510000</v>
      </c>
      <c r="N40" s="426" t="s">
        <v>153</v>
      </c>
      <c r="O40" s="426" t="s">
        <v>154</v>
      </c>
      <c r="P40" s="370"/>
      <c r="Q40" s="370"/>
      <c r="R40" s="364" t="s">
        <v>155</v>
      </c>
      <c r="S40" s="371"/>
    </row>
    <row r="41" spans="1:249" ht="33.75" x14ac:dyDescent="0.2">
      <c r="A41" s="393">
        <v>38</v>
      </c>
      <c r="B41" s="364" t="s">
        <v>147</v>
      </c>
      <c r="C41" s="364" t="s">
        <v>148</v>
      </c>
      <c r="D41" s="365">
        <v>70999457</v>
      </c>
      <c r="E41" s="365">
        <v>107629861</v>
      </c>
      <c r="F41" s="365">
        <v>600144402</v>
      </c>
      <c r="G41" s="364" t="s">
        <v>156</v>
      </c>
      <c r="H41" s="367" t="s">
        <v>64</v>
      </c>
      <c r="I41" s="367" t="s">
        <v>150</v>
      </c>
      <c r="J41" s="367" t="s">
        <v>151</v>
      </c>
      <c r="K41" s="364" t="s">
        <v>157</v>
      </c>
      <c r="L41" s="368">
        <v>350000</v>
      </c>
      <c r="M41" s="369">
        <f t="shared" si="2"/>
        <v>297500</v>
      </c>
      <c r="N41" s="427" t="s">
        <v>153</v>
      </c>
      <c r="O41" s="426" t="s">
        <v>154</v>
      </c>
      <c r="P41" s="370"/>
      <c r="Q41" s="370"/>
      <c r="R41" s="364" t="s">
        <v>155</v>
      </c>
      <c r="S41" s="371"/>
    </row>
    <row r="42" spans="1:249" ht="33.75" x14ac:dyDescent="0.2">
      <c r="A42" s="393">
        <v>39</v>
      </c>
      <c r="B42" s="364" t="s">
        <v>147</v>
      </c>
      <c r="C42" s="364" t="s">
        <v>148</v>
      </c>
      <c r="D42" s="365">
        <v>70999457</v>
      </c>
      <c r="E42" s="365">
        <v>107629861</v>
      </c>
      <c r="F42" s="365">
        <v>600144402</v>
      </c>
      <c r="G42" s="364" t="s">
        <v>158</v>
      </c>
      <c r="H42" s="367" t="s">
        <v>64</v>
      </c>
      <c r="I42" s="367" t="s">
        <v>150</v>
      </c>
      <c r="J42" s="367" t="s">
        <v>151</v>
      </c>
      <c r="K42" s="364" t="s">
        <v>159</v>
      </c>
      <c r="L42" s="368">
        <v>400000</v>
      </c>
      <c r="M42" s="369">
        <f t="shared" si="2"/>
        <v>340000</v>
      </c>
      <c r="N42" s="427" t="s">
        <v>153</v>
      </c>
      <c r="O42" s="426" t="s">
        <v>154</v>
      </c>
      <c r="P42" s="370"/>
      <c r="Q42" s="370"/>
      <c r="R42" s="364" t="s">
        <v>155</v>
      </c>
      <c r="S42" s="371"/>
    </row>
    <row r="43" spans="1:249" s="430" customFormat="1" ht="22.5" x14ac:dyDescent="0.2">
      <c r="A43" s="384">
        <v>40</v>
      </c>
      <c r="B43" s="387" t="s">
        <v>160</v>
      </c>
      <c r="C43" s="387" t="s">
        <v>161</v>
      </c>
      <c r="D43" s="386">
        <v>70986703</v>
      </c>
      <c r="E43" s="386">
        <v>674000421</v>
      </c>
      <c r="F43" s="386"/>
      <c r="G43" s="387" t="s">
        <v>162</v>
      </c>
      <c r="H43" s="428" t="s">
        <v>64</v>
      </c>
      <c r="I43" s="428" t="s">
        <v>65</v>
      </c>
      <c r="J43" s="428" t="s">
        <v>163</v>
      </c>
      <c r="K43" s="387" t="s">
        <v>164</v>
      </c>
      <c r="L43" s="369">
        <v>11500000</v>
      </c>
      <c r="M43" s="369"/>
      <c r="N43" s="429" t="s">
        <v>165</v>
      </c>
      <c r="O43" s="429" t="s">
        <v>166</v>
      </c>
      <c r="P43" s="389"/>
      <c r="Q43" s="389"/>
      <c r="R43" s="387" t="s">
        <v>167</v>
      </c>
      <c r="S43" s="390" t="s">
        <v>69</v>
      </c>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7"/>
      <c r="BR43" s="337"/>
      <c r="BS43" s="337"/>
      <c r="BT43" s="337"/>
      <c r="BU43" s="337"/>
      <c r="BV43" s="337"/>
      <c r="BW43" s="337"/>
      <c r="BX43" s="337"/>
      <c r="BY43" s="337"/>
      <c r="BZ43" s="337"/>
      <c r="CA43" s="337"/>
      <c r="CB43" s="337"/>
      <c r="CC43" s="337"/>
      <c r="CD43" s="337"/>
      <c r="CE43" s="337"/>
      <c r="CF43" s="337"/>
      <c r="CG43" s="337"/>
      <c r="CH43" s="337"/>
      <c r="CI43" s="337"/>
      <c r="CJ43" s="337"/>
      <c r="CK43" s="337"/>
      <c r="CL43" s="337"/>
      <c r="CM43" s="337"/>
      <c r="CN43" s="337"/>
      <c r="CO43" s="337"/>
      <c r="CP43" s="337"/>
      <c r="CQ43" s="337"/>
      <c r="CR43" s="337"/>
      <c r="CS43" s="337"/>
      <c r="CT43" s="337"/>
      <c r="CU43" s="337"/>
      <c r="CV43" s="337"/>
      <c r="CW43" s="337"/>
      <c r="CX43" s="337"/>
      <c r="CY43" s="337"/>
      <c r="CZ43" s="337"/>
      <c r="DA43" s="337"/>
      <c r="DB43" s="337"/>
      <c r="DC43" s="337"/>
      <c r="DD43" s="337"/>
      <c r="DE43" s="337"/>
      <c r="DF43" s="337"/>
      <c r="DG43" s="337"/>
      <c r="DH43" s="337"/>
      <c r="DI43" s="337"/>
      <c r="DJ43" s="337"/>
      <c r="DK43" s="337"/>
      <c r="DL43" s="337"/>
      <c r="DM43" s="337"/>
      <c r="DN43" s="337"/>
      <c r="DO43" s="337"/>
      <c r="DP43" s="337"/>
      <c r="DQ43" s="337"/>
      <c r="DR43" s="337"/>
      <c r="DS43" s="337"/>
      <c r="DT43" s="337"/>
      <c r="DU43" s="337"/>
      <c r="DV43" s="337"/>
      <c r="DW43" s="337"/>
      <c r="DX43" s="337"/>
      <c r="DY43" s="337"/>
      <c r="DZ43" s="337"/>
      <c r="EA43" s="337"/>
      <c r="EB43" s="337"/>
      <c r="EC43" s="337"/>
      <c r="ED43" s="337"/>
      <c r="EE43" s="337"/>
      <c r="EF43" s="337"/>
      <c r="EG43" s="337"/>
      <c r="EH43" s="337"/>
      <c r="EI43" s="337"/>
      <c r="EJ43" s="337"/>
      <c r="EK43" s="337"/>
      <c r="EL43" s="337"/>
      <c r="EM43" s="337"/>
      <c r="EN43" s="337"/>
      <c r="EO43" s="337"/>
      <c r="EP43" s="337"/>
      <c r="EQ43" s="337"/>
      <c r="ER43" s="337"/>
      <c r="ES43" s="337"/>
      <c r="ET43" s="337"/>
      <c r="EU43" s="337"/>
      <c r="EV43" s="337"/>
      <c r="EW43" s="337"/>
      <c r="EX43" s="337"/>
      <c r="EY43" s="337"/>
      <c r="EZ43" s="337"/>
      <c r="FA43" s="337"/>
      <c r="FB43" s="337"/>
      <c r="FC43" s="337"/>
      <c r="FD43" s="337"/>
      <c r="FE43" s="337"/>
      <c r="FF43" s="337"/>
      <c r="FG43" s="337"/>
      <c r="FH43" s="337"/>
      <c r="FI43" s="337"/>
      <c r="FJ43" s="337"/>
      <c r="FK43" s="337"/>
      <c r="FL43" s="337"/>
      <c r="FM43" s="337"/>
      <c r="FN43" s="337"/>
      <c r="FO43" s="337"/>
      <c r="FP43" s="337"/>
      <c r="FQ43" s="337"/>
      <c r="FR43" s="337"/>
      <c r="FS43" s="337"/>
      <c r="FT43" s="337"/>
      <c r="FU43" s="337"/>
      <c r="FV43" s="337"/>
      <c r="FW43" s="337"/>
      <c r="FX43" s="337"/>
      <c r="FY43" s="337"/>
      <c r="FZ43" s="337"/>
      <c r="GA43" s="337"/>
      <c r="GB43" s="337"/>
      <c r="GC43" s="337"/>
      <c r="GD43" s="337"/>
      <c r="GE43" s="337"/>
      <c r="GF43" s="337"/>
      <c r="GG43" s="337"/>
      <c r="GH43" s="337"/>
      <c r="GI43" s="337"/>
      <c r="GJ43" s="337"/>
      <c r="GK43" s="337"/>
      <c r="GL43" s="337"/>
      <c r="GM43" s="337"/>
      <c r="GN43" s="337"/>
      <c r="GO43" s="337"/>
      <c r="GP43" s="337"/>
      <c r="GQ43" s="337"/>
      <c r="GR43" s="337"/>
      <c r="GS43" s="337"/>
      <c r="GT43" s="337"/>
      <c r="GU43" s="337"/>
      <c r="GV43" s="337"/>
      <c r="GW43" s="337"/>
      <c r="GX43" s="337"/>
      <c r="GY43" s="337"/>
      <c r="GZ43" s="337"/>
      <c r="HA43" s="337"/>
      <c r="HB43" s="337"/>
      <c r="HC43" s="337"/>
      <c r="HD43" s="337"/>
      <c r="HE43" s="337"/>
      <c r="HF43" s="337"/>
      <c r="HG43" s="337"/>
      <c r="HH43" s="337"/>
      <c r="HI43" s="337"/>
      <c r="HJ43" s="337"/>
      <c r="HK43" s="337"/>
      <c r="HL43" s="337"/>
      <c r="HM43" s="337"/>
      <c r="HN43" s="337"/>
      <c r="HO43" s="337"/>
      <c r="HP43" s="337"/>
      <c r="HQ43" s="337"/>
      <c r="HR43" s="337"/>
      <c r="HS43" s="337"/>
      <c r="HT43" s="337"/>
      <c r="HU43" s="337"/>
      <c r="HV43" s="337"/>
      <c r="HW43" s="337"/>
      <c r="HX43" s="337"/>
      <c r="HY43" s="337"/>
      <c r="HZ43" s="337"/>
      <c r="IA43" s="337"/>
      <c r="IB43" s="337"/>
      <c r="IC43" s="337"/>
      <c r="ID43" s="337"/>
      <c r="IE43" s="337"/>
      <c r="IF43" s="337"/>
      <c r="IG43" s="337"/>
      <c r="IH43" s="337"/>
      <c r="II43" s="337"/>
      <c r="IJ43" s="337"/>
      <c r="IK43" s="337"/>
      <c r="IL43" s="337"/>
      <c r="IM43" s="337"/>
      <c r="IN43" s="337"/>
      <c r="IO43" s="337"/>
    </row>
    <row r="44" spans="1:249" s="430" customFormat="1" ht="22.5" x14ac:dyDescent="0.2">
      <c r="A44" s="393">
        <v>41</v>
      </c>
      <c r="B44" s="414" t="s">
        <v>160</v>
      </c>
      <c r="C44" s="414" t="s">
        <v>161</v>
      </c>
      <c r="D44" s="394">
        <v>70986703</v>
      </c>
      <c r="E44" s="394">
        <v>674000421</v>
      </c>
      <c r="F44" s="394"/>
      <c r="G44" s="414" t="s">
        <v>168</v>
      </c>
      <c r="H44" s="431" t="s">
        <v>64</v>
      </c>
      <c r="I44" s="431" t="s">
        <v>65</v>
      </c>
      <c r="J44" s="431" t="s">
        <v>163</v>
      </c>
      <c r="K44" s="414" t="s">
        <v>169</v>
      </c>
      <c r="L44" s="395">
        <v>300000</v>
      </c>
      <c r="M44" s="369">
        <f>L44/100*85</f>
        <v>255000</v>
      </c>
      <c r="N44" s="432" t="s">
        <v>170</v>
      </c>
      <c r="O44" s="432" t="s">
        <v>171</v>
      </c>
      <c r="P44" s="433"/>
      <c r="Q44" s="433"/>
      <c r="R44" s="414" t="s">
        <v>172</v>
      </c>
      <c r="S44" s="434"/>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7"/>
      <c r="BR44" s="337"/>
      <c r="BS44" s="337"/>
      <c r="BT44" s="337"/>
      <c r="BU44" s="337"/>
      <c r="BV44" s="337"/>
      <c r="BW44" s="337"/>
      <c r="BX44" s="337"/>
      <c r="BY44" s="337"/>
      <c r="BZ44" s="337"/>
      <c r="CA44" s="337"/>
      <c r="CB44" s="337"/>
      <c r="CC44" s="337"/>
      <c r="CD44" s="337"/>
      <c r="CE44" s="337"/>
      <c r="CF44" s="337"/>
      <c r="CG44" s="337"/>
      <c r="CH44" s="337"/>
      <c r="CI44" s="337"/>
      <c r="CJ44" s="337"/>
      <c r="CK44" s="337"/>
      <c r="CL44" s="337"/>
      <c r="CM44" s="337"/>
      <c r="CN44" s="337"/>
      <c r="CO44" s="337"/>
      <c r="CP44" s="337"/>
      <c r="CQ44" s="337"/>
      <c r="CR44" s="337"/>
      <c r="CS44" s="337"/>
      <c r="CT44" s="337"/>
      <c r="CU44" s="337"/>
      <c r="CV44" s="337"/>
      <c r="CW44" s="337"/>
      <c r="CX44" s="337"/>
      <c r="CY44" s="337"/>
      <c r="CZ44" s="337"/>
      <c r="DA44" s="337"/>
      <c r="DB44" s="337"/>
      <c r="DC44" s="337"/>
      <c r="DD44" s="337"/>
      <c r="DE44" s="337"/>
      <c r="DF44" s="337"/>
      <c r="DG44" s="337"/>
      <c r="DH44" s="337"/>
      <c r="DI44" s="337"/>
      <c r="DJ44" s="337"/>
      <c r="DK44" s="337"/>
      <c r="DL44" s="337"/>
      <c r="DM44" s="337"/>
      <c r="DN44" s="337"/>
      <c r="DO44" s="337"/>
      <c r="DP44" s="337"/>
      <c r="DQ44" s="337"/>
      <c r="DR44" s="337"/>
      <c r="DS44" s="337"/>
      <c r="DT44" s="337"/>
      <c r="DU44" s="337"/>
      <c r="DV44" s="337"/>
      <c r="DW44" s="337"/>
      <c r="DX44" s="337"/>
      <c r="DY44" s="337"/>
      <c r="DZ44" s="337"/>
      <c r="EA44" s="337"/>
      <c r="EB44" s="337"/>
      <c r="EC44" s="337"/>
      <c r="ED44" s="337"/>
      <c r="EE44" s="337"/>
      <c r="EF44" s="337"/>
      <c r="EG44" s="337"/>
      <c r="EH44" s="337"/>
      <c r="EI44" s="337"/>
      <c r="EJ44" s="337"/>
      <c r="EK44" s="337"/>
      <c r="EL44" s="337"/>
      <c r="EM44" s="337"/>
      <c r="EN44" s="337"/>
      <c r="EO44" s="337"/>
      <c r="EP44" s="337"/>
      <c r="EQ44" s="337"/>
      <c r="ER44" s="337"/>
      <c r="ES44" s="337"/>
      <c r="ET44" s="337"/>
      <c r="EU44" s="337"/>
      <c r="EV44" s="337"/>
      <c r="EW44" s="337"/>
      <c r="EX44" s="337"/>
      <c r="EY44" s="337"/>
      <c r="EZ44" s="337"/>
      <c r="FA44" s="337"/>
      <c r="FB44" s="337"/>
      <c r="FC44" s="337"/>
      <c r="FD44" s="337"/>
      <c r="FE44" s="337"/>
      <c r="FF44" s="337"/>
      <c r="FG44" s="337"/>
      <c r="FH44" s="337"/>
      <c r="FI44" s="337"/>
      <c r="FJ44" s="337"/>
      <c r="FK44" s="337"/>
      <c r="FL44" s="337"/>
      <c r="FM44" s="337"/>
      <c r="FN44" s="337"/>
      <c r="FO44" s="337"/>
      <c r="FP44" s="337"/>
      <c r="FQ44" s="337"/>
      <c r="FR44" s="337"/>
      <c r="FS44" s="337"/>
      <c r="FT44" s="337"/>
      <c r="FU44" s="337"/>
      <c r="FV44" s="337"/>
      <c r="FW44" s="337"/>
      <c r="FX44" s="337"/>
      <c r="FY44" s="337"/>
      <c r="FZ44" s="337"/>
      <c r="GA44" s="337"/>
      <c r="GB44" s="337"/>
      <c r="GC44" s="337"/>
      <c r="GD44" s="337"/>
      <c r="GE44" s="337"/>
      <c r="GF44" s="337"/>
      <c r="GG44" s="337"/>
      <c r="GH44" s="337"/>
      <c r="GI44" s="337"/>
      <c r="GJ44" s="337"/>
      <c r="GK44" s="337"/>
      <c r="GL44" s="337"/>
      <c r="GM44" s="337"/>
      <c r="GN44" s="337"/>
      <c r="GO44" s="337"/>
      <c r="GP44" s="337"/>
      <c r="GQ44" s="337"/>
      <c r="GR44" s="337"/>
      <c r="GS44" s="337"/>
      <c r="GT44" s="337"/>
      <c r="GU44" s="337"/>
      <c r="GV44" s="337"/>
      <c r="GW44" s="337"/>
      <c r="GX44" s="337"/>
      <c r="GY44" s="337"/>
      <c r="GZ44" s="337"/>
      <c r="HA44" s="337"/>
      <c r="HB44" s="337"/>
      <c r="HC44" s="337"/>
      <c r="HD44" s="337"/>
      <c r="HE44" s="337"/>
      <c r="HF44" s="337"/>
      <c r="HG44" s="337"/>
      <c r="HH44" s="337"/>
      <c r="HI44" s="337"/>
      <c r="HJ44" s="337"/>
      <c r="HK44" s="337"/>
      <c r="HL44" s="337"/>
      <c r="HM44" s="337"/>
      <c r="HN44" s="337"/>
      <c r="HO44" s="337"/>
      <c r="HP44" s="337"/>
      <c r="HQ44" s="337"/>
      <c r="HR44" s="337"/>
      <c r="HS44" s="337"/>
      <c r="HT44" s="337"/>
      <c r="HU44" s="337"/>
      <c r="HV44" s="337"/>
      <c r="HW44" s="337"/>
      <c r="HX44" s="337"/>
      <c r="HY44" s="337"/>
      <c r="HZ44" s="337"/>
      <c r="IA44" s="337"/>
      <c r="IB44" s="337"/>
      <c r="IC44" s="337"/>
      <c r="ID44" s="337"/>
      <c r="IE44" s="337"/>
      <c r="IF44" s="337"/>
      <c r="IG44" s="337"/>
      <c r="IH44" s="337"/>
      <c r="II44" s="337"/>
      <c r="IJ44" s="337"/>
      <c r="IK44" s="337"/>
      <c r="IL44" s="337"/>
      <c r="IM44" s="337"/>
      <c r="IN44" s="337"/>
      <c r="IO44" s="337"/>
    </row>
    <row r="45" spans="1:249" s="412" customFormat="1" ht="146.25" x14ac:dyDescent="0.2">
      <c r="A45" s="363">
        <v>42</v>
      </c>
      <c r="B45" s="366" t="s">
        <v>173</v>
      </c>
      <c r="C45" s="366" t="s">
        <v>174</v>
      </c>
      <c r="D45" s="814" t="s">
        <v>175</v>
      </c>
      <c r="E45" s="814" t="s">
        <v>176</v>
      </c>
      <c r="F45" s="814" t="s">
        <v>177</v>
      </c>
      <c r="G45" s="366" t="s">
        <v>178</v>
      </c>
      <c r="H45" s="463" t="s">
        <v>64</v>
      </c>
      <c r="I45" s="463" t="s">
        <v>123</v>
      </c>
      <c r="J45" s="463" t="s">
        <v>65</v>
      </c>
      <c r="K45" s="250" t="s">
        <v>1099</v>
      </c>
      <c r="L45" s="368">
        <v>2000000</v>
      </c>
      <c r="M45" s="369">
        <f>L45/100*85</f>
        <v>1700000</v>
      </c>
      <c r="N45" s="819" t="s">
        <v>214</v>
      </c>
      <c r="O45" s="819" t="s">
        <v>217</v>
      </c>
      <c r="P45" s="465"/>
      <c r="Q45" s="465"/>
      <c r="R45" s="366" t="s">
        <v>181</v>
      </c>
      <c r="S45" s="466" t="s">
        <v>88</v>
      </c>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37"/>
      <c r="BR45" s="337"/>
      <c r="BS45" s="337"/>
      <c r="BT45" s="337"/>
      <c r="BU45" s="337"/>
      <c r="BV45" s="337"/>
      <c r="BW45" s="337"/>
      <c r="BX45" s="337"/>
      <c r="BY45" s="337"/>
      <c r="BZ45" s="337"/>
      <c r="CA45" s="337"/>
      <c r="CB45" s="337"/>
      <c r="CC45" s="337"/>
      <c r="CD45" s="337"/>
      <c r="CE45" s="337"/>
      <c r="CF45" s="337"/>
      <c r="CG45" s="337"/>
      <c r="CH45" s="337"/>
      <c r="CI45" s="337"/>
      <c r="CJ45" s="337"/>
      <c r="CK45" s="337"/>
      <c r="CL45" s="337"/>
      <c r="CM45" s="337"/>
      <c r="CN45" s="337"/>
      <c r="CO45" s="337"/>
      <c r="CP45" s="337"/>
      <c r="CQ45" s="337"/>
      <c r="CR45" s="337"/>
      <c r="CS45" s="337"/>
      <c r="CT45" s="337"/>
      <c r="CU45" s="337"/>
      <c r="CV45" s="337"/>
      <c r="CW45" s="337"/>
      <c r="CX45" s="337"/>
      <c r="CY45" s="337"/>
      <c r="CZ45" s="337"/>
      <c r="DA45" s="337"/>
      <c r="DB45" s="337"/>
      <c r="DC45" s="337"/>
      <c r="DD45" s="337"/>
      <c r="DE45" s="337"/>
      <c r="DF45" s="337"/>
      <c r="DG45" s="337"/>
      <c r="DH45" s="337"/>
      <c r="DI45" s="337"/>
      <c r="DJ45" s="337"/>
      <c r="DK45" s="337"/>
      <c r="DL45" s="337"/>
      <c r="DM45" s="337"/>
      <c r="DN45" s="337"/>
      <c r="DO45" s="337"/>
      <c r="DP45" s="337"/>
      <c r="DQ45" s="337"/>
      <c r="DR45" s="337"/>
      <c r="DS45" s="337"/>
      <c r="DT45" s="337"/>
      <c r="DU45" s="337"/>
      <c r="DV45" s="337"/>
      <c r="DW45" s="337"/>
      <c r="DX45" s="337"/>
      <c r="DY45" s="337"/>
      <c r="DZ45" s="337"/>
      <c r="EA45" s="337"/>
      <c r="EB45" s="337"/>
      <c r="EC45" s="337"/>
      <c r="ED45" s="337"/>
      <c r="EE45" s="337"/>
      <c r="EF45" s="337"/>
      <c r="EG45" s="337"/>
      <c r="EH45" s="337"/>
      <c r="EI45" s="337"/>
      <c r="EJ45" s="337"/>
      <c r="EK45" s="337"/>
      <c r="EL45" s="337"/>
      <c r="EM45" s="337"/>
      <c r="EN45" s="337"/>
      <c r="EO45" s="337"/>
      <c r="EP45" s="337"/>
      <c r="EQ45" s="337"/>
      <c r="ER45" s="337"/>
      <c r="ES45" s="337"/>
      <c r="ET45" s="337"/>
      <c r="EU45" s="337"/>
      <c r="EV45" s="337"/>
      <c r="EW45" s="337"/>
      <c r="EX45" s="337"/>
      <c r="EY45" s="337"/>
      <c r="EZ45" s="337"/>
      <c r="FA45" s="337"/>
      <c r="FB45" s="337"/>
      <c r="FC45" s="337"/>
      <c r="FD45" s="337"/>
      <c r="FE45" s="337"/>
      <c r="FF45" s="337"/>
      <c r="FG45" s="337"/>
      <c r="FH45" s="337"/>
      <c r="FI45" s="337"/>
      <c r="FJ45" s="337"/>
      <c r="FK45" s="337"/>
      <c r="FL45" s="337"/>
      <c r="FM45" s="337"/>
      <c r="FN45" s="337"/>
      <c r="FO45" s="337"/>
      <c r="FP45" s="337"/>
      <c r="FQ45" s="337"/>
      <c r="FR45" s="337"/>
      <c r="FS45" s="337"/>
      <c r="FT45" s="337"/>
      <c r="FU45" s="337"/>
      <c r="FV45" s="337"/>
      <c r="FW45" s="337"/>
      <c r="FX45" s="337"/>
      <c r="FY45" s="337"/>
      <c r="FZ45" s="337"/>
      <c r="GA45" s="337"/>
      <c r="GB45" s="337"/>
      <c r="GC45" s="337"/>
      <c r="GD45" s="337"/>
      <c r="GE45" s="337"/>
      <c r="GF45" s="337"/>
      <c r="GG45" s="337"/>
      <c r="GH45" s="337"/>
      <c r="GI45" s="337"/>
      <c r="GJ45" s="337"/>
      <c r="GK45" s="337"/>
      <c r="GL45" s="337"/>
      <c r="GM45" s="337"/>
      <c r="GN45" s="337"/>
      <c r="GO45" s="337"/>
      <c r="GP45" s="337"/>
      <c r="GQ45" s="337"/>
      <c r="GR45" s="337"/>
      <c r="GS45" s="337"/>
      <c r="GT45" s="337"/>
      <c r="GU45" s="337"/>
      <c r="GV45" s="337"/>
      <c r="GW45" s="337"/>
      <c r="GX45" s="337"/>
      <c r="GY45" s="337"/>
      <c r="GZ45" s="337"/>
      <c r="HA45" s="337"/>
      <c r="HB45" s="337"/>
      <c r="HC45" s="337"/>
      <c r="HD45" s="337"/>
      <c r="HE45" s="337"/>
      <c r="HF45" s="337"/>
      <c r="HG45" s="337"/>
      <c r="HH45" s="337"/>
      <c r="HI45" s="337"/>
      <c r="HJ45" s="337"/>
      <c r="HK45" s="337"/>
      <c r="HL45" s="337"/>
      <c r="HM45" s="337"/>
      <c r="HN45" s="337"/>
      <c r="HO45" s="337"/>
      <c r="HP45" s="337"/>
      <c r="HQ45" s="337"/>
      <c r="HR45" s="337"/>
      <c r="HS45" s="337"/>
      <c r="HT45" s="337"/>
      <c r="HU45" s="337"/>
      <c r="HV45" s="337"/>
      <c r="HW45" s="337"/>
      <c r="HX45" s="337"/>
      <c r="HY45" s="337"/>
      <c r="HZ45" s="337"/>
      <c r="IA45" s="337"/>
      <c r="IB45" s="337"/>
      <c r="IC45" s="337"/>
      <c r="ID45" s="337"/>
      <c r="IE45" s="337"/>
      <c r="IF45" s="337"/>
      <c r="IG45" s="337"/>
      <c r="IH45" s="337"/>
      <c r="II45" s="337"/>
      <c r="IJ45" s="337"/>
      <c r="IK45" s="337"/>
      <c r="IL45" s="337"/>
      <c r="IM45" s="337"/>
      <c r="IN45" s="337"/>
      <c r="IO45" s="337"/>
    </row>
    <row r="46" spans="1:249" s="412" customFormat="1" ht="146.25" x14ac:dyDescent="0.2">
      <c r="A46" s="363">
        <v>43</v>
      </c>
      <c r="B46" s="366" t="s">
        <v>173</v>
      </c>
      <c r="C46" s="366" t="s">
        <v>174</v>
      </c>
      <c r="D46" s="814" t="s">
        <v>175</v>
      </c>
      <c r="E46" s="814" t="s">
        <v>176</v>
      </c>
      <c r="F46" s="814" t="s">
        <v>177</v>
      </c>
      <c r="G46" s="366" t="s">
        <v>182</v>
      </c>
      <c r="H46" s="463" t="s">
        <v>64</v>
      </c>
      <c r="I46" s="463" t="s">
        <v>123</v>
      </c>
      <c r="J46" s="463" t="s">
        <v>65</v>
      </c>
      <c r="K46" s="250" t="s">
        <v>1100</v>
      </c>
      <c r="L46" s="780">
        <v>2000000</v>
      </c>
      <c r="M46" s="779">
        <v>1700000</v>
      </c>
      <c r="N46" s="819" t="s">
        <v>214</v>
      </c>
      <c r="O46" s="819" t="s">
        <v>217</v>
      </c>
      <c r="P46" s="465"/>
      <c r="Q46" s="465"/>
      <c r="R46" s="366" t="s">
        <v>181</v>
      </c>
      <c r="S46" s="466" t="s">
        <v>88</v>
      </c>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7"/>
      <c r="AZ46" s="337"/>
      <c r="BA46" s="337"/>
      <c r="BB46" s="337"/>
      <c r="BC46" s="337"/>
      <c r="BD46" s="337"/>
      <c r="BE46" s="337"/>
      <c r="BF46" s="337"/>
      <c r="BG46" s="337"/>
      <c r="BH46" s="337"/>
      <c r="BI46" s="337"/>
      <c r="BJ46" s="337"/>
      <c r="BK46" s="337"/>
      <c r="BL46" s="337"/>
      <c r="BM46" s="337"/>
      <c r="BN46" s="337"/>
      <c r="BO46" s="337"/>
      <c r="BP46" s="337"/>
      <c r="BQ46" s="337"/>
      <c r="BR46" s="337"/>
      <c r="BS46" s="337"/>
      <c r="BT46" s="337"/>
      <c r="BU46" s="337"/>
      <c r="BV46" s="337"/>
      <c r="BW46" s="337"/>
      <c r="BX46" s="337"/>
      <c r="BY46" s="337"/>
      <c r="BZ46" s="337"/>
      <c r="CA46" s="337"/>
      <c r="CB46" s="337"/>
      <c r="CC46" s="337"/>
      <c r="CD46" s="337"/>
      <c r="CE46" s="337"/>
      <c r="CF46" s="337"/>
      <c r="CG46" s="337"/>
      <c r="CH46" s="337"/>
      <c r="CI46" s="337"/>
      <c r="CJ46" s="337"/>
      <c r="CK46" s="337"/>
      <c r="CL46" s="337"/>
      <c r="CM46" s="337"/>
      <c r="CN46" s="337"/>
      <c r="CO46" s="337"/>
      <c r="CP46" s="337"/>
      <c r="CQ46" s="337"/>
      <c r="CR46" s="337"/>
      <c r="CS46" s="337"/>
      <c r="CT46" s="337"/>
      <c r="CU46" s="337"/>
      <c r="CV46" s="337"/>
      <c r="CW46" s="337"/>
      <c r="CX46" s="337"/>
      <c r="CY46" s="337"/>
      <c r="CZ46" s="337"/>
      <c r="DA46" s="337"/>
      <c r="DB46" s="337"/>
      <c r="DC46" s="337"/>
      <c r="DD46" s="337"/>
      <c r="DE46" s="337"/>
      <c r="DF46" s="337"/>
      <c r="DG46" s="337"/>
      <c r="DH46" s="337"/>
      <c r="DI46" s="337"/>
      <c r="DJ46" s="337"/>
      <c r="DK46" s="337"/>
      <c r="DL46" s="337"/>
      <c r="DM46" s="337"/>
      <c r="DN46" s="337"/>
      <c r="DO46" s="337"/>
      <c r="DP46" s="337"/>
      <c r="DQ46" s="337"/>
      <c r="DR46" s="337"/>
      <c r="DS46" s="337"/>
      <c r="DT46" s="337"/>
      <c r="DU46" s="337"/>
      <c r="DV46" s="337"/>
      <c r="DW46" s="337"/>
      <c r="DX46" s="337"/>
      <c r="DY46" s="337"/>
      <c r="DZ46" s="337"/>
      <c r="EA46" s="337"/>
      <c r="EB46" s="337"/>
      <c r="EC46" s="337"/>
      <c r="ED46" s="337"/>
      <c r="EE46" s="337"/>
      <c r="EF46" s="337"/>
      <c r="EG46" s="337"/>
      <c r="EH46" s="337"/>
      <c r="EI46" s="337"/>
      <c r="EJ46" s="337"/>
      <c r="EK46" s="337"/>
      <c r="EL46" s="337"/>
      <c r="EM46" s="337"/>
      <c r="EN46" s="337"/>
      <c r="EO46" s="337"/>
      <c r="EP46" s="337"/>
      <c r="EQ46" s="337"/>
      <c r="ER46" s="337"/>
      <c r="ES46" s="337"/>
      <c r="ET46" s="337"/>
      <c r="EU46" s="337"/>
      <c r="EV46" s="337"/>
      <c r="EW46" s="337"/>
      <c r="EX46" s="337"/>
      <c r="EY46" s="337"/>
      <c r="EZ46" s="337"/>
      <c r="FA46" s="337"/>
      <c r="FB46" s="337"/>
      <c r="FC46" s="337"/>
      <c r="FD46" s="337"/>
      <c r="FE46" s="337"/>
      <c r="FF46" s="337"/>
      <c r="FG46" s="337"/>
      <c r="FH46" s="337"/>
      <c r="FI46" s="337"/>
      <c r="FJ46" s="337"/>
      <c r="FK46" s="337"/>
      <c r="FL46" s="337"/>
      <c r="FM46" s="337"/>
      <c r="FN46" s="337"/>
      <c r="FO46" s="337"/>
      <c r="FP46" s="337"/>
      <c r="FQ46" s="337"/>
      <c r="FR46" s="337"/>
      <c r="FS46" s="337"/>
      <c r="FT46" s="337"/>
      <c r="FU46" s="337"/>
      <c r="FV46" s="337"/>
      <c r="FW46" s="337"/>
      <c r="FX46" s="337"/>
      <c r="FY46" s="337"/>
      <c r="FZ46" s="337"/>
      <c r="GA46" s="337"/>
      <c r="GB46" s="337"/>
      <c r="GC46" s="337"/>
      <c r="GD46" s="337"/>
      <c r="GE46" s="337"/>
      <c r="GF46" s="337"/>
      <c r="GG46" s="337"/>
      <c r="GH46" s="337"/>
      <c r="GI46" s="337"/>
      <c r="GJ46" s="337"/>
      <c r="GK46" s="337"/>
      <c r="GL46" s="337"/>
      <c r="GM46" s="337"/>
      <c r="GN46" s="337"/>
      <c r="GO46" s="337"/>
      <c r="GP46" s="337"/>
      <c r="GQ46" s="337"/>
      <c r="GR46" s="337"/>
      <c r="GS46" s="337"/>
      <c r="GT46" s="337"/>
      <c r="GU46" s="337"/>
      <c r="GV46" s="337"/>
      <c r="GW46" s="337"/>
      <c r="GX46" s="337"/>
      <c r="GY46" s="337"/>
      <c r="GZ46" s="337"/>
      <c r="HA46" s="337"/>
      <c r="HB46" s="337"/>
      <c r="HC46" s="337"/>
      <c r="HD46" s="337"/>
      <c r="HE46" s="337"/>
      <c r="HF46" s="337"/>
      <c r="HG46" s="337"/>
      <c r="HH46" s="337"/>
      <c r="HI46" s="337"/>
      <c r="HJ46" s="337"/>
      <c r="HK46" s="337"/>
      <c r="HL46" s="337"/>
      <c r="HM46" s="337"/>
      <c r="HN46" s="337"/>
      <c r="HO46" s="337"/>
      <c r="HP46" s="337"/>
      <c r="HQ46" s="337"/>
      <c r="HR46" s="337"/>
      <c r="HS46" s="337"/>
      <c r="HT46" s="337"/>
      <c r="HU46" s="337"/>
      <c r="HV46" s="337"/>
      <c r="HW46" s="337"/>
      <c r="HX46" s="337"/>
      <c r="HY46" s="337"/>
      <c r="HZ46" s="337"/>
      <c r="IA46" s="337"/>
      <c r="IB46" s="337"/>
      <c r="IC46" s="337"/>
      <c r="ID46" s="337"/>
      <c r="IE46" s="337"/>
      <c r="IF46" s="337"/>
      <c r="IG46" s="337"/>
      <c r="IH46" s="337"/>
      <c r="II46" s="337"/>
      <c r="IJ46" s="337"/>
      <c r="IK46" s="337"/>
      <c r="IL46" s="337"/>
      <c r="IM46" s="337"/>
      <c r="IN46" s="337"/>
      <c r="IO46" s="337"/>
    </row>
    <row r="47" spans="1:249" s="412" customFormat="1" ht="146.25" x14ac:dyDescent="0.2">
      <c r="A47" s="363">
        <v>44</v>
      </c>
      <c r="B47" s="366" t="s">
        <v>173</v>
      </c>
      <c r="C47" s="366" t="s">
        <v>174</v>
      </c>
      <c r="D47" s="814" t="s">
        <v>175</v>
      </c>
      <c r="E47" s="814" t="s">
        <v>176</v>
      </c>
      <c r="F47" s="814" t="s">
        <v>177</v>
      </c>
      <c r="G47" s="366" t="s">
        <v>183</v>
      </c>
      <c r="H47" s="463" t="s">
        <v>64</v>
      </c>
      <c r="I47" s="463" t="s">
        <v>123</v>
      </c>
      <c r="J47" s="463" t="s">
        <v>65</v>
      </c>
      <c r="K47" s="250" t="s">
        <v>1101</v>
      </c>
      <c r="L47" s="368">
        <v>3000000</v>
      </c>
      <c r="M47" s="369">
        <v>2550000</v>
      </c>
      <c r="N47" s="819" t="s">
        <v>214</v>
      </c>
      <c r="O47" s="819" t="s">
        <v>217</v>
      </c>
      <c r="P47" s="465"/>
      <c r="Q47" s="465"/>
      <c r="R47" s="366" t="s">
        <v>181</v>
      </c>
      <c r="S47" s="466" t="s">
        <v>88</v>
      </c>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T47" s="337"/>
      <c r="BU47" s="337"/>
      <c r="BV47" s="337"/>
      <c r="BW47" s="337"/>
      <c r="BX47" s="337"/>
      <c r="BY47" s="337"/>
      <c r="BZ47" s="337"/>
      <c r="CA47" s="337"/>
      <c r="CB47" s="337"/>
      <c r="CC47" s="337"/>
      <c r="CD47" s="337"/>
      <c r="CE47" s="337"/>
      <c r="CF47" s="337"/>
      <c r="CG47" s="337"/>
      <c r="CH47" s="337"/>
      <c r="CI47" s="337"/>
      <c r="CJ47" s="337"/>
      <c r="CK47" s="337"/>
      <c r="CL47" s="337"/>
      <c r="CM47" s="337"/>
      <c r="CN47" s="337"/>
      <c r="CO47" s="337"/>
      <c r="CP47" s="337"/>
      <c r="CQ47" s="337"/>
      <c r="CR47" s="337"/>
      <c r="CS47" s="337"/>
      <c r="CT47" s="337"/>
      <c r="CU47" s="337"/>
      <c r="CV47" s="337"/>
      <c r="CW47" s="337"/>
      <c r="CX47" s="337"/>
      <c r="CY47" s="337"/>
      <c r="CZ47" s="337"/>
      <c r="DA47" s="337"/>
      <c r="DB47" s="337"/>
      <c r="DC47" s="337"/>
      <c r="DD47" s="337"/>
      <c r="DE47" s="337"/>
      <c r="DF47" s="337"/>
      <c r="DG47" s="337"/>
      <c r="DH47" s="337"/>
      <c r="DI47" s="337"/>
      <c r="DJ47" s="337"/>
      <c r="DK47" s="337"/>
      <c r="DL47" s="337"/>
      <c r="DM47" s="337"/>
      <c r="DN47" s="337"/>
      <c r="DO47" s="337"/>
      <c r="DP47" s="337"/>
      <c r="DQ47" s="337"/>
      <c r="DR47" s="337"/>
      <c r="DS47" s="337"/>
      <c r="DT47" s="337"/>
      <c r="DU47" s="337"/>
      <c r="DV47" s="337"/>
      <c r="DW47" s="337"/>
      <c r="DX47" s="337"/>
      <c r="DY47" s="337"/>
      <c r="DZ47" s="337"/>
      <c r="EA47" s="337"/>
      <c r="EB47" s="337"/>
      <c r="EC47" s="337"/>
      <c r="ED47" s="337"/>
      <c r="EE47" s="337"/>
      <c r="EF47" s="337"/>
      <c r="EG47" s="337"/>
      <c r="EH47" s="337"/>
      <c r="EI47" s="337"/>
      <c r="EJ47" s="337"/>
      <c r="EK47" s="337"/>
      <c r="EL47" s="337"/>
      <c r="EM47" s="337"/>
      <c r="EN47" s="337"/>
      <c r="EO47" s="337"/>
      <c r="EP47" s="337"/>
      <c r="EQ47" s="337"/>
      <c r="ER47" s="337"/>
      <c r="ES47" s="337"/>
      <c r="ET47" s="337"/>
      <c r="EU47" s="337"/>
      <c r="EV47" s="337"/>
      <c r="EW47" s="337"/>
      <c r="EX47" s="337"/>
      <c r="EY47" s="337"/>
      <c r="EZ47" s="337"/>
      <c r="FA47" s="337"/>
      <c r="FB47" s="337"/>
      <c r="FC47" s="337"/>
      <c r="FD47" s="337"/>
      <c r="FE47" s="337"/>
      <c r="FF47" s="337"/>
      <c r="FG47" s="337"/>
      <c r="FH47" s="337"/>
      <c r="FI47" s="337"/>
      <c r="FJ47" s="337"/>
      <c r="FK47" s="337"/>
      <c r="FL47" s="337"/>
      <c r="FM47" s="337"/>
      <c r="FN47" s="337"/>
      <c r="FO47" s="337"/>
      <c r="FP47" s="337"/>
      <c r="FQ47" s="337"/>
      <c r="FR47" s="337"/>
      <c r="FS47" s="337"/>
      <c r="FT47" s="337"/>
      <c r="FU47" s="337"/>
      <c r="FV47" s="337"/>
      <c r="FW47" s="337"/>
      <c r="FX47" s="337"/>
      <c r="FY47" s="337"/>
      <c r="FZ47" s="337"/>
      <c r="GA47" s="337"/>
      <c r="GB47" s="337"/>
      <c r="GC47" s="337"/>
      <c r="GD47" s="337"/>
      <c r="GE47" s="337"/>
      <c r="GF47" s="337"/>
      <c r="GG47" s="337"/>
      <c r="GH47" s="337"/>
      <c r="GI47" s="337"/>
      <c r="GJ47" s="337"/>
      <c r="GK47" s="337"/>
      <c r="GL47" s="337"/>
      <c r="GM47" s="337"/>
      <c r="GN47" s="337"/>
      <c r="GO47" s="337"/>
      <c r="GP47" s="337"/>
      <c r="GQ47" s="337"/>
      <c r="GR47" s="337"/>
      <c r="GS47" s="337"/>
      <c r="GT47" s="337"/>
      <c r="GU47" s="337"/>
      <c r="GV47" s="337"/>
      <c r="GW47" s="337"/>
      <c r="GX47" s="337"/>
      <c r="GY47" s="337"/>
      <c r="GZ47" s="337"/>
      <c r="HA47" s="337"/>
      <c r="HB47" s="337"/>
      <c r="HC47" s="337"/>
      <c r="HD47" s="337"/>
      <c r="HE47" s="337"/>
      <c r="HF47" s="337"/>
      <c r="HG47" s="337"/>
      <c r="HH47" s="337"/>
      <c r="HI47" s="337"/>
      <c r="HJ47" s="337"/>
      <c r="HK47" s="337"/>
      <c r="HL47" s="337"/>
      <c r="HM47" s="337"/>
      <c r="HN47" s="337"/>
      <c r="HO47" s="337"/>
      <c r="HP47" s="337"/>
      <c r="HQ47" s="337"/>
      <c r="HR47" s="337"/>
      <c r="HS47" s="337"/>
      <c r="HT47" s="337"/>
      <c r="HU47" s="337"/>
      <c r="HV47" s="337"/>
      <c r="HW47" s="337"/>
      <c r="HX47" s="337"/>
      <c r="HY47" s="337"/>
      <c r="HZ47" s="337"/>
      <c r="IA47" s="337"/>
      <c r="IB47" s="337"/>
      <c r="IC47" s="337"/>
      <c r="ID47" s="337"/>
      <c r="IE47" s="337"/>
      <c r="IF47" s="337"/>
      <c r="IG47" s="337"/>
      <c r="IH47" s="337"/>
      <c r="II47" s="337"/>
      <c r="IJ47" s="337"/>
      <c r="IK47" s="337"/>
      <c r="IL47" s="337"/>
      <c r="IM47" s="337"/>
      <c r="IN47" s="337"/>
      <c r="IO47" s="337"/>
    </row>
    <row r="48" spans="1:249" s="412" customFormat="1" ht="33.75" x14ac:dyDescent="0.2">
      <c r="A48" s="363">
        <v>45</v>
      </c>
      <c r="B48" s="366" t="s">
        <v>184</v>
      </c>
      <c r="C48" s="366" t="s">
        <v>174</v>
      </c>
      <c r="D48" s="814" t="s">
        <v>185</v>
      </c>
      <c r="E48" s="462">
        <v>107630915</v>
      </c>
      <c r="F48" s="462">
        <v>600145093</v>
      </c>
      <c r="G48" s="366" t="s">
        <v>186</v>
      </c>
      <c r="H48" s="463" t="s">
        <v>64</v>
      </c>
      <c r="I48" s="463" t="s">
        <v>123</v>
      </c>
      <c r="J48" s="463" t="s">
        <v>65</v>
      </c>
      <c r="K48" s="250" t="s">
        <v>187</v>
      </c>
      <c r="L48" s="368">
        <v>1000000</v>
      </c>
      <c r="M48" s="369">
        <v>850000</v>
      </c>
      <c r="N48" s="426" t="s">
        <v>179</v>
      </c>
      <c r="O48" s="426" t="s">
        <v>188</v>
      </c>
      <c r="P48" s="465"/>
      <c r="Q48" s="465"/>
      <c r="R48" s="364" t="s">
        <v>189</v>
      </c>
      <c r="S48" s="466" t="s">
        <v>190</v>
      </c>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337"/>
      <c r="BN48" s="337"/>
      <c r="BO48" s="337"/>
      <c r="BP48" s="337"/>
      <c r="BQ48" s="337"/>
      <c r="BR48" s="337"/>
      <c r="BS48" s="337"/>
      <c r="BT48" s="337"/>
      <c r="BU48" s="337"/>
      <c r="BV48" s="337"/>
      <c r="BW48" s="337"/>
      <c r="BX48" s="337"/>
      <c r="BY48" s="337"/>
      <c r="BZ48" s="337"/>
      <c r="CA48" s="337"/>
      <c r="CB48" s="337"/>
      <c r="CC48" s="337"/>
      <c r="CD48" s="337"/>
      <c r="CE48" s="337"/>
      <c r="CF48" s="337"/>
      <c r="CG48" s="337"/>
      <c r="CH48" s="337"/>
      <c r="CI48" s="337"/>
      <c r="CJ48" s="337"/>
      <c r="CK48" s="337"/>
      <c r="CL48" s="337"/>
      <c r="CM48" s="337"/>
      <c r="CN48" s="337"/>
      <c r="CO48" s="337"/>
      <c r="CP48" s="337"/>
      <c r="CQ48" s="337"/>
      <c r="CR48" s="337"/>
      <c r="CS48" s="337"/>
      <c r="CT48" s="337"/>
      <c r="CU48" s="337"/>
      <c r="CV48" s="337"/>
      <c r="CW48" s="337"/>
      <c r="CX48" s="337"/>
      <c r="CY48" s="337"/>
      <c r="CZ48" s="337"/>
      <c r="DA48" s="337"/>
      <c r="DB48" s="337"/>
      <c r="DC48" s="337"/>
      <c r="DD48" s="337"/>
      <c r="DE48" s="337"/>
      <c r="DF48" s="337"/>
      <c r="DG48" s="337"/>
      <c r="DH48" s="337"/>
      <c r="DI48" s="337"/>
      <c r="DJ48" s="337"/>
      <c r="DK48" s="337"/>
      <c r="DL48" s="337"/>
      <c r="DM48" s="337"/>
      <c r="DN48" s="337"/>
      <c r="DO48" s="337"/>
      <c r="DP48" s="337"/>
      <c r="DQ48" s="337"/>
      <c r="DR48" s="337"/>
      <c r="DS48" s="337"/>
      <c r="DT48" s="337"/>
      <c r="DU48" s="337"/>
      <c r="DV48" s="337"/>
      <c r="DW48" s="337"/>
      <c r="DX48" s="337"/>
      <c r="DY48" s="337"/>
      <c r="DZ48" s="337"/>
      <c r="EA48" s="337"/>
      <c r="EB48" s="337"/>
      <c r="EC48" s="337"/>
      <c r="ED48" s="337"/>
      <c r="EE48" s="337"/>
      <c r="EF48" s="337"/>
      <c r="EG48" s="337"/>
      <c r="EH48" s="337"/>
      <c r="EI48" s="337"/>
      <c r="EJ48" s="337"/>
      <c r="EK48" s="337"/>
      <c r="EL48" s="337"/>
      <c r="EM48" s="337"/>
      <c r="EN48" s="337"/>
      <c r="EO48" s="337"/>
      <c r="EP48" s="337"/>
      <c r="EQ48" s="337"/>
      <c r="ER48" s="337"/>
      <c r="ES48" s="337"/>
      <c r="ET48" s="337"/>
      <c r="EU48" s="337"/>
      <c r="EV48" s="337"/>
      <c r="EW48" s="337"/>
      <c r="EX48" s="337"/>
      <c r="EY48" s="337"/>
      <c r="EZ48" s="337"/>
      <c r="FA48" s="337"/>
      <c r="FB48" s="337"/>
      <c r="FC48" s="337"/>
      <c r="FD48" s="337"/>
      <c r="FE48" s="337"/>
      <c r="FF48" s="337"/>
      <c r="FG48" s="337"/>
      <c r="FH48" s="337"/>
      <c r="FI48" s="337"/>
      <c r="FJ48" s="337"/>
      <c r="FK48" s="337"/>
      <c r="FL48" s="337"/>
      <c r="FM48" s="337"/>
      <c r="FN48" s="337"/>
      <c r="FO48" s="337"/>
      <c r="FP48" s="337"/>
      <c r="FQ48" s="337"/>
      <c r="FR48" s="337"/>
      <c r="FS48" s="337"/>
      <c r="FT48" s="337"/>
      <c r="FU48" s="337"/>
      <c r="FV48" s="337"/>
      <c r="FW48" s="337"/>
      <c r="FX48" s="337"/>
      <c r="FY48" s="337"/>
      <c r="FZ48" s="337"/>
      <c r="GA48" s="337"/>
      <c r="GB48" s="337"/>
      <c r="GC48" s="337"/>
      <c r="GD48" s="337"/>
      <c r="GE48" s="337"/>
      <c r="GF48" s="337"/>
      <c r="GG48" s="337"/>
      <c r="GH48" s="337"/>
      <c r="GI48" s="337"/>
      <c r="GJ48" s="337"/>
      <c r="GK48" s="337"/>
      <c r="GL48" s="337"/>
      <c r="GM48" s="337"/>
      <c r="GN48" s="337"/>
      <c r="GO48" s="337"/>
      <c r="GP48" s="337"/>
      <c r="GQ48" s="337"/>
      <c r="GR48" s="337"/>
      <c r="GS48" s="337"/>
      <c r="GT48" s="337"/>
      <c r="GU48" s="337"/>
      <c r="GV48" s="337"/>
      <c r="GW48" s="337"/>
      <c r="GX48" s="337"/>
      <c r="GY48" s="337"/>
      <c r="GZ48" s="337"/>
      <c r="HA48" s="337"/>
      <c r="HB48" s="337"/>
      <c r="HC48" s="337"/>
      <c r="HD48" s="337"/>
      <c r="HE48" s="337"/>
      <c r="HF48" s="337"/>
      <c r="HG48" s="337"/>
      <c r="HH48" s="337"/>
      <c r="HI48" s="337"/>
      <c r="HJ48" s="337"/>
      <c r="HK48" s="337"/>
      <c r="HL48" s="337"/>
      <c r="HM48" s="337"/>
      <c r="HN48" s="337"/>
      <c r="HO48" s="337"/>
      <c r="HP48" s="337"/>
      <c r="HQ48" s="337"/>
      <c r="HR48" s="337"/>
      <c r="HS48" s="337"/>
      <c r="HT48" s="337"/>
      <c r="HU48" s="337"/>
      <c r="HV48" s="337"/>
      <c r="HW48" s="337"/>
      <c r="HX48" s="337"/>
      <c r="HY48" s="337"/>
      <c r="HZ48" s="337"/>
      <c r="IA48" s="337"/>
      <c r="IB48" s="337"/>
      <c r="IC48" s="337"/>
      <c r="ID48" s="337"/>
      <c r="IE48" s="337"/>
      <c r="IF48" s="337"/>
      <c r="IG48" s="337"/>
      <c r="IH48" s="337"/>
      <c r="II48" s="337"/>
      <c r="IJ48" s="337"/>
      <c r="IK48" s="337"/>
      <c r="IL48" s="337"/>
      <c r="IM48" s="337"/>
      <c r="IN48" s="337"/>
      <c r="IO48" s="337"/>
    </row>
    <row r="49" spans="1:249" s="412" customFormat="1" ht="33.75" x14ac:dyDescent="0.2">
      <c r="A49" s="363">
        <v>46</v>
      </c>
      <c r="B49" s="773" t="s">
        <v>191</v>
      </c>
      <c r="C49" s="773" t="s">
        <v>174</v>
      </c>
      <c r="D49" s="815">
        <v>70978361</v>
      </c>
      <c r="E49" s="815">
        <v>181003015</v>
      </c>
      <c r="F49" s="815">
        <v>600145212</v>
      </c>
      <c r="G49" s="773" t="s">
        <v>192</v>
      </c>
      <c r="H49" s="816" t="s">
        <v>64</v>
      </c>
      <c r="I49" s="816" t="s">
        <v>123</v>
      </c>
      <c r="J49" s="816" t="s">
        <v>65</v>
      </c>
      <c r="K49" s="774" t="s">
        <v>193</v>
      </c>
      <c r="L49" s="775">
        <v>3500000</v>
      </c>
      <c r="M49" s="775"/>
      <c r="N49" s="817">
        <v>2022</v>
      </c>
      <c r="O49" s="817">
        <v>2025</v>
      </c>
      <c r="P49" s="951"/>
      <c r="Q49" s="951" t="s">
        <v>139</v>
      </c>
      <c r="R49" s="774" t="s">
        <v>194</v>
      </c>
      <c r="S49" s="818" t="s">
        <v>88</v>
      </c>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337"/>
      <c r="AY49" s="337"/>
      <c r="AZ49" s="337"/>
      <c r="BA49" s="337"/>
      <c r="BB49" s="337"/>
      <c r="BC49" s="337"/>
      <c r="BD49" s="337"/>
      <c r="BE49" s="337"/>
      <c r="BF49" s="337"/>
      <c r="BG49" s="337"/>
      <c r="BH49" s="337"/>
      <c r="BI49" s="337"/>
      <c r="BJ49" s="337"/>
      <c r="BK49" s="337"/>
      <c r="BL49" s="337"/>
      <c r="BM49" s="337"/>
      <c r="BN49" s="337"/>
      <c r="BO49" s="337"/>
      <c r="BP49" s="337"/>
      <c r="BQ49" s="337"/>
      <c r="BR49" s="337"/>
      <c r="BS49" s="337"/>
      <c r="BT49" s="337"/>
      <c r="BU49" s="337"/>
      <c r="BV49" s="337"/>
      <c r="BW49" s="337"/>
      <c r="BX49" s="337"/>
      <c r="BY49" s="337"/>
      <c r="BZ49" s="337"/>
      <c r="CA49" s="337"/>
      <c r="CB49" s="337"/>
      <c r="CC49" s="337"/>
      <c r="CD49" s="337"/>
      <c r="CE49" s="337"/>
      <c r="CF49" s="337"/>
      <c r="CG49" s="337"/>
      <c r="CH49" s="337"/>
      <c r="CI49" s="337"/>
      <c r="CJ49" s="337"/>
      <c r="CK49" s="337"/>
      <c r="CL49" s="337"/>
      <c r="CM49" s="337"/>
      <c r="CN49" s="337"/>
      <c r="CO49" s="337"/>
      <c r="CP49" s="337"/>
      <c r="CQ49" s="337"/>
      <c r="CR49" s="337"/>
      <c r="CS49" s="337"/>
      <c r="CT49" s="337"/>
      <c r="CU49" s="337"/>
      <c r="CV49" s="337"/>
      <c r="CW49" s="337"/>
      <c r="CX49" s="337"/>
      <c r="CY49" s="337"/>
      <c r="CZ49" s="337"/>
      <c r="DA49" s="337"/>
      <c r="DB49" s="337"/>
      <c r="DC49" s="337"/>
      <c r="DD49" s="337"/>
      <c r="DE49" s="337"/>
      <c r="DF49" s="337"/>
      <c r="DG49" s="337"/>
      <c r="DH49" s="337"/>
      <c r="DI49" s="337"/>
      <c r="DJ49" s="337"/>
      <c r="DK49" s="337"/>
      <c r="DL49" s="337"/>
      <c r="DM49" s="337"/>
      <c r="DN49" s="337"/>
      <c r="DO49" s="337"/>
      <c r="DP49" s="337"/>
      <c r="DQ49" s="337"/>
      <c r="DR49" s="337"/>
      <c r="DS49" s="337"/>
      <c r="DT49" s="337"/>
      <c r="DU49" s="337"/>
      <c r="DV49" s="337"/>
      <c r="DW49" s="337"/>
      <c r="DX49" s="337"/>
      <c r="DY49" s="337"/>
      <c r="DZ49" s="337"/>
      <c r="EA49" s="337"/>
      <c r="EB49" s="337"/>
      <c r="EC49" s="337"/>
      <c r="ED49" s="337"/>
      <c r="EE49" s="337"/>
      <c r="EF49" s="337"/>
      <c r="EG49" s="337"/>
      <c r="EH49" s="337"/>
      <c r="EI49" s="337"/>
      <c r="EJ49" s="337"/>
      <c r="EK49" s="337"/>
      <c r="EL49" s="337"/>
      <c r="EM49" s="337"/>
      <c r="EN49" s="337"/>
      <c r="EO49" s="337"/>
      <c r="EP49" s="337"/>
      <c r="EQ49" s="337"/>
      <c r="ER49" s="337"/>
      <c r="ES49" s="337"/>
      <c r="ET49" s="337"/>
      <c r="EU49" s="337"/>
      <c r="EV49" s="337"/>
      <c r="EW49" s="337"/>
      <c r="EX49" s="337"/>
      <c r="EY49" s="337"/>
      <c r="EZ49" s="337"/>
      <c r="FA49" s="337"/>
      <c r="FB49" s="337"/>
      <c r="FC49" s="337"/>
      <c r="FD49" s="337"/>
      <c r="FE49" s="337"/>
      <c r="FF49" s="337"/>
      <c r="FG49" s="337"/>
      <c r="FH49" s="337"/>
      <c r="FI49" s="337"/>
      <c r="FJ49" s="337"/>
      <c r="FK49" s="337"/>
      <c r="FL49" s="337"/>
      <c r="FM49" s="337"/>
      <c r="FN49" s="337"/>
      <c r="FO49" s="337"/>
      <c r="FP49" s="337"/>
      <c r="FQ49" s="337"/>
      <c r="FR49" s="337"/>
      <c r="FS49" s="337"/>
      <c r="FT49" s="337"/>
      <c r="FU49" s="337"/>
      <c r="FV49" s="337"/>
      <c r="FW49" s="337"/>
      <c r="FX49" s="337"/>
      <c r="FY49" s="337"/>
      <c r="FZ49" s="337"/>
      <c r="GA49" s="337"/>
      <c r="GB49" s="337"/>
      <c r="GC49" s="337"/>
      <c r="GD49" s="337"/>
      <c r="GE49" s="337"/>
      <c r="GF49" s="337"/>
      <c r="GG49" s="337"/>
      <c r="GH49" s="337"/>
      <c r="GI49" s="337"/>
      <c r="GJ49" s="337"/>
      <c r="GK49" s="337"/>
      <c r="GL49" s="337"/>
      <c r="GM49" s="337"/>
      <c r="GN49" s="337"/>
      <c r="GO49" s="337"/>
      <c r="GP49" s="337"/>
      <c r="GQ49" s="337"/>
      <c r="GR49" s="337"/>
      <c r="GS49" s="337"/>
      <c r="GT49" s="337"/>
      <c r="GU49" s="337"/>
      <c r="GV49" s="337"/>
      <c r="GW49" s="337"/>
      <c r="GX49" s="337"/>
      <c r="GY49" s="337"/>
      <c r="GZ49" s="337"/>
      <c r="HA49" s="337"/>
      <c r="HB49" s="337"/>
      <c r="HC49" s="337"/>
      <c r="HD49" s="337"/>
      <c r="HE49" s="337"/>
      <c r="HF49" s="337"/>
      <c r="HG49" s="337"/>
      <c r="HH49" s="337"/>
      <c r="HI49" s="337"/>
      <c r="HJ49" s="337"/>
      <c r="HK49" s="337"/>
      <c r="HL49" s="337"/>
      <c r="HM49" s="337"/>
      <c r="HN49" s="337"/>
      <c r="HO49" s="337"/>
      <c r="HP49" s="337"/>
      <c r="HQ49" s="337"/>
      <c r="HR49" s="337"/>
      <c r="HS49" s="337"/>
      <c r="HT49" s="337"/>
      <c r="HU49" s="337"/>
      <c r="HV49" s="337"/>
      <c r="HW49" s="337"/>
      <c r="HX49" s="337"/>
      <c r="HY49" s="337"/>
      <c r="HZ49" s="337"/>
      <c r="IA49" s="337"/>
      <c r="IB49" s="337"/>
      <c r="IC49" s="337"/>
      <c r="ID49" s="337"/>
      <c r="IE49" s="337"/>
      <c r="IF49" s="337"/>
      <c r="IG49" s="337"/>
      <c r="IH49" s="337"/>
      <c r="II49" s="337"/>
      <c r="IJ49" s="337"/>
      <c r="IK49" s="337"/>
      <c r="IL49" s="337"/>
      <c r="IM49" s="337"/>
      <c r="IN49" s="337"/>
      <c r="IO49" s="337"/>
    </row>
    <row r="50" spans="1:249" ht="22.5" x14ac:dyDescent="0.2">
      <c r="A50" s="363">
        <v>47</v>
      </c>
      <c r="B50" s="366" t="s">
        <v>160</v>
      </c>
      <c r="C50" s="366" t="s">
        <v>161</v>
      </c>
      <c r="D50" s="365">
        <v>70986703</v>
      </c>
      <c r="E50" s="365">
        <v>674000421</v>
      </c>
      <c r="F50" s="365"/>
      <c r="G50" s="366" t="s">
        <v>162</v>
      </c>
      <c r="H50" s="422" t="s">
        <v>64</v>
      </c>
      <c r="I50" s="422" t="s">
        <v>65</v>
      </c>
      <c r="J50" s="422" t="s">
        <v>163</v>
      </c>
      <c r="K50" s="366" t="s">
        <v>164</v>
      </c>
      <c r="L50" s="368">
        <v>11500000</v>
      </c>
      <c r="M50" s="369">
        <f>L50/100*85</f>
        <v>9775000</v>
      </c>
      <c r="N50" s="426" t="s">
        <v>165</v>
      </c>
      <c r="O50" s="426" t="s">
        <v>166</v>
      </c>
      <c r="P50" s="476"/>
      <c r="Q50" s="476"/>
      <c r="R50" s="366" t="s">
        <v>195</v>
      </c>
      <c r="S50" s="371" t="s">
        <v>69</v>
      </c>
    </row>
    <row r="51" spans="1:249" ht="22.5" x14ac:dyDescent="0.2">
      <c r="A51" s="363">
        <v>48</v>
      </c>
      <c r="B51" s="366" t="s">
        <v>160</v>
      </c>
      <c r="C51" s="366" t="s">
        <v>161</v>
      </c>
      <c r="D51" s="365">
        <v>70986703</v>
      </c>
      <c r="E51" s="365">
        <v>674000421</v>
      </c>
      <c r="F51" s="365"/>
      <c r="G51" s="366" t="s">
        <v>168</v>
      </c>
      <c r="H51" s="422" t="s">
        <v>64</v>
      </c>
      <c r="I51" s="422" t="s">
        <v>65</v>
      </c>
      <c r="J51" s="422" t="s">
        <v>163</v>
      </c>
      <c r="K51" s="366" t="s">
        <v>169</v>
      </c>
      <c r="L51" s="368">
        <v>300000</v>
      </c>
      <c r="M51" s="369">
        <f>L51/100*85</f>
        <v>255000</v>
      </c>
      <c r="N51" s="426" t="s">
        <v>170</v>
      </c>
      <c r="O51" s="426" t="s">
        <v>171</v>
      </c>
      <c r="P51" s="476"/>
      <c r="Q51" s="476"/>
      <c r="R51" s="366" t="s">
        <v>172</v>
      </c>
      <c r="S51" s="371"/>
    </row>
    <row r="52" spans="1:249" s="412" customFormat="1" ht="33.75" x14ac:dyDescent="0.2">
      <c r="A52" s="374">
        <v>49</v>
      </c>
      <c r="B52" s="375" t="s">
        <v>196</v>
      </c>
      <c r="C52" s="375" t="s">
        <v>197</v>
      </c>
      <c r="D52" s="376">
        <v>70999422</v>
      </c>
      <c r="E52" s="376">
        <v>107629607</v>
      </c>
      <c r="F52" s="376">
        <v>600144704</v>
      </c>
      <c r="G52" s="375" t="s">
        <v>198</v>
      </c>
      <c r="H52" s="376" t="s">
        <v>64</v>
      </c>
      <c r="I52" s="376" t="s">
        <v>65</v>
      </c>
      <c r="J52" s="376" t="s">
        <v>199</v>
      </c>
      <c r="K52" s="375" t="s">
        <v>200</v>
      </c>
      <c r="L52" s="380">
        <v>15000000</v>
      </c>
      <c r="M52" s="369">
        <f>L52/100*85</f>
        <v>12750000</v>
      </c>
      <c r="N52" s="534">
        <v>2022</v>
      </c>
      <c r="O52" s="534">
        <v>2022</v>
      </c>
      <c r="P52" s="478" t="s">
        <v>139</v>
      </c>
      <c r="Q52" s="478"/>
      <c r="R52" s="375" t="s">
        <v>189</v>
      </c>
      <c r="S52" s="382" t="s">
        <v>88</v>
      </c>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7"/>
      <c r="BR52" s="337"/>
      <c r="BS52" s="337"/>
      <c r="BT52" s="337"/>
      <c r="BU52" s="337"/>
      <c r="BV52" s="337"/>
      <c r="BW52" s="337"/>
      <c r="BX52" s="337"/>
      <c r="BY52" s="337"/>
      <c r="BZ52" s="337"/>
      <c r="CA52" s="337"/>
      <c r="CB52" s="337"/>
      <c r="CC52" s="337"/>
      <c r="CD52" s="337"/>
      <c r="CE52" s="337"/>
      <c r="CF52" s="337"/>
      <c r="CG52" s="337"/>
      <c r="CH52" s="337"/>
      <c r="CI52" s="337"/>
      <c r="CJ52" s="337"/>
      <c r="CK52" s="337"/>
      <c r="CL52" s="337"/>
      <c r="CM52" s="337"/>
      <c r="CN52" s="337"/>
      <c r="CO52" s="337"/>
      <c r="CP52" s="337"/>
      <c r="CQ52" s="337"/>
      <c r="CR52" s="337"/>
      <c r="CS52" s="337"/>
      <c r="CT52" s="337"/>
      <c r="CU52" s="337"/>
      <c r="CV52" s="337"/>
      <c r="CW52" s="337"/>
      <c r="CX52" s="337"/>
      <c r="CY52" s="337"/>
      <c r="CZ52" s="337"/>
      <c r="DA52" s="337"/>
      <c r="DB52" s="337"/>
      <c r="DC52" s="337"/>
      <c r="DD52" s="337"/>
      <c r="DE52" s="337"/>
      <c r="DF52" s="337"/>
      <c r="DG52" s="337"/>
      <c r="DH52" s="337"/>
      <c r="DI52" s="337"/>
      <c r="DJ52" s="337"/>
      <c r="DK52" s="337"/>
      <c r="DL52" s="337"/>
      <c r="DM52" s="337"/>
      <c r="DN52" s="337"/>
      <c r="DO52" s="337"/>
      <c r="DP52" s="337"/>
      <c r="DQ52" s="337"/>
      <c r="DR52" s="337"/>
      <c r="DS52" s="337"/>
      <c r="DT52" s="337"/>
      <c r="DU52" s="337"/>
      <c r="DV52" s="337"/>
      <c r="DW52" s="337"/>
      <c r="DX52" s="337"/>
      <c r="DY52" s="337"/>
      <c r="DZ52" s="337"/>
      <c r="EA52" s="337"/>
      <c r="EB52" s="337"/>
      <c r="EC52" s="337"/>
      <c r="ED52" s="337"/>
      <c r="EE52" s="337"/>
      <c r="EF52" s="337"/>
      <c r="EG52" s="337"/>
      <c r="EH52" s="337"/>
      <c r="EI52" s="337"/>
      <c r="EJ52" s="337"/>
      <c r="EK52" s="337"/>
      <c r="EL52" s="337"/>
      <c r="EM52" s="337"/>
      <c r="EN52" s="337"/>
      <c r="EO52" s="337"/>
      <c r="EP52" s="337"/>
      <c r="EQ52" s="337"/>
      <c r="ER52" s="337"/>
      <c r="ES52" s="337"/>
      <c r="ET52" s="337"/>
      <c r="EU52" s="337"/>
      <c r="EV52" s="337"/>
      <c r="EW52" s="337"/>
      <c r="EX52" s="337"/>
      <c r="EY52" s="337"/>
      <c r="EZ52" s="337"/>
      <c r="FA52" s="337"/>
      <c r="FB52" s="337"/>
      <c r="FC52" s="337"/>
      <c r="FD52" s="337"/>
      <c r="FE52" s="337"/>
      <c r="FF52" s="337"/>
      <c r="FG52" s="337"/>
      <c r="FH52" s="337"/>
      <c r="FI52" s="337"/>
      <c r="FJ52" s="337"/>
      <c r="FK52" s="337"/>
      <c r="FL52" s="337"/>
      <c r="FM52" s="337"/>
      <c r="FN52" s="337"/>
      <c r="FO52" s="337"/>
      <c r="FP52" s="337"/>
      <c r="FQ52" s="337"/>
      <c r="FR52" s="337"/>
      <c r="FS52" s="337"/>
      <c r="FT52" s="337"/>
      <c r="FU52" s="337"/>
      <c r="FV52" s="337"/>
      <c r="FW52" s="337"/>
      <c r="FX52" s="337"/>
      <c r="FY52" s="337"/>
      <c r="FZ52" s="337"/>
      <c r="GA52" s="337"/>
      <c r="GB52" s="337"/>
      <c r="GC52" s="337"/>
      <c r="GD52" s="337"/>
      <c r="GE52" s="337"/>
      <c r="GF52" s="337"/>
      <c r="GG52" s="337"/>
      <c r="GH52" s="337"/>
      <c r="GI52" s="337"/>
      <c r="GJ52" s="337"/>
      <c r="GK52" s="337"/>
      <c r="GL52" s="337"/>
      <c r="GM52" s="337"/>
      <c r="GN52" s="337"/>
      <c r="GO52" s="337"/>
      <c r="GP52" s="337"/>
      <c r="GQ52" s="337"/>
      <c r="GR52" s="337"/>
      <c r="GS52" s="337"/>
      <c r="GT52" s="337"/>
      <c r="GU52" s="337"/>
      <c r="GV52" s="337"/>
      <c r="GW52" s="337"/>
      <c r="GX52" s="337"/>
      <c r="GY52" s="337"/>
      <c r="GZ52" s="337"/>
      <c r="HA52" s="337"/>
      <c r="HB52" s="337"/>
      <c r="HC52" s="337"/>
      <c r="HD52" s="337"/>
    </row>
    <row r="53" spans="1:249" ht="22.5" x14ac:dyDescent="0.2">
      <c r="A53" s="363">
        <v>50</v>
      </c>
      <c r="B53" s="364" t="s">
        <v>201</v>
      </c>
      <c r="C53" s="364" t="s">
        <v>202</v>
      </c>
      <c r="D53" s="365">
        <v>75027542</v>
      </c>
      <c r="E53" s="365">
        <v>107628201</v>
      </c>
      <c r="F53" s="365">
        <v>600141942</v>
      </c>
      <c r="G53" s="364" t="s">
        <v>203</v>
      </c>
      <c r="H53" s="367" t="s">
        <v>64</v>
      </c>
      <c r="I53" s="367" t="s">
        <v>65</v>
      </c>
      <c r="J53" s="367" t="s">
        <v>204</v>
      </c>
      <c r="K53" s="364" t="s">
        <v>205</v>
      </c>
      <c r="L53" s="368">
        <v>400000</v>
      </c>
      <c r="M53" s="369">
        <f t="shared" ref="M53:M54" si="3">L53/100*85</f>
        <v>340000</v>
      </c>
      <c r="N53" s="754">
        <v>2023</v>
      </c>
      <c r="O53" s="754">
        <v>2027</v>
      </c>
      <c r="P53" s="476"/>
      <c r="Q53" s="476"/>
      <c r="R53" s="364" t="s">
        <v>206</v>
      </c>
      <c r="S53" s="371" t="s">
        <v>88</v>
      </c>
    </row>
    <row r="54" spans="1:249" ht="22.5" x14ac:dyDescent="0.2">
      <c r="A54" s="363">
        <v>51</v>
      </c>
      <c r="B54" s="364" t="s">
        <v>201</v>
      </c>
      <c r="C54" s="364" t="s">
        <v>202</v>
      </c>
      <c r="D54" s="365">
        <v>7502542</v>
      </c>
      <c r="E54" s="365">
        <v>107628201</v>
      </c>
      <c r="F54" s="365">
        <v>600141942</v>
      </c>
      <c r="G54" s="364" t="s">
        <v>207</v>
      </c>
      <c r="H54" s="367" t="s">
        <v>64</v>
      </c>
      <c r="I54" s="367" t="s">
        <v>65</v>
      </c>
      <c r="J54" s="367" t="s">
        <v>204</v>
      </c>
      <c r="K54" s="364" t="s">
        <v>208</v>
      </c>
      <c r="L54" s="368">
        <v>2000000</v>
      </c>
      <c r="M54" s="369">
        <f t="shared" si="3"/>
        <v>1700000</v>
      </c>
      <c r="N54" s="754">
        <v>2023</v>
      </c>
      <c r="O54" s="754">
        <v>2024</v>
      </c>
      <c r="P54" s="370"/>
      <c r="Q54" s="370"/>
      <c r="R54" s="364" t="s">
        <v>206</v>
      </c>
      <c r="S54" s="371" t="s">
        <v>88</v>
      </c>
    </row>
    <row r="55" spans="1:249" s="445" customFormat="1" ht="101.25" x14ac:dyDescent="0.25">
      <c r="A55" s="435">
        <v>52</v>
      </c>
      <c r="B55" s="436" t="s">
        <v>209</v>
      </c>
      <c r="C55" s="436" t="s">
        <v>210</v>
      </c>
      <c r="D55" s="436">
        <v>70984361</v>
      </c>
      <c r="E55" s="437">
        <v>107629950</v>
      </c>
      <c r="F55" s="438" t="s">
        <v>211</v>
      </c>
      <c r="G55" s="436" t="s">
        <v>212</v>
      </c>
      <c r="H55" s="439" t="s">
        <v>64</v>
      </c>
      <c r="I55" s="439" t="s">
        <v>65</v>
      </c>
      <c r="J55" s="439" t="s">
        <v>213</v>
      </c>
      <c r="K55" s="250" t="s">
        <v>1102</v>
      </c>
      <c r="L55" s="440">
        <v>1500000</v>
      </c>
      <c r="M55" s="369">
        <f>L55/100*85</f>
        <v>1275000</v>
      </c>
      <c r="N55" s="441" t="s">
        <v>214</v>
      </c>
      <c r="O55" s="441" t="s">
        <v>215</v>
      </c>
      <c r="P55" s="442"/>
      <c r="Q55" s="442"/>
      <c r="R55" s="436"/>
      <c r="S55" s="443" t="s">
        <v>88</v>
      </c>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4"/>
      <c r="BD55" s="444"/>
      <c r="BE55" s="444"/>
      <c r="BF55" s="444"/>
      <c r="BG55" s="444"/>
      <c r="BH55" s="444"/>
      <c r="BI55" s="444"/>
      <c r="BJ55" s="444"/>
      <c r="BK55" s="444"/>
      <c r="BL55" s="444"/>
      <c r="BM55" s="444"/>
      <c r="BN55" s="444"/>
      <c r="BO55" s="444"/>
      <c r="BP55" s="444"/>
      <c r="BQ55" s="444"/>
      <c r="BR55" s="444"/>
      <c r="BS55" s="444"/>
      <c r="BT55" s="444"/>
      <c r="BU55" s="444"/>
      <c r="BV55" s="444"/>
      <c r="BW55" s="444"/>
      <c r="BX55" s="444"/>
      <c r="BY55" s="444"/>
      <c r="BZ55" s="444"/>
      <c r="CA55" s="444"/>
      <c r="CB55" s="444"/>
      <c r="CC55" s="444"/>
      <c r="CD55" s="444"/>
      <c r="CE55" s="444"/>
      <c r="CF55" s="444"/>
      <c r="CG55" s="444"/>
      <c r="CH55" s="444"/>
      <c r="CI55" s="444"/>
      <c r="CJ55" s="444"/>
      <c r="CK55" s="444"/>
      <c r="CL55" s="444"/>
      <c r="CM55" s="444"/>
      <c r="CN55" s="444"/>
      <c r="CO55" s="444"/>
      <c r="CP55" s="444"/>
      <c r="CQ55" s="444"/>
      <c r="CR55" s="444"/>
      <c r="CS55" s="444"/>
      <c r="CT55" s="444"/>
      <c r="CU55" s="444"/>
      <c r="CV55" s="444"/>
      <c r="CW55" s="444"/>
      <c r="CX55" s="444"/>
      <c r="CY55" s="444"/>
      <c r="CZ55" s="444"/>
      <c r="DA55" s="444"/>
      <c r="DB55" s="444"/>
      <c r="DC55" s="444"/>
      <c r="DD55" s="444"/>
      <c r="DE55" s="444"/>
      <c r="DF55" s="444"/>
      <c r="DG55" s="444"/>
      <c r="DH55" s="444"/>
      <c r="DI55" s="444"/>
      <c r="DJ55" s="444"/>
      <c r="DK55" s="444"/>
      <c r="DL55" s="444"/>
      <c r="DM55" s="444"/>
      <c r="DN55" s="444"/>
      <c r="DO55" s="444"/>
      <c r="DP55" s="444"/>
      <c r="DQ55" s="444"/>
      <c r="DR55" s="444"/>
      <c r="DS55" s="444"/>
      <c r="DT55" s="444"/>
      <c r="DU55" s="444"/>
      <c r="DV55" s="444"/>
      <c r="DW55" s="444"/>
      <c r="DX55" s="444"/>
      <c r="DY55" s="444"/>
      <c r="DZ55" s="444"/>
      <c r="EA55" s="444"/>
      <c r="EB55" s="444"/>
      <c r="EC55" s="444"/>
      <c r="ED55" s="444"/>
      <c r="EE55" s="444"/>
      <c r="EF55" s="444"/>
      <c r="EG55" s="444"/>
      <c r="EH55" s="444"/>
      <c r="EI55" s="444"/>
      <c r="EJ55" s="444"/>
      <c r="EK55" s="444"/>
      <c r="EL55" s="444"/>
      <c r="EM55" s="444"/>
      <c r="EN55" s="444"/>
      <c r="EO55" s="444"/>
      <c r="EP55" s="444"/>
      <c r="EQ55" s="444"/>
      <c r="ER55" s="444"/>
      <c r="ES55" s="444"/>
      <c r="ET55" s="444"/>
      <c r="EU55" s="444"/>
      <c r="EV55" s="444"/>
      <c r="EW55" s="444"/>
      <c r="EX55" s="444"/>
      <c r="EY55" s="444"/>
      <c r="EZ55" s="444"/>
      <c r="FA55" s="444"/>
      <c r="FB55" s="444"/>
      <c r="FC55" s="444"/>
      <c r="FD55" s="444"/>
      <c r="FE55" s="444"/>
      <c r="FF55" s="444"/>
      <c r="FG55" s="444"/>
      <c r="FH55" s="444"/>
      <c r="FI55" s="444"/>
      <c r="FJ55" s="444"/>
      <c r="FK55" s="444"/>
      <c r="FL55" s="444"/>
      <c r="FM55" s="444"/>
      <c r="FN55" s="444"/>
      <c r="FO55" s="444"/>
      <c r="FP55" s="444"/>
      <c r="FQ55" s="444"/>
      <c r="FR55" s="444"/>
      <c r="FS55" s="444"/>
      <c r="FT55" s="444"/>
      <c r="FU55" s="444"/>
      <c r="FV55" s="444"/>
      <c r="FW55" s="444"/>
      <c r="FX55" s="444"/>
      <c r="FY55" s="444"/>
      <c r="FZ55" s="444"/>
      <c r="GA55" s="444"/>
      <c r="GB55" s="444"/>
      <c r="GC55" s="444"/>
      <c r="GD55" s="444"/>
      <c r="GE55" s="444"/>
      <c r="GF55" s="444"/>
      <c r="GG55" s="444"/>
      <c r="GH55" s="444"/>
      <c r="GI55" s="444"/>
      <c r="GJ55" s="444"/>
      <c r="GK55" s="444"/>
      <c r="GL55" s="444"/>
      <c r="GM55" s="444"/>
      <c r="GN55" s="444"/>
      <c r="GO55" s="444"/>
      <c r="GP55" s="444"/>
      <c r="GQ55" s="444"/>
      <c r="GR55" s="444"/>
      <c r="GS55" s="444"/>
      <c r="GT55" s="444"/>
      <c r="GU55" s="444"/>
      <c r="GV55" s="444"/>
      <c r="GW55" s="444"/>
      <c r="GX55" s="444"/>
      <c r="GY55" s="444"/>
      <c r="GZ55" s="444"/>
      <c r="HA55" s="444"/>
      <c r="HB55" s="444"/>
      <c r="HC55" s="444"/>
      <c r="HD55" s="444"/>
      <c r="HE55" s="444"/>
      <c r="HF55" s="444"/>
      <c r="HG55" s="444"/>
      <c r="HH55" s="444"/>
      <c r="HI55" s="444"/>
      <c r="HJ55" s="444"/>
      <c r="HK55" s="444"/>
      <c r="HL55" s="444"/>
      <c r="HM55" s="444"/>
      <c r="HN55" s="444"/>
      <c r="HO55" s="444"/>
      <c r="HP55" s="444"/>
      <c r="HQ55" s="444"/>
      <c r="HR55" s="444"/>
      <c r="HS55" s="444"/>
      <c r="HT55" s="444"/>
      <c r="HU55" s="444"/>
      <c r="HV55" s="444"/>
      <c r="HW55" s="444"/>
      <c r="HX55" s="444"/>
      <c r="HY55" s="444"/>
      <c r="HZ55" s="444"/>
      <c r="IA55" s="444"/>
      <c r="IB55" s="444"/>
      <c r="IC55" s="444"/>
      <c r="ID55" s="444"/>
      <c r="IE55" s="444"/>
      <c r="IF55" s="444"/>
      <c r="IG55" s="444"/>
      <c r="IH55" s="444"/>
      <c r="II55" s="444"/>
      <c r="IJ55" s="444"/>
      <c r="IK55" s="444"/>
      <c r="IL55" s="444"/>
      <c r="IM55" s="444"/>
      <c r="IN55" s="444"/>
      <c r="IO55" s="444"/>
    </row>
    <row r="56" spans="1:249" s="445" customFormat="1" ht="90" x14ac:dyDescent="0.25">
      <c r="A56" s="435">
        <v>53</v>
      </c>
      <c r="B56" s="436" t="s">
        <v>209</v>
      </c>
      <c r="C56" s="436" t="s">
        <v>210</v>
      </c>
      <c r="D56" s="436">
        <v>70984361</v>
      </c>
      <c r="E56" s="437">
        <v>107629950</v>
      </c>
      <c r="F56" s="438" t="s">
        <v>211</v>
      </c>
      <c r="G56" s="436" t="s">
        <v>216</v>
      </c>
      <c r="H56" s="439" t="s">
        <v>64</v>
      </c>
      <c r="I56" s="439" t="s">
        <v>65</v>
      </c>
      <c r="J56" s="439" t="s">
        <v>213</v>
      </c>
      <c r="K56" s="250" t="s">
        <v>1103</v>
      </c>
      <c r="L56" s="440">
        <v>2500000</v>
      </c>
      <c r="M56" s="446">
        <f>L56/100*85</f>
        <v>2125000</v>
      </c>
      <c r="N56" s="441" t="s">
        <v>214</v>
      </c>
      <c r="O56" s="441" t="s">
        <v>217</v>
      </c>
      <c r="P56" s="442"/>
      <c r="Q56" s="442"/>
      <c r="R56" s="436"/>
      <c r="S56" s="443" t="s">
        <v>88</v>
      </c>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4"/>
      <c r="BD56" s="444"/>
      <c r="BE56" s="444"/>
      <c r="BF56" s="444"/>
      <c r="BG56" s="444"/>
      <c r="BH56" s="444"/>
      <c r="BI56" s="444"/>
      <c r="BJ56" s="444"/>
      <c r="BK56" s="444"/>
      <c r="BL56" s="444"/>
      <c r="BM56" s="444"/>
      <c r="BN56" s="444"/>
      <c r="BO56" s="444"/>
      <c r="BP56" s="444"/>
      <c r="BQ56" s="444"/>
      <c r="BR56" s="444"/>
      <c r="BS56" s="444"/>
      <c r="BT56" s="444"/>
      <c r="BU56" s="444"/>
      <c r="BV56" s="444"/>
      <c r="BW56" s="444"/>
      <c r="BX56" s="444"/>
      <c r="BY56" s="444"/>
      <c r="BZ56" s="444"/>
      <c r="CA56" s="444"/>
      <c r="CB56" s="444"/>
      <c r="CC56" s="444"/>
      <c r="CD56" s="444"/>
      <c r="CE56" s="444"/>
      <c r="CF56" s="444"/>
      <c r="CG56" s="444"/>
      <c r="CH56" s="444"/>
      <c r="CI56" s="444"/>
      <c r="CJ56" s="444"/>
      <c r="CK56" s="444"/>
      <c r="CL56" s="444"/>
      <c r="CM56" s="444"/>
      <c r="CN56" s="444"/>
      <c r="CO56" s="444"/>
      <c r="CP56" s="444"/>
      <c r="CQ56" s="444"/>
      <c r="CR56" s="444"/>
      <c r="CS56" s="444"/>
      <c r="CT56" s="444"/>
      <c r="CU56" s="444"/>
      <c r="CV56" s="444"/>
      <c r="CW56" s="444"/>
      <c r="CX56" s="444"/>
      <c r="CY56" s="444"/>
      <c r="CZ56" s="444"/>
      <c r="DA56" s="444"/>
      <c r="DB56" s="444"/>
      <c r="DC56" s="444"/>
      <c r="DD56" s="444"/>
      <c r="DE56" s="444"/>
      <c r="DF56" s="444"/>
      <c r="DG56" s="444"/>
      <c r="DH56" s="444"/>
      <c r="DI56" s="444"/>
      <c r="DJ56" s="444"/>
      <c r="DK56" s="444"/>
      <c r="DL56" s="444"/>
      <c r="DM56" s="444"/>
      <c r="DN56" s="444"/>
      <c r="DO56" s="444"/>
      <c r="DP56" s="444"/>
      <c r="DQ56" s="444"/>
      <c r="DR56" s="444"/>
      <c r="DS56" s="444"/>
      <c r="DT56" s="444"/>
      <c r="DU56" s="444"/>
      <c r="DV56" s="444"/>
      <c r="DW56" s="444"/>
      <c r="DX56" s="444"/>
      <c r="DY56" s="444"/>
      <c r="DZ56" s="444"/>
      <c r="EA56" s="444"/>
      <c r="EB56" s="444"/>
      <c r="EC56" s="444"/>
      <c r="ED56" s="444"/>
      <c r="EE56" s="444"/>
      <c r="EF56" s="444"/>
      <c r="EG56" s="444"/>
      <c r="EH56" s="444"/>
      <c r="EI56" s="444"/>
      <c r="EJ56" s="444"/>
      <c r="EK56" s="444"/>
      <c r="EL56" s="444"/>
      <c r="EM56" s="444"/>
      <c r="EN56" s="444"/>
      <c r="EO56" s="444"/>
      <c r="EP56" s="444"/>
      <c r="EQ56" s="444"/>
      <c r="ER56" s="444"/>
      <c r="ES56" s="444"/>
      <c r="ET56" s="444"/>
      <c r="EU56" s="444"/>
      <c r="EV56" s="444"/>
      <c r="EW56" s="444"/>
      <c r="EX56" s="444"/>
      <c r="EY56" s="444"/>
      <c r="EZ56" s="444"/>
      <c r="FA56" s="444"/>
      <c r="FB56" s="444"/>
      <c r="FC56" s="444"/>
      <c r="FD56" s="444"/>
      <c r="FE56" s="444"/>
      <c r="FF56" s="444"/>
      <c r="FG56" s="444"/>
      <c r="FH56" s="444"/>
      <c r="FI56" s="444"/>
      <c r="FJ56" s="444"/>
      <c r="FK56" s="444"/>
      <c r="FL56" s="444"/>
      <c r="FM56" s="444"/>
      <c r="FN56" s="444"/>
      <c r="FO56" s="444"/>
      <c r="FP56" s="444"/>
      <c r="FQ56" s="444"/>
      <c r="FR56" s="444"/>
      <c r="FS56" s="444"/>
      <c r="FT56" s="444"/>
      <c r="FU56" s="444"/>
      <c r="FV56" s="444"/>
      <c r="FW56" s="444"/>
      <c r="FX56" s="444"/>
      <c r="FY56" s="444"/>
      <c r="FZ56" s="444"/>
      <c r="GA56" s="444"/>
      <c r="GB56" s="444"/>
      <c r="GC56" s="444"/>
      <c r="GD56" s="444"/>
      <c r="GE56" s="444"/>
      <c r="GF56" s="444"/>
      <c r="GG56" s="444"/>
      <c r="GH56" s="444"/>
      <c r="GI56" s="444"/>
      <c r="GJ56" s="444"/>
      <c r="GK56" s="444"/>
      <c r="GL56" s="444"/>
      <c r="GM56" s="444"/>
      <c r="GN56" s="444"/>
      <c r="GO56" s="444"/>
      <c r="GP56" s="444"/>
      <c r="GQ56" s="444"/>
      <c r="GR56" s="444"/>
      <c r="GS56" s="444"/>
      <c r="GT56" s="444"/>
      <c r="GU56" s="444"/>
      <c r="GV56" s="444"/>
      <c r="GW56" s="444"/>
      <c r="GX56" s="444"/>
      <c r="GY56" s="444"/>
      <c r="GZ56" s="444"/>
      <c r="HA56" s="444"/>
      <c r="HB56" s="444"/>
      <c r="HC56" s="444"/>
      <c r="HD56" s="444"/>
      <c r="HE56" s="444"/>
      <c r="HF56" s="444"/>
      <c r="HG56" s="444"/>
      <c r="HH56" s="444"/>
      <c r="HI56" s="444"/>
      <c r="HJ56" s="444"/>
      <c r="HK56" s="444"/>
      <c r="HL56" s="444"/>
      <c r="HM56" s="444"/>
      <c r="HN56" s="444"/>
      <c r="HO56" s="444"/>
      <c r="HP56" s="444"/>
      <c r="HQ56" s="444"/>
      <c r="HR56" s="444"/>
      <c r="HS56" s="444"/>
      <c r="HT56" s="444"/>
      <c r="HU56" s="444"/>
      <c r="HV56" s="444"/>
      <c r="HW56" s="444"/>
      <c r="HX56" s="444"/>
      <c r="HY56" s="444"/>
      <c r="HZ56" s="444"/>
      <c r="IA56" s="444"/>
      <c r="IB56" s="444"/>
      <c r="IC56" s="444"/>
      <c r="ID56" s="444"/>
      <c r="IE56" s="444"/>
      <c r="IF56" s="444"/>
      <c r="IG56" s="444"/>
      <c r="IH56" s="444"/>
      <c r="II56" s="444"/>
      <c r="IJ56" s="444"/>
      <c r="IK56" s="444"/>
      <c r="IL56" s="444"/>
      <c r="IM56" s="444"/>
      <c r="IN56" s="444"/>
      <c r="IO56" s="444"/>
    </row>
    <row r="57" spans="1:249" s="445" customFormat="1" ht="180" x14ac:dyDescent="0.25">
      <c r="A57" s="664">
        <v>54</v>
      </c>
      <c r="B57" s="665" t="s">
        <v>209</v>
      </c>
      <c r="C57" s="665" t="s">
        <v>210</v>
      </c>
      <c r="D57" s="737">
        <v>70984361</v>
      </c>
      <c r="E57" s="696">
        <v>107629950</v>
      </c>
      <c r="F57" s="677" t="s">
        <v>211</v>
      </c>
      <c r="G57" s="665" t="s">
        <v>218</v>
      </c>
      <c r="H57" s="737" t="s">
        <v>64</v>
      </c>
      <c r="I57" s="737" t="s">
        <v>65</v>
      </c>
      <c r="J57" s="737" t="s">
        <v>213</v>
      </c>
      <c r="K57" s="718" t="s">
        <v>1104</v>
      </c>
      <c r="L57" s="663">
        <v>12000000</v>
      </c>
      <c r="M57" s="750"/>
      <c r="N57" s="878" t="s">
        <v>188</v>
      </c>
      <c r="O57" s="878" t="s">
        <v>215</v>
      </c>
      <c r="P57" s="737"/>
      <c r="Q57" s="737"/>
      <c r="R57" s="726"/>
      <c r="S57" s="720" t="s">
        <v>88</v>
      </c>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4"/>
      <c r="BR57" s="444"/>
      <c r="BS57" s="444"/>
      <c r="BT57" s="444"/>
      <c r="BU57" s="444"/>
      <c r="BV57" s="444"/>
      <c r="BW57" s="444"/>
      <c r="BX57" s="444"/>
      <c r="BY57" s="444"/>
      <c r="BZ57" s="444"/>
      <c r="CA57" s="444"/>
      <c r="CB57" s="444"/>
      <c r="CC57" s="444"/>
      <c r="CD57" s="444"/>
      <c r="CE57" s="444"/>
      <c r="CF57" s="444"/>
      <c r="CG57" s="444"/>
      <c r="CH57" s="444"/>
      <c r="CI57" s="444"/>
      <c r="CJ57" s="444"/>
      <c r="CK57" s="444"/>
      <c r="CL57" s="444"/>
      <c r="CM57" s="444"/>
      <c r="CN57" s="444"/>
      <c r="CO57" s="444"/>
      <c r="CP57" s="444"/>
      <c r="CQ57" s="444"/>
      <c r="CR57" s="444"/>
      <c r="CS57" s="444"/>
      <c r="CT57" s="444"/>
      <c r="CU57" s="444"/>
      <c r="CV57" s="444"/>
      <c r="CW57" s="444"/>
      <c r="CX57" s="444"/>
      <c r="CY57" s="444"/>
      <c r="CZ57" s="444"/>
      <c r="DA57" s="444"/>
      <c r="DB57" s="444"/>
      <c r="DC57" s="444"/>
      <c r="DD57" s="444"/>
      <c r="DE57" s="444"/>
      <c r="DF57" s="444"/>
      <c r="DG57" s="444"/>
      <c r="DH57" s="444"/>
      <c r="DI57" s="444"/>
      <c r="DJ57" s="444"/>
      <c r="DK57" s="444"/>
      <c r="DL57" s="444"/>
      <c r="DM57" s="444"/>
      <c r="DN57" s="444"/>
      <c r="DO57" s="444"/>
      <c r="DP57" s="444"/>
      <c r="DQ57" s="444"/>
      <c r="DR57" s="444"/>
      <c r="DS57" s="444"/>
      <c r="DT57" s="444"/>
      <c r="DU57" s="444"/>
      <c r="DV57" s="444"/>
      <c r="DW57" s="444"/>
      <c r="DX57" s="444"/>
      <c r="DY57" s="444"/>
      <c r="DZ57" s="444"/>
      <c r="EA57" s="444"/>
      <c r="EB57" s="444"/>
      <c r="EC57" s="444"/>
      <c r="ED57" s="444"/>
      <c r="EE57" s="444"/>
      <c r="EF57" s="444"/>
      <c r="EG57" s="444"/>
      <c r="EH57" s="444"/>
      <c r="EI57" s="444"/>
      <c r="EJ57" s="444"/>
      <c r="EK57" s="444"/>
      <c r="EL57" s="444"/>
      <c r="EM57" s="444"/>
      <c r="EN57" s="444"/>
      <c r="EO57" s="444"/>
      <c r="EP57" s="444"/>
      <c r="EQ57" s="444"/>
      <c r="ER57" s="444"/>
      <c r="ES57" s="444"/>
      <c r="ET57" s="444"/>
      <c r="EU57" s="444"/>
      <c r="EV57" s="444"/>
      <c r="EW57" s="444"/>
      <c r="EX57" s="444"/>
      <c r="EY57" s="444"/>
      <c r="EZ57" s="444"/>
      <c r="FA57" s="444"/>
      <c r="FB57" s="444"/>
      <c r="FC57" s="444"/>
      <c r="FD57" s="444"/>
      <c r="FE57" s="444"/>
      <c r="FF57" s="44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444"/>
      <c r="GF57" s="444"/>
      <c r="GG57" s="444"/>
      <c r="GH57" s="444"/>
      <c r="GI57" s="444"/>
      <c r="GJ57" s="444"/>
      <c r="GK57" s="444"/>
      <c r="GL57" s="444"/>
      <c r="GM57" s="444"/>
      <c r="GN57" s="444"/>
      <c r="GO57" s="444"/>
      <c r="GP57" s="444"/>
      <c r="GQ57" s="444"/>
      <c r="GR57" s="444"/>
      <c r="GS57" s="444"/>
      <c r="GT57" s="444"/>
      <c r="GU57" s="444"/>
      <c r="GV57" s="444"/>
      <c r="GW57" s="444"/>
      <c r="GX57" s="444"/>
      <c r="GY57" s="444"/>
      <c r="GZ57" s="444"/>
      <c r="HA57" s="444"/>
      <c r="HB57" s="444"/>
      <c r="HC57" s="444"/>
      <c r="HD57" s="444"/>
      <c r="HE57" s="444"/>
      <c r="HF57" s="444"/>
      <c r="HG57" s="444"/>
      <c r="HH57" s="444"/>
      <c r="HI57" s="444"/>
      <c r="HJ57" s="444"/>
      <c r="HK57" s="444"/>
      <c r="HL57" s="444"/>
      <c r="HM57" s="444"/>
      <c r="HN57" s="444"/>
      <c r="HO57" s="444"/>
      <c r="HP57" s="444"/>
      <c r="HQ57" s="444"/>
      <c r="HR57" s="444"/>
      <c r="HS57" s="444"/>
      <c r="HT57" s="444"/>
      <c r="HU57" s="444"/>
      <c r="HV57" s="444"/>
      <c r="HW57" s="444"/>
      <c r="HX57" s="444"/>
      <c r="HY57" s="444"/>
      <c r="HZ57" s="444"/>
      <c r="IA57" s="444"/>
      <c r="IB57" s="444"/>
      <c r="IC57" s="444"/>
      <c r="ID57" s="444"/>
      <c r="IE57" s="444"/>
      <c r="IF57" s="444"/>
      <c r="IG57" s="444"/>
      <c r="IH57" s="444"/>
      <c r="II57" s="444"/>
      <c r="IJ57" s="444"/>
      <c r="IK57" s="444"/>
      <c r="IL57" s="444"/>
      <c r="IM57" s="444"/>
      <c r="IN57" s="444"/>
      <c r="IO57" s="444"/>
    </row>
    <row r="58" spans="1:249" s="454" customFormat="1" ht="30" customHeight="1" x14ac:dyDescent="0.25">
      <c r="A58" s="447">
        <v>55</v>
      </c>
      <c r="B58" s="366" t="s">
        <v>219</v>
      </c>
      <c r="C58" s="366" t="s">
        <v>210</v>
      </c>
      <c r="D58" s="448" t="s">
        <v>220</v>
      </c>
      <c r="E58" s="449">
        <v>107629941</v>
      </c>
      <c r="F58" s="448" t="s">
        <v>221</v>
      </c>
      <c r="G58" s="366" t="s">
        <v>222</v>
      </c>
      <c r="H58" s="450" t="s">
        <v>64</v>
      </c>
      <c r="I58" s="450" t="s">
        <v>65</v>
      </c>
      <c r="J58" s="450" t="s">
        <v>213</v>
      </c>
      <c r="K58" s="250" t="s">
        <v>223</v>
      </c>
      <c r="L58" s="440">
        <v>2500000</v>
      </c>
      <c r="M58" s="369">
        <f t="shared" ref="M58:M62" si="4">L58/100*85</f>
        <v>2125000</v>
      </c>
      <c r="N58" s="441" t="s">
        <v>179</v>
      </c>
      <c r="O58" s="441" t="s">
        <v>188</v>
      </c>
      <c r="P58" s="451"/>
      <c r="Q58" s="451"/>
      <c r="R58" s="366"/>
      <c r="S58" s="452" t="s">
        <v>88</v>
      </c>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c r="BM58" s="453"/>
      <c r="BN58" s="453"/>
      <c r="BO58" s="453"/>
      <c r="BP58" s="453"/>
      <c r="BQ58" s="453"/>
      <c r="BR58" s="453"/>
      <c r="BS58" s="453"/>
      <c r="BT58" s="453"/>
      <c r="BU58" s="453"/>
      <c r="BV58" s="453"/>
      <c r="BW58" s="453"/>
      <c r="BX58" s="453"/>
      <c r="BY58" s="453"/>
      <c r="BZ58" s="453"/>
      <c r="CA58" s="453"/>
      <c r="CB58" s="453"/>
      <c r="CC58" s="453"/>
      <c r="CD58" s="453"/>
      <c r="CE58" s="453"/>
      <c r="CF58" s="453"/>
      <c r="CG58" s="453"/>
      <c r="CH58" s="453"/>
      <c r="CI58" s="453"/>
      <c r="CJ58" s="453"/>
      <c r="CK58" s="453"/>
      <c r="CL58" s="453"/>
      <c r="CM58" s="453"/>
      <c r="CN58" s="453"/>
      <c r="CO58" s="453"/>
      <c r="CP58" s="453"/>
      <c r="CQ58" s="453"/>
      <c r="CR58" s="453"/>
      <c r="CS58" s="453"/>
      <c r="CT58" s="453"/>
      <c r="CU58" s="453"/>
      <c r="CV58" s="453"/>
      <c r="CW58" s="453"/>
      <c r="CX58" s="453"/>
      <c r="CY58" s="453"/>
      <c r="CZ58" s="453"/>
      <c r="DA58" s="453"/>
      <c r="DB58" s="453"/>
      <c r="DC58" s="453"/>
      <c r="DD58" s="453"/>
      <c r="DE58" s="453"/>
      <c r="DF58" s="453"/>
      <c r="DG58" s="453"/>
      <c r="DH58" s="453"/>
      <c r="DI58" s="453"/>
      <c r="DJ58" s="453"/>
      <c r="DK58" s="453"/>
      <c r="DL58" s="453"/>
      <c r="DM58" s="453"/>
      <c r="DN58" s="453"/>
      <c r="DO58" s="453"/>
      <c r="DP58" s="453"/>
      <c r="DQ58" s="453"/>
      <c r="DR58" s="453"/>
      <c r="DS58" s="453"/>
      <c r="DT58" s="453"/>
      <c r="DU58" s="453"/>
      <c r="DV58" s="453"/>
      <c r="DW58" s="453"/>
      <c r="DX58" s="453"/>
      <c r="DY58" s="453"/>
      <c r="DZ58" s="453"/>
      <c r="EA58" s="453"/>
      <c r="EB58" s="453"/>
      <c r="EC58" s="453"/>
      <c r="ED58" s="453"/>
      <c r="EE58" s="453"/>
      <c r="EF58" s="453"/>
      <c r="EG58" s="453"/>
      <c r="EH58" s="453"/>
      <c r="EI58" s="453"/>
      <c r="EJ58" s="453"/>
      <c r="EK58" s="453"/>
      <c r="EL58" s="453"/>
      <c r="EM58" s="453"/>
      <c r="EN58" s="453"/>
      <c r="EO58" s="453"/>
      <c r="EP58" s="453"/>
      <c r="EQ58" s="453"/>
      <c r="ER58" s="453"/>
      <c r="ES58" s="453"/>
      <c r="ET58" s="453"/>
      <c r="EU58" s="453"/>
      <c r="EV58" s="453"/>
      <c r="EW58" s="453"/>
      <c r="EX58" s="453"/>
      <c r="EY58" s="453"/>
      <c r="EZ58" s="453"/>
      <c r="FA58" s="453"/>
      <c r="FB58" s="453"/>
      <c r="FC58" s="453"/>
      <c r="FD58" s="453"/>
      <c r="FE58" s="453"/>
      <c r="FF58" s="453"/>
      <c r="FG58" s="453"/>
      <c r="FH58" s="453"/>
      <c r="FI58" s="453"/>
      <c r="FJ58" s="453"/>
      <c r="FK58" s="453"/>
      <c r="FL58" s="453"/>
      <c r="FM58" s="453"/>
      <c r="FN58" s="453"/>
      <c r="FO58" s="453"/>
      <c r="FP58" s="453"/>
      <c r="FQ58" s="453"/>
      <c r="FR58" s="453"/>
      <c r="FS58" s="453"/>
      <c r="FT58" s="453"/>
      <c r="FU58" s="453"/>
      <c r="FV58" s="453"/>
      <c r="FW58" s="453"/>
      <c r="FX58" s="453"/>
      <c r="FY58" s="453"/>
      <c r="FZ58" s="453"/>
      <c r="GA58" s="453"/>
      <c r="GB58" s="453"/>
      <c r="GC58" s="453"/>
      <c r="GD58" s="453"/>
      <c r="GE58" s="453"/>
      <c r="GF58" s="453"/>
      <c r="GG58" s="453"/>
      <c r="GH58" s="453"/>
      <c r="GI58" s="453"/>
      <c r="GJ58" s="453"/>
      <c r="GK58" s="453"/>
      <c r="GL58" s="453"/>
      <c r="GM58" s="453"/>
      <c r="GN58" s="453"/>
      <c r="GO58" s="453"/>
      <c r="GP58" s="453"/>
      <c r="GQ58" s="453"/>
      <c r="GR58" s="453"/>
      <c r="GS58" s="453"/>
      <c r="GT58" s="453"/>
      <c r="GU58" s="453"/>
      <c r="GV58" s="453"/>
      <c r="GW58" s="453"/>
      <c r="GX58" s="453"/>
      <c r="GY58" s="453"/>
      <c r="GZ58" s="453"/>
      <c r="HA58" s="453"/>
      <c r="HB58" s="453"/>
      <c r="HC58" s="453"/>
      <c r="HD58" s="453"/>
      <c r="HE58" s="453"/>
      <c r="HF58" s="453"/>
      <c r="HG58" s="453"/>
      <c r="HH58" s="453"/>
      <c r="HI58" s="453"/>
      <c r="HJ58" s="453"/>
      <c r="HK58" s="453"/>
      <c r="HL58" s="453"/>
      <c r="HM58" s="453"/>
      <c r="HN58" s="453"/>
      <c r="HO58" s="453"/>
      <c r="HP58" s="453"/>
      <c r="HQ58" s="453"/>
      <c r="HR58" s="453"/>
      <c r="HS58" s="453"/>
      <c r="HT58" s="453"/>
      <c r="HU58" s="453"/>
      <c r="HV58" s="453"/>
      <c r="HW58" s="453"/>
      <c r="HX58" s="453"/>
      <c r="HY58" s="453"/>
      <c r="HZ58" s="453"/>
      <c r="IA58" s="453"/>
      <c r="IB58" s="453"/>
      <c r="IC58" s="453"/>
      <c r="ID58" s="453"/>
      <c r="IE58" s="453"/>
      <c r="IF58" s="453"/>
      <c r="IG58" s="453"/>
      <c r="IH58" s="453"/>
      <c r="II58" s="453"/>
      <c r="IJ58" s="453"/>
      <c r="IK58" s="453"/>
      <c r="IL58" s="453"/>
      <c r="IM58" s="453"/>
      <c r="IN58" s="453"/>
      <c r="IO58" s="453"/>
    </row>
    <row r="59" spans="1:249" s="445" customFormat="1" ht="30" customHeight="1" x14ac:dyDescent="0.25">
      <c r="A59" s="435">
        <v>56</v>
      </c>
      <c r="B59" s="436" t="s">
        <v>224</v>
      </c>
      <c r="C59" s="436" t="s">
        <v>210</v>
      </c>
      <c r="D59" s="438" t="s">
        <v>225</v>
      </c>
      <c r="E59" s="436">
        <v>107630036</v>
      </c>
      <c r="F59" s="438" t="s">
        <v>226</v>
      </c>
      <c r="G59" s="436" t="s">
        <v>227</v>
      </c>
      <c r="H59" s="439" t="s">
        <v>64</v>
      </c>
      <c r="I59" s="439" t="s">
        <v>65</v>
      </c>
      <c r="J59" s="439" t="s">
        <v>213</v>
      </c>
      <c r="K59" s="250" t="s">
        <v>223</v>
      </c>
      <c r="L59" s="440">
        <v>4000000</v>
      </c>
      <c r="M59" s="446">
        <f t="shared" si="4"/>
        <v>3400000</v>
      </c>
      <c r="N59" s="441" t="s">
        <v>188</v>
      </c>
      <c r="O59" s="441" t="s">
        <v>215</v>
      </c>
      <c r="P59" s="442"/>
      <c r="Q59" s="442"/>
      <c r="R59" s="436"/>
      <c r="S59" s="443" t="s">
        <v>88</v>
      </c>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44"/>
      <c r="BG59" s="444"/>
      <c r="BH59" s="444"/>
      <c r="BI59" s="444"/>
      <c r="BJ59" s="444"/>
      <c r="BK59" s="444"/>
      <c r="BL59" s="444"/>
      <c r="BM59" s="444"/>
      <c r="BN59" s="444"/>
      <c r="BO59" s="444"/>
      <c r="BP59" s="444"/>
      <c r="BQ59" s="444"/>
      <c r="BR59" s="444"/>
      <c r="BS59" s="444"/>
      <c r="BT59" s="444"/>
      <c r="BU59" s="444"/>
      <c r="BV59" s="444"/>
      <c r="BW59" s="444"/>
      <c r="BX59" s="444"/>
      <c r="BY59" s="444"/>
      <c r="BZ59" s="444"/>
      <c r="CA59" s="444"/>
      <c r="CB59" s="444"/>
      <c r="CC59" s="444"/>
      <c r="CD59" s="444"/>
      <c r="CE59" s="444"/>
      <c r="CF59" s="444"/>
      <c r="CG59" s="444"/>
      <c r="CH59" s="444"/>
      <c r="CI59" s="444"/>
      <c r="CJ59" s="444"/>
      <c r="CK59" s="444"/>
      <c r="CL59" s="444"/>
      <c r="CM59" s="444"/>
      <c r="CN59" s="444"/>
      <c r="CO59" s="444"/>
      <c r="CP59" s="444"/>
      <c r="CQ59" s="444"/>
      <c r="CR59" s="444"/>
      <c r="CS59" s="444"/>
      <c r="CT59" s="444"/>
      <c r="CU59" s="444"/>
      <c r="CV59" s="444"/>
      <c r="CW59" s="444"/>
      <c r="CX59" s="444"/>
      <c r="CY59" s="444"/>
      <c r="CZ59" s="444"/>
      <c r="DA59" s="444"/>
      <c r="DB59" s="444"/>
      <c r="DC59" s="444"/>
      <c r="DD59" s="444"/>
      <c r="DE59" s="444"/>
      <c r="DF59" s="444"/>
      <c r="DG59" s="444"/>
      <c r="DH59" s="444"/>
      <c r="DI59" s="444"/>
      <c r="DJ59" s="444"/>
      <c r="DK59" s="444"/>
      <c r="DL59" s="444"/>
      <c r="DM59" s="444"/>
      <c r="DN59" s="444"/>
      <c r="DO59" s="444"/>
      <c r="DP59" s="444"/>
      <c r="DQ59" s="444"/>
      <c r="DR59" s="444"/>
      <c r="DS59" s="444"/>
      <c r="DT59" s="444"/>
      <c r="DU59" s="444"/>
      <c r="DV59" s="444"/>
      <c r="DW59" s="444"/>
      <c r="DX59" s="444"/>
      <c r="DY59" s="444"/>
      <c r="DZ59" s="444"/>
      <c r="EA59" s="444"/>
      <c r="EB59" s="444"/>
      <c r="EC59" s="444"/>
      <c r="ED59" s="444"/>
      <c r="EE59" s="444"/>
      <c r="EF59" s="444"/>
      <c r="EG59" s="444"/>
      <c r="EH59" s="444"/>
      <c r="EI59" s="444"/>
      <c r="EJ59" s="444"/>
      <c r="EK59" s="444"/>
      <c r="EL59" s="444"/>
      <c r="EM59" s="444"/>
      <c r="EN59" s="444"/>
      <c r="EO59" s="444"/>
      <c r="EP59" s="444"/>
      <c r="EQ59" s="444"/>
      <c r="ER59" s="444"/>
      <c r="ES59" s="444"/>
      <c r="ET59" s="444"/>
      <c r="EU59" s="444"/>
      <c r="EV59" s="444"/>
      <c r="EW59" s="444"/>
      <c r="EX59" s="444"/>
      <c r="EY59" s="444"/>
      <c r="EZ59" s="444"/>
      <c r="FA59" s="444"/>
      <c r="FB59" s="444"/>
      <c r="FC59" s="444"/>
      <c r="FD59" s="444"/>
      <c r="FE59" s="444"/>
      <c r="FF59" s="444"/>
      <c r="FG59" s="444"/>
      <c r="FH59" s="444"/>
      <c r="FI59" s="444"/>
      <c r="FJ59" s="444"/>
      <c r="FK59" s="444"/>
      <c r="FL59" s="444"/>
      <c r="FM59" s="444"/>
      <c r="FN59" s="444"/>
      <c r="FO59" s="444"/>
      <c r="FP59" s="444"/>
      <c r="FQ59" s="444"/>
      <c r="FR59" s="444"/>
      <c r="FS59" s="444"/>
      <c r="FT59" s="444"/>
      <c r="FU59" s="444"/>
      <c r="FV59" s="444"/>
      <c r="FW59" s="444"/>
      <c r="FX59" s="444"/>
      <c r="FY59" s="444"/>
      <c r="FZ59" s="444"/>
      <c r="GA59" s="444"/>
      <c r="GB59" s="444"/>
      <c r="GC59" s="444"/>
      <c r="GD59" s="444"/>
      <c r="GE59" s="444"/>
      <c r="GF59" s="444"/>
      <c r="GG59" s="444"/>
      <c r="GH59" s="444"/>
      <c r="GI59" s="444"/>
      <c r="GJ59" s="444"/>
      <c r="GK59" s="444"/>
      <c r="GL59" s="444"/>
      <c r="GM59" s="444"/>
      <c r="GN59" s="444"/>
      <c r="GO59" s="444"/>
      <c r="GP59" s="444"/>
      <c r="GQ59" s="444"/>
      <c r="GR59" s="444"/>
      <c r="GS59" s="444"/>
      <c r="GT59" s="444"/>
      <c r="GU59" s="444"/>
      <c r="GV59" s="444"/>
      <c r="GW59" s="444"/>
      <c r="GX59" s="444"/>
      <c r="GY59" s="444"/>
      <c r="GZ59" s="444"/>
      <c r="HA59" s="444"/>
      <c r="HB59" s="444"/>
      <c r="HC59" s="444"/>
      <c r="HD59" s="444"/>
      <c r="HE59" s="444"/>
      <c r="HF59" s="444"/>
      <c r="HG59" s="444"/>
      <c r="HH59" s="444"/>
      <c r="HI59" s="444"/>
      <c r="HJ59" s="444"/>
      <c r="HK59" s="444"/>
      <c r="HL59" s="444"/>
      <c r="HM59" s="444"/>
      <c r="HN59" s="444"/>
      <c r="HO59" s="444"/>
      <c r="HP59" s="444"/>
      <c r="HQ59" s="444"/>
      <c r="HR59" s="444"/>
      <c r="HS59" s="444"/>
      <c r="HT59" s="444"/>
      <c r="HU59" s="444"/>
      <c r="HV59" s="444"/>
      <c r="HW59" s="444"/>
      <c r="HX59" s="444"/>
      <c r="HY59" s="444"/>
      <c r="HZ59" s="444"/>
      <c r="IA59" s="444"/>
      <c r="IB59" s="444"/>
      <c r="IC59" s="444"/>
      <c r="ID59" s="444"/>
      <c r="IE59" s="444"/>
      <c r="IF59" s="444"/>
      <c r="IG59" s="444"/>
      <c r="IH59" s="444"/>
      <c r="II59" s="444"/>
      <c r="IJ59" s="444"/>
      <c r="IK59" s="444"/>
      <c r="IL59" s="444"/>
      <c r="IM59" s="444"/>
      <c r="IN59" s="444"/>
      <c r="IO59" s="444"/>
    </row>
    <row r="60" spans="1:249" s="454" customFormat="1" ht="30" customHeight="1" x14ac:dyDescent="0.25">
      <c r="A60" s="447">
        <v>57</v>
      </c>
      <c r="B60" s="366" t="s">
        <v>228</v>
      </c>
      <c r="C60" s="366" t="s">
        <v>210</v>
      </c>
      <c r="D60" s="448" t="s">
        <v>229</v>
      </c>
      <c r="E60" s="455">
        <v>107630001</v>
      </c>
      <c r="F60" s="448" t="s">
        <v>230</v>
      </c>
      <c r="G60" s="366" t="s">
        <v>231</v>
      </c>
      <c r="H60" s="450" t="s">
        <v>64</v>
      </c>
      <c r="I60" s="450" t="s">
        <v>65</v>
      </c>
      <c r="J60" s="450" t="s">
        <v>213</v>
      </c>
      <c r="K60" s="250" t="s">
        <v>232</v>
      </c>
      <c r="L60" s="456">
        <v>1740000</v>
      </c>
      <c r="M60" s="369">
        <f t="shared" si="4"/>
        <v>1479000</v>
      </c>
      <c r="N60" s="441" t="s">
        <v>233</v>
      </c>
      <c r="O60" s="441">
        <v>2023</v>
      </c>
      <c r="P60" s="451"/>
      <c r="Q60" s="451"/>
      <c r="R60" s="366"/>
      <c r="S60" s="452" t="s">
        <v>88</v>
      </c>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3"/>
      <c r="BD60" s="453"/>
      <c r="BE60" s="453"/>
      <c r="BF60" s="453"/>
      <c r="BG60" s="453"/>
      <c r="BH60" s="453"/>
      <c r="BI60" s="453"/>
      <c r="BJ60" s="453"/>
      <c r="BK60" s="453"/>
      <c r="BL60" s="453"/>
      <c r="BM60" s="453"/>
      <c r="BN60" s="453"/>
      <c r="BO60" s="453"/>
      <c r="BP60" s="453"/>
      <c r="BQ60" s="453"/>
      <c r="BR60" s="453"/>
      <c r="BS60" s="453"/>
      <c r="BT60" s="453"/>
      <c r="BU60" s="453"/>
      <c r="BV60" s="453"/>
      <c r="BW60" s="453"/>
      <c r="BX60" s="453"/>
      <c r="BY60" s="453"/>
      <c r="BZ60" s="453"/>
      <c r="CA60" s="453"/>
      <c r="CB60" s="453"/>
      <c r="CC60" s="453"/>
      <c r="CD60" s="453"/>
      <c r="CE60" s="453"/>
      <c r="CF60" s="453"/>
      <c r="CG60" s="453"/>
      <c r="CH60" s="453"/>
      <c r="CI60" s="453"/>
      <c r="CJ60" s="453"/>
      <c r="CK60" s="453"/>
      <c r="CL60" s="453"/>
      <c r="CM60" s="453"/>
      <c r="CN60" s="453"/>
      <c r="CO60" s="453"/>
      <c r="CP60" s="453"/>
      <c r="CQ60" s="453"/>
      <c r="CR60" s="453"/>
      <c r="CS60" s="453"/>
      <c r="CT60" s="453"/>
      <c r="CU60" s="453"/>
      <c r="CV60" s="453"/>
      <c r="CW60" s="453"/>
      <c r="CX60" s="453"/>
      <c r="CY60" s="453"/>
      <c r="CZ60" s="453"/>
      <c r="DA60" s="453"/>
      <c r="DB60" s="453"/>
      <c r="DC60" s="453"/>
      <c r="DD60" s="453"/>
      <c r="DE60" s="453"/>
      <c r="DF60" s="453"/>
      <c r="DG60" s="453"/>
      <c r="DH60" s="453"/>
      <c r="DI60" s="453"/>
      <c r="DJ60" s="453"/>
      <c r="DK60" s="453"/>
      <c r="DL60" s="453"/>
      <c r="DM60" s="453"/>
      <c r="DN60" s="453"/>
      <c r="DO60" s="453"/>
      <c r="DP60" s="453"/>
      <c r="DQ60" s="453"/>
      <c r="DR60" s="453"/>
      <c r="DS60" s="453"/>
      <c r="DT60" s="453"/>
      <c r="DU60" s="453"/>
      <c r="DV60" s="453"/>
      <c r="DW60" s="453"/>
      <c r="DX60" s="453"/>
      <c r="DY60" s="453"/>
      <c r="DZ60" s="453"/>
      <c r="EA60" s="453"/>
      <c r="EB60" s="453"/>
      <c r="EC60" s="453"/>
      <c r="ED60" s="453"/>
      <c r="EE60" s="453"/>
      <c r="EF60" s="453"/>
      <c r="EG60" s="453"/>
      <c r="EH60" s="453"/>
      <c r="EI60" s="453"/>
      <c r="EJ60" s="453"/>
      <c r="EK60" s="453"/>
      <c r="EL60" s="453"/>
      <c r="EM60" s="453"/>
      <c r="EN60" s="453"/>
      <c r="EO60" s="453"/>
      <c r="EP60" s="453"/>
      <c r="EQ60" s="453"/>
      <c r="ER60" s="453"/>
      <c r="ES60" s="453"/>
      <c r="ET60" s="453"/>
      <c r="EU60" s="453"/>
      <c r="EV60" s="453"/>
      <c r="EW60" s="453"/>
      <c r="EX60" s="453"/>
      <c r="EY60" s="453"/>
      <c r="EZ60" s="453"/>
      <c r="FA60" s="453"/>
      <c r="FB60" s="453"/>
      <c r="FC60" s="453"/>
      <c r="FD60" s="453"/>
      <c r="FE60" s="453"/>
      <c r="FF60" s="453"/>
      <c r="FG60" s="453"/>
      <c r="FH60" s="453"/>
      <c r="FI60" s="453"/>
      <c r="FJ60" s="453"/>
      <c r="FK60" s="453"/>
      <c r="FL60" s="453"/>
      <c r="FM60" s="453"/>
      <c r="FN60" s="453"/>
      <c r="FO60" s="453"/>
      <c r="FP60" s="453"/>
      <c r="FQ60" s="453"/>
      <c r="FR60" s="453"/>
      <c r="FS60" s="453"/>
      <c r="FT60" s="453"/>
      <c r="FU60" s="453"/>
      <c r="FV60" s="453"/>
      <c r="FW60" s="453"/>
      <c r="FX60" s="453"/>
      <c r="FY60" s="453"/>
      <c r="FZ60" s="453"/>
      <c r="GA60" s="453"/>
      <c r="GB60" s="453"/>
      <c r="GC60" s="453"/>
      <c r="GD60" s="453"/>
      <c r="GE60" s="453"/>
      <c r="GF60" s="453"/>
      <c r="GG60" s="453"/>
      <c r="GH60" s="453"/>
      <c r="GI60" s="453"/>
      <c r="GJ60" s="453"/>
      <c r="GK60" s="453"/>
      <c r="GL60" s="453"/>
      <c r="GM60" s="453"/>
      <c r="GN60" s="453"/>
      <c r="GO60" s="453"/>
      <c r="GP60" s="453"/>
      <c r="GQ60" s="453"/>
      <c r="GR60" s="453"/>
      <c r="GS60" s="453"/>
      <c r="GT60" s="453"/>
      <c r="GU60" s="453"/>
      <c r="GV60" s="453"/>
      <c r="GW60" s="453"/>
      <c r="GX60" s="453"/>
      <c r="GY60" s="453"/>
      <c r="GZ60" s="453"/>
      <c r="HA60" s="453"/>
      <c r="HB60" s="453"/>
      <c r="HC60" s="453"/>
      <c r="HD60" s="453"/>
      <c r="HE60" s="453"/>
      <c r="HF60" s="453"/>
      <c r="HG60" s="453"/>
      <c r="HH60" s="453"/>
      <c r="HI60" s="453"/>
      <c r="HJ60" s="453"/>
      <c r="HK60" s="453"/>
      <c r="HL60" s="453"/>
      <c r="HM60" s="453"/>
      <c r="HN60" s="453"/>
      <c r="HO60" s="453"/>
      <c r="HP60" s="453"/>
      <c r="HQ60" s="453"/>
      <c r="HR60" s="453"/>
      <c r="HS60" s="453"/>
      <c r="HT60" s="453"/>
      <c r="HU60" s="453"/>
      <c r="HV60" s="453"/>
      <c r="HW60" s="453"/>
      <c r="HX60" s="453"/>
      <c r="HY60" s="453"/>
      <c r="HZ60" s="453"/>
      <c r="IA60" s="453"/>
      <c r="IB60" s="453"/>
      <c r="IC60" s="453"/>
      <c r="ID60" s="453"/>
      <c r="IE60" s="453"/>
      <c r="IF60" s="453"/>
      <c r="IG60" s="453"/>
      <c r="IH60" s="453"/>
      <c r="II60" s="453"/>
      <c r="IJ60" s="453"/>
      <c r="IK60" s="453"/>
      <c r="IL60" s="453"/>
      <c r="IM60" s="453"/>
      <c r="IN60" s="453"/>
      <c r="IO60" s="453"/>
    </row>
    <row r="61" spans="1:249" s="445" customFormat="1" ht="236.25" x14ac:dyDescent="0.25">
      <c r="A61" s="269">
        <v>58</v>
      </c>
      <c r="B61" s="77" t="s">
        <v>1330</v>
      </c>
      <c r="C61" s="782" t="s">
        <v>210</v>
      </c>
      <c r="D61" s="691" t="s">
        <v>234</v>
      </c>
      <c r="E61" s="707">
        <v>107630800</v>
      </c>
      <c r="F61" s="691" t="s">
        <v>235</v>
      </c>
      <c r="G61" s="782" t="s">
        <v>236</v>
      </c>
      <c r="H61" s="702" t="s">
        <v>64</v>
      </c>
      <c r="I61" s="702" t="s">
        <v>65</v>
      </c>
      <c r="J61" s="702" t="s">
        <v>213</v>
      </c>
      <c r="K61" s="782" t="s">
        <v>1234</v>
      </c>
      <c r="L61" s="537">
        <v>7000000</v>
      </c>
      <c r="M61" s="369">
        <f t="shared" si="4"/>
        <v>5950000</v>
      </c>
      <c r="N61" s="937" t="s">
        <v>1331</v>
      </c>
      <c r="O61" s="937" t="s">
        <v>237</v>
      </c>
      <c r="P61" s="887"/>
      <c r="Q61" s="887"/>
      <c r="R61" s="887" t="s">
        <v>1332</v>
      </c>
      <c r="S61" s="783" t="s">
        <v>88</v>
      </c>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44"/>
      <c r="BG61" s="444"/>
      <c r="BH61" s="444"/>
      <c r="BI61" s="444"/>
      <c r="BJ61" s="444"/>
      <c r="BK61" s="444"/>
      <c r="BL61" s="444"/>
      <c r="BM61" s="444"/>
      <c r="BN61" s="444"/>
      <c r="BO61" s="444"/>
      <c r="BP61" s="444"/>
      <c r="BQ61" s="444"/>
      <c r="BR61" s="444"/>
      <c r="BS61" s="444"/>
      <c r="BT61" s="444"/>
      <c r="BU61" s="444"/>
      <c r="BV61" s="444"/>
      <c r="BW61" s="444"/>
      <c r="BX61" s="444"/>
      <c r="BY61" s="444"/>
      <c r="BZ61" s="444"/>
      <c r="CA61" s="444"/>
      <c r="CB61" s="444"/>
      <c r="CC61" s="444"/>
      <c r="CD61" s="444"/>
      <c r="CE61" s="444"/>
      <c r="CF61" s="444"/>
      <c r="CG61" s="444"/>
      <c r="CH61" s="444"/>
      <c r="CI61" s="444"/>
      <c r="CJ61" s="444"/>
      <c r="CK61" s="444"/>
      <c r="CL61" s="444"/>
      <c r="CM61" s="444"/>
      <c r="CN61" s="444"/>
      <c r="CO61" s="444"/>
      <c r="CP61" s="444"/>
      <c r="CQ61" s="444"/>
      <c r="CR61" s="444"/>
      <c r="CS61" s="444"/>
      <c r="CT61" s="444"/>
      <c r="CU61" s="444"/>
      <c r="CV61" s="444"/>
      <c r="CW61" s="444"/>
      <c r="CX61" s="444"/>
      <c r="CY61" s="444"/>
      <c r="CZ61" s="444"/>
      <c r="DA61" s="444"/>
      <c r="DB61" s="444"/>
      <c r="DC61" s="444"/>
      <c r="DD61" s="444"/>
      <c r="DE61" s="444"/>
      <c r="DF61" s="444"/>
      <c r="DG61" s="444"/>
      <c r="DH61" s="444"/>
      <c r="DI61" s="444"/>
      <c r="DJ61" s="444"/>
      <c r="DK61" s="444"/>
      <c r="DL61" s="444"/>
      <c r="DM61" s="444"/>
      <c r="DN61" s="444"/>
      <c r="DO61" s="444"/>
      <c r="DP61" s="444"/>
      <c r="DQ61" s="444"/>
      <c r="DR61" s="444"/>
      <c r="DS61" s="444"/>
      <c r="DT61" s="444"/>
      <c r="DU61" s="444"/>
      <c r="DV61" s="444"/>
      <c r="DW61" s="444"/>
      <c r="DX61" s="444"/>
      <c r="DY61" s="444"/>
      <c r="DZ61" s="444"/>
      <c r="EA61" s="444"/>
      <c r="EB61" s="444"/>
      <c r="EC61" s="444"/>
      <c r="ED61" s="444"/>
      <c r="EE61" s="444"/>
      <c r="EF61" s="444"/>
      <c r="EG61" s="444"/>
      <c r="EH61" s="444"/>
      <c r="EI61" s="444"/>
      <c r="EJ61" s="444"/>
      <c r="EK61" s="444"/>
      <c r="EL61" s="444"/>
      <c r="EM61" s="444"/>
      <c r="EN61" s="444"/>
      <c r="EO61" s="444"/>
      <c r="EP61" s="444"/>
      <c r="EQ61" s="444"/>
      <c r="ER61" s="444"/>
      <c r="ES61" s="444"/>
      <c r="ET61" s="444"/>
      <c r="EU61" s="444"/>
      <c r="EV61" s="444"/>
      <c r="EW61" s="444"/>
      <c r="EX61" s="444"/>
      <c r="EY61" s="444"/>
      <c r="EZ61" s="444"/>
      <c r="FA61" s="444"/>
      <c r="FB61" s="444"/>
      <c r="FC61" s="444"/>
      <c r="FD61" s="444"/>
      <c r="FE61" s="444"/>
      <c r="FF61" s="444"/>
      <c r="FG61" s="444"/>
      <c r="FH61" s="444"/>
      <c r="FI61" s="444"/>
      <c r="FJ61" s="444"/>
      <c r="FK61" s="444"/>
      <c r="FL61" s="444"/>
      <c r="FM61" s="444"/>
      <c r="FN61" s="444"/>
      <c r="FO61" s="444"/>
      <c r="FP61" s="444"/>
      <c r="FQ61" s="444"/>
      <c r="FR61" s="444"/>
      <c r="FS61" s="444"/>
      <c r="FT61" s="444"/>
      <c r="FU61" s="444"/>
      <c r="FV61" s="444"/>
      <c r="FW61" s="444"/>
      <c r="FX61" s="444"/>
      <c r="FY61" s="444"/>
      <c r="FZ61" s="444"/>
      <c r="GA61" s="444"/>
      <c r="GB61" s="444"/>
      <c r="GC61" s="444"/>
      <c r="GD61" s="444"/>
      <c r="GE61" s="444"/>
      <c r="GF61" s="444"/>
      <c r="GG61" s="444"/>
      <c r="GH61" s="444"/>
      <c r="GI61" s="444"/>
      <c r="GJ61" s="444"/>
      <c r="GK61" s="444"/>
      <c r="GL61" s="444"/>
      <c r="GM61" s="444"/>
      <c r="GN61" s="444"/>
      <c r="GO61" s="444"/>
      <c r="GP61" s="444"/>
      <c r="GQ61" s="444"/>
      <c r="GR61" s="444"/>
      <c r="GS61" s="444"/>
      <c r="GT61" s="444"/>
      <c r="GU61" s="444"/>
      <c r="GV61" s="444"/>
      <c r="GW61" s="444"/>
      <c r="GX61" s="444"/>
      <c r="GY61" s="444"/>
      <c r="GZ61" s="444"/>
      <c r="HA61" s="444"/>
      <c r="HB61" s="444"/>
      <c r="HC61" s="444"/>
      <c r="HD61" s="444"/>
      <c r="HE61" s="444"/>
      <c r="HF61" s="444"/>
      <c r="HG61" s="444"/>
      <c r="HH61" s="444"/>
      <c r="HI61" s="444"/>
      <c r="HJ61" s="444"/>
      <c r="HK61" s="444"/>
      <c r="HL61" s="444"/>
      <c r="HM61" s="444"/>
      <c r="HN61" s="444"/>
      <c r="HO61" s="444"/>
      <c r="HP61" s="444"/>
      <c r="HQ61" s="444"/>
      <c r="HR61" s="444"/>
      <c r="HS61" s="444"/>
      <c r="HT61" s="444"/>
      <c r="HU61" s="444"/>
      <c r="HV61" s="444"/>
      <c r="HW61" s="444"/>
      <c r="HX61" s="444"/>
      <c r="HY61" s="444"/>
      <c r="HZ61" s="444"/>
      <c r="IA61" s="444"/>
      <c r="IB61" s="444"/>
      <c r="IC61" s="444"/>
      <c r="ID61" s="444"/>
      <c r="IE61" s="444"/>
      <c r="IF61" s="444"/>
      <c r="IG61" s="444"/>
      <c r="IH61" s="444"/>
      <c r="II61" s="444"/>
      <c r="IJ61" s="444"/>
      <c r="IK61" s="444"/>
      <c r="IL61" s="444"/>
      <c r="IM61" s="444"/>
      <c r="IN61" s="444"/>
      <c r="IO61" s="444"/>
    </row>
    <row r="62" spans="1:249" s="454" customFormat="1" ht="135" x14ac:dyDescent="0.25">
      <c r="A62" s="934">
        <v>59</v>
      </c>
      <c r="B62" s="935" t="s">
        <v>238</v>
      </c>
      <c r="C62" s="436" t="s">
        <v>210</v>
      </c>
      <c r="D62" s="708" t="s">
        <v>239</v>
      </c>
      <c r="E62" s="442">
        <v>107630745</v>
      </c>
      <c r="F62" s="708" t="s">
        <v>240</v>
      </c>
      <c r="G62" s="436" t="s">
        <v>241</v>
      </c>
      <c r="H62" s="442" t="s">
        <v>64</v>
      </c>
      <c r="I62" s="442" t="s">
        <v>65</v>
      </c>
      <c r="J62" s="442" t="s">
        <v>213</v>
      </c>
      <c r="K62" s="936" t="s">
        <v>1333</v>
      </c>
      <c r="L62" s="672">
        <v>1300000</v>
      </c>
      <c r="M62" s="369">
        <f t="shared" si="4"/>
        <v>1105000</v>
      </c>
      <c r="N62" s="888" t="s">
        <v>188</v>
      </c>
      <c r="O62" s="441" t="s">
        <v>188</v>
      </c>
      <c r="P62" s="442"/>
      <c r="Q62" s="442"/>
      <c r="R62" s="436"/>
      <c r="S62" s="443" t="s">
        <v>88</v>
      </c>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3"/>
      <c r="BD62" s="453"/>
      <c r="BE62" s="453"/>
      <c r="BF62" s="453"/>
      <c r="BG62" s="453"/>
      <c r="BH62" s="453"/>
      <c r="BI62" s="453"/>
      <c r="BJ62" s="453"/>
      <c r="BK62" s="453"/>
      <c r="BL62" s="453"/>
      <c r="BM62" s="453"/>
      <c r="BN62" s="453"/>
      <c r="BO62" s="453"/>
      <c r="BP62" s="453"/>
      <c r="BQ62" s="453"/>
      <c r="BR62" s="453"/>
      <c r="BS62" s="453"/>
      <c r="BT62" s="453"/>
      <c r="BU62" s="453"/>
      <c r="BV62" s="453"/>
      <c r="BW62" s="453"/>
      <c r="BX62" s="453"/>
      <c r="BY62" s="453"/>
      <c r="BZ62" s="453"/>
      <c r="CA62" s="453"/>
      <c r="CB62" s="453"/>
      <c r="CC62" s="453"/>
      <c r="CD62" s="453"/>
      <c r="CE62" s="453"/>
      <c r="CF62" s="453"/>
      <c r="CG62" s="453"/>
      <c r="CH62" s="453"/>
      <c r="CI62" s="453"/>
      <c r="CJ62" s="453"/>
      <c r="CK62" s="453"/>
      <c r="CL62" s="453"/>
      <c r="CM62" s="453"/>
      <c r="CN62" s="453"/>
      <c r="CO62" s="453"/>
      <c r="CP62" s="453"/>
      <c r="CQ62" s="453"/>
      <c r="CR62" s="453"/>
      <c r="CS62" s="453"/>
      <c r="CT62" s="453"/>
      <c r="CU62" s="453"/>
      <c r="CV62" s="453"/>
      <c r="CW62" s="453"/>
      <c r="CX62" s="453"/>
      <c r="CY62" s="453"/>
      <c r="CZ62" s="453"/>
      <c r="DA62" s="453"/>
      <c r="DB62" s="453"/>
      <c r="DC62" s="453"/>
      <c r="DD62" s="453"/>
      <c r="DE62" s="453"/>
      <c r="DF62" s="453"/>
      <c r="DG62" s="453"/>
      <c r="DH62" s="453"/>
      <c r="DI62" s="453"/>
      <c r="DJ62" s="453"/>
      <c r="DK62" s="453"/>
      <c r="DL62" s="453"/>
      <c r="DM62" s="453"/>
      <c r="DN62" s="453"/>
      <c r="DO62" s="453"/>
      <c r="DP62" s="453"/>
      <c r="DQ62" s="453"/>
      <c r="DR62" s="453"/>
      <c r="DS62" s="453"/>
      <c r="DT62" s="453"/>
      <c r="DU62" s="453"/>
      <c r="DV62" s="453"/>
      <c r="DW62" s="453"/>
      <c r="DX62" s="453"/>
      <c r="DY62" s="453"/>
      <c r="DZ62" s="453"/>
      <c r="EA62" s="453"/>
      <c r="EB62" s="453"/>
      <c r="EC62" s="453"/>
      <c r="ED62" s="453"/>
      <c r="EE62" s="453"/>
      <c r="EF62" s="453"/>
      <c r="EG62" s="453"/>
      <c r="EH62" s="453"/>
      <c r="EI62" s="453"/>
      <c r="EJ62" s="453"/>
      <c r="EK62" s="453"/>
      <c r="EL62" s="453"/>
      <c r="EM62" s="453"/>
      <c r="EN62" s="453"/>
      <c r="EO62" s="453"/>
      <c r="EP62" s="453"/>
      <c r="EQ62" s="453"/>
      <c r="ER62" s="453"/>
      <c r="ES62" s="453"/>
      <c r="ET62" s="453"/>
      <c r="EU62" s="453"/>
      <c r="EV62" s="453"/>
      <c r="EW62" s="453"/>
      <c r="EX62" s="453"/>
      <c r="EY62" s="453"/>
      <c r="EZ62" s="453"/>
      <c r="FA62" s="453"/>
      <c r="FB62" s="453"/>
      <c r="FC62" s="453"/>
      <c r="FD62" s="453"/>
      <c r="FE62" s="453"/>
      <c r="FF62" s="453"/>
      <c r="FG62" s="453"/>
      <c r="FH62" s="453"/>
      <c r="FI62" s="453"/>
      <c r="FJ62" s="453"/>
      <c r="FK62" s="453"/>
      <c r="FL62" s="453"/>
      <c r="FM62" s="453"/>
      <c r="FN62" s="453"/>
      <c r="FO62" s="453"/>
      <c r="FP62" s="453"/>
      <c r="FQ62" s="453"/>
      <c r="FR62" s="453"/>
      <c r="FS62" s="453"/>
      <c r="FT62" s="453"/>
      <c r="FU62" s="453"/>
      <c r="FV62" s="453"/>
      <c r="FW62" s="453"/>
      <c r="FX62" s="453"/>
      <c r="FY62" s="453"/>
      <c r="FZ62" s="453"/>
      <c r="GA62" s="453"/>
      <c r="GB62" s="453"/>
      <c r="GC62" s="453"/>
      <c r="GD62" s="453"/>
      <c r="GE62" s="453"/>
      <c r="GF62" s="453"/>
      <c r="GG62" s="453"/>
      <c r="GH62" s="453"/>
      <c r="GI62" s="453"/>
      <c r="GJ62" s="453"/>
      <c r="GK62" s="453"/>
      <c r="GL62" s="453"/>
      <c r="GM62" s="453"/>
      <c r="GN62" s="453"/>
      <c r="GO62" s="453"/>
      <c r="GP62" s="453"/>
      <c r="GQ62" s="453"/>
      <c r="GR62" s="453"/>
      <c r="GS62" s="453"/>
      <c r="GT62" s="453"/>
      <c r="GU62" s="453"/>
      <c r="GV62" s="453"/>
      <c r="GW62" s="453"/>
      <c r="GX62" s="453"/>
      <c r="GY62" s="453"/>
      <c r="GZ62" s="453"/>
      <c r="HA62" s="453"/>
      <c r="HB62" s="453"/>
      <c r="HC62" s="453"/>
      <c r="HD62" s="453"/>
      <c r="HE62" s="453"/>
      <c r="HF62" s="453"/>
      <c r="HG62" s="453"/>
      <c r="HH62" s="453"/>
      <c r="HI62" s="453"/>
      <c r="HJ62" s="453"/>
      <c r="HK62" s="453"/>
      <c r="HL62" s="453"/>
      <c r="HM62" s="453"/>
      <c r="HN62" s="453"/>
      <c r="HO62" s="453"/>
      <c r="HP62" s="453"/>
      <c r="HQ62" s="453"/>
      <c r="HR62" s="453"/>
      <c r="HS62" s="453"/>
      <c r="HT62" s="453"/>
      <c r="HU62" s="453"/>
      <c r="HV62" s="453"/>
      <c r="HW62" s="453"/>
      <c r="HX62" s="453"/>
      <c r="HY62" s="453"/>
      <c r="HZ62" s="453"/>
      <c r="IA62" s="453"/>
      <c r="IB62" s="453"/>
      <c r="IC62" s="453"/>
      <c r="ID62" s="453"/>
      <c r="IE62" s="453"/>
      <c r="IF62" s="453"/>
      <c r="IG62" s="453"/>
      <c r="IH62" s="453"/>
      <c r="II62" s="453"/>
      <c r="IJ62" s="453"/>
      <c r="IK62" s="453"/>
      <c r="IL62" s="453"/>
      <c r="IM62" s="453"/>
      <c r="IN62" s="453"/>
      <c r="IO62" s="453"/>
    </row>
    <row r="63" spans="1:249" s="454" customFormat="1" ht="112.5" x14ac:dyDescent="0.25">
      <c r="A63" s="934">
        <v>60</v>
      </c>
      <c r="B63" s="935" t="s">
        <v>242</v>
      </c>
      <c r="C63" s="436" t="s">
        <v>210</v>
      </c>
      <c r="D63" s="708" t="s">
        <v>243</v>
      </c>
      <c r="E63" s="442">
        <v>107630044</v>
      </c>
      <c r="F63" s="708" t="s">
        <v>244</v>
      </c>
      <c r="G63" s="436" t="s">
        <v>245</v>
      </c>
      <c r="H63" s="442" t="s">
        <v>64</v>
      </c>
      <c r="I63" s="442" t="s">
        <v>65</v>
      </c>
      <c r="J63" s="442" t="s">
        <v>213</v>
      </c>
      <c r="K63" s="782" t="s">
        <v>1105</v>
      </c>
      <c r="L63" s="938">
        <v>2500000</v>
      </c>
      <c r="M63" s="779">
        <v>2300000</v>
      </c>
      <c r="N63" s="888">
        <v>2022</v>
      </c>
      <c r="O63" s="888">
        <v>2024</v>
      </c>
      <c r="P63" s="442"/>
      <c r="Q63" s="442"/>
      <c r="R63" s="436" t="s">
        <v>246</v>
      </c>
      <c r="S63" s="443" t="s">
        <v>88</v>
      </c>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3"/>
      <c r="AZ63" s="453"/>
      <c r="BA63" s="453"/>
      <c r="BB63" s="453"/>
      <c r="BC63" s="453"/>
      <c r="BD63" s="453"/>
      <c r="BE63" s="453"/>
      <c r="BF63" s="453"/>
      <c r="BG63" s="453"/>
      <c r="BH63" s="453"/>
      <c r="BI63" s="453"/>
      <c r="BJ63" s="453"/>
      <c r="BK63" s="453"/>
      <c r="BL63" s="453"/>
      <c r="BM63" s="453"/>
      <c r="BN63" s="453"/>
      <c r="BO63" s="453"/>
      <c r="BP63" s="453"/>
      <c r="BQ63" s="453"/>
      <c r="BR63" s="453"/>
      <c r="BS63" s="453"/>
      <c r="BT63" s="453"/>
      <c r="BU63" s="453"/>
      <c r="BV63" s="453"/>
      <c r="BW63" s="453"/>
      <c r="BX63" s="453"/>
      <c r="BY63" s="453"/>
      <c r="BZ63" s="453"/>
      <c r="CA63" s="453"/>
      <c r="CB63" s="453"/>
      <c r="CC63" s="453"/>
      <c r="CD63" s="453"/>
      <c r="CE63" s="453"/>
      <c r="CF63" s="453"/>
      <c r="CG63" s="453"/>
      <c r="CH63" s="453"/>
      <c r="CI63" s="453"/>
      <c r="CJ63" s="453"/>
      <c r="CK63" s="453"/>
      <c r="CL63" s="453"/>
      <c r="CM63" s="453"/>
      <c r="CN63" s="453"/>
      <c r="CO63" s="453"/>
      <c r="CP63" s="453"/>
      <c r="CQ63" s="453"/>
      <c r="CR63" s="453"/>
      <c r="CS63" s="453"/>
      <c r="CT63" s="453"/>
      <c r="CU63" s="453"/>
      <c r="CV63" s="453"/>
      <c r="CW63" s="453"/>
      <c r="CX63" s="453"/>
      <c r="CY63" s="453"/>
      <c r="CZ63" s="453"/>
      <c r="DA63" s="453"/>
      <c r="DB63" s="453"/>
      <c r="DC63" s="453"/>
      <c r="DD63" s="453"/>
      <c r="DE63" s="453"/>
      <c r="DF63" s="453"/>
      <c r="DG63" s="453"/>
      <c r="DH63" s="453"/>
      <c r="DI63" s="453"/>
      <c r="DJ63" s="453"/>
      <c r="DK63" s="453"/>
      <c r="DL63" s="453"/>
      <c r="DM63" s="453"/>
      <c r="DN63" s="453"/>
      <c r="DO63" s="453"/>
      <c r="DP63" s="453"/>
      <c r="DQ63" s="453"/>
      <c r="DR63" s="453"/>
      <c r="DS63" s="453"/>
      <c r="DT63" s="453"/>
      <c r="DU63" s="453"/>
      <c r="DV63" s="453"/>
      <c r="DW63" s="453"/>
      <c r="DX63" s="453"/>
      <c r="DY63" s="453"/>
      <c r="DZ63" s="453"/>
      <c r="EA63" s="453"/>
      <c r="EB63" s="453"/>
      <c r="EC63" s="453"/>
      <c r="ED63" s="453"/>
      <c r="EE63" s="453"/>
      <c r="EF63" s="453"/>
      <c r="EG63" s="453"/>
      <c r="EH63" s="453"/>
      <c r="EI63" s="453"/>
      <c r="EJ63" s="453"/>
      <c r="EK63" s="453"/>
      <c r="EL63" s="453"/>
      <c r="EM63" s="453"/>
      <c r="EN63" s="453"/>
      <c r="EO63" s="453"/>
      <c r="EP63" s="453"/>
      <c r="EQ63" s="453"/>
      <c r="ER63" s="453"/>
      <c r="ES63" s="453"/>
      <c r="ET63" s="453"/>
      <c r="EU63" s="453"/>
      <c r="EV63" s="453"/>
      <c r="EW63" s="453"/>
      <c r="EX63" s="453"/>
      <c r="EY63" s="453"/>
      <c r="EZ63" s="453"/>
      <c r="FA63" s="453"/>
      <c r="FB63" s="453"/>
      <c r="FC63" s="453"/>
      <c r="FD63" s="453"/>
      <c r="FE63" s="453"/>
      <c r="FF63" s="453"/>
      <c r="FG63" s="453"/>
      <c r="FH63" s="453"/>
      <c r="FI63" s="453"/>
      <c r="FJ63" s="453"/>
      <c r="FK63" s="453"/>
      <c r="FL63" s="453"/>
      <c r="FM63" s="453"/>
      <c r="FN63" s="453"/>
      <c r="FO63" s="453"/>
      <c r="FP63" s="453"/>
      <c r="FQ63" s="453"/>
      <c r="FR63" s="453"/>
      <c r="FS63" s="453"/>
      <c r="FT63" s="453"/>
      <c r="FU63" s="453"/>
      <c r="FV63" s="453"/>
      <c r="FW63" s="453"/>
      <c r="FX63" s="453"/>
      <c r="FY63" s="453"/>
      <c r="FZ63" s="453"/>
      <c r="GA63" s="453"/>
      <c r="GB63" s="453"/>
      <c r="GC63" s="453"/>
      <c r="GD63" s="453"/>
      <c r="GE63" s="453"/>
      <c r="GF63" s="453"/>
      <c r="GG63" s="453"/>
      <c r="GH63" s="453"/>
      <c r="GI63" s="453"/>
      <c r="GJ63" s="453"/>
      <c r="GK63" s="453"/>
      <c r="GL63" s="453"/>
      <c r="GM63" s="453"/>
      <c r="GN63" s="453"/>
      <c r="GO63" s="453"/>
      <c r="GP63" s="453"/>
      <c r="GQ63" s="453"/>
      <c r="GR63" s="453"/>
      <c r="GS63" s="453"/>
      <c r="GT63" s="453"/>
      <c r="GU63" s="453"/>
      <c r="GV63" s="453"/>
      <c r="GW63" s="453"/>
      <c r="GX63" s="453"/>
      <c r="GY63" s="453"/>
      <c r="GZ63" s="453"/>
      <c r="HA63" s="453"/>
      <c r="HB63" s="453"/>
      <c r="HC63" s="453"/>
      <c r="HD63" s="453"/>
      <c r="HE63" s="453"/>
      <c r="HF63" s="453"/>
      <c r="HG63" s="453"/>
      <c r="HH63" s="453"/>
      <c r="HI63" s="453"/>
      <c r="HJ63" s="453"/>
      <c r="HK63" s="453"/>
      <c r="HL63" s="453"/>
      <c r="HM63" s="453"/>
      <c r="HN63" s="453"/>
      <c r="HO63" s="453"/>
      <c r="HP63" s="453"/>
      <c r="HQ63" s="453"/>
      <c r="HR63" s="453"/>
      <c r="HS63" s="453"/>
      <c r="HT63" s="453"/>
      <c r="HU63" s="453"/>
      <c r="HV63" s="453"/>
      <c r="HW63" s="453"/>
      <c r="HX63" s="453"/>
      <c r="HY63" s="453"/>
      <c r="HZ63" s="453"/>
      <c r="IA63" s="453"/>
      <c r="IB63" s="453"/>
      <c r="IC63" s="453"/>
      <c r="ID63" s="453"/>
      <c r="IE63" s="453"/>
      <c r="IF63" s="453"/>
      <c r="IG63" s="453"/>
      <c r="IH63" s="453"/>
      <c r="II63" s="453"/>
      <c r="IJ63" s="453"/>
      <c r="IK63" s="453"/>
      <c r="IL63" s="453"/>
      <c r="IM63" s="453"/>
      <c r="IN63" s="453"/>
      <c r="IO63" s="453"/>
    </row>
    <row r="64" spans="1:249" s="454" customFormat="1" ht="292.5" x14ac:dyDescent="0.25">
      <c r="A64" s="447">
        <v>61</v>
      </c>
      <c r="B64" s="366" t="s">
        <v>242</v>
      </c>
      <c r="C64" s="366" t="s">
        <v>210</v>
      </c>
      <c r="D64" s="448">
        <v>70984689</v>
      </c>
      <c r="E64" s="449">
        <v>107630044</v>
      </c>
      <c r="F64" s="448" t="s">
        <v>244</v>
      </c>
      <c r="G64" s="366" t="s">
        <v>247</v>
      </c>
      <c r="H64" s="450" t="s">
        <v>64</v>
      </c>
      <c r="I64" s="450" t="s">
        <v>65</v>
      </c>
      <c r="J64" s="450" t="s">
        <v>213</v>
      </c>
      <c r="K64" s="250" t="s">
        <v>1106</v>
      </c>
      <c r="L64" s="456">
        <v>288000</v>
      </c>
      <c r="M64" s="369"/>
      <c r="N64" s="441">
        <v>2022</v>
      </c>
      <c r="O64" s="441">
        <v>2024</v>
      </c>
      <c r="P64" s="451"/>
      <c r="Q64" s="451"/>
      <c r="R64" s="366" t="s">
        <v>246</v>
      </c>
      <c r="S64" s="452" t="s">
        <v>88</v>
      </c>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3"/>
      <c r="AY64" s="453"/>
      <c r="AZ64" s="453"/>
      <c r="BA64" s="453"/>
      <c r="BB64" s="453"/>
      <c r="BC64" s="453"/>
      <c r="BD64" s="453"/>
      <c r="BE64" s="453"/>
      <c r="BF64" s="453"/>
      <c r="BG64" s="453"/>
      <c r="BH64" s="453"/>
      <c r="BI64" s="453"/>
      <c r="BJ64" s="453"/>
      <c r="BK64" s="453"/>
      <c r="BL64" s="453"/>
      <c r="BM64" s="453"/>
      <c r="BN64" s="453"/>
      <c r="BO64" s="453"/>
      <c r="BP64" s="453"/>
      <c r="BQ64" s="453"/>
      <c r="BR64" s="453"/>
      <c r="BS64" s="453"/>
      <c r="BT64" s="453"/>
      <c r="BU64" s="453"/>
      <c r="BV64" s="453"/>
      <c r="BW64" s="453"/>
      <c r="BX64" s="453"/>
      <c r="BY64" s="453"/>
      <c r="BZ64" s="453"/>
      <c r="CA64" s="453"/>
      <c r="CB64" s="453"/>
      <c r="CC64" s="453"/>
      <c r="CD64" s="453"/>
      <c r="CE64" s="453"/>
      <c r="CF64" s="453"/>
      <c r="CG64" s="453"/>
      <c r="CH64" s="453"/>
      <c r="CI64" s="453"/>
      <c r="CJ64" s="453"/>
      <c r="CK64" s="453"/>
      <c r="CL64" s="453"/>
      <c r="CM64" s="453"/>
      <c r="CN64" s="453"/>
      <c r="CO64" s="453"/>
      <c r="CP64" s="453"/>
      <c r="CQ64" s="453"/>
      <c r="CR64" s="453"/>
      <c r="CS64" s="453"/>
      <c r="CT64" s="453"/>
      <c r="CU64" s="453"/>
      <c r="CV64" s="453"/>
      <c r="CW64" s="453"/>
      <c r="CX64" s="453"/>
      <c r="CY64" s="453"/>
      <c r="CZ64" s="453"/>
      <c r="DA64" s="453"/>
      <c r="DB64" s="453"/>
      <c r="DC64" s="453"/>
      <c r="DD64" s="453"/>
      <c r="DE64" s="453"/>
      <c r="DF64" s="453"/>
      <c r="DG64" s="453"/>
      <c r="DH64" s="453"/>
      <c r="DI64" s="453"/>
      <c r="DJ64" s="453"/>
      <c r="DK64" s="453"/>
      <c r="DL64" s="453"/>
      <c r="DM64" s="453"/>
      <c r="DN64" s="453"/>
      <c r="DO64" s="453"/>
      <c r="DP64" s="453"/>
      <c r="DQ64" s="453"/>
      <c r="DR64" s="453"/>
      <c r="DS64" s="453"/>
      <c r="DT64" s="453"/>
      <c r="DU64" s="453"/>
      <c r="DV64" s="453"/>
      <c r="DW64" s="453"/>
      <c r="DX64" s="453"/>
      <c r="DY64" s="453"/>
      <c r="DZ64" s="453"/>
      <c r="EA64" s="453"/>
      <c r="EB64" s="453"/>
      <c r="EC64" s="453"/>
      <c r="ED64" s="453"/>
      <c r="EE64" s="453"/>
      <c r="EF64" s="453"/>
      <c r="EG64" s="453"/>
      <c r="EH64" s="453"/>
      <c r="EI64" s="453"/>
      <c r="EJ64" s="453"/>
      <c r="EK64" s="453"/>
      <c r="EL64" s="453"/>
      <c r="EM64" s="453"/>
      <c r="EN64" s="453"/>
      <c r="EO64" s="453"/>
      <c r="EP64" s="453"/>
      <c r="EQ64" s="453"/>
      <c r="ER64" s="453"/>
      <c r="ES64" s="453"/>
      <c r="ET64" s="453"/>
      <c r="EU64" s="453"/>
      <c r="EV64" s="453"/>
      <c r="EW64" s="453"/>
      <c r="EX64" s="453"/>
      <c r="EY64" s="453"/>
      <c r="EZ64" s="453"/>
      <c r="FA64" s="453"/>
      <c r="FB64" s="453"/>
      <c r="FC64" s="453"/>
      <c r="FD64" s="453"/>
      <c r="FE64" s="453"/>
      <c r="FF64" s="453"/>
      <c r="FG64" s="453"/>
      <c r="FH64" s="453"/>
      <c r="FI64" s="453"/>
      <c r="FJ64" s="453"/>
      <c r="FK64" s="453"/>
      <c r="FL64" s="453"/>
      <c r="FM64" s="453"/>
      <c r="FN64" s="453"/>
      <c r="FO64" s="453"/>
      <c r="FP64" s="453"/>
      <c r="FQ64" s="453"/>
      <c r="FR64" s="453"/>
      <c r="FS64" s="453"/>
      <c r="FT64" s="453"/>
      <c r="FU64" s="453"/>
      <c r="FV64" s="453"/>
      <c r="FW64" s="453"/>
      <c r="FX64" s="453"/>
      <c r="FY64" s="453"/>
      <c r="FZ64" s="453"/>
      <c r="GA64" s="453"/>
      <c r="GB64" s="453"/>
      <c r="GC64" s="453"/>
      <c r="GD64" s="453"/>
      <c r="GE64" s="453"/>
      <c r="GF64" s="453"/>
      <c r="GG64" s="453"/>
      <c r="GH64" s="453"/>
      <c r="GI64" s="453"/>
      <c r="GJ64" s="453"/>
      <c r="GK64" s="453"/>
      <c r="GL64" s="453"/>
      <c r="GM64" s="453"/>
      <c r="GN64" s="453"/>
      <c r="GO64" s="453"/>
      <c r="GP64" s="453"/>
      <c r="GQ64" s="453"/>
      <c r="GR64" s="453"/>
      <c r="GS64" s="453"/>
      <c r="GT64" s="453"/>
      <c r="GU64" s="453"/>
      <c r="GV64" s="453"/>
      <c r="GW64" s="453"/>
      <c r="GX64" s="453"/>
      <c r="GY64" s="453"/>
      <c r="GZ64" s="453"/>
      <c r="HA64" s="453"/>
      <c r="HB64" s="453"/>
      <c r="HC64" s="453"/>
      <c r="HD64" s="453"/>
      <c r="HE64" s="453"/>
      <c r="HF64" s="453"/>
      <c r="HG64" s="453"/>
      <c r="HH64" s="453"/>
      <c r="HI64" s="453"/>
      <c r="HJ64" s="453"/>
      <c r="HK64" s="453"/>
      <c r="HL64" s="453"/>
      <c r="HM64" s="453"/>
      <c r="HN64" s="453"/>
      <c r="HO64" s="453"/>
      <c r="HP64" s="453"/>
      <c r="HQ64" s="453"/>
      <c r="HR64" s="453"/>
      <c r="HS64" s="453"/>
      <c r="HT64" s="453"/>
      <c r="HU64" s="453"/>
      <c r="HV64" s="453"/>
      <c r="HW64" s="453"/>
      <c r="HX64" s="453"/>
      <c r="HY64" s="453"/>
      <c r="HZ64" s="453"/>
      <c r="IA64" s="453"/>
      <c r="IB64" s="453"/>
      <c r="IC64" s="453"/>
      <c r="ID64" s="453"/>
      <c r="IE64" s="453"/>
      <c r="IF64" s="453"/>
      <c r="IG64" s="453"/>
      <c r="IH64" s="453"/>
      <c r="II64" s="453"/>
      <c r="IJ64" s="453"/>
      <c r="IK64" s="453"/>
      <c r="IL64" s="453"/>
      <c r="IM64" s="453"/>
      <c r="IN64" s="453"/>
      <c r="IO64" s="453"/>
    </row>
    <row r="65" spans="1:249" s="454" customFormat="1" ht="30" customHeight="1" x14ac:dyDescent="0.25">
      <c r="A65" s="934">
        <v>62</v>
      </c>
      <c r="B65" s="935" t="s">
        <v>248</v>
      </c>
      <c r="C65" s="436" t="s">
        <v>210</v>
      </c>
      <c r="D65" s="708" t="s">
        <v>249</v>
      </c>
      <c r="E65" s="673">
        <v>107630761</v>
      </c>
      <c r="F65" s="708" t="s">
        <v>250</v>
      </c>
      <c r="G65" s="474" t="s">
        <v>251</v>
      </c>
      <c r="H65" s="442" t="s">
        <v>64</v>
      </c>
      <c r="I65" s="442" t="s">
        <v>65</v>
      </c>
      <c r="J65" s="442" t="s">
        <v>213</v>
      </c>
      <c r="K65" s="782" t="s">
        <v>252</v>
      </c>
      <c r="L65" s="678">
        <v>470000</v>
      </c>
      <c r="M65" s="369">
        <f>L65/100*85</f>
        <v>399500</v>
      </c>
      <c r="N65" s="888" t="s">
        <v>214</v>
      </c>
      <c r="O65" s="888" t="s">
        <v>188</v>
      </c>
      <c r="P65" s="442"/>
      <c r="Q65" s="442"/>
      <c r="R65" s="436"/>
      <c r="S65" s="443" t="s">
        <v>88</v>
      </c>
      <c r="T65" s="453"/>
      <c r="U65" s="453"/>
      <c r="V65" s="453"/>
      <c r="W65" s="453"/>
      <c r="X65" s="453"/>
      <c r="Y65" s="453"/>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3"/>
      <c r="AW65" s="453"/>
      <c r="AX65" s="453"/>
      <c r="AY65" s="453"/>
      <c r="AZ65" s="453"/>
      <c r="BA65" s="453"/>
      <c r="BB65" s="453"/>
      <c r="BC65" s="453"/>
      <c r="BD65" s="453"/>
      <c r="BE65" s="453"/>
      <c r="BF65" s="453"/>
      <c r="BG65" s="453"/>
      <c r="BH65" s="453"/>
      <c r="BI65" s="453"/>
      <c r="BJ65" s="453"/>
      <c r="BK65" s="453"/>
      <c r="BL65" s="453"/>
      <c r="BM65" s="453"/>
      <c r="BN65" s="453"/>
      <c r="BO65" s="453"/>
      <c r="BP65" s="453"/>
      <c r="BQ65" s="453"/>
      <c r="BR65" s="453"/>
      <c r="BS65" s="453"/>
      <c r="BT65" s="453"/>
      <c r="BU65" s="453"/>
      <c r="BV65" s="453"/>
      <c r="BW65" s="453"/>
      <c r="BX65" s="453"/>
      <c r="BY65" s="453"/>
      <c r="BZ65" s="453"/>
      <c r="CA65" s="453"/>
      <c r="CB65" s="453"/>
      <c r="CC65" s="453"/>
      <c r="CD65" s="453"/>
      <c r="CE65" s="453"/>
      <c r="CF65" s="453"/>
      <c r="CG65" s="453"/>
      <c r="CH65" s="453"/>
      <c r="CI65" s="453"/>
      <c r="CJ65" s="453"/>
      <c r="CK65" s="453"/>
      <c r="CL65" s="453"/>
      <c r="CM65" s="453"/>
      <c r="CN65" s="453"/>
      <c r="CO65" s="453"/>
      <c r="CP65" s="453"/>
      <c r="CQ65" s="453"/>
      <c r="CR65" s="453"/>
      <c r="CS65" s="453"/>
      <c r="CT65" s="453"/>
      <c r="CU65" s="453"/>
      <c r="CV65" s="453"/>
      <c r="CW65" s="453"/>
      <c r="CX65" s="453"/>
      <c r="CY65" s="453"/>
      <c r="CZ65" s="453"/>
      <c r="DA65" s="453"/>
      <c r="DB65" s="453"/>
      <c r="DC65" s="453"/>
      <c r="DD65" s="453"/>
      <c r="DE65" s="453"/>
      <c r="DF65" s="453"/>
      <c r="DG65" s="453"/>
      <c r="DH65" s="453"/>
      <c r="DI65" s="453"/>
      <c r="DJ65" s="453"/>
      <c r="DK65" s="453"/>
      <c r="DL65" s="453"/>
      <c r="DM65" s="453"/>
      <c r="DN65" s="453"/>
      <c r="DO65" s="453"/>
      <c r="DP65" s="453"/>
      <c r="DQ65" s="453"/>
      <c r="DR65" s="453"/>
      <c r="DS65" s="453"/>
      <c r="DT65" s="453"/>
      <c r="DU65" s="453"/>
      <c r="DV65" s="453"/>
      <c r="DW65" s="453"/>
      <c r="DX65" s="453"/>
      <c r="DY65" s="453"/>
      <c r="DZ65" s="453"/>
      <c r="EA65" s="453"/>
      <c r="EB65" s="453"/>
      <c r="EC65" s="453"/>
      <c r="ED65" s="453"/>
      <c r="EE65" s="453"/>
      <c r="EF65" s="453"/>
      <c r="EG65" s="453"/>
      <c r="EH65" s="453"/>
      <c r="EI65" s="453"/>
      <c r="EJ65" s="453"/>
      <c r="EK65" s="453"/>
      <c r="EL65" s="453"/>
      <c r="EM65" s="453"/>
      <c r="EN65" s="453"/>
      <c r="EO65" s="453"/>
      <c r="EP65" s="453"/>
      <c r="EQ65" s="453"/>
      <c r="ER65" s="453"/>
      <c r="ES65" s="453"/>
      <c r="ET65" s="453"/>
      <c r="EU65" s="453"/>
      <c r="EV65" s="453"/>
      <c r="EW65" s="453"/>
      <c r="EX65" s="453"/>
      <c r="EY65" s="453"/>
      <c r="EZ65" s="453"/>
      <c r="FA65" s="453"/>
      <c r="FB65" s="453"/>
      <c r="FC65" s="453"/>
      <c r="FD65" s="453"/>
      <c r="FE65" s="453"/>
      <c r="FF65" s="453"/>
      <c r="FG65" s="453"/>
      <c r="FH65" s="453"/>
      <c r="FI65" s="453"/>
      <c r="FJ65" s="453"/>
      <c r="FK65" s="453"/>
      <c r="FL65" s="453"/>
      <c r="FM65" s="453"/>
      <c r="FN65" s="453"/>
      <c r="FO65" s="453"/>
      <c r="FP65" s="453"/>
      <c r="FQ65" s="453"/>
      <c r="FR65" s="453"/>
      <c r="FS65" s="453"/>
      <c r="FT65" s="453"/>
      <c r="FU65" s="453"/>
      <c r="FV65" s="453"/>
      <c r="FW65" s="453"/>
      <c r="FX65" s="453"/>
      <c r="FY65" s="453"/>
      <c r="FZ65" s="453"/>
      <c r="GA65" s="453"/>
      <c r="GB65" s="453"/>
      <c r="GC65" s="453"/>
      <c r="GD65" s="453"/>
      <c r="GE65" s="453"/>
      <c r="GF65" s="453"/>
      <c r="GG65" s="453"/>
      <c r="GH65" s="453"/>
      <c r="GI65" s="453"/>
      <c r="GJ65" s="453"/>
      <c r="GK65" s="453"/>
      <c r="GL65" s="453"/>
      <c r="GM65" s="453"/>
      <c r="GN65" s="453"/>
      <c r="GO65" s="453"/>
      <c r="GP65" s="453"/>
      <c r="GQ65" s="453"/>
      <c r="GR65" s="453"/>
      <c r="GS65" s="453"/>
      <c r="GT65" s="453"/>
      <c r="GU65" s="453"/>
      <c r="GV65" s="453"/>
      <c r="GW65" s="453"/>
      <c r="GX65" s="453"/>
      <c r="GY65" s="453"/>
      <c r="GZ65" s="453"/>
      <c r="HA65" s="453"/>
      <c r="HB65" s="453"/>
      <c r="HC65" s="453"/>
      <c r="HD65" s="453"/>
      <c r="HE65" s="453"/>
      <c r="HF65" s="453"/>
      <c r="HG65" s="453"/>
      <c r="HH65" s="453"/>
      <c r="HI65" s="453"/>
      <c r="HJ65" s="453"/>
      <c r="HK65" s="453"/>
      <c r="HL65" s="453"/>
      <c r="HM65" s="453"/>
      <c r="HN65" s="453"/>
      <c r="HO65" s="453"/>
      <c r="HP65" s="453"/>
      <c r="HQ65" s="453"/>
      <c r="HR65" s="453"/>
      <c r="HS65" s="453"/>
      <c r="HT65" s="453"/>
      <c r="HU65" s="453"/>
      <c r="HV65" s="453"/>
      <c r="HW65" s="453"/>
      <c r="HX65" s="453"/>
      <c r="HY65" s="453"/>
      <c r="HZ65" s="453"/>
      <c r="IA65" s="453"/>
      <c r="IB65" s="453"/>
      <c r="IC65" s="453"/>
      <c r="ID65" s="453"/>
      <c r="IE65" s="453"/>
      <c r="IF65" s="453"/>
      <c r="IG65" s="453"/>
      <c r="IH65" s="453"/>
      <c r="II65" s="453"/>
      <c r="IJ65" s="453"/>
      <c r="IK65" s="453"/>
      <c r="IL65" s="453"/>
      <c r="IM65" s="453"/>
      <c r="IN65" s="453"/>
      <c r="IO65" s="453"/>
    </row>
    <row r="66" spans="1:249" s="454" customFormat="1" ht="30" customHeight="1" x14ac:dyDescent="0.25">
      <c r="A66" s="934">
        <v>63</v>
      </c>
      <c r="B66" s="935" t="s">
        <v>248</v>
      </c>
      <c r="C66" s="436" t="s">
        <v>210</v>
      </c>
      <c r="D66" s="708" t="s">
        <v>249</v>
      </c>
      <c r="E66" s="673">
        <v>107630761</v>
      </c>
      <c r="F66" s="708" t="s">
        <v>250</v>
      </c>
      <c r="G66" s="474" t="s">
        <v>253</v>
      </c>
      <c r="H66" s="442" t="s">
        <v>64</v>
      </c>
      <c r="I66" s="442" t="s">
        <v>65</v>
      </c>
      <c r="J66" s="442" t="s">
        <v>213</v>
      </c>
      <c r="K66" s="436" t="s">
        <v>254</v>
      </c>
      <c r="L66" s="678">
        <v>5000000</v>
      </c>
      <c r="M66" s="369">
        <f t="shared" ref="M66:M73" si="5">L66/100*85</f>
        <v>4250000</v>
      </c>
      <c r="N66" s="888" t="s">
        <v>214</v>
      </c>
      <c r="O66" s="888" t="s">
        <v>215</v>
      </c>
      <c r="P66" s="442"/>
      <c r="Q66" s="442"/>
      <c r="R66" s="436"/>
      <c r="S66" s="443" t="s">
        <v>88</v>
      </c>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3"/>
      <c r="AY66" s="453"/>
      <c r="AZ66" s="453"/>
      <c r="BA66" s="453"/>
      <c r="BB66" s="453"/>
      <c r="BC66" s="453"/>
      <c r="BD66" s="453"/>
      <c r="BE66" s="453"/>
      <c r="BF66" s="453"/>
      <c r="BG66" s="453"/>
      <c r="BH66" s="453"/>
      <c r="BI66" s="453"/>
      <c r="BJ66" s="453"/>
      <c r="BK66" s="453"/>
      <c r="BL66" s="453"/>
      <c r="BM66" s="453"/>
      <c r="BN66" s="453"/>
      <c r="BO66" s="453"/>
      <c r="BP66" s="453"/>
      <c r="BQ66" s="453"/>
      <c r="BR66" s="453"/>
      <c r="BS66" s="453"/>
      <c r="BT66" s="453"/>
      <c r="BU66" s="453"/>
      <c r="BV66" s="453"/>
      <c r="BW66" s="453"/>
      <c r="BX66" s="453"/>
      <c r="BY66" s="453"/>
      <c r="BZ66" s="453"/>
      <c r="CA66" s="453"/>
      <c r="CB66" s="453"/>
      <c r="CC66" s="453"/>
      <c r="CD66" s="453"/>
      <c r="CE66" s="453"/>
      <c r="CF66" s="453"/>
      <c r="CG66" s="453"/>
      <c r="CH66" s="453"/>
      <c r="CI66" s="453"/>
      <c r="CJ66" s="453"/>
      <c r="CK66" s="453"/>
      <c r="CL66" s="453"/>
      <c r="CM66" s="453"/>
      <c r="CN66" s="453"/>
      <c r="CO66" s="453"/>
      <c r="CP66" s="453"/>
      <c r="CQ66" s="453"/>
      <c r="CR66" s="453"/>
      <c r="CS66" s="453"/>
      <c r="CT66" s="453"/>
      <c r="CU66" s="453"/>
      <c r="CV66" s="453"/>
      <c r="CW66" s="453"/>
      <c r="CX66" s="453"/>
      <c r="CY66" s="453"/>
      <c r="CZ66" s="453"/>
      <c r="DA66" s="453"/>
      <c r="DB66" s="453"/>
      <c r="DC66" s="453"/>
      <c r="DD66" s="453"/>
      <c r="DE66" s="453"/>
      <c r="DF66" s="453"/>
      <c r="DG66" s="453"/>
      <c r="DH66" s="453"/>
      <c r="DI66" s="453"/>
      <c r="DJ66" s="453"/>
      <c r="DK66" s="453"/>
      <c r="DL66" s="453"/>
      <c r="DM66" s="453"/>
      <c r="DN66" s="453"/>
      <c r="DO66" s="453"/>
      <c r="DP66" s="453"/>
      <c r="DQ66" s="453"/>
      <c r="DR66" s="453"/>
      <c r="DS66" s="453"/>
      <c r="DT66" s="453"/>
      <c r="DU66" s="453"/>
      <c r="DV66" s="453"/>
      <c r="DW66" s="453"/>
      <c r="DX66" s="453"/>
      <c r="DY66" s="453"/>
      <c r="DZ66" s="453"/>
      <c r="EA66" s="453"/>
      <c r="EB66" s="453"/>
      <c r="EC66" s="453"/>
      <c r="ED66" s="453"/>
      <c r="EE66" s="453"/>
      <c r="EF66" s="453"/>
      <c r="EG66" s="453"/>
      <c r="EH66" s="453"/>
      <c r="EI66" s="453"/>
      <c r="EJ66" s="453"/>
      <c r="EK66" s="453"/>
      <c r="EL66" s="453"/>
      <c r="EM66" s="453"/>
      <c r="EN66" s="453"/>
      <c r="EO66" s="453"/>
      <c r="EP66" s="453"/>
      <c r="EQ66" s="453"/>
      <c r="ER66" s="453"/>
      <c r="ES66" s="453"/>
      <c r="ET66" s="453"/>
      <c r="EU66" s="453"/>
      <c r="EV66" s="453"/>
      <c r="EW66" s="453"/>
      <c r="EX66" s="453"/>
      <c r="EY66" s="453"/>
      <c r="EZ66" s="453"/>
      <c r="FA66" s="453"/>
      <c r="FB66" s="453"/>
      <c r="FC66" s="453"/>
      <c r="FD66" s="453"/>
      <c r="FE66" s="453"/>
      <c r="FF66" s="453"/>
      <c r="FG66" s="453"/>
      <c r="FH66" s="453"/>
      <c r="FI66" s="453"/>
      <c r="FJ66" s="453"/>
      <c r="FK66" s="453"/>
      <c r="FL66" s="453"/>
      <c r="FM66" s="453"/>
      <c r="FN66" s="453"/>
      <c r="FO66" s="453"/>
      <c r="FP66" s="453"/>
      <c r="FQ66" s="453"/>
      <c r="FR66" s="453"/>
      <c r="FS66" s="453"/>
      <c r="FT66" s="453"/>
      <c r="FU66" s="453"/>
      <c r="FV66" s="453"/>
      <c r="FW66" s="453"/>
      <c r="FX66" s="453"/>
      <c r="FY66" s="453"/>
      <c r="FZ66" s="453"/>
      <c r="GA66" s="453"/>
      <c r="GB66" s="453"/>
      <c r="GC66" s="453"/>
      <c r="GD66" s="453"/>
      <c r="GE66" s="453"/>
      <c r="GF66" s="453"/>
      <c r="GG66" s="453"/>
      <c r="GH66" s="453"/>
      <c r="GI66" s="453"/>
      <c r="GJ66" s="453"/>
      <c r="GK66" s="453"/>
      <c r="GL66" s="453"/>
      <c r="GM66" s="453"/>
      <c r="GN66" s="453"/>
      <c r="GO66" s="453"/>
      <c r="GP66" s="453"/>
      <c r="GQ66" s="453"/>
      <c r="GR66" s="453"/>
      <c r="GS66" s="453"/>
      <c r="GT66" s="453"/>
      <c r="GU66" s="453"/>
      <c r="GV66" s="453"/>
      <c r="GW66" s="453"/>
      <c r="GX66" s="453"/>
      <c r="GY66" s="453"/>
      <c r="GZ66" s="453"/>
      <c r="HA66" s="453"/>
      <c r="HB66" s="453"/>
      <c r="HC66" s="453"/>
      <c r="HD66" s="453"/>
      <c r="HE66" s="453"/>
      <c r="HF66" s="453"/>
      <c r="HG66" s="453"/>
      <c r="HH66" s="453"/>
      <c r="HI66" s="453"/>
      <c r="HJ66" s="453"/>
      <c r="HK66" s="453"/>
      <c r="HL66" s="453"/>
      <c r="HM66" s="453"/>
      <c r="HN66" s="453"/>
      <c r="HO66" s="453"/>
      <c r="HP66" s="453"/>
      <c r="HQ66" s="453"/>
      <c r="HR66" s="453"/>
      <c r="HS66" s="453"/>
      <c r="HT66" s="453"/>
      <c r="HU66" s="453"/>
      <c r="HV66" s="453"/>
      <c r="HW66" s="453"/>
      <c r="HX66" s="453"/>
      <c r="HY66" s="453"/>
      <c r="HZ66" s="453"/>
      <c r="IA66" s="453"/>
      <c r="IB66" s="453"/>
      <c r="IC66" s="453"/>
      <c r="ID66" s="453"/>
      <c r="IE66" s="453"/>
      <c r="IF66" s="453"/>
      <c r="IG66" s="453"/>
      <c r="IH66" s="453"/>
      <c r="II66" s="453"/>
      <c r="IJ66" s="453"/>
      <c r="IK66" s="453"/>
      <c r="IL66" s="453"/>
      <c r="IM66" s="453"/>
      <c r="IN66" s="453"/>
      <c r="IO66" s="453"/>
    </row>
    <row r="67" spans="1:249" s="454" customFormat="1" ht="30" customHeight="1" x14ac:dyDescent="0.25">
      <c r="A67" s="447">
        <v>64</v>
      </c>
      <c r="B67" s="364" t="s">
        <v>255</v>
      </c>
      <c r="C67" s="366" t="s">
        <v>210</v>
      </c>
      <c r="D67" s="455">
        <v>61989151</v>
      </c>
      <c r="E67" s="455">
        <v>107630567</v>
      </c>
      <c r="F67" s="455">
        <v>600144101</v>
      </c>
      <c r="G67" s="364" t="s">
        <v>256</v>
      </c>
      <c r="H67" s="450" t="s">
        <v>64</v>
      </c>
      <c r="I67" s="450" t="s">
        <v>65</v>
      </c>
      <c r="J67" s="450" t="s">
        <v>213</v>
      </c>
      <c r="K67" s="364" t="s">
        <v>256</v>
      </c>
      <c r="L67" s="458">
        <v>4000000</v>
      </c>
      <c r="M67" s="369">
        <f t="shared" si="5"/>
        <v>3400000</v>
      </c>
      <c r="N67" s="441" t="s">
        <v>179</v>
      </c>
      <c r="O67" s="441" t="s">
        <v>214</v>
      </c>
      <c r="P67" s="451"/>
      <c r="Q67" s="451"/>
      <c r="R67" s="366"/>
      <c r="S67" s="452" t="s">
        <v>88</v>
      </c>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3"/>
      <c r="AY67" s="453"/>
      <c r="AZ67" s="453"/>
      <c r="BA67" s="453"/>
      <c r="BB67" s="453"/>
      <c r="BC67" s="453"/>
      <c r="BD67" s="453"/>
      <c r="BE67" s="453"/>
      <c r="BF67" s="453"/>
      <c r="BG67" s="453"/>
      <c r="BH67" s="453"/>
      <c r="BI67" s="453"/>
      <c r="BJ67" s="453"/>
      <c r="BK67" s="453"/>
      <c r="BL67" s="453"/>
      <c r="BM67" s="453"/>
      <c r="BN67" s="453"/>
      <c r="BO67" s="453"/>
      <c r="BP67" s="453"/>
      <c r="BQ67" s="453"/>
      <c r="BR67" s="453"/>
      <c r="BS67" s="453"/>
      <c r="BT67" s="453"/>
      <c r="BU67" s="453"/>
      <c r="BV67" s="453"/>
      <c r="BW67" s="453"/>
      <c r="BX67" s="453"/>
      <c r="BY67" s="453"/>
      <c r="BZ67" s="453"/>
      <c r="CA67" s="453"/>
      <c r="CB67" s="453"/>
      <c r="CC67" s="453"/>
      <c r="CD67" s="453"/>
      <c r="CE67" s="453"/>
      <c r="CF67" s="453"/>
      <c r="CG67" s="453"/>
      <c r="CH67" s="453"/>
      <c r="CI67" s="453"/>
      <c r="CJ67" s="453"/>
      <c r="CK67" s="453"/>
      <c r="CL67" s="453"/>
      <c r="CM67" s="453"/>
      <c r="CN67" s="453"/>
      <c r="CO67" s="453"/>
      <c r="CP67" s="453"/>
      <c r="CQ67" s="453"/>
      <c r="CR67" s="453"/>
      <c r="CS67" s="453"/>
      <c r="CT67" s="453"/>
      <c r="CU67" s="453"/>
      <c r="CV67" s="453"/>
      <c r="CW67" s="453"/>
      <c r="CX67" s="453"/>
      <c r="CY67" s="453"/>
      <c r="CZ67" s="453"/>
      <c r="DA67" s="453"/>
      <c r="DB67" s="453"/>
      <c r="DC67" s="453"/>
      <c r="DD67" s="453"/>
      <c r="DE67" s="453"/>
      <c r="DF67" s="453"/>
      <c r="DG67" s="453"/>
      <c r="DH67" s="453"/>
      <c r="DI67" s="453"/>
      <c r="DJ67" s="453"/>
      <c r="DK67" s="453"/>
      <c r="DL67" s="453"/>
      <c r="DM67" s="453"/>
      <c r="DN67" s="453"/>
      <c r="DO67" s="453"/>
      <c r="DP67" s="453"/>
      <c r="DQ67" s="453"/>
      <c r="DR67" s="453"/>
      <c r="DS67" s="453"/>
      <c r="DT67" s="453"/>
      <c r="DU67" s="453"/>
      <c r="DV67" s="453"/>
      <c r="DW67" s="453"/>
      <c r="DX67" s="453"/>
      <c r="DY67" s="453"/>
      <c r="DZ67" s="453"/>
      <c r="EA67" s="453"/>
      <c r="EB67" s="453"/>
      <c r="EC67" s="453"/>
      <c r="ED67" s="453"/>
      <c r="EE67" s="453"/>
      <c r="EF67" s="453"/>
      <c r="EG67" s="453"/>
      <c r="EH67" s="453"/>
      <c r="EI67" s="453"/>
      <c r="EJ67" s="453"/>
      <c r="EK67" s="453"/>
      <c r="EL67" s="453"/>
      <c r="EM67" s="453"/>
      <c r="EN67" s="453"/>
      <c r="EO67" s="453"/>
      <c r="EP67" s="453"/>
      <c r="EQ67" s="453"/>
      <c r="ER67" s="453"/>
      <c r="ES67" s="453"/>
      <c r="ET67" s="453"/>
      <c r="EU67" s="453"/>
      <c r="EV67" s="453"/>
      <c r="EW67" s="453"/>
      <c r="EX67" s="453"/>
      <c r="EY67" s="453"/>
      <c r="EZ67" s="453"/>
      <c r="FA67" s="453"/>
      <c r="FB67" s="453"/>
      <c r="FC67" s="453"/>
      <c r="FD67" s="453"/>
      <c r="FE67" s="453"/>
      <c r="FF67" s="453"/>
      <c r="FG67" s="453"/>
      <c r="FH67" s="453"/>
      <c r="FI67" s="453"/>
      <c r="FJ67" s="453"/>
      <c r="FK67" s="453"/>
      <c r="FL67" s="453"/>
      <c r="FM67" s="453"/>
      <c r="FN67" s="453"/>
      <c r="FO67" s="453"/>
      <c r="FP67" s="453"/>
      <c r="FQ67" s="453"/>
      <c r="FR67" s="453"/>
      <c r="FS67" s="453"/>
      <c r="FT67" s="453"/>
      <c r="FU67" s="453"/>
      <c r="FV67" s="453"/>
      <c r="FW67" s="453"/>
      <c r="FX67" s="453"/>
      <c r="FY67" s="453"/>
      <c r="FZ67" s="453"/>
      <c r="GA67" s="453"/>
      <c r="GB67" s="453"/>
      <c r="GC67" s="453"/>
      <c r="GD67" s="453"/>
      <c r="GE67" s="453"/>
      <c r="GF67" s="453"/>
      <c r="GG67" s="453"/>
      <c r="GH67" s="453"/>
      <c r="GI67" s="453"/>
      <c r="GJ67" s="453"/>
      <c r="GK67" s="453"/>
      <c r="GL67" s="453"/>
      <c r="GM67" s="453"/>
      <c r="GN67" s="453"/>
      <c r="GO67" s="453"/>
      <c r="GP67" s="453"/>
      <c r="GQ67" s="453"/>
      <c r="GR67" s="453"/>
      <c r="GS67" s="453"/>
      <c r="GT67" s="453"/>
      <c r="GU67" s="453"/>
      <c r="GV67" s="453"/>
      <c r="GW67" s="453"/>
      <c r="GX67" s="453"/>
      <c r="GY67" s="453"/>
      <c r="GZ67" s="453"/>
      <c r="HA67" s="453"/>
      <c r="HB67" s="453"/>
      <c r="HC67" s="453"/>
      <c r="HD67" s="453"/>
      <c r="HE67" s="453"/>
      <c r="HF67" s="453"/>
      <c r="HG67" s="453"/>
      <c r="HH67" s="453"/>
      <c r="HI67" s="453"/>
      <c r="HJ67" s="453"/>
      <c r="HK67" s="453"/>
      <c r="HL67" s="453"/>
      <c r="HM67" s="453"/>
      <c r="HN67" s="453"/>
      <c r="HO67" s="453"/>
      <c r="HP67" s="453"/>
      <c r="HQ67" s="453"/>
      <c r="HR67" s="453"/>
      <c r="HS67" s="453"/>
      <c r="HT67" s="453"/>
      <c r="HU67" s="453"/>
      <c r="HV67" s="453"/>
      <c r="HW67" s="453"/>
      <c r="HX67" s="453"/>
      <c r="HY67" s="453"/>
      <c r="HZ67" s="453"/>
      <c r="IA67" s="453"/>
      <c r="IB67" s="453"/>
      <c r="IC67" s="453"/>
      <c r="ID67" s="453"/>
      <c r="IE67" s="453"/>
      <c r="IF67" s="453"/>
      <c r="IG67" s="453"/>
      <c r="IH67" s="453"/>
      <c r="II67" s="453"/>
      <c r="IJ67" s="453"/>
      <c r="IK67" s="453"/>
      <c r="IL67" s="453"/>
      <c r="IM67" s="453"/>
      <c r="IN67" s="453"/>
      <c r="IO67" s="453"/>
    </row>
    <row r="68" spans="1:249" s="454" customFormat="1" ht="30" customHeight="1" x14ac:dyDescent="0.25">
      <c r="A68" s="447">
        <v>65</v>
      </c>
      <c r="B68" s="366" t="s">
        <v>238</v>
      </c>
      <c r="C68" s="366" t="s">
        <v>210</v>
      </c>
      <c r="D68" s="448" t="s">
        <v>239</v>
      </c>
      <c r="E68" s="449">
        <v>107630745</v>
      </c>
      <c r="F68" s="448" t="s">
        <v>240</v>
      </c>
      <c r="G68" s="364" t="s">
        <v>257</v>
      </c>
      <c r="H68" s="450" t="s">
        <v>64</v>
      </c>
      <c r="I68" s="450" t="s">
        <v>65</v>
      </c>
      <c r="J68" s="450" t="s">
        <v>213</v>
      </c>
      <c r="K68" s="364" t="s">
        <v>258</v>
      </c>
      <c r="L68" s="458">
        <v>1200000</v>
      </c>
      <c r="M68" s="369">
        <f t="shared" si="5"/>
        <v>1020000</v>
      </c>
      <c r="N68" s="441" t="s">
        <v>179</v>
      </c>
      <c r="O68" s="441" t="s">
        <v>214</v>
      </c>
      <c r="P68" s="451"/>
      <c r="Q68" s="451"/>
      <c r="R68" s="366"/>
      <c r="S68" s="452" t="s">
        <v>88</v>
      </c>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3"/>
      <c r="AX68" s="453"/>
      <c r="AY68" s="453"/>
      <c r="AZ68" s="453"/>
      <c r="BA68" s="453"/>
      <c r="BB68" s="453"/>
      <c r="BC68" s="453"/>
      <c r="BD68" s="453"/>
      <c r="BE68" s="453"/>
      <c r="BF68" s="453"/>
      <c r="BG68" s="453"/>
      <c r="BH68" s="453"/>
      <c r="BI68" s="453"/>
      <c r="BJ68" s="453"/>
      <c r="BK68" s="453"/>
      <c r="BL68" s="453"/>
      <c r="BM68" s="453"/>
      <c r="BN68" s="453"/>
      <c r="BO68" s="453"/>
      <c r="BP68" s="453"/>
      <c r="BQ68" s="453"/>
      <c r="BR68" s="453"/>
      <c r="BS68" s="453"/>
      <c r="BT68" s="453"/>
      <c r="BU68" s="453"/>
      <c r="BV68" s="453"/>
      <c r="BW68" s="453"/>
      <c r="BX68" s="453"/>
      <c r="BY68" s="453"/>
      <c r="BZ68" s="453"/>
      <c r="CA68" s="453"/>
      <c r="CB68" s="453"/>
      <c r="CC68" s="453"/>
      <c r="CD68" s="453"/>
      <c r="CE68" s="453"/>
      <c r="CF68" s="453"/>
      <c r="CG68" s="453"/>
      <c r="CH68" s="453"/>
      <c r="CI68" s="453"/>
      <c r="CJ68" s="453"/>
      <c r="CK68" s="453"/>
      <c r="CL68" s="453"/>
      <c r="CM68" s="453"/>
      <c r="CN68" s="453"/>
      <c r="CO68" s="453"/>
      <c r="CP68" s="453"/>
      <c r="CQ68" s="453"/>
      <c r="CR68" s="453"/>
      <c r="CS68" s="453"/>
      <c r="CT68" s="453"/>
      <c r="CU68" s="453"/>
      <c r="CV68" s="453"/>
      <c r="CW68" s="453"/>
      <c r="CX68" s="453"/>
      <c r="CY68" s="453"/>
      <c r="CZ68" s="453"/>
      <c r="DA68" s="453"/>
      <c r="DB68" s="453"/>
      <c r="DC68" s="453"/>
      <c r="DD68" s="453"/>
      <c r="DE68" s="453"/>
      <c r="DF68" s="453"/>
      <c r="DG68" s="453"/>
      <c r="DH68" s="453"/>
      <c r="DI68" s="453"/>
      <c r="DJ68" s="453"/>
      <c r="DK68" s="453"/>
      <c r="DL68" s="453"/>
      <c r="DM68" s="453"/>
      <c r="DN68" s="453"/>
      <c r="DO68" s="453"/>
      <c r="DP68" s="453"/>
      <c r="DQ68" s="453"/>
      <c r="DR68" s="453"/>
      <c r="DS68" s="453"/>
      <c r="DT68" s="453"/>
      <c r="DU68" s="453"/>
      <c r="DV68" s="453"/>
      <c r="DW68" s="453"/>
      <c r="DX68" s="453"/>
      <c r="DY68" s="453"/>
      <c r="DZ68" s="453"/>
      <c r="EA68" s="453"/>
      <c r="EB68" s="453"/>
      <c r="EC68" s="453"/>
      <c r="ED68" s="453"/>
      <c r="EE68" s="453"/>
      <c r="EF68" s="453"/>
      <c r="EG68" s="453"/>
      <c r="EH68" s="453"/>
      <c r="EI68" s="453"/>
      <c r="EJ68" s="453"/>
      <c r="EK68" s="453"/>
      <c r="EL68" s="453"/>
      <c r="EM68" s="453"/>
      <c r="EN68" s="453"/>
      <c r="EO68" s="453"/>
      <c r="EP68" s="453"/>
      <c r="EQ68" s="453"/>
      <c r="ER68" s="453"/>
      <c r="ES68" s="453"/>
      <c r="ET68" s="453"/>
      <c r="EU68" s="453"/>
      <c r="EV68" s="453"/>
      <c r="EW68" s="453"/>
      <c r="EX68" s="453"/>
      <c r="EY68" s="453"/>
      <c r="EZ68" s="453"/>
      <c r="FA68" s="453"/>
      <c r="FB68" s="453"/>
      <c r="FC68" s="453"/>
      <c r="FD68" s="453"/>
      <c r="FE68" s="453"/>
      <c r="FF68" s="453"/>
      <c r="FG68" s="453"/>
      <c r="FH68" s="453"/>
      <c r="FI68" s="453"/>
      <c r="FJ68" s="453"/>
      <c r="FK68" s="453"/>
      <c r="FL68" s="453"/>
      <c r="FM68" s="453"/>
      <c r="FN68" s="453"/>
      <c r="FO68" s="453"/>
      <c r="FP68" s="453"/>
      <c r="FQ68" s="453"/>
      <c r="FR68" s="453"/>
      <c r="FS68" s="453"/>
      <c r="FT68" s="453"/>
      <c r="FU68" s="453"/>
      <c r="FV68" s="453"/>
      <c r="FW68" s="453"/>
      <c r="FX68" s="453"/>
      <c r="FY68" s="453"/>
      <c r="FZ68" s="453"/>
      <c r="GA68" s="453"/>
      <c r="GB68" s="453"/>
      <c r="GC68" s="453"/>
      <c r="GD68" s="453"/>
      <c r="GE68" s="453"/>
      <c r="GF68" s="453"/>
      <c r="GG68" s="453"/>
      <c r="GH68" s="453"/>
      <c r="GI68" s="453"/>
      <c r="GJ68" s="453"/>
      <c r="GK68" s="453"/>
      <c r="GL68" s="453"/>
      <c r="GM68" s="453"/>
      <c r="GN68" s="453"/>
      <c r="GO68" s="453"/>
      <c r="GP68" s="453"/>
      <c r="GQ68" s="453"/>
      <c r="GR68" s="453"/>
      <c r="GS68" s="453"/>
      <c r="GT68" s="453"/>
      <c r="GU68" s="453"/>
      <c r="GV68" s="453"/>
      <c r="GW68" s="453"/>
      <c r="GX68" s="453"/>
      <c r="GY68" s="453"/>
      <c r="GZ68" s="453"/>
      <c r="HA68" s="453"/>
      <c r="HB68" s="453"/>
      <c r="HC68" s="453"/>
      <c r="HD68" s="453"/>
      <c r="HE68" s="453"/>
      <c r="HF68" s="453"/>
      <c r="HG68" s="453"/>
      <c r="HH68" s="453"/>
      <c r="HI68" s="453"/>
      <c r="HJ68" s="453"/>
      <c r="HK68" s="453"/>
      <c r="HL68" s="453"/>
      <c r="HM68" s="453"/>
      <c r="HN68" s="453"/>
      <c r="HO68" s="453"/>
      <c r="HP68" s="453"/>
      <c r="HQ68" s="453"/>
      <c r="HR68" s="453"/>
      <c r="HS68" s="453"/>
      <c r="HT68" s="453"/>
      <c r="HU68" s="453"/>
      <c r="HV68" s="453"/>
      <c r="HW68" s="453"/>
      <c r="HX68" s="453"/>
      <c r="HY68" s="453"/>
      <c r="HZ68" s="453"/>
      <c r="IA68" s="453"/>
      <c r="IB68" s="453"/>
      <c r="IC68" s="453"/>
      <c r="ID68" s="453"/>
      <c r="IE68" s="453"/>
      <c r="IF68" s="453"/>
      <c r="IG68" s="453"/>
      <c r="IH68" s="453"/>
      <c r="II68" s="453"/>
      <c r="IJ68" s="453"/>
      <c r="IK68" s="453"/>
      <c r="IL68" s="453"/>
      <c r="IM68" s="453"/>
      <c r="IN68" s="453"/>
      <c r="IO68" s="453"/>
    </row>
    <row r="69" spans="1:249" ht="22.5" x14ac:dyDescent="0.2">
      <c r="A69" s="363">
        <v>66</v>
      </c>
      <c r="B69" s="366" t="s">
        <v>259</v>
      </c>
      <c r="C69" s="366" t="s">
        <v>260</v>
      </c>
      <c r="D69" s="383">
        <v>60043733</v>
      </c>
      <c r="E69" s="365">
        <v>600133354</v>
      </c>
      <c r="F69" s="365">
        <v>600133354</v>
      </c>
      <c r="G69" s="364" t="s">
        <v>261</v>
      </c>
      <c r="H69" s="422" t="s">
        <v>64</v>
      </c>
      <c r="I69" s="367" t="s">
        <v>65</v>
      </c>
      <c r="J69" s="422" t="s">
        <v>262</v>
      </c>
      <c r="K69" s="366" t="s">
        <v>263</v>
      </c>
      <c r="L69" s="368">
        <v>10000000</v>
      </c>
      <c r="M69" s="369">
        <f t="shared" si="5"/>
        <v>8500000</v>
      </c>
      <c r="N69" s="427">
        <v>45839</v>
      </c>
      <c r="O69" s="427">
        <v>46235</v>
      </c>
      <c r="P69" s="370"/>
      <c r="Q69" s="370"/>
      <c r="R69" s="459" t="s">
        <v>264</v>
      </c>
      <c r="S69" s="371" t="s">
        <v>88</v>
      </c>
    </row>
    <row r="70" spans="1:249" ht="22.5" x14ac:dyDescent="0.2">
      <c r="A70" s="363">
        <v>67</v>
      </c>
      <c r="B70" s="366" t="s">
        <v>259</v>
      </c>
      <c r="C70" s="366" t="s">
        <v>260</v>
      </c>
      <c r="D70" s="383">
        <v>60043733</v>
      </c>
      <c r="E70" s="365">
        <v>600133354</v>
      </c>
      <c r="F70" s="365">
        <v>600133354</v>
      </c>
      <c r="G70" s="364" t="s">
        <v>265</v>
      </c>
      <c r="H70" s="422" t="s">
        <v>64</v>
      </c>
      <c r="I70" s="367" t="s">
        <v>65</v>
      </c>
      <c r="J70" s="367" t="s">
        <v>266</v>
      </c>
      <c r="K70" s="366" t="s">
        <v>267</v>
      </c>
      <c r="L70" s="368">
        <v>700000</v>
      </c>
      <c r="M70" s="369">
        <f t="shared" si="5"/>
        <v>595000</v>
      </c>
      <c r="N70" s="427">
        <v>45108</v>
      </c>
      <c r="O70" s="754" t="s">
        <v>268</v>
      </c>
      <c r="P70" s="370"/>
      <c r="Q70" s="370"/>
      <c r="R70" s="460" t="s">
        <v>269</v>
      </c>
      <c r="S70" s="371" t="s">
        <v>88</v>
      </c>
    </row>
    <row r="71" spans="1:249" s="430" customFormat="1" ht="33.75" x14ac:dyDescent="0.2">
      <c r="A71" s="461">
        <v>68</v>
      </c>
      <c r="B71" s="366" t="s">
        <v>270</v>
      </c>
      <c r="C71" s="366" t="s">
        <v>271</v>
      </c>
      <c r="D71" s="462">
        <v>1820494</v>
      </c>
      <c r="E71" s="462">
        <v>181068389</v>
      </c>
      <c r="F71" s="462">
        <v>691005290</v>
      </c>
      <c r="G71" s="366" t="s">
        <v>272</v>
      </c>
      <c r="H71" s="463" t="s">
        <v>64</v>
      </c>
      <c r="I71" s="463" t="s">
        <v>65</v>
      </c>
      <c r="J71" s="450" t="s">
        <v>273</v>
      </c>
      <c r="K71" s="366" t="s">
        <v>274</v>
      </c>
      <c r="L71" s="368">
        <v>25000000</v>
      </c>
      <c r="M71" s="369">
        <f t="shared" si="5"/>
        <v>21250000</v>
      </c>
      <c r="N71" s="464">
        <v>2023</v>
      </c>
      <c r="O71" s="754">
        <v>2025</v>
      </c>
      <c r="P71" s="465"/>
      <c r="Q71" s="465"/>
      <c r="R71" s="366" t="s">
        <v>206</v>
      </c>
      <c r="S71" s="466" t="s">
        <v>88</v>
      </c>
      <c r="T71" s="337"/>
      <c r="U71" s="337"/>
      <c r="V71" s="337"/>
      <c r="W71" s="337"/>
      <c r="X71" s="337"/>
      <c r="Y71" s="337"/>
      <c r="Z71" s="337"/>
      <c r="AA71" s="337"/>
      <c r="AB71" s="337"/>
      <c r="AC71" s="337"/>
      <c r="AD71" s="337"/>
      <c r="AE71" s="337"/>
      <c r="AF71" s="337"/>
      <c r="AG71" s="337"/>
      <c r="AH71" s="337"/>
      <c r="AI71" s="337"/>
      <c r="AJ71" s="337"/>
      <c r="AK71" s="337"/>
      <c r="AL71" s="337"/>
      <c r="AM71" s="337"/>
      <c r="AN71" s="337"/>
      <c r="AO71" s="337"/>
      <c r="AP71" s="337"/>
      <c r="AQ71" s="337"/>
      <c r="AR71" s="337"/>
      <c r="AS71" s="337"/>
      <c r="AT71" s="337"/>
      <c r="AU71" s="337"/>
      <c r="AV71" s="337"/>
      <c r="AW71" s="337"/>
      <c r="AX71" s="337"/>
      <c r="AY71" s="337"/>
      <c r="AZ71" s="337"/>
      <c r="BA71" s="337"/>
      <c r="BB71" s="337"/>
      <c r="BC71" s="337"/>
      <c r="BD71" s="337"/>
      <c r="BE71" s="337"/>
      <c r="BF71" s="337"/>
      <c r="BG71" s="337"/>
      <c r="BH71" s="337"/>
      <c r="BI71" s="337"/>
      <c r="BJ71" s="337"/>
      <c r="BK71" s="337"/>
      <c r="BL71" s="337"/>
      <c r="BM71" s="337"/>
      <c r="BN71" s="337"/>
      <c r="BO71" s="337"/>
      <c r="BP71" s="337"/>
      <c r="BQ71" s="337"/>
      <c r="BR71" s="337"/>
      <c r="BS71" s="337"/>
      <c r="BT71" s="337"/>
      <c r="BU71" s="337"/>
      <c r="BV71" s="337"/>
      <c r="BW71" s="337"/>
      <c r="BX71" s="337"/>
      <c r="BY71" s="337"/>
      <c r="BZ71" s="337"/>
      <c r="CA71" s="337"/>
      <c r="CB71" s="337"/>
      <c r="CC71" s="337"/>
      <c r="CD71" s="337"/>
      <c r="CE71" s="337"/>
      <c r="CF71" s="337"/>
      <c r="CG71" s="337"/>
      <c r="CH71" s="337"/>
      <c r="CI71" s="337"/>
      <c r="CJ71" s="337"/>
      <c r="CK71" s="337"/>
      <c r="CL71" s="337"/>
      <c r="CM71" s="337"/>
      <c r="CN71" s="337"/>
      <c r="CO71" s="337"/>
      <c r="CP71" s="337"/>
      <c r="CQ71" s="337"/>
      <c r="CR71" s="337"/>
      <c r="CS71" s="337"/>
      <c r="CT71" s="337"/>
      <c r="CU71" s="337"/>
      <c r="CV71" s="337"/>
      <c r="CW71" s="337"/>
      <c r="CX71" s="337"/>
      <c r="CY71" s="337"/>
      <c r="CZ71" s="337"/>
      <c r="DA71" s="337"/>
      <c r="DB71" s="337"/>
      <c r="DC71" s="337"/>
      <c r="DD71" s="337"/>
      <c r="DE71" s="337"/>
      <c r="DF71" s="337"/>
      <c r="DG71" s="337"/>
      <c r="DH71" s="337"/>
      <c r="DI71" s="337"/>
      <c r="DJ71" s="337"/>
      <c r="DK71" s="337"/>
      <c r="DL71" s="337"/>
      <c r="DM71" s="337"/>
      <c r="DN71" s="337"/>
      <c r="DO71" s="337"/>
      <c r="DP71" s="337"/>
      <c r="DQ71" s="337"/>
      <c r="DR71" s="337"/>
      <c r="DS71" s="337"/>
      <c r="DT71" s="337"/>
      <c r="DU71" s="337"/>
      <c r="DV71" s="337"/>
      <c r="DW71" s="337"/>
      <c r="DX71" s="337"/>
      <c r="DY71" s="337"/>
      <c r="DZ71" s="337"/>
      <c r="EA71" s="337"/>
      <c r="EB71" s="337"/>
      <c r="EC71" s="337"/>
      <c r="ED71" s="337"/>
      <c r="EE71" s="337"/>
      <c r="EF71" s="337"/>
      <c r="EG71" s="337"/>
      <c r="EH71" s="337"/>
      <c r="EI71" s="337"/>
      <c r="EJ71" s="337"/>
      <c r="EK71" s="337"/>
      <c r="EL71" s="337"/>
      <c r="EM71" s="337"/>
      <c r="EN71" s="337"/>
      <c r="EO71" s="337"/>
      <c r="EP71" s="337"/>
      <c r="EQ71" s="337"/>
      <c r="ER71" s="337"/>
      <c r="ES71" s="337"/>
      <c r="ET71" s="337"/>
      <c r="EU71" s="337"/>
      <c r="EV71" s="337"/>
      <c r="EW71" s="337"/>
      <c r="EX71" s="337"/>
      <c r="EY71" s="337"/>
      <c r="EZ71" s="337"/>
      <c r="FA71" s="337"/>
      <c r="FB71" s="337"/>
      <c r="FC71" s="337"/>
      <c r="FD71" s="337"/>
      <c r="FE71" s="337"/>
      <c r="FF71" s="337"/>
      <c r="FG71" s="337"/>
      <c r="FH71" s="337"/>
      <c r="FI71" s="337"/>
      <c r="FJ71" s="337"/>
      <c r="FK71" s="337"/>
      <c r="FL71" s="337"/>
      <c r="FM71" s="337"/>
      <c r="FN71" s="337"/>
      <c r="FO71" s="337"/>
      <c r="FP71" s="337"/>
      <c r="FQ71" s="337"/>
      <c r="FR71" s="337"/>
      <c r="FS71" s="337"/>
      <c r="FT71" s="337"/>
      <c r="FU71" s="337"/>
      <c r="FV71" s="337"/>
      <c r="FW71" s="337"/>
      <c r="FX71" s="337"/>
      <c r="FY71" s="337"/>
      <c r="FZ71" s="337"/>
      <c r="GA71" s="337"/>
      <c r="GB71" s="337"/>
      <c r="GC71" s="337"/>
      <c r="GD71" s="337"/>
      <c r="GE71" s="337"/>
      <c r="GF71" s="337"/>
      <c r="GG71" s="337"/>
      <c r="GH71" s="337"/>
      <c r="GI71" s="337"/>
      <c r="GJ71" s="337"/>
      <c r="GK71" s="337"/>
      <c r="GL71" s="337"/>
      <c r="GM71" s="337"/>
      <c r="GN71" s="337"/>
      <c r="GO71" s="337"/>
      <c r="GP71" s="337"/>
      <c r="GQ71" s="337"/>
      <c r="GR71" s="337"/>
      <c r="GS71" s="337"/>
      <c r="GT71" s="337"/>
      <c r="GU71" s="337"/>
      <c r="GV71" s="337"/>
      <c r="GW71" s="337"/>
      <c r="GX71" s="337"/>
      <c r="GY71" s="337"/>
      <c r="GZ71" s="337"/>
      <c r="HA71" s="337"/>
      <c r="HB71" s="337"/>
      <c r="HC71" s="337"/>
      <c r="HD71" s="337"/>
      <c r="HE71" s="337"/>
      <c r="HF71" s="337"/>
      <c r="HG71" s="337"/>
      <c r="HH71" s="337"/>
      <c r="HI71" s="337"/>
      <c r="HJ71" s="337"/>
      <c r="HK71" s="337"/>
      <c r="HL71" s="337"/>
      <c r="HM71" s="337"/>
      <c r="HN71" s="337"/>
      <c r="HO71" s="337"/>
      <c r="HP71" s="337"/>
      <c r="HQ71" s="337"/>
      <c r="HR71" s="337"/>
      <c r="HS71" s="337"/>
      <c r="HT71" s="337"/>
      <c r="HU71" s="337"/>
      <c r="HV71" s="337"/>
      <c r="HW71" s="337"/>
      <c r="HX71" s="337"/>
      <c r="HY71" s="337"/>
      <c r="HZ71" s="337"/>
      <c r="IA71" s="337"/>
      <c r="IB71" s="337"/>
      <c r="IC71" s="337"/>
      <c r="ID71" s="337"/>
      <c r="IE71" s="337"/>
      <c r="IF71" s="337"/>
      <c r="IG71" s="337"/>
      <c r="IH71" s="337"/>
      <c r="II71" s="337"/>
      <c r="IJ71" s="337"/>
      <c r="IK71" s="337"/>
      <c r="IL71" s="337"/>
      <c r="IM71" s="337"/>
      <c r="IN71" s="337"/>
      <c r="IO71" s="337"/>
    </row>
    <row r="72" spans="1:249" s="430" customFormat="1" ht="33.75" x14ac:dyDescent="0.2">
      <c r="A72" s="461">
        <v>69</v>
      </c>
      <c r="B72" s="366" t="s">
        <v>270</v>
      </c>
      <c r="C72" s="366" t="s">
        <v>271</v>
      </c>
      <c r="D72" s="462">
        <v>1820494</v>
      </c>
      <c r="E72" s="462">
        <v>181068389</v>
      </c>
      <c r="F72" s="462">
        <v>691005290</v>
      </c>
      <c r="G72" s="366" t="s">
        <v>275</v>
      </c>
      <c r="H72" s="463" t="s">
        <v>64</v>
      </c>
      <c r="I72" s="463" t="s">
        <v>65</v>
      </c>
      <c r="J72" s="450" t="s">
        <v>273</v>
      </c>
      <c r="K72" s="366" t="s">
        <v>276</v>
      </c>
      <c r="L72" s="368">
        <v>5000000</v>
      </c>
      <c r="M72" s="369">
        <f t="shared" si="5"/>
        <v>4250000</v>
      </c>
      <c r="N72" s="464">
        <v>2023</v>
      </c>
      <c r="O72" s="754">
        <v>2025</v>
      </c>
      <c r="P72" s="465"/>
      <c r="Q72" s="465"/>
      <c r="R72" s="366" t="s">
        <v>206</v>
      </c>
      <c r="S72" s="466" t="s">
        <v>88</v>
      </c>
      <c r="T72" s="337"/>
      <c r="U72" s="337"/>
      <c r="V72" s="337"/>
      <c r="W72" s="337"/>
      <c r="X72" s="337"/>
      <c r="Y72" s="337"/>
      <c r="Z72" s="337"/>
      <c r="AA72" s="337"/>
      <c r="AB72" s="337"/>
      <c r="AC72" s="337"/>
      <c r="AD72" s="337"/>
      <c r="AE72" s="337"/>
      <c r="AF72" s="337"/>
      <c r="AG72" s="337"/>
      <c r="AH72" s="337"/>
      <c r="AI72" s="337"/>
      <c r="AJ72" s="337"/>
      <c r="AK72" s="337"/>
      <c r="AL72" s="337"/>
      <c r="AM72" s="337"/>
      <c r="AN72" s="337"/>
      <c r="AO72" s="337"/>
      <c r="AP72" s="337"/>
      <c r="AQ72" s="337"/>
      <c r="AR72" s="337"/>
      <c r="AS72" s="337"/>
      <c r="AT72" s="337"/>
      <c r="AU72" s="337"/>
      <c r="AV72" s="337"/>
      <c r="AW72" s="337"/>
      <c r="AX72" s="337"/>
      <c r="AY72" s="337"/>
      <c r="AZ72" s="337"/>
      <c r="BA72" s="337"/>
      <c r="BB72" s="337"/>
      <c r="BC72" s="337"/>
      <c r="BD72" s="337"/>
      <c r="BE72" s="337"/>
      <c r="BF72" s="337"/>
      <c r="BG72" s="337"/>
      <c r="BH72" s="337"/>
      <c r="BI72" s="337"/>
      <c r="BJ72" s="337"/>
      <c r="BK72" s="337"/>
      <c r="BL72" s="337"/>
      <c r="BM72" s="337"/>
      <c r="BN72" s="337"/>
      <c r="BO72" s="337"/>
      <c r="BP72" s="337"/>
      <c r="BQ72" s="337"/>
      <c r="BR72" s="337"/>
      <c r="BS72" s="337"/>
      <c r="BT72" s="337"/>
      <c r="BU72" s="337"/>
      <c r="BV72" s="337"/>
      <c r="BW72" s="337"/>
      <c r="BX72" s="337"/>
      <c r="BY72" s="337"/>
      <c r="BZ72" s="337"/>
      <c r="CA72" s="337"/>
      <c r="CB72" s="337"/>
      <c r="CC72" s="337"/>
      <c r="CD72" s="337"/>
      <c r="CE72" s="337"/>
      <c r="CF72" s="337"/>
      <c r="CG72" s="337"/>
      <c r="CH72" s="337"/>
      <c r="CI72" s="337"/>
      <c r="CJ72" s="337"/>
      <c r="CK72" s="337"/>
      <c r="CL72" s="337"/>
      <c r="CM72" s="337"/>
      <c r="CN72" s="337"/>
      <c r="CO72" s="337"/>
      <c r="CP72" s="337"/>
      <c r="CQ72" s="337"/>
      <c r="CR72" s="337"/>
      <c r="CS72" s="337"/>
      <c r="CT72" s="337"/>
      <c r="CU72" s="337"/>
      <c r="CV72" s="337"/>
      <c r="CW72" s="337"/>
      <c r="CX72" s="337"/>
      <c r="CY72" s="337"/>
      <c r="CZ72" s="337"/>
      <c r="DA72" s="337"/>
      <c r="DB72" s="337"/>
      <c r="DC72" s="337"/>
      <c r="DD72" s="337"/>
      <c r="DE72" s="337"/>
      <c r="DF72" s="337"/>
      <c r="DG72" s="337"/>
      <c r="DH72" s="337"/>
      <c r="DI72" s="337"/>
      <c r="DJ72" s="337"/>
      <c r="DK72" s="337"/>
      <c r="DL72" s="337"/>
      <c r="DM72" s="337"/>
      <c r="DN72" s="337"/>
      <c r="DO72" s="337"/>
      <c r="DP72" s="337"/>
      <c r="DQ72" s="337"/>
      <c r="DR72" s="337"/>
      <c r="DS72" s="337"/>
      <c r="DT72" s="337"/>
      <c r="DU72" s="337"/>
      <c r="DV72" s="337"/>
      <c r="DW72" s="337"/>
      <c r="DX72" s="337"/>
      <c r="DY72" s="337"/>
      <c r="DZ72" s="337"/>
      <c r="EA72" s="337"/>
      <c r="EB72" s="337"/>
      <c r="EC72" s="337"/>
      <c r="ED72" s="337"/>
      <c r="EE72" s="337"/>
      <c r="EF72" s="337"/>
      <c r="EG72" s="337"/>
      <c r="EH72" s="337"/>
      <c r="EI72" s="337"/>
      <c r="EJ72" s="337"/>
      <c r="EK72" s="337"/>
      <c r="EL72" s="337"/>
      <c r="EM72" s="337"/>
      <c r="EN72" s="337"/>
      <c r="EO72" s="337"/>
      <c r="EP72" s="337"/>
      <c r="EQ72" s="337"/>
      <c r="ER72" s="337"/>
      <c r="ES72" s="337"/>
      <c r="ET72" s="337"/>
      <c r="EU72" s="337"/>
      <c r="EV72" s="337"/>
      <c r="EW72" s="337"/>
      <c r="EX72" s="337"/>
      <c r="EY72" s="337"/>
      <c r="EZ72" s="337"/>
      <c r="FA72" s="337"/>
      <c r="FB72" s="337"/>
      <c r="FC72" s="337"/>
      <c r="FD72" s="337"/>
      <c r="FE72" s="337"/>
      <c r="FF72" s="337"/>
      <c r="FG72" s="337"/>
      <c r="FH72" s="337"/>
      <c r="FI72" s="337"/>
      <c r="FJ72" s="337"/>
      <c r="FK72" s="337"/>
      <c r="FL72" s="337"/>
      <c r="FM72" s="337"/>
      <c r="FN72" s="337"/>
      <c r="FO72" s="337"/>
      <c r="FP72" s="337"/>
      <c r="FQ72" s="337"/>
      <c r="FR72" s="337"/>
      <c r="FS72" s="337"/>
      <c r="FT72" s="337"/>
      <c r="FU72" s="337"/>
      <c r="FV72" s="337"/>
      <c r="FW72" s="337"/>
      <c r="FX72" s="337"/>
      <c r="FY72" s="337"/>
      <c r="FZ72" s="337"/>
      <c r="GA72" s="337"/>
      <c r="GB72" s="337"/>
      <c r="GC72" s="337"/>
      <c r="GD72" s="337"/>
      <c r="GE72" s="337"/>
      <c r="GF72" s="337"/>
      <c r="GG72" s="337"/>
      <c r="GH72" s="337"/>
      <c r="GI72" s="337"/>
      <c r="GJ72" s="337"/>
      <c r="GK72" s="337"/>
      <c r="GL72" s="337"/>
      <c r="GM72" s="337"/>
      <c r="GN72" s="337"/>
      <c r="GO72" s="337"/>
      <c r="GP72" s="337"/>
      <c r="GQ72" s="337"/>
      <c r="GR72" s="337"/>
      <c r="GS72" s="337"/>
      <c r="GT72" s="337"/>
      <c r="GU72" s="337"/>
      <c r="GV72" s="337"/>
      <c r="GW72" s="337"/>
      <c r="GX72" s="337"/>
      <c r="GY72" s="337"/>
      <c r="GZ72" s="337"/>
      <c r="HA72" s="337"/>
      <c r="HB72" s="337"/>
      <c r="HC72" s="337"/>
      <c r="HD72" s="337"/>
      <c r="HE72" s="337"/>
      <c r="HF72" s="337"/>
      <c r="HG72" s="337"/>
      <c r="HH72" s="337"/>
      <c r="HI72" s="337"/>
      <c r="HJ72" s="337"/>
      <c r="HK72" s="337"/>
      <c r="HL72" s="337"/>
      <c r="HM72" s="337"/>
      <c r="HN72" s="337"/>
      <c r="HO72" s="337"/>
      <c r="HP72" s="337"/>
      <c r="HQ72" s="337"/>
      <c r="HR72" s="337"/>
      <c r="HS72" s="337"/>
      <c r="HT72" s="337"/>
      <c r="HU72" s="337"/>
      <c r="HV72" s="337"/>
      <c r="HW72" s="337"/>
      <c r="HX72" s="337"/>
      <c r="HY72" s="337"/>
      <c r="HZ72" s="337"/>
      <c r="IA72" s="337"/>
      <c r="IB72" s="337"/>
      <c r="IC72" s="337"/>
      <c r="ID72" s="337"/>
      <c r="IE72" s="337"/>
      <c r="IF72" s="337"/>
      <c r="IG72" s="337"/>
      <c r="IH72" s="337"/>
      <c r="II72" s="337"/>
      <c r="IJ72" s="337"/>
      <c r="IK72" s="337"/>
      <c r="IL72" s="337"/>
      <c r="IM72" s="337"/>
      <c r="IN72" s="337"/>
      <c r="IO72" s="337"/>
    </row>
    <row r="73" spans="1:249" s="430" customFormat="1" ht="33.75" x14ac:dyDescent="0.2">
      <c r="A73" s="461">
        <v>70</v>
      </c>
      <c r="B73" s="366" t="s">
        <v>270</v>
      </c>
      <c r="C73" s="366" t="s">
        <v>271</v>
      </c>
      <c r="D73" s="462">
        <v>1820494</v>
      </c>
      <c r="E73" s="462">
        <v>181068389</v>
      </c>
      <c r="F73" s="462">
        <v>691005290</v>
      </c>
      <c r="G73" s="366" t="s">
        <v>277</v>
      </c>
      <c r="H73" s="463" t="s">
        <v>64</v>
      </c>
      <c r="I73" s="463" t="s">
        <v>65</v>
      </c>
      <c r="J73" s="450" t="s">
        <v>273</v>
      </c>
      <c r="K73" s="366" t="s">
        <v>278</v>
      </c>
      <c r="L73" s="368">
        <v>500000</v>
      </c>
      <c r="M73" s="369">
        <f t="shared" si="5"/>
        <v>425000</v>
      </c>
      <c r="N73" s="464">
        <v>2023</v>
      </c>
      <c r="O73" s="754">
        <v>2025</v>
      </c>
      <c r="P73" s="465"/>
      <c r="Q73" s="465"/>
      <c r="R73" s="366" t="s">
        <v>206</v>
      </c>
      <c r="S73" s="466" t="s">
        <v>88</v>
      </c>
      <c r="T73" s="337"/>
      <c r="U73" s="337"/>
      <c r="V73" s="337"/>
      <c r="W73" s="337"/>
      <c r="X73" s="337"/>
      <c r="Y73" s="337"/>
      <c r="Z73" s="337"/>
      <c r="AA73" s="337"/>
      <c r="AB73" s="337"/>
      <c r="AC73" s="337"/>
      <c r="AD73" s="337"/>
      <c r="AE73" s="337"/>
      <c r="AF73" s="337"/>
      <c r="AG73" s="337"/>
      <c r="AH73" s="337"/>
      <c r="AI73" s="337"/>
      <c r="AJ73" s="337"/>
      <c r="AK73" s="337"/>
      <c r="AL73" s="337"/>
      <c r="AM73" s="337"/>
      <c r="AN73" s="337"/>
      <c r="AO73" s="337"/>
      <c r="AP73" s="337"/>
      <c r="AQ73" s="337"/>
      <c r="AR73" s="337"/>
      <c r="AS73" s="337"/>
      <c r="AT73" s="337"/>
      <c r="AU73" s="337"/>
      <c r="AV73" s="337"/>
      <c r="AW73" s="337"/>
      <c r="AX73" s="337"/>
      <c r="AY73" s="337"/>
      <c r="AZ73" s="337"/>
      <c r="BA73" s="337"/>
      <c r="BB73" s="337"/>
      <c r="BC73" s="337"/>
      <c r="BD73" s="337"/>
      <c r="BE73" s="337"/>
      <c r="BF73" s="337"/>
      <c r="BG73" s="337"/>
      <c r="BH73" s="337"/>
      <c r="BI73" s="337"/>
      <c r="BJ73" s="337"/>
      <c r="BK73" s="337"/>
      <c r="BL73" s="337"/>
      <c r="BM73" s="337"/>
      <c r="BN73" s="337"/>
      <c r="BO73" s="337"/>
      <c r="BP73" s="337"/>
      <c r="BQ73" s="337"/>
      <c r="BR73" s="337"/>
      <c r="BS73" s="337"/>
      <c r="BT73" s="337"/>
      <c r="BU73" s="337"/>
      <c r="BV73" s="337"/>
      <c r="BW73" s="337"/>
      <c r="BX73" s="337"/>
      <c r="BY73" s="337"/>
      <c r="BZ73" s="337"/>
      <c r="CA73" s="337"/>
      <c r="CB73" s="337"/>
      <c r="CC73" s="337"/>
      <c r="CD73" s="337"/>
      <c r="CE73" s="337"/>
      <c r="CF73" s="337"/>
      <c r="CG73" s="337"/>
      <c r="CH73" s="337"/>
      <c r="CI73" s="337"/>
      <c r="CJ73" s="337"/>
      <c r="CK73" s="337"/>
      <c r="CL73" s="337"/>
      <c r="CM73" s="337"/>
      <c r="CN73" s="337"/>
      <c r="CO73" s="337"/>
      <c r="CP73" s="337"/>
      <c r="CQ73" s="337"/>
      <c r="CR73" s="337"/>
      <c r="CS73" s="337"/>
      <c r="CT73" s="337"/>
      <c r="CU73" s="337"/>
      <c r="CV73" s="337"/>
      <c r="CW73" s="337"/>
      <c r="CX73" s="337"/>
      <c r="CY73" s="337"/>
      <c r="CZ73" s="337"/>
      <c r="DA73" s="337"/>
      <c r="DB73" s="337"/>
      <c r="DC73" s="337"/>
      <c r="DD73" s="337"/>
      <c r="DE73" s="337"/>
      <c r="DF73" s="337"/>
      <c r="DG73" s="337"/>
      <c r="DH73" s="337"/>
      <c r="DI73" s="337"/>
      <c r="DJ73" s="337"/>
      <c r="DK73" s="337"/>
      <c r="DL73" s="337"/>
      <c r="DM73" s="337"/>
      <c r="DN73" s="337"/>
      <c r="DO73" s="337"/>
      <c r="DP73" s="337"/>
      <c r="DQ73" s="337"/>
      <c r="DR73" s="337"/>
      <c r="DS73" s="337"/>
      <c r="DT73" s="337"/>
      <c r="DU73" s="337"/>
      <c r="DV73" s="337"/>
      <c r="DW73" s="337"/>
      <c r="DX73" s="337"/>
      <c r="DY73" s="337"/>
      <c r="DZ73" s="337"/>
      <c r="EA73" s="337"/>
      <c r="EB73" s="337"/>
      <c r="EC73" s="337"/>
      <c r="ED73" s="337"/>
      <c r="EE73" s="337"/>
      <c r="EF73" s="337"/>
      <c r="EG73" s="337"/>
      <c r="EH73" s="337"/>
      <c r="EI73" s="337"/>
      <c r="EJ73" s="337"/>
      <c r="EK73" s="337"/>
      <c r="EL73" s="337"/>
      <c r="EM73" s="337"/>
      <c r="EN73" s="337"/>
      <c r="EO73" s="337"/>
      <c r="EP73" s="337"/>
      <c r="EQ73" s="337"/>
      <c r="ER73" s="337"/>
      <c r="ES73" s="337"/>
      <c r="ET73" s="337"/>
      <c r="EU73" s="337"/>
      <c r="EV73" s="337"/>
      <c r="EW73" s="337"/>
      <c r="EX73" s="337"/>
      <c r="EY73" s="337"/>
      <c r="EZ73" s="337"/>
      <c r="FA73" s="337"/>
      <c r="FB73" s="337"/>
      <c r="FC73" s="337"/>
      <c r="FD73" s="337"/>
      <c r="FE73" s="337"/>
      <c r="FF73" s="337"/>
      <c r="FG73" s="337"/>
      <c r="FH73" s="337"/>
      <c r="FI73" s="337"/>
      <c r="FJ73" s="337"/>
      <c r="FK73" s="337"/>
      <c r="FL73" s="337"/>
      <c r="FM73" s="337"/>
      <c r="FN73" s="337"/>
      <c r="FO73" s="337"/>
      <c r="FP73" s="337"/>
      <c r="FQ73" s="337"/>
      <c r="FR73" s="337"/>
      <c r="FS73" s="337"/>
      <c r="FT73" s="337"/>
      <c r="FU73" s="337"/>
      <c r="FV73" s="337"/>
      <c r="FW73" s="337"/>
      <c r="FX73" s="337"/>
      <c r="FY73" s="337"/>
      <c r="FZ73" s="337"/>
      <c r="GA73" s="337"/>
      <c r="GB73" s="337"/>
      <c r="GC73" s="337"/>
      <c r="GD73" s="337"/>
      <c r="GE73" s="337"/>
      <c r="GF73" s="337"/>
      <c r="GG73" s="337"/>
      <c r="GH73" s="337"/>
      <c r="GI73" s="337"/>
      <c r="GJ73" s="337"/>
      <c r="GK73" s="337"/>
      <c r="GL73" s="337"/>
      <c r="GM73" s="337"/>
      <c r="GN73" s="337"/>
      <c r="GO73" s="337"/>
      <c r="GP73" s="337"/>
      <c r="GQ73" s="337"/>
      <c r="GR73" s="337"/>
      <c r="GS73" s="337"/>
      <c r="GT73" s="337"/>
      <c r="GU73" s="337"/>
      <c r="GV73" s="337"/>
      <c r="GW73" s="337"/>
      <c r="GX73" s="337"/>
      <c r="GY73" s="337"/>
      <c r="GZ73" s="337"/>
      <c r="HA73" s="337"/>
      <c r="HB73" s="337"/>
      <c r="HC73" s="337"/>
      <c r="HD73" s="337"/>
      <c r="HE73" s="337"/>
      <c r="HF73" s="337"/>
      <c r="HG73" s="337"/>
      <c r="HH73" s="337"/>
      <c r="HI73" s="337"/>
      <c r="HJ73" s="337"/>
      <c r="HK73" s="337"/>
      <c r="HL73" s="337"/>
      <c r="HM73" s="337"/>
      <c r="HN73" s="337"/>
      <c r="HO73" s="337"/>
      <c r="HP73" s="337"/>
      <c r="HQ73" s="337"/>
      <c r="HR73" s="337"/>
      <c r="HS73" s="337"/>
      <c r="HT73" s="337"/>
      <c r="HU73" s="337"/>
      <c r="HV73" s="337"/>
      <c r="HW73" s="337"/>
      <c r="HX73" s="337"/>
      <c r="HY73" s="337"/>
      <c r="HZ73" s="337"/>
      <c r="IA73" s="337"/>
      <c r="IB73" s="337"/>
      <c r="IC73" s="337"/>
      <c r="ID73" s="337"/>
      <c r="IE73" s="337"/>
      <c r="IF73" s="337"/>
      <c r="IG73" s="337"/>
      <c r="IH73" s="337"/>
      <c r="II73" s="337"/>
      <c r="IJ73" s="337"/>
      <c r="IK73" s="337"/>
      <c r="IL73" s="337"/>
      <c r="IM73" s="337"/>
      <c r="IN73" s="337"/>
      <c r="IO73" s="337"/>
    </row>
    <row r="74" spans="1:249" s="430" customFormat="1" ht="56.25" x14ac:dyDescent="0.2">
      <c r="A74" s="363">
        <v>71</v>
      </c>
      <c r="B74" s="366" t="s">
        <v>279</v>
      </c>
      <c r="C74" s="366" t="s">
        <v>280</v>
      </c>
      <c r="D74" s="383">
        <v>70989079</v>
      </c>
      <c r="E74" s="365">
        <v>107629615</v>
      </c>
      <c r="F74" s="365">
        <v>107629615</v>
      </c>
      <c r="G74" s="364"/>
      <c r="H74" s="422" t="s">
        <v>64</v>
      </c>
      <c r="I74" s="367" t="s">
        <v>65</v>
      </c>
      <c r="J74" s="367" t="s">
        <v>281</v>
      </c>
      <c r="K74" s="250" t="s">
        <v>1107</v>
      </c>
      <c r="L74" s="368">
        <v>1500000</v>
      </c>
      <c r="M74" s="369">
        <f t="shared" ref="M74:M80" si="6">L74/100*85</f>
        <v>1275000</v>
      </c>
      <c r="N74" s="716">
        <v>2023</v>
      </c>
      <c r="O74" s="716">
        <v>2025</v>
      </c>
      <c r="P74" s="370"/>
      <c r="Q74" s="370"/>
      <c r="R74" s="366" t="s">
        <v>282</v>
      </c>
      <c r="S74" s="371" t="s">
        <v>88</v>
      </c>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7"/>
      <c r="CD74" s="337"/>
      <c r="CE74" s="337"/>
      <c r="CF74" s="337"/>
      <c r="CG74" s="337"/>
      <c r="CH74" s="337"/>
      <c r="CI74" s="337"/>
      <c r="CJ74" s="337"/>
      <c r="CK74" s="337"/>
      <c r="CL74" s="337"/>
      <c r="CM74" s="337"/>
      <c r="CN74" s="337"/>
      <c r="CO74" s="337"/>
      <c r="CP74" s="337"/>
      <c r="CQ74" s="337"/>
      <c r="CR74" s="337"/>
      <c r="CS74" s="337"/>
      <c r="CT74" s="337"/>
      <c r="CU74" s="337"/>
      <c r="CV74" s="337"/>
      <c r="CW74" s="337"/>
      <c r="CX74" s="337"/>
      <c r="CY74" s="337"/>
      <c r="CZ74" s="337"/>
      <c r="DA74" s="337"/>
      <c r="DB74" s="337"/>
      <c r="DC74" s="337"/>
      <c r="DD74" s="337"/>
      <c r="DE74" s="337"/>
      <c r="DF74" s="337"/>
      <c r="DG74" s="337"/>
      <c r="DH74" s="337"/>
      <c r="DI74" s="337"/>
      <c r="DJ74" s="337"/>
      <c r="DK74" s="337"/>
      <c r="DL74" s="337"/>
      <c r="DM74" s="337"/>
      <c r="DN74" s="337"/>
      <c r="DO74" s="337"/>
      <c r="DP74" s="337"/>
      <c r="DQ74" s="337"/>
      <c r="DR74" s="337"/>
      <c r="DS74" s="337"/>
      <c r="DT74" s="337"/>
      <c r="DU74" s="337"/>
      <c r="DV74" s="337"/>
      <c r="DW74" s="337"/>
      <c r="DX74" s="337"/>
      <c r="DY74" s="337"/>
      <c r="DZ74" s="337"/>
      <c r="EA74" s="337"/>
      <c r="EB74" s="337"/>
      <c r="EC74" s="337"/>
      <c r="ED74" s="337"/>
      <c r="EE74" s="337"/>
      <c r="EF74" s="337"/>
      <c r="EG74" s="337"/>
      <c r="EH74" s="337"/>
      <c r="EI74" s="337"/>
      <c r="EJ74" s="337"/>
      <c r="EK74" s="337"/>
      <c r="EL74" s="337"/>
      <c r="EM74" s="337"/>
      <c r="EN74" s="337"/>
      <c r="EO74" s="337"/>
      <c r="EP74" s="337"/>
      <c r="EQ74" s="337"/>
      <c r="ER74" s="337"/>
      <c r="ES74" s="337"/>
      <c r="ET74" s="337"/>
      <c r="EU74" s="337"/>
      <c r="EV74" s="337"/>
      <c r="EW74" s="337"/>
      <c r="EX74" s="337"/>
      <c r="EY74" s="337"/>
      <c r="EZ74" s="337"/>
      <c r="FA74" s="337"/>
      <c r="FB74" s="337"/>
      <c r="FC74" s="337"/>
      <c r="FD74" s="337"/>
      <c r="FE74" s="337"/>
      <c r="FF74" s="337"/>
      <c r="FG74" s="337"/>
      <c r="FH74" s="337"/>
      <c r="FI74" s="337"/>
      <c r="FJ74" s="337"/>
      <c r="FK74" s="337"/>
      <c r="FL74" s="337"/>
      <c r="FM74" s="337"/>
      <c r="FN74" s="337"/>
      <c r="FO74" s="337"/>
      <c r="FP74" s="337"/>
      <c r="FQ74" s="337"/>
      <c r="FR74" s="337"/>
      <c r="FS74" s="337"/>
      <c r="FT74" s="337"/>
      <c r="FU74" s="337"/>
      <c r="FV74" s="337"/>
      <c r="FW74" s="337"/>
      <c r="FX74" s="337"/>
      <c r="FY74" s="337"/>
      <c r="FZ74" s="337"/>
      <c r="GA74" s="337"/>
      <c r="GB74" s="337"/>
      <c r="GC74" s="337"/>
      <c r="GD74" s="337"/>
      <c r="GE74" s="337"/>
      <c r="GF74" s="337"/>
      <c r="GG74" s="337"/>
      <c r="GH74" s="337"/>
      <c r="GI74" s="337"/>
      <c r="GJ74" s="337"/>
      <c r="GK74" s="337"/>
      <c r="GL74" s="337"/>
      <c r="GM74" s="337"/>
      <c r="GN74" s="337"/>
      <c r="GO74" s="337"/>
      <c r="GP74" s="337"/>
      <c r="GQ74" s="337"/>
      <c r="GR74" s="337"/>
      <c r="GS74" s="337"/>
      <c r="GT74" s="337"/>
      <c r="GU74" s="337"/>
      <c r="GV74" s="337"/>
      <c r="GW74" s="337"/>
      <c r="GX74" s="337"/>
      <c r="GY74" s="337"/>
      <c r="GZ74" s="337"/>
      <c r="HA74" s="337"/>
      <c r="HB74" s="337"/>
      <c r="HC74" s="337"/>
      <c r="HD74" s="337"/>
      <c r="HE74" s="337"/>
      <c r="HF74" s="337"/>
      <c r="HG74" s="337"/>
      <c r="HH74" s="337"/>
      <c r="HI74" s="337"/>
      <c r="HJ74" s="337"/>
      <c r="HK74" s="337"/>
      <c r="HL74" s="337"/>
      <c r="HM74" s="337"/>
      <c r="HN74" s="337"/>
      <c r="HO74" s="337"/>
      <c r="HP74" s="337"/>
      <c r="HQ74" s="337"/>
      <c r="HR74" s="337"/>
      <c r="HS74" s="337"/>
      <c r="HT74" s="337"/>
      <c r="HU74" s="337"/>
      <c r="HV74" s="337"/>
      <c r="HW74" s="337"/>
      <c r="HX74" s="337"/>
      <c r="HY74" s="337"/>
      <c r="HZ74" s="337"/>
      <c r="IA74" s="337"/>
      <c r="IB74" s="337"/>
      <c r="IC74" s="337"/>
      <c r="ID74" s="337"/>
      <c r="IE74" s="337"/>
      <c r="IF74" s="337"/>
      <c r="IG74" s="337"/>
      <c r="IH74" s="337"/>
      <c r="II74" s="337"/>
      <c r="IJ74" s="337"/>
      <c r="IK74" s="337"/>
      <c r="IL74" s="337"/>
      <c r="IM74" s="337"/>
      <c r="IN74" s="337"/>
      <c r="IO74" s="337"/>
    </row>
    <row r="75" spans="1:249" s="430" customFormat="1" ht="45" x14ac:dyDescent="0.2">
      <c r="A75" s="467">
        <v>72</v>
      </c>
      <c r="B75" s="366" t="s">
        <v>283</v>
      </c>
      <c r="C75" s="366" t="s">
        <v>284</v>
      </c>
      <c r="D75" s="383">
        <v>28658361</v>
      </c>
      <c r="E75" s="365">
        <v>691003556</v>
      </c>
      <c r="F75" s="365">
        <v>691003556</v>
      </c>
      <c r="G75" s="468" t="s">
        <v>126</v>
      </c>
      <c r="H75" s="469" t="s">
        <v>64</v>
      </c>
      <c r="I75" s="470" t="s">
        <v>65</v>
      </c>
      <c r="J75" s="470" t="s">
        <v>285</v>
      </c>
      <c r="K75" s="261" t="s">
        <v>1108</v>
      </c>
      <c r="L75" s="471">
        <v>300000</v>
      </c>
      <c r="M75" s="369">
        <f t="shared" si="6"/>
        <v>255000</v>
      </c>
      <c r="N75" s="879" t="s">
        <v>214</v>
      </c>
      <c r="O75" s="426" t="s">
        <v>180</v>
      </c>
      <c r="P75" s="472"/>
      <c r="Q75" s="472"/>
      <c r="R75" s="468"/>
      <c r="S75" s="473"/>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c r="CI75" s="337"/>
      <c r="CJ75" s="337"/>
      <c r="CK75" s="337"/>
      <c r="CL75" s="337"/>
      <c r="CM75" s="337"/>
      <c r="CN75" s="337"/>
      <c r="CO75" s="337"/>
      <c r="CP75" s="337"/>
      <c r="CQ75" s="337"/>
      <c r="CR75" s="337"/>
      <c r="CS75" s="337"/>
      <c r="CT75" s="337"/>
      <c r="CU75" s="337"/>
      <c r="CV75" s="337"/>
      <c r="CW75" s="337"/>
      <c r="CX75" s="337"/>
      <c r="CY75" s="337"/>
      <c r="CZ75" s="337"/>
      <c r="DA75" s="337"/>
      <c r="DB75" s="337"/>
      <c r="DC75" s="337"/>
      <c r="DD75" s="337"/>
      <c r="DE75" s="337"/>
      <c r="DF75" s="337"/>
      <c r="DG75" s="337"/>
      <c r="DH75" s="337"/>
      <c r="DI75" s="337"/>
      <c r="DJ75" s="337"/>
      <c r="DK75" s="337"/>
      <c r="DL75" s="337"/>
      <c r="DM75" s="337"/>
      <c r="DN75" s="337"/>
      <c r="DO75" s="337"/>
      <c r="DP75" s="337"/>
      <c r="DQ75" s="337"/>
      <c r="DR75" s="337"/>
      <c r="DS75" s="337"/>
      <c r="DT75" s="337"/>
      <c r="DU75" s="337"/>
      <c r="DV75" s="337"/>
      <c r="DW75" s="337"/>
      <c r="DX75" s="337"/>
      <c r="DY75" s="337"/>
      <c r="DZ75" s="337"/>
      <c r="EA75" s="337"/>
      <c r="EB75" s="337"/>
      <c r="EC75" s="337"/>
      <c r="ED75" s="337"/>
      <c r="EE75" s="337"/>
      <c r="EF75" s="337"/>
      <c r="EG75" s="337"/>
      <c r="EH75" s="337"/>
      <c r="EI75" s="337"/>
      <c r="EJ75" s="337"/>
      <c r="EK75" s="337"/>
      <c r="EL75" s="337"/>
      <c r="EM75" s="337"/>
      <c r="EN75" s="337"/>
      <c r="EO75" s="337"/>
      <c r="EP75" s="337"/>
      <c r="EQ75" s="337"/>
      <c r="ER75" s="337"/>
      <c r="ES75" s="337"/>
      <c r="ET75" s="337"/>
      <c r="EU75" s="337"/>
      <c r="EV75" s="337"/>
      <c r="EW75" s="337"/>
      <c r="EX75" s="337"/>
      <c r="EY75" s="337"/>
      <c r="EZ75" s="337"/>
      <c r="FA75" s="337"/>
      <c r="FB75" s="337"/>
      <c r="FC75" s="337"/>
      <c r="FD75" s="337"/>
      <c r="FE75" s="337"/>
      <c r="FF75" s="337"/>
      <c r="FG75" s="337"/>
      <c r="FH75" s="337"/>
      <c r="FI75" s="337"/>
      <c r="FJ75" s="337"/>
      <c r="FK75" s="337"/>
      <c r="FL75" s="337"/>
      <c r="FM75" s="337"/>
      <c r="FN75" s="337"/>
      <c r="FO75" s="337"/>
      <c r="FP75" s="337"/>
      <c r="FQ75" s="337"/>
      <c r="FR75" s="337"/>
      <c r="FS75" s="337"/>
      <c r="FT75" s="337"/>
      <c r="FU75" s="337"/>
      <c r="FV75" s="337"/>
      <c r="FW75" s="337"/>
      <c r="FX75" s="337"/>
      <c r="FY75" s="337"/>
      <c r="FZ75" s="337"/>
      <c r="GA75" s="337"/>
      <c r="GB75" s="337"/>
      <c r="GC75" s="337"/>
      <c r="GD75" s="337"/>
      <c r="GE75" s="337"/>
      <c r="GF75" s="337"/>
      <c r="GG75" s="337"/>
      <c r="GH75" s="337"/>
      <c r="GI75" s="337"/>
      <c r="GJ75" s="337"/>
      <c r="GK75" s="337"/>
      <c r="GL75" s="337"/>
      <c r="GM75" s="337"/>
      <c r="GN75" s="337"/>
      <c r="GO75" s="337"/>
      <c r="GP75" s="337"/>
      <c r="GQ75" s="337"/>
      <c r="GR75" s="337"/>
      <c r="GS75" s="337"/>
      <c r="GT75" s="337"/>
      <c r="GU75" s="337"/>
      <c r="GV75" s="337"/>
      <c r="GW75" s="337"/>
      <c r="GX75" s="337"/>
      <c r="GY75" s="337"/>
      <c r="GZ75" s="337"/>
      <c r="HA75" s="337"/>
      <c r="HB75" s="337"/>
      <c r="HC75" s="337"/>
      <c r="HD75" s="337"/>
      <c r="HE75" s="337"/>
      <c r="HF75" s="337"/>
      <c r="HG75" s="337"/>
      <c r="HH75" s="337"/>
      <c r="HI75" s="337"/>
      <c r="HJ75" s="337"/>
      <c r="HK75" s="337"/>
      <c r="HL75" s="337"/>
      <c r="HM75" s="337"/>
      <c r="HN75" s="337"/>
      <c r="HO75" s="337"/>
      <c r="HP75" s="337"/>
      <c r="HQ75" s="337"/>
      <c r="HR75" s="337"/>
      <c r="HS75" s="337"/>
      <c r="HT75" s="337"/>
      <c r="HU75" s="337"/>
      <c r="HV75" s="337"/>
      <c r="HW75" s="337"/>
      <c r="HX75" s="337"/>
      <c r="HY75" s="337"/>
      <c r="HZ75" s="337"/>
      <c r="IA75" s="337"/>
      <c r="IB75" s="337"/>
      <c r="IC75" s="337"/>
      <c r="ID75" s="337"/>
      <c r="IE75" s="337"/>
      <c r="IF75" s="337"/>
      <c r="IG75" s="337"/>
      <c r="IH75" s="337"/>
      <c r="II75" s="337"/>
      <c r="IJ75" s="337"/>
      <c r="IK75" s="337"/>
      <c r="IL75" s="337"/>
      <c r="IM75" s="337"/>
      <c r="IN75" s="337"/>
      <c r="IO75" s="337"/>
    </row>
    <row r="76" spans="1:249" s="430" customFormat="1" ht="45" x14ac:dyDescent="0.2">
      <c r="A76" s="363">
        <v>73</v>
      </c>
      <c r="B76" s="366" t="s">
        <v>283</v>
      </c>
      <c r="C76" s="366" t="s">
        <v>284</v>
      </c>
      <c r="D76" s="383">
        <v>28658361</v>
      </c>
      <c r="E76" s="365">
        <v>691003556</v>
      </c>
      <c r="F76" s="365">
        <v>691003556</v>
      </c>
      <c r="G76" s="468" t="s">
        <v>286</v>
      </c>
      <c r="H76" s="469" t="s">
        <v>64</v>
      </c>
      <c r="I76" s="470" t="s">
        <v>65</v>
      </c>
      <c r="J76" s="470" t="s">
        <v>285</v>
      </c>
      <c r="K76" s="261" t="s">
        <v>1109</v>
      </c>
      <c r="L76" s="368">
        <v>500000</v>
      </c>
      <c r="M76" s="369">
        <f t="shared" si="6"/>
        <v>425000</v>
      </c>
      <c r="N76" s="879" t="s">
        <v>214</v>
      </c>
      <c r="O76" s="426" t="s">
        <v>180</v>
      </c>
      <c r="P76" s="370"/>
      <c r="Q76" s="370"/>
      <c r="R76" s="366"/>
      <c r="S76" s="371"/>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7"/>
      <c r="BG76" s="337"/>
      <c r="BH76" s="337"/>
      <c r="BI76" s="337"/>
      <c r="BJ76" s="337"/>
      <c r="BK76" s="337"/>
      <c r="BL76" s="337"/>
      <c r="BM76" s="337"/>
      <c r="BN76" s="337"/>
      <c r="BO76" s="337"/>
      <c r="BP76" s="337"/>
      <c r="BQ76" s="337"/>
      <c r="BR76" s="337"/>
      <c r="BS76" s="337"/>
      <c r="BT76" s="337"/>
      <c r="BU76" s="337"/>
      <c r="BV76" s="337"/>
      <c r="BW76" s="337"/>
      <c r="BX76" s="337"/>
      <c r="BY76" s="337"/>
      <c r="BZ76" s="337"/>
      <c r="CA76" s="337"/>
      <c r="CB76" s="337"/>
      <c r="CC76" s="337"/>
      <c r="CD76" s="337"/>
      <c r="CE76" s="337"/>
      <c r="CF76" s="337"/>
      <c r="CG76" s="337"/>
      <c r="CH76" s="337"/>
      <c r="CI76" s="337"/>
      <c r="CJ76" s="337"/>
      <c r="CK76" s="337"/>
      <c r="CL76" s="337"/>
      <c r="CM76" s="337"/>
      <c r="CN76" s="337"/>
      <c r="CO76" s="337"/>
      <c r="CP76" s="337"/>
      <c r="CQ76" s="337"/>
      <c r="CR76" s="337"/>
      <c r="CS76" s="337"/>
      <c r="CT76" s="337"/>
      <c r="CU76" s="337"/>
      <c r="CV76" s="337"/>
      <c r="CW76" s="337"/>
      <c r="CX76" s="337"/>
      <c r="CY76" s="337"/>
      <c r="CZ76" s="337"/>
      <c r="DA76" s="337"/>
      <c r="DB76" s="337"/>
      <c r="DC76" s="337"/>
      <c r="DD76" s="337"/>
      <c r="DE76" s="337"/>
      <c r="DF76" s="337"/>
      <c r="DG76" s="337"/>
      <c r="DH76" s="337"/>
      <c r="DI76" s="337"/>
      <c r="DJ76" s="337"/>
      <c r="DK76" s="337"/>
      <c r="DL76" s="337"/>
      <c r="DM76" s="337"/>
      <c r="DN76" s="337"/>
      <c r="DO76" s="337"/>
      <c r="DP76" s="337"/>
      <c r="DQ76" s="337"/>
      <c r="DR76" s="337"/>
      <c r="DS76" s="337"/>
      <c r="DT76" s="337"/>
      <c r="DU76" s="337"/>
      <c r="DV76" s="337"/>
      <c r="DW76" s="337"/>
      <c r="DX76" s="337"/>
      <c r="DY76" s="337"/>
      <c r="DZ76" s="337"/>
      <c r="EA76" s="337"/>
      <c r="EB76" s="337"/>
      <c r="EC76" s="337"/>
      <c r="ED76" s="337"/>
      <c r="EE76" s="337"/>
      <c r="EF76" s="337"/>
      <c r="EG76" s="337"/>
      <c r="EH76" s="337"/>
      <c r="EI76" s="337"/>
      <c r="EJ76" s="337"/>
      <c r="EK76" s="337"/>
      <c r="EL76" s="337"/>
      <c r="EM76" s="337"/>
      <c r="EN76" s="337"/>
      <c r="EO76" s="337"/>
      <c r="EP76" s="337"/>
      <c r="EQ76" s="337"/>
      <c r="ER76" s="337"/>
      <c r="ES76" s="337"/>
      <c r="ET76" s="337"/>
      <c r="EU76" s="337"/>
      <c r="EV76" s="337"/>
      <c r="EW76" s="337"/>
      <c r="EX76" s="337"/>
      <c r="EY76" s="337"/>
      <c r="EZ76" s="337"/>
      <c r="FA76" s="337"/>
      <c r="FB76" s="337"/>
      <c r="FC76" s="337"/>
      <c r="FD76" s="337"/>
      <c r="FE76" s="337"/>
      <c r="FF76" s="337"/>
      <c r="FG76" s="337"/>
      <c r="FH76" s="337"/>
      <c r="FI76" s="337"/>
      <c r="FJ76" s="337"/>
      <c r="FK76" s="337"/>
      <c r="FL76" s="337"/>
      <c r="FM76" s="337"/>
      <c r="FN76" s="337"/>
      <c r="FO76" s="337"/>
      <c r="FP76" s="337"/>
      <c r="FQ76" s="337"/>
      <c r="FR76" s="337"/>
      <c r="FS76" s="337"/>
      <c r="FT76" s="337"/>
      <c r="FU76" s="337"/>
      <c r="FV76" s="337"/>
      <c r="FW76" s="337"/>
      <c r="FX76" s="337"/>
      <c r="FY76" s="337"/>
      <c r="FZ76" s="337"/>
      <c r="GA76" s="337"/>
      <c r="GB76" s="337"/>
      <c r="GC76" s="337"/>
      <c r="GD76" s="337"/>
      <c r="GE76" s="337"/>
      <c r="GF76" s="337"/>
      <c r="GG76" s="337"/>
      <c r="GH76" s="337"/>
      <c r="GI76" s="337"/>
      <c r="GJ76" s="337"/>
      <c r="GK76" s="337"/>
      <c r="GL76" s="337"/>
      <c r="GM76" s="337"/>
      <c r="GN76" s="337"/>
      <c r="GO76" s="337"/>
      <c r="GP76" s="337"/>
      <c r="GQ76" s="337"/>
      <c r="GR76" s="337"/>
      <c r="GS76" s="337"/>
      <c r="GT76" s="337"/>
      <c r="GU76" s="337"/>
      <c r="GV76" s="337"/>
      <c r="GW76" s="337"/>
      <c r="GX76" s="337"/>
      <c r="GY76" s="337"/>
      <c r="GZ76" s="337"/>
      <c r="HA76" s="337"/>
      <c r="HB76" s="337"/>
      <c r="HC76" s="337"/>
      <c r="HD76" s="337"/>
      <c r="HE76" s="337"/>
      <c r="HF76" s="337"/>
      <c r="HG76" s="337"/>
      <c r="HH76" s="337"/>
      <c r="HI76" s="337"/>
      <c r="HJ76" s="337"/>
      <c r="HK76" s="337"/>
      <c r="HL76" s="337"/>
      <c r="HM76" s="337"/>
      <c r="HN76" s="337"/>
      <c r="HO76" s="337"/>
      <c r="HP76" s="337"/>
      <c r="HQ76" s="337"/>
      <c r="HR76" s="337"/>
      <c r="HS76" s="337"/>
      <c r="HT76" s="337"/>
      <c r="HU76" s="337"/>
      <c r="HV76" s="337"/>
      <c r="HW76" s="337"/>
      <c r="HX76" s="337"/>
      <c r="HY76" s="337"/>
      <c r="HZ76" s="337"/>
      <c r="IA76" s="337"/>
      <c r="IB76" s="337"/>
      <c r="IC76" s="337"/>
      <c r="ID76" s="337"/>
      <c r="IE76" s="337"/>
      <c r="IF76" s="337"/>
      <c r="IG76" s="337"/>
      <c r="IH76" s="337"/>
      <c r="II76" s="337"/>
      <c r="IJ76" s="337"/>
      <c r="IK76" s="337"/>
      <c r="IL76" s="337"/>
      <c r="IM76" s="337"/>
      <c r="IN76" s="337"/>
      <c r="IO76" s="337"/>
    </row>
    <row r="77" spans="1:249" s="430" customFormat="1" ht="27" customHeight="1" x14ac:dyDescent="0.2">
      <c r="A77" s="363">
        <v>74</v>
      </c>
      <c r="B77" s="364" t="s">
        <v>127</v>
      </c>
      <c r="C77" s="366" t="s">
        <v>128</v>
      </c>
      <c r="D77" s="474">
        <v>70987734</v>
      </c>
      <c r="E77" s="474">
        <v>107630851</v>
      </c>
      <c r="F77" s="474">
        <v>600144241</v>
      </c>
      <c r="G77" s="364" t="s">
        <v>287</v>
      </c>
      <c r="H77" s="475" t="s">
        <v>64</v>
      </c>
      <c r="I77" s="475" t="s">
        <v>65</v>
      </c>
      <c r="J77" s="439" t="s">
        <v>130</v>
      </c>
      <c r="K77" s="366" t="s">
        <v>288</v>
      </c>
      <c r="L77" s="368">
        <v>7000000</v>
      </c>
      <c r="M77" s="369">
        <f t="shared" si="6"/>
        <v>5950000</v>
      </c>
      <c r="N77" s="754">
        <v>2023</v>
      </c>
      <c r="O77" s="754">
        <v>2024</v>
      </c>
      <c r="P77" s="476"/>
      <c r="Q77" s="476"/>
      <c r="R77" s="366" t="s">
        <v>289</v>
      </c>
      <c r="S77" s="477" t="s">
        <v>88</v>
      </c>
      <c r="T77" s="337"/>
      <c r="U77" s="337"/>
      <c r="V77" s="337"/>
      <c r="W77" s="337"/>
      <c r="X77" s="337"/>
      <c r="Y77" s="337"/>
      <c r="Z77" s="337"/>
      <c r="AA77" s="337"/>
      <c r="AB77" s="337"/>
      <c r="AC77" s="337"/>
      <c r="AD77" s="337"/>
      <c r="AE77" s="337"/>
      <c r="AF77" s="337"/>
      <c r="AG77" s="337"/>
      <c r="AH77" s="337"/>
      <c r="AI77" s="337"/>
      <c r="AJ77" s="337"/>
      <c r="AK77" s="337"/>
      <c r="AL77" s="337"/>
      <c r="AM77" s="337"/>
      <c r="AN77" s="337"/>
      <c r="AO77" s="337"/>
      <c r="AP77" s="337"/>
      <c r="AQ77" s="337"/>
      <c r="AR77" s="337"/>
      <c r="AS77" s="337"/>
      <c r="AT77" s="337"/>
      <c r="AU77" s="337"/>
      <c r="AV77" s="337"/>
      <c r="AW77" s="337"/>
      <c r="AX77" s="337"/>
      <c r="AY77" s="337"/>
      <c r="AZ77" s="337"/>
      <c r="BA77" s="337"/>
      <c r="BB77" s="337"/>
      <c r="BC77" s="337"/>
      <c r="BD77" s="337"/>
      <c r="BE77" s="337"/>
      <c r="BF77" s="337"/>
      <c r="BG77" s="337"/>
      <c r="BH77" s="337"/>
      <c r="BI77" s="337"/>
      <c r="BJ77" s="337"/>
      <c r="BK77" s="337"/>
      <c r="BL77" s="337"/>
      <c r="BM77" s="337"/>
      <c r="BN77" s="337"/>
      <c r="BO77" s="337"/>
      <c r="BP77" s="337"/>
      <c r="BQ77" s="337"/>
      <c r="BR77" s="337"/>
      <c r="BS77" s="337"/>
      <c r="BT77" s="337"/>
      <c r="BU77" s="337"/>
      <c r="BV77" s="337"/>
      <c r="BW77" s="337"/>
      <c r="BX77" s="337"/>
      <c r="BY77" s="337"/>
      <c r="BZ77" s="337"/>
      <c r="CA77" s="337"/>
      <c r="CB77" s="337"/>
      <c r="CC77" s="337"/>
      <c r="CD77" s="337"/>
      <c r="CE77" s="337"/>
      <c r="CF77" s="337"/>
      <c r="CG77" s="337"/>
      <c r="CH77" s="337"/>
      <c r="CI77" s="337"/>
      <c r="CJ77" s="337"/>
      <c r="CK77" s="337"/>
      <c r="CL77" s="337"/>
      <c r="CM77" s="337"/>
      <c r="CN77" s="337"/>
      <c r="CO77" s="337"/>
      <c r="CP77" s="337"/>
      <c r="CQ77" s="337"/>
      <c r="CR77" s="337"/>
      <c r="CS77" s="337"/>
      <c r="CT77" s="337"/>
      <c r="CU77" s="337"/>
      <c r="CV77" s="337"/>
      <c r="CW77" s="337"/>
      <c r="CX77" s="337"/>
      <c r="CY77" s="337"/>
      <c r="CZ77" s="337"/>
      <c r="DA77" s="337"/>
      <c r="DB77" s="337"/>
      <c r="DC77" s="337"/>
      <c r="DD77" s="337"/>
      <c r="DE77" s="337"/>
      <c r="DF77" s="337"/>
      <c r="DG77" s="337"/>
      <c r="DH77" s="337"/>
      <c r="DI77" s="337"/>
      <c r="DJ77" s="337"/>
      <c r="DK77" s="337"/>
      <c r="DL77" s="337"/>
      <c r="DM77" s="337"/>
      <c r="DN77" s="337"/>
      <c r="DO77" s="337"/>
      <c r="DP77" s="337"/>
      <c r="DQ77" s="337"/>
      <c r="DR77" s="337"/>
      <c r="DS77" s="337"/>
      <c r="DT77" s="337"/>
      <c r="DU77" s="337"/>
      <c r="DV77" s="337"/>
      <c r="DW77" s="337"/>
      <c r="DX77" s="337"/>
      <c r="DY77" s="337"/>
      <c r="DZ77" s="337"/>
      <c r="EA77" s="337"/>
      <c r="EB77" s="337"/>
      <c r="EC77" s="337"/>
      <c r="ED77" s="337"/>
      <c r="EE77" s="337"/>
      <c r="EF77" s="337"/>
      <c r="EG77" s="337"/>
      <c r="EH77" s="337"/>
      <c r="EI77" s="337"/>
      <c r="EJ77" s="337"/>
      <c r="EK77" s="337"/>
      <c r="EL77" s="337"/>
      <c r="EM77" s="337"/>
      <c r="EN77" s="337"/>
      <c r="EO77" s="337"/>
      <c r="EP77" s="337"/>
      <c r="EQ77" s="337"/>
      <c r="ER77" s="337"/>
      <c r="ES77" s="337"/>
      <c r="ET77" s="337"/>
      <c r="EU77" s="337"/>
      <c r="EV77" s="337"/>
      <c r="EW77" s="337"/>
      <c r="EX77" s="337"/>
      <c r="EY77" s="337"/>
      <c r="EZ77" s="337"/>
      <c r="FA77" s="337"/>
      <c r="FB77" s="337"/>
      <c r="FC77" s="337"/>
      <c r="FD77" s="337"/>
      <c r="FE77" s="337"/>
      <c r="FF77" s="337"/>
      <c r="FG77" s="337"/>
      <c r="FH77" s="337"/>
      <c r="FI77" s="337"/>
      <c r="FJ77" s="337"/>
      <c r="FK77" s="337"/>
      <c r="FL77" s="337"/>
      <c r="FM77" s="337"/>
      <c r="FN77" s="337"/>
      <c r="FO77" s="337"/>
      <c r="FP77" s="337"/>
      <c r="FQ77" s="337"/>
      <c r="FR77" s="337"/>
      <c r="FS77" s="337"/>
      <c r="FT77" s="337"/>
      <c r="FU77" s="337"/>
      <c r="FV77" s="337"/>
      <c r="FW77" s="337"/>
      <c r="FX77" s="337"/>
      <c r="FY77" s="337"/>
      <c r="FZ77" s="337"/>
      <c r="GA77" s="337"/>
      <c r="GB77" s="337"/>
      <c r="GC77" s="337"/>
      <c r="GD77" s="337"/>
      <c r="GE77" s="337"/>
      <c r="GF77" s="337"/>
      <c r="GG77" s="337"/>
      <c r="GH77" s="337"/>
      <c r="GI77" s="337"/>
      <c r="GJ77" s="337"/>
      <c r="GK77" s="337"/>
      <c r="GL77" s="337"/>
      <c r="GM77" s="337"/>
      <c r="GN77" s="337"/>
      <c r="GO77" s="337"/>
      <c r="GP77" s="337"/>
      <c r="GQ77" s="337"/>
      <c r="GR77" s="337"/>
      <c r="GS77" s="337"/>
      <c r="GT77" s="337"/>
      <c r="GU77" s="337"/>
      <c r="GV77" s="337"/>
      <c r="GW77" s="337"/>
      <c r="GX77" s="337"/>
      <c r="GY77" s="337"/>
      <c r="GZ77" s="337"/>
      <c r="HA77" s="337"/>
      <c r="HB77" s="337"/>
      <c r="HC77" s="337"/>
      <c r="HD77" s="337"/>
      <c r="HE77" s="337"/>
      <c r="HF77" s="337"/>
      <c r="HG77" s="337"/>
      <c r="HH77" s="337"/>
      <c r="HI77" s="337"/>
      <c r="HJ77" s="337"/>
      <c r="HK77" s="337"/>
      <c r="HL77" s="337"/>
      <c r="HM77" s="337"/>
      <c r="HN77" s="337"/>
      <c r="HO77" s="337"/>
      <c r="HP77" s="337"/>
      <c r="HQ77" s="337"/>
      <c r="HR77" s="337"/>
      <c r="HS77" s="337"/>
      <c r="HT77" s="337"/>
      <c r="HU77" s="337"/>
      <c r="HV77" s="337"/>
      <c r="HW77" s="337"/>
      <c r="HX77" s="337"/>
      <c r="HY77" s="337"/>
      <c r="HZ77" s="337"/>
      <c r="IA77" s="337"/>
      <c r="IB77" s="337"/>
      <c r="IC77" s="337"/>
      <c r="ID77" s="337"/>
      <c r="IE77" s="337"/>
      <c r="IF77" s="337"/>
      <c r="IG77" s="337"/>
      <c r="IH77" s="337"/>
      <c r="II77" s="337"/>
      <c r="IJ77" s="337"/>
      <c r="IK77" s="337"/>
      <c r="IL77" s="337"/>
      <c r="IM77" s="337"/>
      <c r="IN77" s="337"/>
      <c r="IO77" s="337"/>
    </row>
    <row r="78" spans="1:249" s="430" customFormat="1" ht="40.5" customHeight="1" x14ac:dyDescent="0.2">
      <c r="A78" s="374">
        <v>75</v>
      </c>
      <c r="B78" s="375" t="s">
        <v>127</v>
      </c>
      <c r="C78" s="379" t="s">
        <v>128</v>
      </c>
      <c r="D78" s="478">
        <v>70987734</v>
      </c>
      <c r="E78" s="478">
        <v>107630851</v>
      </c>
      <c r="F78" s="478">
        <v>600144241</v>
      </c>
      <c r="G78" s="375" t="s">
        <v>290</v>
      </c>
      <c r="H78" s="479" t="s">
        <v>64</v>
      </c>
      <c r="I78" s="479" t="s">
        <v>65</v>
      </c>
      <c r="J78" s="457" t="s">
        <v>130</v>
      </c>
      <c r="K78" s="379" t="s">
        <v>291</v>
      </c>
      <c r="L78" s="380">
        <v>3000000</v>
      </c>
      <c r="M78" s="369">
        <f t="shared" si="6"/>
        <v>2550000</v>
      </c>
      <c r="N78" s="534">
        <v>2023</v>
      </c>
      <c r="O78" s="534">
        <v>2025</v>
      </c>
      <c r="P78" s="480"/>
      <c r="Q78" s="480"/>
      <c r="R78" s="379" t="s">
        <v>132</v>
      </c>
      <c r="S78" s="481" t="s">
        <v>88</v>
      </c>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337"/>
      <c r="AW78" s="337"/>
      <c r="AX78" s="337"/>
      <c r="AY78" s="337"/>
      <c r="AZ78" s="337"/>
      <c r="BA78" s="337"/>
      <c r="BB78" s="337"/>
      <c r="BC78" s="337"/>
      <c r="BD78" s="337"/>
      <c r="BE78" s="337"/>
      <c r="BF78" s="337"/>
      <c r="BG78" s="337"/>
      <c r="BH78" s="337"/>
      <c r="BI78" s="337"/>
      <c r="BJ78" s="337"/>
      <c r="BK78" s="337"/>
      <c r="BL78" s="337"/>
      <c r="BM78" s="337"/>
      <c r="BN78" s="337"/>
      <c r="BO78" s="337"/>
      <c r="BP78" s="337"/>
      <c r="BQ78" s="337"/>
      <c r="BR78" s="337"/>
      <c r="BS78" s="337"/>
      <c r="BT78" s="337"/>
      <c r="BU78" s="337"/>
      <c r="BV78" s="337"/>
      <c r="BW78" s="337"/>
      <c r="BX78" s="337"/>
      <c r="BY78" s="337"/>
      <c r="BZ78" s="337"/>
      <c r="CA78" s="337"/>
      <c r="CB78" s="337"/>
      <c r="CC78" s="337"/>
      <c r="CD78" s="337"/>
      <c r="CE78" s="337"/>
      <c r="CF78" s="337"/>
      <c r="CG78" s="337"/>
      <c r="CH78" s="337"/>
      <c r="CI78" s="337"/>
      <c r="CJ78" s="337"/>
      <c r="CK78" s="337"/>
      <c r="CL78" s="337"/>
      <c r="CM78" s="337"/>
      <c r="CN78" s="337"/>
      <c r="CO78" s="337"/>
      <c r="CP78" s="337"/>
      <c r="CQ78" s="337"/>
      <c r="CR78" s="337"/>
      <c r="CS78" s="337"/>
      <c r="CT78" s="337"/>
      <c r="CU78" s="337"/>
      <c r="CV78" s="337"/>
      <c r="CW78" s="337"/>
      <c r="CX78" s="337"/>
      <c r="CY78" s="337"/>
      <c r="CZ78" s="337"/>
      <c r="DA78" s="337"/>
      <c r="DB78" s="337"/>
      <c r="DC78" s="337"/>
      <c r="DD78" s="337"/>
      <c r="DE78" s="337"/>
      <c r="DF78" s="337"/>
      <c r="DG78" s="337"/>
      <c r="DH78" s="337"/>
      <c r="DI78" s="337"/>
      <c r="DJ78" s="337"/>
      <c r="DK78" s="337"/>
      <c r="DL78" s="337"/>
      <c r="DM78" s="337"/>
      <c r="DN78" s="337"/>
      <c r="DO78" s="337"/>
      <c r="DP78" s="337"/>
      <c r="DQ78" s="337"/>
      <c r="DR78" s="337"/>
      <c r="DS78" s="337"/>
      <c r="DT78" s="337"/>
      <c r="DU78" s="337"/>
      <c r="DV78" s="337"/>
      <c r="DW78" s="337"/>
      <c r="DX78" s="337"/>
      <c r="DY78" s="337"/>
      <c r="DZ78" s="337"/>
      <c r="EA78" s="337"/>
      <c r="EB78" s="337"/>
      <c r="EC78" s="337"/>
      <c r="ED78" s="337"/>
      <c r="EE78" s="337"/>
      <c r="EF78" s="337"/>
      <c r="EG78" s="337"/>
      <c r="EH78" s="337"/>
      <c r="EI78" s="337"/>
      <c r="EJ78" s="337"/>
      <c r="EK78" s="337"/>
      <c r="EL78" s="337"/>
      <c r="EM78" s="337"/>
      <c r="EN78" s="337"/>
      <c r="EO78" s="337"/>
      <c r="EP78" s="337"/>
      <c r="EQ78" s="337"/>
      <c r="ER78" s="337"/>
      <c r="ES78" s="337"/>
      <c r="ET78" s="337"/>
      <c r="EU78" s="337"/>
      <c r="EV78" s="337"/>
      <c r="EW78" s="337"/>
      <c r="EX78" s="337"/>
      <c r="EY78" s="337"/>
      <c r="EZ78" s="337"/>
      <c r="FA78" s="337"/>
      <c r="FB78" s="337"/>
      <c r="FC78" s="337"/>
      <c r="FD78" s="337"/>
      <c r="FE78" s="337"/>
      <c r="FF78" s="337"/>
      <c r="FG78" s="337"/>
      <c r="FH78" s="337"/>
      <c r="FI78" s="337"/>
      <c r="FJ78" s="337"/>
      <c r="FK78" s="337"/>
      <c r="FL78" s="337"/>
      <c r="FM78" s="337"/>
      <c r="FN78" s="337"/>
      <c r="FO78" s="337"/>
      <c r="FP78" s="337"/>
      <c r="FQ78" s="337"/>
      <c r="FR78" s="337"/>
      <c r="FS78" s="337"/>
      <c r="FT78" s="337"/>
      <c r="FU78" s="337"/>
      <c r="FV78" s="337"/>
      <c r="FW78" s="337"/>
      <c r="FX78" s="337"/>
      <c r="FY78" s="337"/>
      <c r="FZ78" s="337"/>
      <c r="GA78" s="337"/>
      <c r="GB78" s="337"/>
      <c r="GC78" s="337"/>
      <c r="GD78" s="337"/>
      <c r="GE78" s="337"/>
      <c r="GF78" s="337"/>
      <c r="GG78" s="337"/>
      <c r="GH78" s="337"/>
      <c r="GI78" s="337"/>
      <c r="GJ78" s="337"/>
      <c r="GK78" s="337"/>
      <c r="GL78" s="337"/>
      <c r="GM78" s="337"/>
      <c r="GN78" s="337"/>
      <c r="GO78" s="337"/>
      <c r="GP78" s="337"/>
      <c r="GQ78" s="337"/>
      <c r="GR78" s="337"/>
      <c r="GS78" s="337"/>
      <c r="GT78" s="337"/>
      <c r="GU78" s="337"/>
      <c r="GV78" s="337"/>
      <c r="GW78" s="337"/>
      <c r="GX78" s="337"/>
      <c r="GY78" s="337"/>
      <c r="GZ78" s="337"/>
      <c r="HA78" s="337"/>
      <c r="HB78" s="337"/>
      <c r="HC78" s="337"/>
      <c r="HD78" s="337"/>
      <c r="HE78" s="337"/>
      <c r="HF78" s="337"/>
      <c r="HG78" s="337"/>
      <c r="HH78" s="337"/>
      <c r="HI78" s="337"/>
      <c r="HJ78" s="337"/>
      <c r="HK78" s="337"/>
      <c r="HL78" s="337"/>
      <c r="HM78" s="337"/>
      <c r="HN78" s="337"/>
      <c r="HO78" s="337"/>
      <c r="HP78" s="337"/>
      <c r="HQ78" s="337"/>
      <c r="HR78" s="337"/>
      <c r="HS78" s="337"/>
      <c r="HT78" s="337"/>
      <c r="HU78" s="337"/>
      <c r="HV78" s="337"/>
      <c r="HW78" s="337"/>
      <c r="HX78" s="337"/>
      <c r="HY78" s="337"/>
      <c r="HZ78" s="337"/>
      <c r="IA78" s="337"/>
      <c r="IB78" s="337"/>
      <c r="IC78" s="337"/>
      <c r="ID78" s="337"/>
      <c r="IE78" s="337"/>
      <c r="IF78" s="337"/>
      <c r="IG78" s="337"/>
      <c r="IH78" s="337"/>
      <c r="II78" s="337"/>
      <c r="IJ78" s="337"/>
      <c r="IK78" s="337"/>
      <c r="IL78" s="337"/>
      <c r="IM78" s="337"/>
      <c r="IN78" s="337"/>
      <c r="IO78" s="337"/>
    </row>
    <row r="79" spans="1:249" s="430" customFormat="1" ht="33.75" x14ac:dyDescent="0.2">
      <c r="A79" s="374">
        <v>76</v>
      </c>
      <c r="B79" s="375" t="s">
        <v>127</v>
      </c>
      <c r="C79" s="379" t="s">
        <v>128</v>
      </c>
      <c r="D79" s="478">
        <v>70987734</v>
      </c>
      <c r="E79" s="478">
        <v>107630851</v>
      </c>
      <c r="F79" s="478">
        <v>600144241</v>
      </c>
      <c r="G79" s="375" t="s">
        <v>292</v>
      </c>
      <c r="H79" s="479" t="s">
        <v>64</v>
      </c>
      <c r="I79" s="479" t="s">
        <v>65</v>
      </c>
      <c r="J79" s="457" t="s">
        <v>130</v>
      </c>
      <c r="K79" s="379" t="s">
        <v>293</v>
      </c>
      <c r="L79" s="380">
        <v>45000000</v>
      </c>
      <c r="M79" s="369">
        <f t="shared" si="6"/>
        <v>38250000</v>
      </c>
      <c r="N79" s="534">
        <v>2024</v>
      </c>
      <c r="O79" s="534">
        <v>2028</v>
      </c>
      <c r="P79" s="480" t="s">
        <v>139</v>
      </c>
      <c r="Q79" s="480"/>
      <c r="R79" s="379" t="s">
        <v>132</v>
      </c>
      <c r="S79" s="382" t="s">
        <v>88</v>
      </c>
      <c r="T79" s="337"/>
      <c r="U79" s="337"/>
      <c r="V79" s="337"/>
      <c r="W79" s="337"/>
      <c r="X79" s="337"/>
      <c r="Y79" s="337"/>
      <c r="Z79" s="337"/>
      <c r="AA79" s="337"/>
      <c r="AB79" s="337"/>
      <c r="AC79" s="337"/>
      <c r="AD79" s="337"/>
      <c r="AE79" s="337"/>
      <c r="AF79" s="337"/>
      <c r="AG79" s="337"/>
      <c r="AH79" s="337"/>
      <c r="AI79" s="337"/>
      <c r="AJ79" s="337"/>
      <c r="AK79" s="337"/>
      <c r="AL79" s="337"/>
      <c r="AM79" s="337"/>
      <c r="AN79" s="337"/>
      <c r="AO79" s="337"/>
      <c r="AP79" s="337"/>
      <c r="AQ79" s="337"/>
      <c r="AR79" s="337"/>
      <c r="AS79" s="337"/>
      <c r="AT79" s="337"/>
      <c r="AU79" s="337"/>
      <c r="AV79" s="337"/>
      <c r="AW79" s="337"/>
      <c r="AX79" s="337"/>
      <c r="AY79" s="337"/>
      <c r="AZ79" s="337"/>
      <c r="BA79" s="337"/>
      <c r="BB79" s="337"/>
      <c r="BC79" s="337"/>
      <c r="BD79" s="337"/>
      <c r="BE79" s="337"/>
      <c r="BF79" s="337"/>
      <c r="BG79" s="337"/>
      <c r="BH79" s="337"/>
      <c r="BI79" s="337"/>
      <c r="BJ79" s="337"/>
      <c r="BK79" s="337"/>
      <c r="BL79" s="337"/>
      <c r="BM79" s="337"/>
      <c r="BN79" s="337"/>
      <c r="BO79" s="337"/>
      <c r="BP79" s="337"/>
      <c r="BQ79" s="337"/>
      <c r="BR79" s="337"/>
      <c r="BS79" s="337"/>
      <c r="BT79" s="337"/>
      <c r="BU79" s="337"/>
      <c r="BV79" s="337"/>
      <c r="BW79" s="337"/>
      <c r="BX79" s="337"/>
      <c r="BY79" s="337"/>
      <c r="BZ79" s="337"/>
      <c r="CA79" s="337"/>
      <c r="CB79" s="337"/>
      <c r="CC79" s="337"/>
      <c r="CD79" s="337"/>
      <c r="CE79" s="337"/>
      <c r="CF79" s="337"/>
      <c r="CG79" s="337"/>
      <c r="CH79" s="337"/>
      <c r="CI79" s="337"/>
      <c r="CJ79" s="337"/>
      <c r="CK79" s="337"/>
      <c r="CL79" s="337"/>
      <c r="CM79" s="337"/>
      <c r="CN79" s="337"/>
      <c r="CO79" s="337"/>
      <c r="CP79" s="337"/>
      <c r="CQ79" s="337"/>
      <c r="CR79" s="337"/>
      <c r="CS79" s="337"/>
      <c r="CT79" s="337"/>
      <c r="CU79" s="337"/>
      <c r="CV79" s="337"/>
      <c r="CW79" s="337"/>
      <c r="CX79" s="337"/>
      <c r="CY79" s="337"/>
      <c r="CZ79" s="337"/>
      <c r="DA79" s="337"/>
      <c r="DB79" s="337"/>
      <c r="DC79" s="337"/>
      <c r="DD79" s="337"/>
      <c r="DE79" s="337"/>
      <c r="DF79" s="337"/>
      <c r="DG79" s="337"/>
      <c r="DH79" s="337"/>
      <c r="DI79" s="337"/>
    </row>
    <row r="80" spans="1:249" s="430" customFormat="1" ht="33.75" x14ac:dyDescent="0.2">
      <c r="A80" s="374">
        <v>77</v>
      </c>
      <c r="B80" s="379" t="s">
        <v>133</v>
      </c>
      <c r="C80" s="379" t="s">
        <v>128</v>
      </c>
      <c r="D80" s="478">
        <v>70987742</v>
      </c>
      <c r="E80" s="478">
        <v>102832871</v>
      </c>
      <c r="F80" s="478">
        <v>600143562</v>
      </c>
      <c r="G80" s="375" t="s">
        <v>294</v>
      </c>
      <c r="H80" s="479" t="s">
        <v>64</v>
      </c>
      <c r="I80" s="479" t="s">
        <v>65</v>
      </c>
      <c r="J80" s="457" t="s">
        <v>130</v>
      </c>
      <c r="K80" s="379" t="s">
        <v>293</v>
      </c>
      <c r="L80" s="380">
        <v>45000000</v>
      </c>
      <c r="M80" s="369">
        <f t="shared" si="6"/>
        <v>38250000</v>
      </c>
      <c r="N80" s="534">
        <v>2024</v>
      </c>
      <c r="O80" s="534">
        <v>2028</v>
      </c>
      <c r="P80" s="480" t="s">
        <v>139</v>
      </c>
      <c r="Q80" s="480"/>
      <c r="R80" s="379" t="s">
        <v>132</v>
      </c>
      <c r="S80" s="382" t="s">
        <v>88</v>
      </c>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337"/>
      <c r="BH80" s="337"/>
      <c r="BI80" s="337"/>
      <c r="BJ80" s="337"/>
      <c r="BK80" s="337"/>
      <c r="BL80" s="337"/>
      <c r="BM80" s="337"/>
      <c r="BN80" s="337"/>
      <c r="BO80" s="337"/>
      <c r="BP80" s="337"/>
      <c r="BQ80" s="337"/>
      <c r="BR80" s="337"/>
      <c r="BS80" s="337"/>
      <c r="BT80" s="337"/>
      <c r="BU80" s="337"/>
      <c r="BV80" s="337"/>
      <c r="BW80" s="337"/>
      <c r="BX80" s="337"/>
      <c r="BY80" s="337"/>
      <c r="BZ80" s="337"/>
      <c r="CA80" s="337"/>
      <c r="CB80" s="337"/>
      <c r="CC80" s="337"/>
      <c r="CD80" s="337"/>
      <c r="CE80" s="337"/>
      <c r="CF80" s="337"/>
      <c r="CG80" s="337"/>
      <c r="CH80" s="337"/>
      <c r="CI80" s="337"/>
      <c r="CJ80" s="337"/>
      <c r="CK80" s="337"/>
      <c r="CL80" s="337"/>
      <c r="CM80" s="337"/>
      <c r="CN80" s="337"/>
      <c r="CO80" s="337"/>
      <c r="CP80" s="337"/>
      <c r="CQ80" s="337"/>
      <c r="CR80" s="337"/>
      <c r="CS80" s="337"/>
      <c r="CT80" s="337"/>
      <c r="CU80" s="337"/>
      <c r="CV80" s="337"/>
      <c r="CW80" s="337"/>
      <c r="CX80" s="337"/>
      <c r="CY80" s="337"/>
      <c r="CZ80" s="337"/>
      <c r="DA80" s="337"/>
      <c r="DB80" s="337"/>
      <c r="DC80" s="337"/>
      <c r="DD80" s="337"/>
      <c r="DE80" s="337"/>
      <c r="DF80" s="337"/>
      <c r="DG80" s="337"/>
      <c r="DH80" s="337"/>
      <c r="DI80" s="337"/>
      <c r="DJ80" s="337"/>
      <c r="DK80" s="337"/>
      <c r="DL80" s="337"/>
      <c r="DM80" s="337"/>
      <c r="DN80" s="337"/>
      <c r="DO80" s="337"/>
      <c r="DP80" s="337"/>
      <c r="DQ80" s="337"/>
      <c r="DR80" s="337"/>
      <c r="DS80" s="337"/>
      <c r="DT80" s="337"/>
      <c r="DU80" s="337"/>
      <c r="DV80" s="337"/>
      <c r="DW80" s="337"/>
      <c r="DX80" s="337"/>
      <c r="DY80" s="337"/>
      <c r="DZ80" s="337"/>
      <c r="EA80" s="337"/>
      <c r="EB80" s="337"/>
      <c r="EC80" s="337"/>
      <c r="ED80" s="337"/>
      <c r="EE80" s="337"/>
      <c r="EF80" s="337"/>
      <c r="EG80" s="337"/>
      <c r="EH80" s="337"/>
      <c r="EI80" s="337"/>
      <c r="EJ80" s="337"/>
      <c r="EK80" s="337"/>
      <c r="EL80" s="337"/>
      <c r="EM80" s="337"/>
      <c r="EN80" s="337"/>
      <c r="EO80" s="337"/>
      <c r="EP80" s="337"/>
      <c r="EQ80" s="337"/>
      <c r="ER80" s="337"/>
      <c r="ES80" s="337"/>
      <c r="ET80" s="337"/>
      <c r="EU80" s="337"/>
      <c r="EV80" s="337"/>
      <c r="EW80" s="337"/>
      <c r="EX80" s="337"/>
      <c r="EY80" s="337"/>
      <c r="EZ80" s="337"/>
      <c r="FA80" s="337"/>
      <c r="FB80" s="337"/>
      <c r="FC80" s="337"/>
      <c r="FD80" s="337"/>
      <c r="FE80" s="337"/>
      <c r="FF80" s="337"/>
      <c r="FG80" s="337"/>
      <c r="FH80" s="337"/>
      <c r="FI80" s="337"/>
      <c r="FJ80" s="337"/>
      <c r="FK80" s="337"/>
      <c r="FL80" s="337"/>
      <c r="FM80" s="337"/>
      <c r="FN80" s="337"/>
      <c r="FO80" s="337"/>
      <c r="FP80" s="337"/>
      <c r="FQ80" s="337"/>
      <c r="FR80" s="337"/>
      <c r="FS80" s="337"/>
      <c r="FT80" s="337"/>
      <c r="FU80" s="337"/>
      <c r="FV80" s="337"/>
      <c r="FW80" s="337"/>
      <c r="FX80" s="337"/>
      <c r="FY80" s="337"/>
      <c r="FZ80" s="337"/>
      <c r="GA80" s="337"/>
      <c r="GB80" s="337"/>
      <c r="GC80" s="337"/>
      <c r="GD80" s="337"/>
      <c r="GE80" s="337"/>
      <c r="GF80" s="337"/>
      <c r="GG80" s="337"/>
      <c r="GH80" s="337"/>
      <c r="GI80" s="337"/>
      <c r="GJ80" s="337"/>
      <c r="GK80" s="337"/>
      <c r="GL80" s="337"/>
      <c r="GM80" s="337"/>
      <c r="GN80" s="337"/>
      <c r="GO80" s="337"/>
      <c r="GP80" s="337"/>
      <c r="GQ80" s="337"/>
      <c r="GR80" s="337"/>
      <c r="GS80" s="337"/>
      <c r="GT80" s="337"/>
      <c r="GU80" s="337"/>
      <c r="GV80" s="337"/>
      <c r="GW80" s="337"/>
      <c r="GX80" s="337"/>
      <c r="GY80" s="337"/>
      <c r="GZ80" s="337"/>
      <c r="HA80" s="337"/>
      <c r="HB80" s="337"/>
      <c r="HC80" s="337"/>
      <c r="HD80" s="337"/>
      <c r="HE80" s="337"/>
      <c r="HF80" s="337"/>
      <c r="HG80" s="337"/>
      <c r="HH80" s="337"/>
      <c r="HI80" s="337"/>
      <c r="HJ80" s="337"/>
      <c r="HK80" s="337"/>
      <c r="HL80" s="337"/>
      <c r="HM80" s="337"/>
      <c r="HN80" s="337"/>
      <c r="HO80" s="337"/>
      <c r="HP80" s="337"/>
      <c r="HQ80" s="337"/>
      <c r="HR80" s="337"/>
      <c r="HS80" s="337"/>
      <c r="HT80" s="337"/>
      <c r="HU80" s="337"/>
      <c r="HV80" s="337"/>
      <c r="HW80" s="337"/>
      <c r="HX80" s="337"/>
      <c r="HY80" s="337"/>
      <c r="HZ80" s="337"/>
      <c r="IA80" s="337"/>
      <c r="IB80" s="337"/>
      <c r="IC80" s="337"/>
      <c r="ID80" s="337"/>
      <c r="IE80" s="337"/>
      <c r="IF80" s="337"/>
      <c r="IG80" s="337"/>
      <c r="IH80" s="337"/>
      <c r="II80" s="337"/>
      <c r="IJ80" s="337"/>
      <c r="IK80" s="337"/>
      <c r="IL80" s="337"/>
      <c r="IM80" s="337"/>
      <c r="IN80" s="337"/>
      <c r="IO80" s="337"/>
    </row>
    <row r="81" spans="1:249" s="483" customFormat="1" ht="11.25" customHeight="1" x14ac:dyDescent="0.2">
      <c r="A81" s="374">
        <v>78</v>
      </c>
      <c r="B81" s="364" t="s">
        <v>295</v>
      </c>
      <c r="C81" s="364" t="s">
        <v>202</v>
      </c>
      <c r="D81" s="365">
        <v>75027542</v>
      </c>
      <c r="E81" s="365">
        <v>600141942</v>
      </c>
      <c r="F81" s="365">
        <v>600141942</v>
      </c>
      <c r="G81" s="364" t="s">
        <v>126</v>
      </c>
      <c r="H81" s="365" t="s">
        <v>24</v>
      </c>
      <c r="I81" s="365" t="s">
        <v>296</v>
      </c>
      <c r="J81" s="365" t="s">
        <v>204</v>
      </c>
      <c r="K81" s="364" t="s">
        <v>297</v>
      </c>
      <c r="L81" s="368">
        <v>400000</v>
      </c>
      <c r="M81" s="369">
        <f t="shared" ref="M81:M93" si="7">L81/100*85</f>
        <v>340000</v>
      </c>
      <c r="N81" s="754">
        <v>2022</v>
      </c>
      <c r="O81" s="754">
        <v>2027</v>
      </c>
      <c r="P81" s="474"/>
      <c r="Q81" s="474"/>
      <c r="R81" s="364"/>
      <c r="S81" s="371"/>
      <c r="T81" s="337"/>
      <c r="U81" s="337"/>
      <c r="V81" s="337"/>
      <c r="W81" s="337"/>
      <c r="X81" s="337"/>
      <c r="Y81" s="337"/>
      <c r="Z81" s="337"/>
      <c r="AA81" s="337"/>
      <c r="AB81" s="337"/>
      <c r="AC81" s="337"/>
      <c r="AD81" s="337"/>
      <c r="AE81" s="337"/>
      <c r="AF81" s="337"/>
      <c r="AG81" s="337"/>
      <c r="AH81" s="337"/>
      <c r="AI81" s="337"/>
      <c r="AJ81" s="337"/>
      <c r="AK81" s="337"/>
      <c r="AL81" s="337"/>
      <c r="AM81" s="337"/>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337"/>
      <c r="BP81" s="337"/>
      <c r="BQ81" s="337"/>
      <c r="BR81" s="337"/>
      <c r="BS81" s="337"/>
      <c r="BT81" s="337"/>
      <c r="BU81" s="337"/>
      <c r="BV81" s="337"/>
      <c r="BW81" s="337"/>
      <c r="BX81" s="337"/>
      <c r="BY81" s="337"/>
      <c r="BZ81" s="337"/>
      <c r="CA81" s="337"/>
      <c r="CB81" s="337"/>
      <c r="CC81" s="337"/>
      <c r="CD81" s="337"/>
      <c r="CE81" s="337"/>
      <c r="CF81" s="337"/>
      <c r="CG81" s="337"/>
      <c r="CH81" s="337"/>
      <c r="CI81" s="337"/>
      <c r="CJ81" s="337"/>
      <c r="CK81" s="337"/>
      <c r="CL81" s="337"/>
      <c r="CM81" s="337"/>
      <c r="CN81" s="337"/>
      <c r="CO81" s="337"/>
      <c r="CP81" s="337"/>
      <c r="CQ81" s="337"/>
      <c r="CR81" s="337"/>
      <c r="CS81" s="337"/>
      <c r="CT81" s="337"/>
      <c r="CU81" s="337"/>
      <c r="CV81" s="337"/>
      <c r="CW81" s="337"/>
      <c r="CX81" s="337"/>
      <c r="CY81" s="337"/>
      <c r="CZ81" s="337"/>
      <c r="DA81" s="337"/>
      <c r="DB81" s="337"/>
      <c r="DC81" s="337"/>
      <c r="DD81" s="337"/>
      <c r="DE81" s="337"/>
      <c r="DF81" s="337"/>
      <c r="DG81" s="337"/>
      <c r="DH81" s="337"/>
      <c r="DI81" s="337"/>
      <c r="DJ81" s="337"/>
      <c r="DK81" s="337"/>
      <c r="DL81" s="337"/>
      <c r="DM81" s="337"/>
      <c r="DN81" s="337"/>
      <c r="DO81" s="337"/>
      <c r="DP81" s="337"/>
      <c r="DQ81" s="337"/>
      <c r="DR81" s="337"/>
      <c r="DS81" s="337"/>
      <c r="DT81" s="337"/>
      <c r="DU81" s="337"/>
      <c r="DV81" s="337"/>
      <c r="DW81" s="337"/>
      <c r="DX81" s="337"/>
      <c r="DY81" s="337"/>
      <c r="DZ81" s="337"/>
      <c r="EA81" s="337"/>
      <c r="EB81" s="337"/>
      <c r="EC81" s="337"/>
      <c r="ED81" s="337"/>
      <c r="EE81" s="337"/>
      <c r="EF81" s="337"/>
      <c r="EG81" s="337"/>
      <c r="EH81" s="337"/>
      <c r="EI81" s="337"/>
      <c r="EJ81" s="337"/>
      <c r="EK81" s="337"/>
      <c r="EL81" s="337"/>
      <c r="EM81" s="337"/>
      <c r="EN81" s="337"/>
      <c r="EO81" s="337"/>
      <c r="EP81" s="337"/>
      <c r="EQ81" s="337"/>
      <c r="ER81" s="337"/>
      <c r="ES81" s="337"/>
      <c r="ET81" s="337"/>
      <c r="EU81" s="337"/>
      <c r="EV81" s="337"/>
      <c r="EW81" s="337"/>
      <c r="EX81" s="337"/>
      <c r="EY81" s="337"/>
      <c r="EZ81" s="337"/>
      <c r="FA81" s="337"/>
      <c r="FB81" s="337"/>
      <c r="FC81" s="337"/>
      <c r="FD81" s="337"/>
      <c r="FE81" s="337"/>
      <c r="FF81" s="337"/>
      <c r="FG81" s="337"/>
      <c r="FH81" s="337"/>
      <c r="FI81" s="337"/>
      <c r="FJ81" s="337"/>
      <c r="FK81" s="337"/>
      <c r="FL81" s="337"/>
      <c r="FM81" s="337"/>
      <c r="FN81" s="337"/>
      <c r="FO81" s="337"/>
      <c r="FP81" s="337"/>
      <c r="FQ81" s="337"/>
      <c r="FR81" s="337"/>
      <c r="FS81" s="337"/>
      <c r="FT81" s="337"/>
      <c r="FU81" s="337"/>
      <c r="FV81" s="337"/>
      <c r="FW81" s="337"/>
      <c r="FX81" s="337"/>
      <c r="FY81" s="337"/>
      <c r="FZ81" s="337"/>
      <c r="GA81" s="337"/>
      <c r="GB81" s="337"/>
      <c r="GC81" s="337"/>
      <c r="GD81" s="337"/>
      <c r="GE81" s="337"/>
      <c r="GF81" s="337"/>
      <c r="GG81" s="337"/>
      <c r="GH81" s="337"/>
      <c r="GI81" s="337"/>
      <c r="GJ81" s="337"/>
      <c r="GK81" s="337"/>
      <c r="GL81" s="337"/>
      <c r="GM81" s="337"/>
      <c r="GN81" s="337"/>
      <c r="GO81" s="337"/>
      <c r="GP81" s="337"/>
      <c r="GQ81" s="337"/>
      <c r="GR81" s="337"/>
      <c r="GS81" s="337"/>
      <c r="GT81" s="337"/>
      <c r="GU81" s="337"/>
      <c r="GV81" s="337"/>
      <c r="GW81" s="337"/>
      <c r="GX81" s="337"/>
      <c r="GY81" s="337"/>
      <c r="GZ81" s="337"/>
      <c r="HA81" s="337"/>
      <c r="HB81" s="337"/>
      <c r="HC81" s="337"/>
      <c r="HD81" s="337"/>
      <c r="HE81" s="482"/>
    </row>
    <row r="82" spans="1:249" s="483" customFormat="1" ht="11.25" customHeight="1" x14ac:dyDescent="0.2">
      <c r="A82" s="374">
        <v>79</v>
      </c>
      <c r="B82" s="364" t="s">
        <v>298</v>
      </c>
      <c r="C82" s="364" t="s">
        <v>202</v>
      </c>
      <c r="D82" s="365">
        <v>7502542</v>
      </c>
      <c r="E82" s="365">
        <v>600141942</v>
      </c>
      <c r="F82" s="365">
        <v>600141942</v>
      </c>
      <c r="G82" s="364" t="s">
        <v>207</v>
      </c>
      <c r="H82" s="365" t="s">
        <v>24</v>
      </c>
      <c r="I82" s="365" t="s">
        <v>296</v>
      </c>
      <c r="J82" s="365" t="s">
        <v>204</v>
      </c>
      <c r="K82" s="364" t="s">
        <v>299</v>
      </c>
      <c r="L82" s="368">
        <v>2000000</v>
      </c>
      <c r="M82" s="369"/>
      <c r="N82" s="754">
        <v>2023</v>
      </c>
      <c r="O82" s="754">
        <v>2027</v>
      </c>
      <c r="P82" s="474"/>
      <c r="Q82" s="474"/>
      <c r="R82" s="364"/>
      <c r="S82" s="371"/>
      <c r="T82" s="337"/>
      <c r="U82" s="337"/>
      <c r="V82" s="337"/>
      <c r="W82" s="337"/>
      <c r="X82" s="337"/>
      <c r="Y82" s="337"/>
      <c r="Z82" s="337"/>
      <c r="AA82" s="337"/>
      <c r="AB82" s="337"/>
      <c r="AC82" s="337"/>
      <c r="AD82" s="337"/>
      <c r="AE82" s="337"/>
      <c r="AF82" s="337"/>
      <c r="AG82" s="337"/>
      <c r="AH82" s="337"/>
      <c r="AI82" s="337"/>
      <c r="AJ82" s="337"/>
      <c r="AK82" s="337"/>
      <c r="AL82" s="337"/>
      <c r="AM82" s="337"/>
      <c r="AN82" s="337"/>
      <c r="AO82" s="337"/>
      <c r="AP82" s="337"/>
      <c r="AQ82" s="337"/>
      <c r="AR82" s="337"/>
      <c r="AS82" s="337"/>
      <c r="AT82" s="337"/>
      <c r="AU82" s="337"/>
      <c r="AV82" s="337"/>
      <c r="AW82" s="337"/>
      <c r="AX82" s="337"/>
      <c r="AY82" s="337"/>
      <c r="AZ82" s="337"/>
      <c r="BA82" s="337"/>
      <c r="BB82" s="337"/>
      <c r="BC82" s="337"/>
      <c r="BD82" s="337"/>
      <c r="BE82" s="337"/>
      <c r="BF82" s="337"/>
      <c r="BG82" s="337"/>
      <c r="BH82" s="337"/>
      <c r="BI82" s="337"/>
      <c r="BJ82" s="337"/>
      <c r="BK82" s="337"/>
      <c r="BL82" s="337"/>
      <c r="BM82" s="337"/>
      <c r="BN82" s="337"/>
      <c r="BO82" s="337"/>
      <c r="BP82" s="337"/>
      <c r="BQ82" s="337"/>
      <c r="BR82" s="337"/>
      <c r="BS82" s="337"/>
      <c r="BT82" s="337"/>
      <c r="BU82" s="337"/>
      <c r="BV82" s="337"/>
      <c r="BW82" s="337"/>
      <c r="BX82" s="337"/>
      <c r="BY82" s="337"/>
      <c r="BZ82" s="337"/>
      <c r="CA82" s="337"/>
      <c r="CB82" s="337"/>
      <c r="CC82" s="337"/>
      <c r="CD82" s="337"/>
      <c r="CE82" s="337"/>
      <c r="CF82" s="337"/>
      <c r="CG82" s="337"/>
      <c r="CH82" s="337"/>
      <c r="CI82" s="337"/>
      <c r="CJ82" s="337"/>
      <c r="CK82" s="337"/>
      <c r="CL82" s="337"/>
      <c r="CM82" s="337"/>
      <c r="CN82" s="337"/>
      <c r="CO82" s="337"/>
      <c r="CP82" s="337"/>
      <c r="CQ82" s="337"/>
      <c r="CR82" s="337"/>
      <c r="CS82" s="337"/>
      <c r="CT82" s="337"/>
      <c r="CU82" s="337"/>
      <c r="CV82" s="337"/>
      <c r="CW82" s="337"/>
      <c r="CX82" s="337"/>
      <c r="CY82" s="337"/>
      <c r="CZ82" s="337"/>
      <c r="DA82" s="337"/>
      <c r="DB82" s="337"/>
      <c r="DC82" s="337"/>
      <c r="DD82" s="337"/>
      <c r="DE82" s="337"/>
      <c r="DF82" s="337"/>
      <c r="DG82" s="337"/>
      <c r="DH82" s="337"/>
      <c r="DI82" s="337"/>
      <c r="DJ82" s="337"/>
      <c r="DK82" s="337"/>
      <c r="DL82" s="337"/>
      <c r="DM82" s="337"/>
      <c r="DN82" s="337"/>
      <c r="DO82" s="337"/>
      <c r="DP82" s="337"/>
      <c r="DQ82" s="337"/>
      <c r="DR82" s="337"/>
      <c r="DS82" s="337"/>
      <c r="DT82" s="337"/>
      <c r="DU82" s="337"/>
      <c r="DV82" s="337"/>
      <c r="DW82" s="337"/>
      <c r="DX82" s="337"/>
      <c r="DY82" s="337"/>
      <c r="DZ82" s="337"/>
      <c r="EA82" s="337"/>
      <c r="EB82" s="337"/>
      <c r="EC82" s="337"/>
      <c r="ED82" s="337"/>
      <c r="EE82" s="337"/>
      <c r="EF82" s="337"/>
      <c r="EG82" s="337"/>
      <c r="EH82" s="337"/>
      <c r="EI82" s="337"/>
      <c r="EJ82" s="337"/>
      <c r="EK82" s="337"/>
      <c r="EL82" s="337"/>
      <c r="EM82" s="337"/>
      <c r="EN82" s="337"/>
      <c r="EO82" s="337"/>
      <c r="EP82" s="337"/>
      <c r="EQ82" s="337"/>
      <c r="ER82" s="337"/>
      <c r="ES82" s="337"/>
      <c r="ET82" s="337"/>
      <c r="EU82" s="337"/>
      <c r="EV82" s="337"/>
      <c r="EW82" s="337"/>
      <c r="EX82" s="337"/>
      <c r="EY82" s="337"/>
      <c r="EZ82" s="337"/>
      <c r="FA82" s="337"/>
      <c r="FB82" s="337"/>
      <c r="FC82" s="337"/>
      <c r="FD82" s="337"/>
      <c r="FE82" s="337"/>
      <c r="FF82" s="337"/>
      <c r="FG82" s="337"/>
      <c r="FH82" s="337"/>
      <c r="FI82" s="337"/>
      <c r="FJ82" s="337"/>
      <c r="FK82" s="337"/>
      <c r="FL82" s="337"/>
      <c r="FM82" s="337"/>
      <c r="FN82" s="337"/>
      <c r="FO82" s="337"/>
      <c r="FP82" s="337"/>
      <c r="FQ82" s="337"/>
      <c r="FR82" s="337"/>
      <c r="FS82" s="337"/>
      <c r="FT82" s="337"/>
      <c r="FU82" s="337"/>
      <c r="FV82" s="337"/>
      <c r="FW82" s="337"/>
      <c r="FX82" s="337"/>
      <c r="FY82" s="337"/>
      <c r="FZ82" s="337"/>
      <c r="GA82" s="337"/>
      <c r="GB82" s="337"/>
      <c r="GC82" s="337"/>
      <c r="GD82" s="337"/>
      <c r="GE82" s="337"/>
      <c r="GF82" s="337"/>
      <c r="GG82" s="337"/>
      <c r="GH82" s="337"/>
      <c r="GI82" s="337"/>
      <c r="GJ82" s="337"/>
      <c r="GK82" s="337"/>
      <c r="GL82" s="337"/>
      <c r="GM82" s="337"/>
      <c r="GN82" s="337"/>
      <c r="GO82" s="337"/>
      <c r="GP82" s="337"/>
      <c r="GQ82" s="337"/>
      <c r="GR82" s="337"/>
      <c r="GS82" s="337"/>
      <c r="GT82" s="337"/>
      <c r="GU82" s="337"/>
      <c r="GV82" s="337"/>
      <c r="GW82" s="337"/>
      <c r="GX82" s="337"/>
      <c r="GY82" s="337"/>
      <c r="GZ82" s="337"/>
      <c r="HA82" s="337"/>
      <c r="HB82" s="337"/>
      <c r="HC82" s="337"/>
      <c r="HD82" s="337"/>
      <c r="HE82" s="482"/>
    </row>
    <row r="83" spans="1:249" s="430" customFormat="1" ht="33.75" x14ac:dyDescent="0.2">
      <c r="A83" s="461">
        <v>80</v>
      </c>
      <c r="B83" s="366" t="s">
        <v>300</v>
      </c>
      <c r="C83" s="366" t="s">
        <v>301</v>
      </c>
      <c r="D83" s="449">
        <v>70942633</v>
      </c>
      <c r="E83" s="462">
        <v>107622319</v>
      </c>
      <c r="F83" s="462">
        <v>600134164</v>
      </c>
      <c r="G83" s="364" t="s">
        <v>302</v>
      </c>
      <c r="H83" s="450" t="s">
        <v>64</v>
      </c>
      <c r="I83" s="463" t="s">
        <v>65</v>
      </c>
      <c r="J83" s="463" t="s">
        <v>303</v>
      </c>
      <c r="K83" s="366" t="s">
        <v>304</v>
      </c>
      <c r="L83" s="368">
        <v>50000000</v>
      </c>
      <c r="M83" s="369">
        <f t="shared" si="7"/>
        <v>42500000</v>
      </c>
      <c r="N83" s="441">
        <v>2022</v>
      </c>
      <c r="O83" s="754">
        <v>2026</v>
      </c>
      <c r="P83" s="436" t="s">
        <v>305</v>
      </c>
      <c r="Q83" s="476"/>
      <c r="R83" s="366" t="s">
        <v>306</v>
      </c>
      <c r="S83" s="466" t="s">
        <v>88</v>
      </c>
      <c r="T83" s="337"/>
      <c r="U83" s="337"/>
      <c r="V83" s="337"/>
      <c r="W83" s="337"/>
      <c r="X83" s="337"/>
      <c r="Y83" s="337"/>
      <c r="Z83" s="337"/>
      <c r="AA83" s="337"/>
      <c r="AB83" s="337"/>
      <c r="AC83" s="337"/>
      <c r="AD83" s="337"/>
      <c r="AE83" s="337"/>
      <c r="AF83" s="337"/>
      <c r="AG83" s="337"/>
      <c r="AH83" s="337"/>
      <c r="AI83" s="337"/>
      <c r="AJ83" s="337"/>
      <c r="AK83" s="337"/>
      <c r="AL83" s="337"/>
      <c r="AM83" s="337"/>
      <c r="AN83" s="337"/>
      <c r="AO83" s="337"/>
      <c r="AP83" s="337"/>
      <c r="AQ83" s="337"/>
      <c r="AR83" s="337"/>
      <c r="AS83" s="337"/>
      <c r="AT83" s="337"/>
      <c r="AU83" s="337"/>
      <c r="AV83" s="337"/>
      <c r="AW83" s="337"/>
      <c r="AX83" s="337"/>
      <c r="AY83" s="337"/>
      <c r="AZ83" s="337"/>
      <c r="BA83" s="337"/>
      <c r="BB83" s="337"/>
      <c r="BC83" s="337"/>
      <c r="BD83" s="337"/>
      <c r="BE83" s="337"/>
      <c r="BF83" s="337"/>
      <c r="BG83" s="337"/>
      <c r="BH83" s="337"/>
      <c r="BI83" s="337"/>
      <c r="BJ83" s="337"/>
      <c r="BK83" s="337"/>
      <c r="BL83" s="337"/>
      <c r="BM83" s="337"/>
      <c r="BN83" s="337"/>
      <c r="BO83" s="337"/>
      <c r="BP83" s="337"/>
      <c r="BQ83" s="337"/>
      <c r="BR83" s="337"/>
      <c r="BS83" s="337"/>
      <c r="BT83" s="337"/>
      <c r="BU83" s="337"/>
      <c r="BV83" s="337"/>
      <c r="BW83" s="337"/>
      <c r="BX83" s="337"/>
      <c r="BY83" s="337"/>
      <c r="BZ83" s="337"/>
      <c r="CA83" s="337"/>
      <c r="CB83" s="337"/>
      <c r="CC83" s="337"/>
      <c r="CD83" s="337"/>
      <c r="CE83" s="337"/>
      <c r="CF83" s="337"/>
      <c r="CG83" s="337"/>
      <c r="CH83" s="337"/>
      <c r="CI83" s="337"/>
      <c r="CJ83" s="337"/>
      <c r="CK83" s="337"/>
      <c r="CL83" s="337"/>
      <c r="CM83" s="337"/>
      <c r="CN83" s="337"/>
      <c r="CO83" s="337"/>
      <c r="CP83" s="337"/>
      <c r="CQ83" s="337"/>
      <c r="CR83" s="337"/>
      <c r="CS83" s="337"/>
      <c r="CT83" s="337"/>
      <c r="CU83" s="337"/>
      <c r="CV83" s="337"/>
      <c r="CW83" s="337"/>
      <c r="CX83" s="337"/>
      <c r="CY83" s="337"/>
      <c r="CZ83" s="337"/>
      <c r="DA83" s="337"/>
      <c r="DB83" s="337"/>
      <c r="DC83" s="337"/>
      <c r="DD83" s="337"/>
      <c r="DE83" s="337"/>
      <c r="DF83" s="337"/>
      <c r="DG83" s="337"/>
      <c r="DH83" s="337"/>
      <c r="DI83" s="337"/>
      <c r="DJ83" s="337"/>
      <c r="DK83" s="337"/>
      <c r="DL83" s="337"/>
      <c r="DM83" s="337"/>
      <c r="DN83" s="337"/>
      <c r="DO83" s="337"/>
      <c r="DP83" s="337"/>
      <c r="DQ83" s="337"/>
      <c r="DR83" s="337"/>
      <c r="DS83" s="337"/>
      <c r="DT83" s="337"/>
      <c r="DU83" s="337"/>
      <c r="DV83" s="337"/>
      <c r="DW83" s="337"/>
      <c r="DX83" s="337"/>
      <c r="DY83" s="337"/>
      <c r="DZ83" s="337"/>
      <c r="EA83" s="337"/>
      <c r="EB83" s="337"/>
      <c r="EC83" s="337"/>
      <c r="ED83" s="337"/>
      <c r="EE83" s="337"/>
      <c r="EF83" s="337"/>
      <c r="EG83" s="337"/>
      <c r="EH83" s="337"/>
      <c r="EI83" s="337"/>
      <c r="EJ83" s="337"/>
      <c r="EK83" s="337"/>
      <c r="EL83" s="337"/>
      <c r="EM83" s="337"/>
      <c r="EN83" s="337"/>
      <c r="EO83" s="337"/>
      <c r="EP83" s="337"/>
      <c r="EQ83" s="337"/>
      <c r="ER83" s="337"/>
      <c r="ES83" s="337"/>
      <c r="ET83" s="337"/>
      <c r="EU83" s="337"/>
      <c r="EV83" s="337"/>
      <c r="EW83" s="337"/>
      <c r="EX83" s="337"/>
      <c r="EY83" s="337"/>
      <c r="EZ83" s="337"/>
      <c r="FA83" s="337"/>
      <c r="FB83" s="337"/>
      <c r="FC83" s="337"/>
      <c r="FD83" s="337"/>
      <c r="FE83" s="337"/>
      <c r="FF83" s="337"/>
      <c r="FG83" s="337"/>
      <c r="FH83" s="337"/>
      <c r="FI83" s="337"/>
      <c r="FJ83" s="337"/>
      <c r="FK83" s="337"/>
      <c r="FL83" s="337"/>
      <c r="FM83" s="337"/>
      <c r="FN83" s="337"/>
      <c r="FO83" s="337"/>
      <c r="FP83" s="337"/>
      <c r="FQ83" s="337"/>
      <c r="FR83" s="337"/>
      <c r="FS83" s="337"/>
      <c r="FT83" s="337"/>
      <c r="FU83" s="337"/>
      <c r="FV83" s="337"/>
      <c r="FW83" s="337"/>
      <c r="FX83" s="337"/>
      <c r="FY83" s="337"/>
      <c r="FZ83" s="337"/>
      <c r="GA83" s="337"/>
      <c r="GB83" s="337"/>
      <c r="GC83" s="337"/>
      <c r="GD83" s="337"/>
      <c r="GE83" s="337"/>
      <c r="GF83" s="337"/>
      <c r="GG83" s="337"/>
      <c r="GH83" s="337"/>
      <c r="GI83" s="337"/>
      <c r="GJ83" s="337"/>
      <c r="GK83" s="337"/>
      <c r="GL83" s="337"/>
      <c r="GM83" s="337"/>
      <c r="GN83" s="337"/>
      <c r="GO83" s="337"/>
      <c r="GP83" s="337"/>
      <c r="GQ83" s="337"/>
      <c r="GR83" s="337"/>
      <c r="GS83" s="337"/>
      <c r="GT83" s="337"/>
      <c r="GU83" s="337"/>
      <c r="GV83" s="337"/>
      <c r="GW83" s="337"/>
      <c r="GX83" s="337"/>
      <c r="GY83" s="337"/>
      <c r="GZ83" s="337"/>
      <c r="HA83" s="337"/>
      <c r="HB83" s="337"/>
      <c r="HC83" s="337"/>
      <c r="HD83" s="337"/>
      <c r="HE83" s="337"/>
      <c r="HF83" s="337"/>
      <c r="HG83" s="337"/>
      <c r="HH83" s="337"/>
      <c r="HI83" s="337"/>
      <c r="HJ83" s="337"/>
      <c r="HK83" s="337"/>
      <c r="HL83" s="337"/>
      <c r="HM83" s="337"/>
      <c r="HN83" s="337"/>
      <c r="HO83" s="337"/>
      <c r="HP83" s="337"/>
      <c r="HQ83" s="337"/>
      <c r="HR83" s="337"/>
      <c r="HS83" s="337"/>
      <c r="HT83" s="337"/>
      <c r="HU83" s="337"/>
      <c r="HV83" s="337"/>
      <c r="HW83" s="337"/>
      <c r="HX83" s="337"/>
      <c r="HY83" s="337"/>
      <c r="HZ83" s="337"/>
      <c r="IA83" s="337"/>
      <c r="IB83" s="337"/>
      <c r="IC83" s="337"/>
      <c r="ID83" s="337"/>
      <c r="IE83" s="337"/>
      <c r="IF83" s="337"/>
      <c r="IG83" s="337"/>
      <c r="IH83" s="337"/>
      <c r="II83" s="337"/>
      <c r="IJ83" s="337"/>
      <c r="IK83" s="337"/>
      <c r="IL83" s="337"/>
      <c r="IM83" s="337"/>
      <c r="IN83" s="337"/>
      <c r="IO83" s="337"/>
    </row>
    <row r="84" spans="1:249" s="430" customFormat="1" ht="33.75" x14ac:dyDescent="0.2">
      <c r="A84" s="363">
        <v>81</v>
      </c>
      <c r="B84" s="366" t="s">
        <v>307</v>
      </c>
      <c r="C84" s="366" t="s">
        <v>174</v>
      </c>
      <c r="D84" s="820" t="s">
        <v>308</v>
      </c>
      <c r="E84" s="364">
        <v>102508801</v>
      </c>
      <c r="F84" s="462">
        <v>600145077</v>
      </c>
      <c r="G84" s="366" t="s">
        <v>192</v>
      </c>
      <c r="H84" s="463" t="s">
        <v>64</v>
      </c>
      <c r="I84" s="463" t="s">
        <v>123</v>
      </c>
      <c r="J84" s="463" t="s">
        <v>65</v>
      </c>
      <c r="K84" s="364" t="s">
        <v>193</v>
      </c>
      <c r="L84" s="368">
        <v>3500000</v>
      </c>
      <c r="M84" s="369">
        <v>3500000</v>
      </c>
      <c r="N84" s="754">
        <v>2022</v>
      </c>
      <c r="O84" s="754">
        <v>2025</v>
      </c>
      <c r="P84" s="476"/>
      <c r="Q84" s="476" t="s">
        <v>139</v>
      </c>
      <c r="R84" s="364" t="s">
        <v>194</v>
      </c>
      <c r="S84" s="466" t="s">
        <v>88</v>
      </c>
      <c r="T84" s="337"/>
      <c r="U84" s="337"/>
      <c r="V84" s="337"/>
      <c r="W84" s="337"/>
      <c r="X84" s="337"/>
      <c r="Y84" s="337"/>
      <c r="Z84" s="337"/>
      <c r="AA84" s="337"/>
      <c r="AB84" s="337"/>
      <c r="AC84" s="337"/>
      <c r="AD84" s="337"/>
      <c r="AE84" s="337"/>
      <c r="AF84" s="337"/>
      <c r="AG84" s="337"/>
      <c r="AH84" s="337"/>
      <c r="AI84" s="337"/>
      <c r="AJ84" s="337"/>
      <c r="AK84" s="337"/>
      <c r="AL84" s="337"/>
      <c r="AM84" s="337"/>
      <c r="AN84" s="337"/>
      <c r="AO84" s="337"/>
      <c r="AP84" s="337"/>
      <c r="AQ84" s="337"/>
      <c r="AR84" s="337"/>
      <c r="AS84" s="337"/>
      <c r="AT84" s="337"/>
      <c r="AU84" s="337"/>
      <c r="AV84" s="337"/>
      <c r="AW84" s="337"/>
      <c r="AX84" s="337"/>
      <c r="AY84" s="337"/>
      <c r="AZ84" s="337"/>
      <c r="BA84" s="337"/>
      <c r="BB84" s="337"/>
      <c r="BC84" s="337"/>
      <c r="BD84" s="337"/>
      <c r="BE84" s="337"/>
      <c r="BF84" s="337"/>
      <c r="BG84" s="337"/>
      <c r="BH84" s="337"/>
      <c r="BI84" s="337"/>
      <c r="BJ84" s="337"/>
      <c r="BK84" s="337"/>
      <c r="BL84" s="337"/>
      <c r="BM84" s="337"/>
      <c r="BN84" s="337"/>
      <c r="BO84" s="337"/>
      <c r="BP84" s="337"/>
      <c r="BQ84" s="337"/>
      <c r="BR84" s="337"/>
      <c r="BS84" s="337"/>
      <c r="BT84" s="337"/>
      <c r="BU84" s="337"/>
      <c r="BV84" s="337"/>
      <c r="BW84" s="337"/>
      <c r="BX84" s="337"/>
      <c r="BY84" s="337"/>
      <c r="BZ84" s="337"/>
      <c r="CA84" s="337"/>
      <c r="CB84" s="337"/>
      <c r="CC84" s="337"/>
      <c r="CD84" s="337"/>
      <c r="CE84" s="337"/>
      <c r="CF84" s="337"/>
      <c r="CG84" s="337"/>
      <c r="CH84" s="337"/>
      <c r="CI84" s="337"/>
      <c r="CJ84" s="337"/>
      <c r="CK84" s="337"/>
      <c r="CL84" s="337"/>
      <c r="CM84" s="337"/>
      <c r="CN84" s="337"/>
      <c r="CO84" s="337"/>
      <c r="CP84" s="337"/>
      <c r="CQ84" s="337"/>
      <c r="CR84" s="337"/>
      <c r="CS84" s="337"/>
      <c r="CT84" s="337"/>
      <c r="CU84" s="337"/>
      <c r="CV84" s="337"/>
      <c r="CW84" s="337"/>
      <c r="CX84" s="337"/>
      <c r="CY84" s="337"/>
      <c r="CZ84" s="337"/>
      <c r="DA84" s="337"/>
      <c r="DB84" s="337"/>
      <c r="DC84" s="337"/>
      <c r="DD84" s="337"/>
      <c r="DE84" s="337"/>
      <c r="DF84" s="337"/>
      <c r="DG84" s="337"/>
      <c r="DH84" s="337"/>
      <c r="DI84" s="337"/>
      <c r="DJ84" s="337"/>
      <c r="DK84" s="337"/>
      <c r="DL84" s="337"/>
      <c r="DM84" s="337"/>
      <c r="DN84" s="337"/>
      <c r="DO84" s="337"/>
      <c r="DP84" s="337"/>
      <c r="DQ84" s="337"/>
      <c r="DR84" s="337"/>
      <c r="DS84" s="337"/>
      <c r="DT84" s="337"/>
      <c r="DU84" s="337"/>
      <c r="DV84" s="337"/>
      <c r="DW84" s="337"/>
      <c r="DX84" s="337"/>
      <c r="DY84" s="337"/>
      <c r="DZ84" s="337"/>
      <c r="EA84" s="337"/>
      <c r="EB84" s="337"/>
      <c r="EC84" s="337"/>
      <c r="ED84" s="337"/>
      <c r="EE84" s="337"/>
      <c r="EF84" s="337"/>
      <c r="EG84" s="337"/>
      <c r="EH84" s="337"/>
      <c r="EI84" s="337"/>
      <c r="EJ84" s="337"/>
      <c r="EK84" s="337"/>
      <c r="EL84" s="337"/>
      <c r="EM84" s="337"/>
      <c r="EN84" s="337"/>
      <c r="EO84" s="337"/>
      <c r="EP84" s="337"/>
      <c r="EQ84" s="337"/>
      <c r="ER84" s="337"/>
      <c r="ES84" s="337"/>
      <c r="ET84" s="337"/>
      <c r="EU84" s="337"/>
      <c r="EV84" s="337"/>
      <c r="EW84" s="337"/>
      <c r="EX84" s="337"/>
      <c r="EY84" s="337"/>
      <c r="EZ84" s="337"/>
      <c r="FA84" s="337"/>
      <c r="FB84" s="337"/>
      <c r="FC84" s="337"/>
      <c r="FD84" s="337"/>
      <c r="FE84" s="337"/>
      <c r="FF84" s="337"/>
      <c r="FG84" s="337"/>
      <c r="FH84" s="337"/>
      <c r="FI84" s="337"/>
      <c r="FJ84" s="337"/>
      <c r="FK84" s="337"/>
      <c r="FL84" s="337"/>
      <c r="FM84" s="337"/>
      <c r="FN84" s="337"/>
      <c r="FO84" s="337"/>
      <c r="FP84" s="337"/>
      <c r="FQ84" s="337"/>
      <c r="FR84" s="337"/>
      <c r="FS84" s="337"/>
      <c r="FT84" s="337"/>
      <c r="FU84" s="337"/>
      <c r="FV84" s="337"/>
      <c r="FW84" s="337"/>
      <c r="FX84" s="337"/>
      <c r="FY84" s="337"/>
      <c r="FZ84" s="337"/>
      <c r="GA84" s="337"/>
      <c r="GB84" s="337"/>
      <c r="GC84" s="337"/>
      <c r="GD84" s="337"/>
      <c r="GE84" s="337"/>
      <c r="GF84" s="337"/>
      <c r="GG84" s="337"/>
      <c r="GH84" s="337"/>
      <c r="GI84" s="337"/>
      <c r="GJ84" s="337"/>
      <c r="GK84" s="337"/>
      <c r="GL84" s="337"/>
      <c r="GM84" s="337"/>
      <c r="GN84" s="337"/>
      <c r="GO84" s="337"/>
      <c r="GP84" s="337"/>
      <c r="GQ84" s="337"/>
      <c r="GR84" s="337"/>
      <c r="GS84" s="337"/>
      <c r="GT84" s="337"/>
      <c r="GU84" s="337"/>
      <c r="GV84" s="337"/>
      <c r="GW84" s="337"/>
      <c r="GX84" s="337"/>
      <c r="GY84" s="337"/>
      <c r="GZ84" s="337"/>
      <c r="HA84" s="337"/>
      <c r="HB84" s="337"/>
      <c r="HC84" s="337"/>
      <c r="HD84" s="337"/>
      <c r="HE84" s="337"/>
      <c r="HF84" s="337"/>
      <c r="HG84" s="337"/>
      <c r="HH84" s="337"/>
      <c r="HI84" s="337"/>
      <c r="HJ84" s="337"/>
      <c r="HK84" s="337"/>
      <c r="HL84" s="337"/>
      <c r="HM84" s="337"/>
      <c r="HN84" s="337"/>
      <c r="HO84" s="337"/>
      <c r="HP84" s="337"/>
      <c r="HQ84" s="337"/>
      <c r="HR84" s="337"/>
      <c r="HS84" s="337"/>
      <c r="HT84" s="337"/>
      <c r="HU84" s="337"/>
      <c r="HV84" s="337"/>
      <c r="HW84" s="337"/>
      <c r="HX84" s="337"/>
      <c r="HY84" s="337"/>
      <c r="HZ84" s="337"/>
      <c r="IA84" s="337"/>
      <c r="IB84" s="337"/>
      <c r="IC84" s="337"/>
      <c r="ID84" s="337"/>
      <c r="IE84" s="337"/>
      <c r="IF84" s="337"/>
      <c r="IG84" s="337"/>
      <c r="IH84" s="337"/>
      <c r="II84" s="337"/>
      <c r="IJ84" s="337"/>
      <c r="IK84" s="337"/>
      <c r="IL84" s="337"/>
      <c r="IM84" s="337"/>
      <c r="IN84" s="337"/>
      <c r="IO84" s="337"/>
    </row>
    <row r="85" spans="1:249" s="391" customFormat="1" ht="45" x14ac:dyDescent="0.2">
      <c r="A85" s="363">
        <v>82</v>
      </c>
      <c r="B85" s="364" t="s">
        <v>309</v>
      </c>
      <c r="C85" s="364" t="s">
        <v>62</v>
      </c>
      <c r="D85" s="365">
        <v>75027348</v>
      </c>
      <c r="E85" s="365">
        <v>107630397</v>
      </c>
      <c r="F85" s="365">
        <v>600144470</v>
      </c>
      <c r="G85" s="366" t="s">
        <v>310</v>
      </c>
      <c r="H85" s="367" t="s">
        <v>64</v>
      </c>
      <c r="I85" s="367" t="s">
        <v>65</v>
      </c>
      <c r="J85" s="367" t="s">
        <v>62</v>
      </c>
      <c r="K85" s="250" t="s">
        <v>1110</v>
      </c>
      <c r="L85" s="368">
        <v>800000</v>
      </c>
      <c r="M85" s="369">
        <f t="shared" ref="M85:M88" si="8">L85/100*85</f>
        <v>680000</v>
      </c>
      <c r="N85" s="754">
        <v>2023</v>
      </c>
      <c r="O85" s="754">
        <v>2024</v>
      </c>
      <c r="P85" s="370"/>
      <c r="Q85" s="370"/>
      <c r="R85" s="364"/>
      <c r="S85" s="371"/>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392"/>
      <c r="BA85" s="392"/>
      <c r="BB85" s="392"/>
      <c r="BC85" s="392"/>
      <c r="BD85" s="392"/>
      <c r="BE85" s="392"/>
      <c r="BF85" s="392"/>
      <c r="BG85" s="392"/>
      <c r="BH85" s="392"/>
      <c r="BI85" s="392"/>
      <c r="BJ85" s="392"/>
      <c r="BK85" s="392"/>
      <c r="BL85" s="392"/>
      <c r="BM85" s="392"/>
      <c r="BN85" s="392"/>
      <c r="BO85" s="392"/>
      <c r="BP85" s="392"/>
      <c r="BQ85" s="392"/>
      <c r="BR85" s="392"/>
      <c r="BS85" s="392"/>
      <c r="BT85" s="392"/>
      <c r="BU85" s="392"/>
      <c r="BV85" s="392"/>
      <c r="BW85" s="392"/>
      <c r="BX85" s="392"/>
      <c r="BY85" s="392"/>
      <c r="BZ85" s="392"/>
      <c r="CA85" s="392"/>
      <c r="CB85" s="392"/>
      <c r="CC85" s="392"/>
      <c r="CD85" s="392"/>
      <c r="CE85" s="392"/>
      <c r="CF85" s="392"/>
      <c r="CG85" s="392"/>
      <c r="CH85" s="392"/>
      <c r="CI85" s="392"/>
      <c r="CJ85" s="392"/>
      <c r="CK85" s="392"/>
      <c r="CL85" s="392"/>
      <c r="CM85" s="392"/>
      <c r="CN85" s="392"/>
      <c r="CO85" s="392"/>
      <c r="CP85" s="392"/>
      <c r="CQ85" s="392"/>
      <c r="CR85" s="392"/>
      <c r="CS85" s="392"/>
      <c r="CT85" s="392"/>
      <c r="CU85" s="392"/>
      <c r="CV85" s="392"/>
      <c r="CW85" s="392"/>
      <c r="CX85" s="392"/>
      <c r="CY85" s="392"/>
      <c r="CZ85" s="392"/>
      <c r="DA85" s="392"/>
      <c r="DB85" s="392"/>
      <c r="DC85" s="392"/>
      <c r="DD85" s="392"/>
      <c r="DE85" s="392"/>
      <c r="DF85" s="392"/>
      <c r="DG85" s="392"/>
      <c r="DH85" s="392"/>
      <c r="DI85" s="392"/>
      <c r="DJ85" s="392"/>
      <c r="DK85" s="392"/>
      <c r="DL85" s="392"/>
      <c r="DM85" s="392"/>
      <c r="DN85" s="392"/>
      <c r="DO85" s="392"/>
      <c r="DP85" s="392"/>
      <c r="DQ85" s="392"/>
      <c r="DR85" s="392"/>
      <c r="DS85" s="392"/>
      <c r="DT85" s="392"/>
      <c r="DU85" s="392"/>
      <c r="DV85" s="392"/>
      <c r="DW85" s="392"/>
      <c r="DX85" s="392"/>
      <c r="DY85" s="392"/>
      <c r="DZ85" s="392"/>
      <c r="EA85" s="392"/>
      <c r="EB85" s="392"/>
      <c r="EC85" s="392"/>
      <c r="ED85" s="392"/>
      <c r="EE85" s="392"/>
      <c r="EF85" s="392"/>
      <c r="EG85" s="392"/>
      <c r="EH85" s="392"/>
      <c r="EI85" s="392"/>
      <c r="EJ85" s="392"/>
      <c r="EK85" s="392"/>
      <c r="EL85" s="392"/>
      <c r="EM85" s="392"/>
      <c r="EN85" s="392"/>
      <c r="EO85" s="392"/>
      <c r="EP85" s="392"/>
      <c r="EQ85" s="392"/>
      <c r="ER85" s="392"/>
      <c r="ES85" s="392"/>
      <c r="ET85" s="392"/>
      <c r="EU85" s="392"/>
      <c r="EV85" s="392"/>
      <c r="EW85" s="392"/>
      <c r="EX85" s="392"/>
      <c r="EY85" s="392"/>
      <c r="EZ85" s="392"/>
      <c r="FA85" s="392"/>
      <c r="FB85" s="392"/>
      <c r="FC85" s="392"/>
      <c r="FD85" s="392"/>
      <c r="FE85" s="392"/>
      <c r="FF85" s="392"/>
      <c r="FG85" s="392"/>
      <c r="FH85" s="392"/>
      <c r="FI85" s="392"/>
      <c r="FJ85" s="392"/>
      <c r="FK85" s="392"/>
      <c r="FL85" s="392"/>
      <c r="FM85" s="392"/>
      <c r="FN85" s="392"/>
      <c r="FO85" s="392"/>
      <c r="FP85" s="392"/>
      <c r="FQ85" s="392"/>
      <c r="FR85" s="392"/>
      <c r="FS85" s="392"/>
      <c r="FT85" s="392"/>
      <c r="FU85" s="392"/>
      <c r="FV85" s="392"/>
      <c r="FW85" s="392"/>
      <c r="FX85" s="392"/>
      <c r="FY85" s="392"/>
      <c r="FZ85" s="392"/>
      <c r="GA85" s="392"/>
      <c r="GB85" s="392"/>
      <c r="GC85" s="392"/>
      <c r="GD85" s="392"/>
      <c r="GE85" s="392"/>
      <c r="GF85" s="392"/>
      <c r="GG85" s="392"/>
      <c r="GH85" s="392"/>
      <c r="GI85" s="392"/>
      <c r="GJ85" s="392"/>
      <c r="GK85" s="392"/>
      <c r="GL85" s="392"/>
      <c r="GM85" s="392"/>
      <c r="GN85" s="392"/>
      <c r="GO85" s="392"/>
      <c r="GP85" s="392"/>
      <c r="GQ85" s="392"/>
      <c r="GR85" s="392"/>
      <c r="GS85" s="392"/>
      <c r="GT85" s="392"/>
      <c r="GU85" s="392"/>
      <c r="GV85" s="392"/>
      <c r="GW85" s="392"/>
      <c r="GX85" s="392"/>
      <c r="GY85" s="392"/>
      <c r="GZ85" s="392"/>
      <c r="HA85" s="392"/>
      <c r="HB85" s="392"/>
      <c r="HC85" s="392"/>
      <c r="HD85" s="392"/>
      <c r="HE85" s="392"/>
      <c r="HF85" s="392"/>
      <c r="HG85" s="392"/>
      <c r="HH85" s="392"/>
      <c r="HI85" s="392"/>
      <c r="HJ85" s="392"/>
      <c r="HK85" s="392"/>
      <c r="HL85" s="392"/>
      <c r="HM85" s="392"/>
      <c r="HN85" s="392"/>
      <c r="HO85" s="392"/>
      <c r="HP85" s="392"/>
      <c r="HQ85" s="392"/>
      <c r="HR85" s="392"/>
      <c r="HS85" s="392"/>
      <c r="HT85" s="392"/>
      <c r="HU85" s="392"/>
      <c r="HV85" s="392"/>
      <c r="HW85" s="392"/>
      <c r="HX85" s="392"/>
      <c r="HY85" s="392"/>
      <c r="HZ85" s="392"/>
      <c r="IA85" s="392"/>
      <c r="IB85" s="392"/>
      <c r="IC85" s="392"/>
      <c r="ID85" s="392"/>
      <c r="IE85" s="392"/>
      <c r="IF85" s="392"/>
      <c r="IG85" s="392"/>
      <c r="IH85" s="392"/>
      <c r="II85" s="392"/>
      <c r="IJ85" s="392"/>
      <c r="IK85" s="392"/>
      <c r="IL85" s="392"/>
      <c r="IM85" s="392"/>
      <c r="IN85" s="392"/>
      <c r="IO85" s="392"/>
    </row>
    <row r="86" spans="1:249" s="391" customFormat="1" ht="56.25" x14ac:dyDescent="0.2">
      <c r="A86" s="363">
        <v>83</v>
      </c>
      <c r="B86" s="364" t="s">
        <v>309</v>
      </c>
      <c r="C86" s="364" t="s">
        <v>62</v>
      </c>
      <c r="D86" s="365">
        <v>75027348</v>
      </c>
      <c r="E86" s="365">
        <v>107630397</v>
      </c>
      <c r="F86" s="365">
        <v>600144470</v>
      </c>
      <c r="G86" s="366" t="s">
        <v>311</v>
      </c>
      <c r="H86" s="367" t="s">
        <v>64</v>
      </c>
      <c r="I86" s="367" t="s">
        <v>65</v>
      </c>
      <c r="J86" s="367" t="s">
        <v>62</v>
      </c>
      <c r="K86" s="250" t="s">
        <v>1111</v>
      </c>
      <c r="L86" s="368">
        <v>3000000</v>
      </c>
      <c r="M86" s="369">
        <f t="shared" si="8"/>
        <v>2550000</v>
      </c>
      <c r="N86" s="754">
        <v>2023</v>
      </c>
      <c r="O86" s="754">
        <v>2024</v>
      </c>
      <c r="P86" s="370"/>
      <c r="Q86" s="370"/>
      <c r="R86" s="364"/>
      <c r="S86" s="371"/>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392"/>
      <c r="AQ86" s="392"/>
      <c r="AR86" s="392"/>
      <c r="AS86" s="392"/>
      <c r="AT86" s="392"/>
      <c r="AU86" s="392"/>
      <c r="AV86" s="392"/>
      <c r="AW86" s="392"/>
      <c r="AX86" s="392"/>
      <c r="AY86" s="392"/>
      <c r="AZ86" s="392"/>
      <c r="BA86" s="392"/>
      <c r="BB86" s="392"/>
      <c r="BC86" s="392"/>
      <c r="BD86" s="392"/>
      <c r="BE86" s="392"/>
      <c r="BF86" s="392"/>
      <c r="BG86" s="392"/>
      <c r="BH86" s="392"/>
      <c r="BI86" s="392"/>
      <c r="BJ86" s="392"/>
      <c r="BK86" s="392"/>
      <c r="BL86" s="392"/>
      <c r="BM86" s="392"/>
      <c r="BN86" s="392"/>
      <c r="BO86" s="392"/>
      <c r="BP86" s="392"/>
      <c r="BQ86" s="392"/>
      <c r="BR86" s="392"/>
      <c r="BS86" s="392"/>
      <c r="BT86" s="392"/>
      <c r="BU86" s="392"/>
      <c r="BV86" s="392"/>
      <c r="BW86" s="392"/>
      <c r="BX86" s="392"/>
      <c r="BY86" s="392"/>
      <c r="BZ86" s="392"/>
      <c r="CA86" s="392"/>
      <c r="CB86" s="392"/>
      <c r="CC86" s="392"/>
      <c r="CD86" s="392"/>
      <c r="CE86" s="392"/>
      <c r="CF86" s="392"/>
      <c r="CG86" s="392"/>
      <c r="CH86" s="392"/>
      <c r="CI86" s="392"/>
      <c r="CJ86" s="392"/>
      <c r="CK86" s="392"/>
      <c r="CL86" s="392"/>
      <c r="CM86" s="392"/>
      <c r="CN86" s="392"/>
      <c r="CO86" s="392"/>
      <c r="CP86" s="392"/>
      <c r="CQ86" s="392"/>
      <c r="CR86" s="392"/>
      <c r="CS86" s="392"/>
      <c r="CT86" s="392"/>
      <c r="CU86" s="392"/>
      <c r="CV86" s="392"/>
      <c r="CW86" s="392"/>
      <c r="CX86" s="392"/>
      <c r="CY86" s="392"/>
      <c r="CZ86" s="392"/>
      <c r="DA86" s="392"/>
      <c r="DB86" s="392"/>
      <c r="DC86" s="392"/>
      <c r="DD86" s="392"/>
      <c r="DE86" s="392"/>
      <c r="DF86" s="392"/>
      <c r="DG86" s="392"/>
      <c r="DH86" s="392"/>
      <c r="DI86" s="392"/>
      <c r="DJ86" s="392"/>
      <c r="DK86" s="392"/>
      <c r="DL86" s="392"/>
      <c r="DM86" s="392"/>
      <c r="DN86" s="392"/>
      <c r="DO86" s="392"/>
      <c r="DP86" s="392"/>
      <c r="DQ86" s="392"/>
      <c r="DR86" s="392"/>
      <c r="DS86" s="392"/>
      <c r="DT86" s="392"/>
      <c r="DU86" s="392"/>
      <c r="DV86" s="392"/>
      <c r="DW86" s="392"/>
      <c r="DX86" s="392"/>
      <c r="DY86" s="392"/>
      <c r="DZ86" s="392"/>
      <c r="EA86" s="392"/>
      <c r="EB86" s="392"/>
      <c r="EC86" s="392"/>
      <c r="ED86" s="392"/>
      <c r="EE86" s="392"/>
      <c r="EF86" s="392"/>
      <c r="EG86" s="392"/>
      <c r="EH86" s="392"/>
      <c r="EI86" s="392"/>
      <c r="EJ86" s="392"/>
      <c r="EK86" s="392"/>
      <c r="EL86" s="392"/>
      <c r="EM86" s="392"/>
      <c r="EN86" s="392"/>
      <c r="EO86" s="392"/>
      <c r="EP86" s="392"/>
      <c r="EQ86" s="392"/>
      <c r="ER86" s="392"/>
      <c r="ES86" s="392"/>
      <c r="ET86" s="392"/>
      <c r="EU86" s="392"/>
      <c r="EV86" s="392"/>
      <c r="EW86" s="392"/>
      <c r="EX86" s="392"/>
      <c r="EY86" s="392"/>
      <c r="EZ86" s="392"/>
      <c r="FA86" s="392"/>
      <c r="FB86" s="392"/>
      <c r="FC86" s="392"/>
      <c r="FD86" s="392"/>
      <c r="FE86" s="392"/>
      <c r="FF86" s="392"/>
      <c r="FG86" s="392"/>
      <c r="FH86" s="392"/>
      <c r="FI86" s="392"/>
      <c r="FJ86" s="392"/>
      <c r="FK86" s="392"/>
      <c r="FL86" s="392"/>
      <c r="FM86" s="392"/>
      <c r="FN86" s="392"/>
      <c r="FO86" s="392"/>
      <c r="FP86" s="392"/>
      <c r="FQ86" s="392"/>
      <c r="FR86" s="392"/>
      <c r="FS86" s="392"/>
      <c r="FT86" s="392"/>
      <c r="FU86" s="392"/>
      <c r="FV86" s="392"/>
      <c r="FW86" s="392"/>
      <c r="FX86" s="392"/>
      <c r="FY86" s="392"/>
      <c r="FZ86" s="392"/>
      <c r="GA86" s="392"/>
      <c r="GB86" s="392"/>
      <c r="GC86" s="392"/>
      <c r="GD86" s="392"/>
      <c r="GE86" s="392"/>
      <c r="GF86" s="392"/>
      <c r="GG86" s="392"/>
      <c r="GH86" s="392"/>
      <c r="GI86" s="392"/>
      <c r="GJ86" s="392"/>
      <c r="GK86" s="392"/>
      <c r="GL86" s="392"/>
      <c r="GM86" s="392"/>
      <c r="GN86" s="392"/>
      <c r="GO86" s="392"/>
      <c r="GP86" s="392"/>
      <c r="GQ86" s="392"/>
      <c r="GR86" s="392"/>
      <c r="GS86" s="392"/>
      <c r="GT86" s="392"/>
      <c r="GU86" s="392"/>
      <c r="GV86" s="392"/>
      <c r="GW86" s="392"/>
      <c r="GX86" s="392"/>
      <c r="GY86" s="392"/>
      <c r="GZ86" s="392"/>
      <c r="HA86" s="392"/>
      <c r="HB86" s="392"/>
      <c r="HC86" s="392"/>
      <c r="HD86" s="392"/>
      <c r="HE86" s="392"/>
      <c r="HF86" s="392"/>
      <c r="HG86" s="392"/>
      <c r="HH86" s="392"/>
      <c r="HI86" s="392"/>
      <c r="HJ86" s="392"/>
      <c r="HK86" s="392"/>
      <c r="HL86" s="392"/>
      <c r="HM86" s="392"/>
      <c r="HN86" s="392"/>
      <c r="HO86" s="392"/>
      <c r="HP86" s="392"/>
      <c r="HQ86" s="392"/>
      <c r="HR86" s="392"/>
      <c r="HS86" s="392"/>
      <c r="HT86" s="392"/>
      <c r="HU86" s="392"/>
      <c r="HV86" s="392"/>
      <c r="HW86" s="392"/>
      <c r="HX86" s="392"/>
      <c r="HY86" s="392"/>
      <c r="HZ86" s="392"/>
      <c r="IA86" s="392"/>
      <c r="IB86" s="392"/>
      <c r="IC86" s="392"/>
      <c r="ID86" s="392"/>
      <c r="IE86" s="392"/>
      <c r="IF86" s="392"/>
      <c r="IG86" s="392"/>
      <c r="IH86" s="392"/>
      <c r="II86" s="392"/>
      <c r="IJ86" s="392"/>
      <c r="IK86" s="392"/>
      <c r="IL86" s="392"/>
      <c r="IM86" s="392"/>
      <c r="IN86" s="392"/>
      <c r="IO86" s="392"/>
    </row>
    <row r="87" spans="1:249" s="391" customFormat="1" ht="56.25" x14ac:dyDescent="0.2">
      <c r="A87" s="363">
        <v>84</v>
      </c>
      <c r="B87" s="364" t="s">
        <v>309</v>
      </c>
      <c r="C87" s="364" t="s">
        <v>62</v>
      </c>
      <c r="D87" s="365">
        <v>75027348</v>
      </c>
      <c r="E87" s="365">
        <v>107630397</v>
      </c>
      <c r="F87" s="365">
        <v>600144470</v>
      </c>
      <c r="G87" s="366" t="s">
        <v>312</v>
      </c>
      <c r="H87" s="367" t="s">
        <v>64</v>
      </c>
      <c r="I87" s="367" t="s">
        <v>65</v>
      </c>
      <c r="J87" s="367" t="s">
        <v>62</v>
      </c>
      <c r="K87" s="250" t="s">
        <v>1112</v>
      </c>
      <c r="L87" s="368">
        <v>500000</v>
      </c>
      <c r="M87" s="369">
        <f t="shared" si="8"/>
        <v>425000</v>
      </c>
      <c r="N87" s="754">
        <v>2023</v>
      </c>
      <c r="O87" s="754">
        <v>2024</v>
      </c>
      <c r="P87" s="370"/>
      <c r="Q87" s="370"/>
      <c r="R87" s="364"/>
      <c r="S87" s="371"/>
      <c r="T87" s="392"/>
      <c r="U87" s="392"/>
      <c r="V87" s="392"/>
      <c r="W87" s="392"/>
      <c r="X87" s="392"/>
      <c r="Y87" s="392"/>
      <c r="Z87" s="392"/>
      <c r="AA87" s="392"/>
      <c r="AB87" s="392"/>
      <c r="AC87" s="392"/>
      <c r="AD87" s="392"/>
      <c r="AE87" s="392"/>
      <c r="AF87" s="392"/>
      <c r="AG87" s="392"/>
      <c r="AH87" s="392"/>
      <c r="AI87" s="392"/>
      <c r="AJ87" s="392"/>
      <c r="AK87" s="392"/>
      <c r="AL87" s="392"/>
      <c r="AM87" s="392"/>
      <c r="AN87" s="392"/>
      <c r="AO87" s="392"/>
      <c r="AP87" s="392"/>
      <c r="AQ87" s="392"/>
      <c r="AR87" s="392"/>
      <c r="AS87" s="392"/>
      <c r="AT87" s="392"/>
      <c r="AU87" s="392"/>
      <c r="AV87" s="392"/>
      <c r="AW87" s="392"/>
      <c r="AX87" s="392"/>
      <c r="AY87" s="392"/>
      <c r="AZ87" s="392"/>
      <c r="BA87" s="392"/>
      <c r="BB87" s="392"/>
      <c r="BC87" s="392"/>
      <c r="BD87" s="392"/>
      <c r="BE87" s="392"/>
      <c r="BF87" s="392"/>
      <c r="BG87" s="392"/>
      <c r="BH87" s="392"/>
      <c r="BI87" s="392"/>
      <c r="BJ87" s="392"/>
      <c r="BK87" s="392"/>
      <c r="BL87" s="392"/>
      <c r="BM87" s="392"/>
      <c r="BN87" s="392"/>
      <c r="BO87" s="392"/>
      <c r="BP87" s="392"/>
      <c r="BQ87" s="392"/>
      <c r="BR87" s="392"/>
      <c r="BS87" s="392"/>
      <c r="BT87" s="392"/>
      <c r="BU87" s="392"/>
      <c r="BV87" s="392"/>
      <c r="BW87" s="392"/>
      <c r="BX87" s="392"/>
      <c r="BY87" s="392"/>
      <c r="BZ87" s="392"/>
      <c r="CA87" s="392"/>
      <c r="CB87" s="392"/>
      <c r="CC87" s="392"/>
      <c r="CD87" s="392"/>
      <c r="CE87" s="392"/>
      <c r="CF87" s="392"/>
      <c r="CG87" s="392"/>
      <c r="CH87" s="392"/>
      <c r="CI87" s="392"/>
      <c r="CJ87" s="392"/>
      <c r="CK87" s="392"/>
      <c r="CL87" s="392"/>
      <c r="CM87" s="392"/>
      <c r="CN87" s="392"/>
      <c r="CO87" s="392"/>
      <c r="CP87" s="392"/>
      <c r="CQ87" s="392"/>
      <c r="CR87" s="392"/>
      <c r="CS87" s="392"/>
      <c r="CT87" s="392"/>
      <c r="CU87" s="392"/>
      <c r="CV87" s="392"/>
      <c r="CW87" s="392"/>
      <c r="CX87" s="392"/>
      <c r="CY87" s="392"/>
      <c r="CZ87" s="392"/>
      <c r="DA87" s="392"/>
      <c r="DB87" s="392"/>
      <c r="DC87" s="392"/>
      <c r="DD87" s="392"/>
      <c r="DE87" s="392"/>
      <c r="DF87" s="392"/>
      <c r="DG87" s="392"/>
      <c r="DH87" s="392"/>
      <c r="DI87" s="392"/>
      <c r="DJ87" s="392"/>
      <c r="DK87" s="392"/>
      <c r="DL87" s="392"/>
      <c r="DM87" s="392"/>
      <c r="DN87" s="392"/>
      <c r="DO87" s="392"/>
      <c r="DP87" s="392"/>
      <c r="DQ87" s="392"/>
      <c r="DR87" s="392"/>
      <c r="DS87" s="392"/>
      <c r="DT87" s="392"/>
      <c r="DU87" s="392"/>
      <c r="DV87" s="392"/>
      <c r="DW87" s="392"/>
      <c r="DX87" s="392"/>
      <c r="DY87" s="392"/>
      <c r="DZ87" s="392"/>
      <c r="EA87" s="392"/>
      <c r="EB87" s="392"/>
      <c r="EC87" s="392"/>
      <c r="ED87" s="392"/>
      <c r="EE87" s="392"/>
      <c r="EF87" s="392"/>
      <c r="EG87" s="392"/>
      <c r="EH87" s="392"/>
      <c r="EI87" s="392"/>
      <c r="EJ87" s="392"/>
      <c r="EK87" s="392"/>
      <c r="EL87" s="392"/>
      <c r="EM87" s="392"/>
      <c r="EN87" s="392"/>
      <c r="EO87" s="392"/>
      <c r="EP87" s="392"/>
      <c r="EQ87" s="392"/>
      <c r="ER87" s="392"/>
      <c r="ES87" s="392"/>
      <c r="ET87" s="392"/>
      <c r="EU87" s="392"/>
      <c r="EV87" s="392"/>
      <c r="EW87" s="392"/>
      <c r="EX87" s="392"/>
      <c r="EY87" s="392"/>
      <c r="EZ87" s="392"/>
      <c r="FA87" s="392"/>
      <c r="FB87" s="392"/>
      <c r="FC87" s="392"/>
      <c r="FD87" s="392"/>
      <c r="FE87" s="392"/>
      <c r="FF87" s="392"/>
      <c r="FG87" s="392"/>
      <c r="FH87" s="392"/>
      <c r="FI87" s="392"/>
      <c r="FJ87" s="392"/>
      <c r="FK87" s="392"/>
      <c r="FL87" s="392"/>
      <c r="FM87" s="392"/>
      <c r="FN87" s="392"/>
      <c r="FO87" s="392"/>
      <c r="FP87" s="392"/>
      <c r="FQ87" s="392"/>
      <c r="FR87" s="392"/>
      <c r="FS87" s="392"/>
      <c r="FT87" s="392"/>
      <c r="FU87" s="392"/>
      <c r="FV87" s="392"/>
      <c r="FW87" s="392"/>
      <c r="FX87" s="392"/>
      <c r="FY87" s="392"/>
      <c r="FZ87" s="392"/>
      <c r="GA87" s="392"/>
      <c r="GB87" s="392"/>
      <c r="GC87" s="392"/>
      <c r="GD87" s="392"/>
      <c r="GE87" s="392"/>
      <c r="GF87" s="392"/>
      <c r="GG87" s="392"/>
      <c r="GH87" s="392"/>
      <c r="GI87" s="392"/>
      <c r="GJ87" s="392"/>
      <c r="GK87" s="392"/>
      <c r="GL87" s="392"/>
      <c r="GM87" s="392"/>
      <c r="GN87" s="392"/>
      <c r="GO87" s="392"/>
      <c r="GP87" s="392"/>
      <c r="GQ87" s="392"/>
      <c r="GR87" s="392"/>
      <c r="GS87" s="392"/>
      <c r="GT87" s="392"/>
      <c r="GU87" s="392"/>
      <c r="GV87" s="392"/>
      <c r="GW87" s="392"/>
      <c r="GX87" s="392"/>
      <c r="GY87" s="392"/>
      <c r="GZ87" s="392"/>
      <c r="HA87" s="392"/>
      <c r="HB87" s="392"/>
      <c r="HC87" s="392"/>
      <c r="HD87" s="392"/>
      <c r="HE87" s="392"/>
      <c r="HF87" s="392"/>
      <c r="HG87" s="392"/>
      <c r="HH87" s="392"/>
      <c r="HI87" s="392"/>
      <c r="HJ87" s="392"/>
      <c r="HK87" s="392"/>
      <c r="HL87" s="392"/>
      <c r="HM87" s="392"/>
      <c r="HN87" s="392"/>
      <c r="HO87" s="392"/>
      <c r="HP87" s="392"/>
      <c r="HQ87" s="392"/>
      <c r="HR87" s="392"/>
      <c r="HS87" s="392"/>
      <c r="HT87" s="392"/>
      <c r="HU87" s="392"/>
      <c r="HV87" s="392"/>
      <c r="HW87" s="392"/>
      <c r="HX87" s="392"/>
      <c r="HY87" s="392"/>
      <c r="HZ87" s="392"/>
      <c r="IA87" s="392"/>
      <c r="IB87" s="392"/>
      <c r="IC87" s="392"/>
      <c r="ID87" s="392"/>
      <c r="IE87" s="392"/>
      <c r="IF87" s="392"/>
      <c r="IG87" s="392"/>
      <c r="IH87" s="392"/>
      <c r="II87" s="392"/>
      <c r="IJ87" s="392"/>
      <c r="IK87" s="392"/>
      <c r="IL87" s="392"/>
      <c r="IM87" s="392"/>
      <c r="IN87" s="392"/>
      <c r="IO87" s="392"/>
    </row>
    <row r="88" spans="1:249" s="391" customFormat="1" ht="56.25" x14ac:dyDescent="0.2">
      <c r="A88" s="363">
        <v>85</v>
      </c>
      <c r="B88" s="364" t="s">
        <v>309</v>
      </c>
      <c r="C88" s="364" t="s">
        <v>62</v>
      </c>
      <c r="D88" s="365">
        <v>75027348</v>
      </c>
      <c r="E88" s="365">
        <v>107630397</v>
      </c>
      <c r="F88" s="365">
        <v>600144470</v>
      </c>
      <c r="G88" s="364" t="s">
        <v>313</v>
      </c>
      <c r="H88" s="367" t="s">
        <v>64</v>
      </c>
      <c r="I88" s="367" t="s">
        <v>65</v>
      </c>
      <c r="J88" s="367" t="s">
        <v>62</v>
      </c>
      <c r="K88" s="250" t="s">
        <v>1113</v>
      </c>
      <c r="L88" s="368">
        <v>800000</v>
      </c>
      <c r="M88" s="369">
        <f t="shared" si="8"/>
        <v>680000</v>
      </c>
      <c r="N88" s="754">
        <v>2023</v>
      </c>
      <c r="O88" s="754">
        <v>2024</v>
      </c>
      <c r="P88" s="370"/>
      <c r="Q88" s="370"/>
      <c r="R88" s="364"/>
      <c r="S88" s="371"/>
      <c r="T88" s="392"/>
      <c r="U88" s="392"/>
      <c r="V88" s="392"/>
      <c r="W88" s="392"/>
      <c r="X88" s="392"/>
      <c r="Y88" s="392"/>
      <c r="Z88" s="392"/>
      <c r="AA88" s="392"/>
      <c r="AB88" s="392"/>
      <c r="AC88" s="392"/>
      <c r="AD88" s="392"/>
      <c r="AE88" s="392"/>
      <c r="AF88" s="392"/>
      <c r="AG88" s="392"/>
      <c r="AH88" s="392"/>
      <c r="AI88" s="392"/>
      <c r="AJ88" s="392"/>
      <c r="AK88" s="392"/>
      <c r="AL88" s="392"/>
      <c r="AM88" s="392"/>
      <c r="AN88" s="392"/>
      <c r="AO88" s="392"/>
      <c r="AP88" s="392"/>
      <c r="AQ88" s="392"/>
      <c r="AR88" s="392"/>
      <c r="AS88" s="392"/>
      <c r="AT88" s="392"/>
      <c r="AU88" s="392"/>
      <c r="AV88" s="392"/>
      <c r="AW88" s="392"/>
      <c r="AX88" s="392"/>
      <c r="AY88" s="392"/>
      <c r="AZ88" s="392"/>
      <c r="BA88" s="392"/>
      <c r="BB88" s="392"/>
      <c r="BC88" s="392"/>
      <c r="BD88" s="392"/>
      <c r="BE88" s="392"/>
      <c r="BF88" s="392"/>
      <c r="BG88" s="392"/>
      <c r="BH88" s="392"/>
      <c r="BI88" s="392"/>
      <c r="BJ88" s="392"/>
      <c r="BK88" s="392"/>
      <c r="BL88" s="392"/>
      <c r="BM88" s="392"/>
      <c r="BN88" s="392"/>
      <c r="BO88" s="392"/>
      <c r="BP88" s="392"/>
      <c r="BQ88" s="392"/>
      <c r="BR88" s="392"/>
      <c r="BS88" s="392"/>
      <c r="BT88" s="392"/>
      <c r="BU88" s="392"/>
      <c r="BV88" s="392"/>
      <c r="BW88" s="392"/>
      <c r="BX88" s="392"/>
      <c r="BY88" s="392"/>
      <c r="BZ88" s="392"/>
      <c r="CA88" s="392"/>
      <c r="CB88" s="392"/>
      <c r="CC88" s="392"/>
      <c r="CD88" s="392"/>
      <c r="CE88" s="392"/>
      <c r="CF88" s="392"/>
      <c r="CG88" s="392"/>
      <c r="CH88" s="392"/>
      <c r="CI88" s="392"/>
      <c r="CJ88" s="392"/>
      <c r="CK88" s="392"/>
      <c r="CL88" s="392"/>
      <c r="CM88" s="392"/>
      <c r="CN88" s="392"/>
      <c r="CO88" s="392"/>
      <c r="CP88" s="392"/>
      <c r="CQ88" s="392"/>
      <c r="CR88" s="392"/>
      <c r="CS88" s="392"/>
      <c r="CT88" s="392"/>
      <c r="CU88" s="392"/>
      <c r="CV88" s="392"/>
      <c r="CW88" s="392"/>
      <c r="CX88" s="392"/>
      <c r="CY88" s="392"/>
      <c r="CZ88" s="392"/>
      <c r="DA88" s="392"/>
      <c r="DB88" s="392"/>
      <c r="DC88" s="392"/>
      <c r="DD88" s="392"/>
      <c r="DE88" s="392"/>
      <c r="DF88" s="392"/>
      <c r="DG88" s="392"/>
      <c r="DH88" s="392"/>
      <c r="DI88" s="392"/>
      <c r="DJ88" s="392"/>
      <c r="DK88" s="392"/>
      <c r="DL88" s="392"/>
      <c r="DM88" s="392"/>
      <c r="DN88" s="392"/>
      <c r="DO88" s="392"/>
      <c r="DP88" s="392"/>
      <c r="DQ88" s="392"/>
      <c r="DR88" s="392"/>
      <c r="DS88" s="392"/>
      <c r="DT88" s="392"/>
      <c r="DU88" s="392"/>
      <c r="DV88" s="392"/>
      <c r="DW88" s="392"/>
      <c r="DX88" s="392"/>
      <c r="DY88" s="392"/>
      <c r="DZ88" s="392"/>
      <c r="EA88" s="392"/>
      <c r="EB88" s="392"/>
      <c r="EC88" s="392"/>
      <c r="ED88" s="392"/>
      <c r="EE88" s="392"/>
      <c r="EF88" s="392"/>
      <c r="EG88" s="392"/>
      <c r="EH88" s="392"/>
      <c r="EI88" s="392"/>
      <c r="EJ88" s="392"/>
      <c r="EK88" s="392"/>
      <c r="EL88" s="392"/>
      <c r="EM88" s="392"/>
      <c r="EN88" s="392"/>
      <c r="EO88" s="392"/>
      <c r="EP88" s="392"/>
      <c r="EQ88" s="392"/>
      <c r="ER88" s="392"/>
      <c r="ES88" s="392"/>
      <c r="ET88" s="392"/>
      <c r="EU88" s="392"/>
      <c r="EV88" s="392"/>
      <c r="EW88" s="392"/>
      <c r="EX88" s="392"/>
      <c r="EY88" s="392"/>
      <c r="EZ88" s="392"/>
      <c r="FA88" s="392"/>
      <c r="FB88" s="392"/>
      <c r="FC88" s="392"/>
      <c r="FD88" s="392"/>
      <c r="FE88" s="392"/>
      <c r="FF88" s="392"/>
      <c r="FG88" s="392"/>
      <c r="FH88" s="392"/>
      <c r="FI88" s="392"/>
      <c r="FJ88" s="392"/>
      <c r="FK88" s="392"/>
      <c r="FL88" s="392"/>
      <c r="FM88" s="392"/>
      <c r="FN88" s="392"/>
      <c r="FO88" s="392"/>
      <c r="FP88" s="392"/>
      <c r="FQ88" s="392"/>
      <c r="FR88" s="392"/>
      <c r="FS88" s="392"/>
      <c r="FT88" s="392"/>
      <c r="FU88" s="392"/>
      <c r="FV88" s="392"/>
      <c r="FW88" s="392"/>
      <c r="FX88" s="392"/>
      <c r="FY88" s="392"/>
      <c r="FZ88" s="392"/>
      <c r="GA88" s="392"/>
      <c r="GB88" s="392"/>
      <c r="GC88" s="392"/>
      <c r="GD88" s="392"/>
      <c r="GE88" s="392"/>
      <c r="GF88" s="392"/>
      <c r="GG88" s="392"/>
      <c r="GH88" s="392"/>
      <c r="GI88" s="392"/>
      <c r="GJ88" s="392"/>
      <c r="GK88" s="392"/>
      <c r="GL88" s="392"/>
      <c r="GM88" s="392"/>
      <c r="GN88" s="392"/>
      <c r="GO88" s="392"/>
      <c r="GP88" s="392"/>
      <c r="GQ88" s="392"/>
      <c r="GR88" s="392"/>
      <c r="GS88" s="392"/>
      <c r="GT88" s="392"/>
      <c r="GU88" s="392"/>
      <c r="GV88" s="392"/>
      <c r="GW88" s="392"/>
      <c r="GX88" s="392"/>
      <c r="GY88" s="392"/>
      <c r="GZ88" s="392"/>
      <c r="HA88" s="392"/>
      <c r="HB88" s="392"/>
      <c r="HC88" s="392"/>
      <c r="HD88" s="392"/>
      <c r="HE88" s="392"/>
      <c r="HF88" s="392"/>
      <c r="HG88" s="392"/>
      <c r="HH88" s="392"/>
      <c r="HI88" s="392"/>
      <c r="HJ88" s="392"/>
      <c r="HK88" s="392"/>
      <c r="HL88" s="392"/>
      <c r="HM88" s="392"/>
      <c r="HN88" s="392"/>
      <c r="HO88" s="392"/>
      <c r="HP88" s="392"/>
      <c r="HQ88" s="392"/>
      <c r="HR88" s="392"/>
      <c r="HS88" s="392"/>
      <c r="HT88" s="392"/>
      <c r="HU88" s="392"/>
      <c r="HV88" s="392"/>
      <c r="HW88" s="392"/>
      <c r="HX88" s="392"/>
      <c r="HY88" s="392"/>
      <c r="HZ88" s="392"/>
      <c r="IA88" s="392"/>
      <c r="IB88" s="392"/>
      <c r="IC88" s="392"/>
      <c r="ID88" s="392"/>
      <c r="IE88" s="392"/>
      <c r="IF88" s="392"/>
      <c r="IG88" s="392"/>
      <c r="IH88" s="392"/>
      <c r="II88" s="392"/>
      <c r="IJ88" s="392"/>
      <c r="IK88" s="392"/>
      <c r="IL88" s="392"/>
      <c r="IM88" s="392"/>
      <c r="IN88" s="392"/>
      <c r="IO88" s="392"/>
    </row>
    <row r="89" spans="1:249" s="430" customFormat="1" ht="45" x14ac:dyDescent="0.2">
      <c r="A89" s="467">
        <v>86</v>
      </c>
      <c r="B89" s="366" t="s">
        <v>314</v>
      </c>
      <c r="C89" s="366" t="s">
        <v>315</v>
      </c>
      <c r="D89" s="383">
        <v>1709089</v>
      </c>
      <c r="E89" s="365">
        <v>691005222</v>
      </c>
      <c r="F89" s="365">
        <v>691005222</v>
      </c>
      <c r="G89" s="468" t="s">
        <v>316</v>
      </c>
      <c r="H89" s="469" t="s">
        <v>64</v>
      </c>
      <c r="I89" s="470" t="s">
        <v>65</v>
      </c>
      <c r="J89" s="470" t="s">
        <v>65</v>
      </c>
      <c r="K89" s="261" t="s">
        <v>1114</v>
      </c>
      <c r="L89" s="471">
        <v>300000</v>
      </c>
      <c r="M89" s="369">
        <f t="shared" si="7"/>
        <v>255000</v>
      </c>
      <c r="N89" s="426" t="s">
        <v>214</v>
      </c>
      <c r="O89" s="426" t="s">
        <v>180</v>
      </c>
      <c r="P89" s="472"/>
      <c r="Q89" s="472"/>
      <c r="R89" s="468"/>
      <c r="S89" s="473"/>
      <c r="T89" s="337"/>
      <c r="U89" s="337"/>
      <c r="V89" s="337"/>
      <c r="W89" s="337"/>
      <c r="X89" s="337"/>
      <c r="Y89" s="337"/>
      <c r="Z89" s="337"/>
      <c r="AA89" s="337"/>
      <c r="AB89" s="337"/>
      <c r="AC89" s="337"/>
      <c r="AD89" s="337"/>
      <c r="AE89" s="337"/>
      <c r="AF89" s="337"/>
      <c r="AG89" s="337"/>
      <c r="AH89" s="337"/>
      <c r="AI89" s="337"/>
      <c r="AJ89" s="337"/>
      <c r="AK89" s="337"/>
      <c r="AL89" s="337"/>
      <c r="AM89" s="337"/>
      <c r="AN89" s="337"/>
      <c r="AO89" s="337"/>
      <c r="AP89" s="337"/>
      <c r="AQ89" s="337"/>
      <c r="AR89" s="337"/>
      <c r="AS89" s="337"/>
      <c r="AT89" s="337"/>
      <c r="AU89" s="337"/>
      <c r="AV89" s="337"/>
      <c r="AW89" s="337"/>
      <c r="AX89" s="337"/>
      <c r="AY89" s="337"/>
      <c r="AZ89" s="337"/>
      <c r="BA89" s="337"/>
      <c r="BB89" s="337"/>
      <c r="BC89" s="337"/>
      <c r="BD89" s="337"/>
      <c r="BE89" s="337"/>
      <c r="BF89" s="337"/>
      <c r="BG89" s="337"/>
      <c r="BH89" s="337"/>
      <c r="BI89" s="337"/>
      <c r="BJ89" s="337"/>
      <c r="BK89" s="337"/>
      <c r="BL89" s="337"/>
      <c r="BM89" s="337"/>
      <c r="BN89" s="337"/>
      <c r="BO89" s="337"/>
      <c r="BP89" s="337"/>
      <c r="BQ89" s="337"/>
      <c r="BR89" s="337"/>
      <c r="BS89" s="337"/>
      <c r="BT89" s="337"/>
      <c r="BU89" s="337"/>
      <c r="BV89" s="337"/>
      <c r="BW89" s="337"/>
      <c r="BX89" s="337"/>
      <c r="BY89" s="337"/>
      <c r="BZ89" s="337"/>
      <c r="CA89" s="337"/>
      <c r="CB89" s="337"/>
      <c r="CC89" s="337"/>
      <c r="CD89" s="337"/>
      <c r="CE89" s="337"/>
      <c r="CF89" s="337"/>
      <c r="CG89" s="337"/>
      <c r="CH89" s="337"/>
      <c r="CI89" s="337"/>
      <c r="CJ89" s="337"/>
      <c r="CK89" s="337"/>
      <c r="CL89" s="337"/>
      <c r="CM89" s="337"/>
      <c r="CN89" s="337"/>
      <c r="CO89" s="337"/>
      <c r="CP89" s="337"/>
      <c r="CQ89" s="337"/>
      <c r="CR89" s="337"/>
      <c r="CS89" s="337"/>
      <c r="CT89" s="337"/>
      <c r="CU89" s="337"/>
      <c r="CV89" s="337"/>
      <c r="CW89" s="337"/>
      <c r="CX89" s="337"/>
      <c r="CY89" s="337"/>
      <c r="CZ89" s="337"/>
      <c r="DA89" s="337"/>
      <c r="DB89" s="337"/>
      <c r="DC89" s="337"/>
      <c r="DD89" s="337"/>
      <c r="DE89" s="337"/>
      <c r="DF89" s="337"/>
      <c r="DG89" s="337"/>
      <c r="DH89" s="337"/>
      <c r="DI89" s="337"/>
      <c r="DJ89" s="337"/>
      <c r="DK89" s="337"/>
      <c r="DL89" s="337"/>
      <c r="DM89" s="337"/>
      <c r="DN89" s="337"/>
      <c r="DO89" s="337"/>
      <c r="DP89" s="337"/>
      <c r="DQ89" s="337"/>
      <c r="DR89" s="337"/>
      <c r="DS89" s="337"/>
      <c r="DT89" s="337"/>
      <c r="DU89" s="337"/>
      <c r="DV89" s="337"/>
      <c r="DW89" s="337"/>
      <c r="DX89" s="337"/>
      <c r="DY89" s="337"/>
      <c r="DZ89" s="337"/>
      <c r="EA89" s="337"/>
      <c r="EB89" s="337"/>
      <c r="EC89" s="337"/>
      <c r="ED89" s="337"/>
      <c r="EE89" s="337"/>
      <c r="EF89" s="337"/>
      <c r="EG89" s="337"/>
      <c r="EH89" s="337"/>
      <c r="EI89" s="337"/>
      <c r="EJ89" s="337"/>
      <c r="EK89" s="337"/>
      <c r="EL89" s="337"/>
      <c r="EM89" s="337"/>
      <c r="EN89" s="337"/>
      <c r="EO89" s="337"/>
      <c r="EP89" s="337"/>
      <c r="EQ89" s="337"/>
      <c r="ER89" s="337"/>
      <c r="ES89" s="337"/>
      <c r="ET89" s="337"/>
      <c r="EU89" s="337"/>
      <c r="EV89" s="337"/>
      <c r="EW89" s="337"/>
      <c r="EX89" s="337"/>
      <c r="EY89" s="337"/>
      <c r="EZ89" s="337"/>
      <c r="FA89" s="337"/>
      <c r="FB89" s="337"/>
      <c r="FC89" s="337"/>
      <c r="FD89" s="337"/>
      <c r="FE89" s="337"/>
      <c r="FF89" s="337"/>
      <c r="FG89" s="337"/>
      <c r="FH89" s="337"/>
      <c r="FI89" s="337"/>
      <c r="FJ89" s="337"/>
      <c r="FK89" s="337"/>
      <c r="FL89" s="337"/>
      <c r="FM89" s="337"/>
      <c r="FN89" s="337"/>
      <c r="FO89" s="337"/>
      <c r="FP89" s="337"/>
      <c r="FQ89" s="337"/>
      <c r="FR89" s="337"/>
      <c r="FS89" s="337"/>
      <c r="FT89" s="337"/>
      <c r="FU89" s="337"/>
      <c r="FV89" s="337"/>
      <c r="FW89" s="337"/>
      <c r="FX89" s="337"/>
      <c r="FY89" s="337"/>
      <c r="FZ89" s="337"/>
      <c r="GA89" s="337"/>
      <c r="GB89" s="337"/>
      <c r="GC89" s="337"/>
      <c r="GD89" s="337"/>
      <c r="GE89" s="337"/>
      <c r="GF89" s="337"/>
      <c r="GG89" s="337"/>
      <c r="GH89" s="337"/>
      <c r="GI89" s="337"/>
      <c r="GJ89" s="337"/>
      <c r="GK89" s="337"/>
      <c r="GL89" s="337"/>
      <c r="GM89" s="337"/>
      <c r="GN89" s="337"/>
      <c r="GO89" s="337"/>
      <c r="GP89" s="337"/>
      <c r="GQ89" s="337"/>
      <c r="GR89" s="337"/>
      <c r="GS89" s="337"/>
      <c r="GT89" s="337"/>
      <c r="GU89" s="337"/>
      <c r="GV89" s="337"/>
      <c r="GW89" s="337"/>
      <c r="GX89" s="337"/>
      <c r="GY89" s="337"/>
      <c r="GZ89" s="337"/>
      <c r="HA89" s="337"/>
      <c r="HB89" s="337"/>
      <c r="HC89" s="337"/>
      <c r="HD89" s="337"/>
      <c r="HE89" s="337"/>
      <c r="HF89" s="337"/>
      <c r="HG89" s="337"/>
      <c r="HH89" s="337"/>
      <c r="HI89" s="337"/>
      <c r="HJ89" s="337"/>
      <c r="HK89" s="337"/>
      <c r="HL89" s="337"/>
      <c r="HM89" s="337"/>
      <c r="HN89" s="337"/>
      <c r="HO89" s="337"/>
      <c r="HP89" s="337"/>
      <c r="HQ89" s="337"/>
      <c r="HR89" s="337"/>
      <c r="HS89" s="337"/>
      <c r="HT89" s="337"/>
      <c r="HU89" s="337"/>
      <c r="HV89" s="337"/>
      <c r="HW89" s="337"/>
      <c r="HX89" s="337"/>
      <c r="HY89" s="337"/>
      <c r="HZ89" s="337"/>
      <c r="IA89" s="337"/>
      <c r="IB89" s="337"/>
      <c r="IC89" s="337"/>
      <c r="ID89" s="337"/>
      <c r="IE89" s="337"/>
      <c r="IF89" s="337"/>
      <c r="IG89" s="337"/>
      <c r="IH89" s="337"/>
      <c r="II89" s="337"/>
      <c r="IJ89" s="337"/>
      <c r="IK89" s="337"/>
      <c r="IL89" s="337"/>
      <c r="IM89" s="337"/>
      <c r="IN89" s="337"/>
      <c r="IO89" s="337"/>
    </row>
    <row r="90" spans="1:249" s="430" customFormat="1" ht="45" x14ac:dyDescent="0.2">
      <c r="A90" s="363">
        <v>87</v>
      </c>
      <c r="B90" s="366" t="s">
        <v>314</v>
      </c>
      <c r="C90" s="366" t="s">
        <v>315</v>
      </c>
      <c r="D90" s="383">
        <v>1709089</v>
      </c>
      <c r="E90" s="365">
        <v>691005222</v>
      </c>
      <c r="F90" s="365">
        <v>691005222</v>
      </c>
      <c r="G90" s="364" t="s">
        <v>287</v>
      </c>
      <c r="H90" s="422" t="s">
        <v>64</v>
      </c>
      <c r="I90" s="367" t="s">
        <v>65</v>
      </c>
      <c r="J90" s="367" t="s">
        <v>65</v>
      </c>
      <c r="K90" s="250" t="s">
        <v>1115</v>
      </c>
      <c r="L90" s="368">
        <v>1600000</v>
      </c>
      <c r="M90" s="369">
        <f t="shared" si="7"/>
        <v>1360000</v>
      </c>
      <c r="N90" s="754">
        <v>2023</v>
      </c>
      <c r="O90" s="754">
        <v>2025</v>
      </c>
      <c r="P90" s="370"/>
      <c r="Q90" s="370"/>
      <c r="R90" s="366"/>
      <c r="S90" s="371" t="s">
        <v>88</v>
      </c>
      <c r="T90" s="337"/>
      <c r="U90" s="337"/>
      <c r="V90" s="337"/>
      <c r="W90" s="337"/>
      <c r="X90" s="337"/>
      <c r="Y90" s="337"/>
      <c r="Z90" s="337"/>
      <c r="AA90" s="337"/>
      <c r="AB90" s="337"/>
      <c r="AC90" s="337"/>
      <c r="AD90" s="337"/>
      <c r="AE90" s="337"/>
      <c r="AF90" s="337"/>
      <c r="AG90" s="337"/>
      <c r="AH90" s="337"/>
      <c r="AI90" s="337"/>
      <c r="AJ90" s="337"/>
      <c r="AK90" s="337"/>
      <c r="AL90" s="337"/>
      <c r="AM90" s="337"/>
      <c r="AN90" s="337"/>
      <c r="AO90" s="337"/>
      <c r="AP90" s="337"/>
      <c r="AQ90" s="337"/>
      <c r="AR90" s="337"/>
      <c r="AS90" s="337"/>
      <c r="AT90" s="337"/>
      <c r="AU90" s="337"/>
      <c r="AV90" s="337"/>
      <c r="AW90" s="337"/>
      <c r="AX90" s="337"/>
      <c r="AY90" s="337"/>
      <c r="AZ90" s="337"/>
      <c r="BA90" s="337"/>
      <c r="BB90" s="337"/>
      <c r="BC90" s="337"/>
      <c r="BD90" s="337"/>
      <c r="BE90" s="337"/>
      <c r="BF90" s="337"/>
      <c r="BG90" s="337"/>
      <c r="BH90" s="337"/>
      <c r="BI90" s="337"/>
      <c r="BJ90" s="337"/>
      <c r="BK90" s="337"/>
      <c r="BL90" s="337"/>
      <c r="BM90" s="337"/>
      <c r="BN90" s="337"/>
      <c r="BO90" s="337"/>
      <c r="BP90" s="337"/>
      <c r="BQ90" s="337"/>
      <c r="BR90" s="337"/>
      <c r="BS90" s="337"/>
      <c r="BT90" s="337"/>
      <c r="BU90" s="337"/>
      <c r="BV90" s="337"/>
      <c r="BW90" s="337"/>
      <c r="BX90" s="337"/>
      <c r="BY90" s="337"/>
      <c r="BZ90" s="337"/>
      <c r="CA90" s="337"/>
      <c r="CB90" s="337"/>
      <c r="CC90" s="337"/>
      <c r="CD90" s="337"/>
      <c r="CE90" s="337"/>
      <c r="CF90" s="337"/>
      <c r="CG90" s="337"/>
      <c r="CH90" s="337"/>
      <c r="CI90" s="337"/>
      <c r="CJ90" s="337"/>
      <c r="CK90" s="337"/>
      <c r="CL90" s="337"/>
      <c r="CM90" s="337"/>
      <c r="CN90" s="337"/>
      <c r="CO90" s="337"/>
      <c r="CP90" s="337"/>
      <c r="CQ90" s="337"/>
      <c r="CR90" s="337"/>
      <c r="CS90" s="337"/>
      <c r="CT90" s="337"/>
      <c r="CU90" s="337"/>
      <c r="CV90" s="337"/>
      <c r="CW90" s="337"/>
      <c r="CX90" s="337"/>
      <c r="CY90" s="337"/>
      <c r="CZ90" s="337"/>
      <c r="DA90" s="337"/>
      <c r="DB90" s="337"/>
      <c r="DC90" s="337"/>
      <c r="DD90" s="337"/>
      <c r="DE90" s="337"/>
      <c r="DF90" s="337"/>
      <c r="DG90" s="337"/>
      <c r="DH90" s="337"/>
      <c r="DI90" s="337"/>
      <c r="DJ90" s="337"/>
      <c r="DK90" s="337"/>
      <c r="DL90" s="337"/>
      <c r="DM90" s="337"/>
      <c r="DN90" s="337"/>
      <c r="DO90" s="337"/>
      <c r="DP90" s="337"/>
      <c r="DQ90" s="337"/>
      <c r="DR90" s="337"/>
      <c r="DS90" s="337"/>
      <c r="DT90" s="337"/>
      <c r="DU90" s="337"/>
      <c r="DV90" s="337"/>
      <c r="DW90" s="337"/>
      <c r="DX90" s="337"/>
      <c r="DY90" s="337"/>
      <c r="DZ90" s="337"/>
      <c r="EA90" s="337"/>
      <c r="EB90" s="337"/>
      <c r="EC90" s="337"/>
      <c r="ED90" s="337"/>
      <c r="EE90" s="337"/>
      <c r="EF90" s="337"/>
      <c r="EG90" s="337"/>
      <c r="EH90" s="337"/>
      <c r="EI90" s="337"/>
      <c r="EJ90" s="337"/>
      <c r="EK90" s="337"/>
      <c r="EL90" s="337"/>
      <c r="EM90" s="337"/>
      <c r="EN90" s="337"/>
      <c r="EO90" s="337"/>
      <c r="EP90" s="337"/>
      <c r="EQ90" s="337"/>
      <c r="ER90" s="337"/>
      <c r="ES90" s="337"/>
      <c r="ET90" s="337"/>
      <c r="EU90" s="337"/>
      <c r="EV90" s="337"/>
      <c r="EW90" s="337"/>
      <c r="EX90" s="337"/>
      <c r="EY90" s="337"/>
      <c r="EZ90" s="337"/>
      <c r="FA90" s="337"/>
      <c r="FB90" s="337"/>
      <c r="FC90" s="337"/>
      <c r="FD90" s="337"/>
      <c r="FE90" s="337"/>
      <c r="FF90" s="337"/>
      <c r="FG90" s="337"/>
      <c r="FH90" s="337"/>
      <c r="FI90" s="337"/>
      <c r="FJ90" s="337"/>
      <c r="FK90" s="337"/>
      <c r="FL90" s="337"/>
      <c r="FM90" s="337"/>
      <c r="FN90" s="337"/>
      <c r="FO90" s="337"/>
      <c r="FP90" s="337"/>
      <c r="FQ90" s="337"/>
      <c r="FR90" s="337"/>
      <c r="FS90" s="337"/>
      <c r="FT90" s="337"/>
      <c r="FU90" s="337"/>
      <c r="FV90" s="337"/>
      <c r="FW90" s="337"/>
      <c r="FX90" s="337"/>
      <c r="FY90" s="337"/>
      <c r="FZ90" s="337"/>
      <c r="GA90" s="337"/>
      <c r="GB90" s="337"/>
      <c r="GC90" s="337"/>
      <c r="GD90" s="337"/>
      <c r="GE90" s="337"/>
      <c r="GF90" s="337"/>
      <c r="GG90" s="337"/>
      <c r="GH90" s="337"/>
      <c r="GI90" s="337"/>
      <c r="GJ90" s="337"/>
      <c r="GK90" s="337"/>
      <c r="GL90" s="337"/>
      <c r="GM90" s="337"/>
      <c r="GN90" s="337"/>
      <c r="GO90" s="337"/>
      <c r="GP90" s="337"/>
      <c r="GQ90" s="337"/>
      <c r="GR90" s="337"/>
      <c r="GS90" s="337"/>
      <c r="GT90" s="337"/>
      <c r="GU90" s="337"/>
      <c r="GV90" s="337"/>
      <c r="GW90" s="337"/>
      <c r="GX90" s="337"/>
      <c r="GY90" s="337"/>
      <c r="GZ90" s="337"/>
      <c r="HA90" s="337"/>
      <c r="HB90" s="337"/>
      <c r="HC90" s="337"/>
      <c r="HD90" s="337"/>
      <c r="HE90" s="337"/>
      <c r="HF90" s="337"/>
      <c r="HG90" s="337"/>
      <c r="HH90" s="337"/>
      <c r="HI90" s="337"/>
      <c r="HJ90" s="337"/>
      <c r="HK90" s="337"/>
      <c r="HL90" s="337"/>
      <c r="HM90" s="337"/>
      <c r="HN90" s="337"/>
      <c r="HO90" s="337"/>
      <c r="HP90" s="337"/>
      <c r="HQ90" s="337"/>
      <c r="HR90" s="337"/>
      <c r="HS90" s="337"/>
      <c r="HT90" s="337"/>
      <c r="HU90" s="337"/>
      <c r="HV90" s="337"/>
      <c r="HW90" s="337"/>
      <c r="HX90" s="337"/>
      <c r="HY90" s="337"/>
      <c r="HZ90" s="337"/>
      <c r="IA90" s="337"/>
      <c r="IB90" s="337"/>
      <c r="IC90" s="337"/>
      <c r="ID90" s="337"/>
      <c r="IE90" s="337"/>
      <c r="IF90" s="337"/>
      <c r="IG90" s="337"/>
      <c r="IH90" s="337"/>
      <c r="II90" s="337"/>
      <c r="IJ90" s="337"/>
      <c r="IK90" s="337"/>
      <c r="IL90" s="337"/>
      <c r="IM90" s="337"/>
      <c r="IN90" s="337"/>
      <c r="IO90" s="337"/>
    </row>
    <row r="91" spans="1:249" s="521" customFormat="1" ht="45" x14ac:dyDescent="0.2">
      <c r="A91" s="518">
        <v>88</v>
      </c>
      <c r="B91" s="519" t="s">
        <v>317</v>
      </c>
      <c r="C91" s="519" t="s">
        <v>318</v>
      </c>
      <c r="D91" s="519">
        <v>70991081</v>
      </c>
      <c r="E91" s="519">
        <v>107629895</v>
      </c>
      <c r="F91" s="519">
        <v>600143775</v>
      </c>
      <c r="G91" s="519" t="s">
        <v>319</v>
      </c>
      <c r="H91" s="519" t="s">
        <v>64</v>
      </c>
      <c r="I91" s="519" t="s">
        <v>65</v>
      </c>
      <c r="J91" s="519" t="s">
        <v>320</v>
      </c>
      <c r="K91" s="519" t="s">
        <v>1116</v>
      </c>
      <c r="L91" s="456">
        <v>1000000</v>
      </c>
      <c r="M91" s="369">
        <f>L91*0.85</f>
        <v>850000</v>
      </c>
      <c r="N91" s="441">
        <v>2023</v>
      </c>
      <c r="O91" s="441">
        <v>2024</v>
      </c>
      <c r="P91" s="519"/>
      <c r="Q91" s="519"/>
      <c r="R91" s="519"/>
      <c r="S91" s="520"/>
    </row>
    <row r="92" spans="1:249" s="412" customFormat="1" ht="33.75" x14ac:dyDescent="0.2">
      <c r="A92" s="363">
        <v>89</v>
      </c>
      <c r="B92" s="436" t="s">
        <v>209</v>
      </c>
      <c r="C92" s="436" t="s">
        <v>210</v>
      </c>
      <c r="D92" s="436">
        <v>70984361</v>
      </c>
      <c r="E92" s="437">
        <v>107629950</v>
      </c>
      <c r="F92" s="438" t="s">
        <v>211</v>
      </c>
      <c r="G92" s="436" t="s">
        <v>321</v>
      </c>
      <c r="H92" s="439" t="s">
        <v>64</v>
      </c>
      <c r="I92" s="439" t="s">
        <v>65</v>
      </c>
      <c r="J92" s="439" t="s">
        <v>213</v>
      </c>
      <c r="K92" s="436" t="s">
        <v>321</v>
      </c>
      <c r="L92" s="456">
        <v>10000000</v>
      </c>
      <c r="M92" s="369">
        <f t="shared" si="7"/>
        <v>8500000</v>
      </c>
      <c r="N92" s="464">
        <v>2024</v>
      </c>
      <c r="O92" s="464">
        <v>2024</v>
      </c>
      <c r="P92" s="442"/>
      <c r="Q92" s="442"/>
      <c r="R92" s="436"/>
      <c r="S92" s="443" t="s">
        <v>88</v>
      </c>
    </row>
    <row r="93" spans="1:249" s="412" customFormat="1" ht="22.5" x14ac:dyDescent="0.2">
      <c r="A93" s="363">
        <v>90</v>
      </c>
      <c r="B93" s="364" t="s">
        <v>201</v>
      </c>
      <c r="C93" s="364" t="s">
        <v>202</v>
      </c>
      <c r="D93" s="365">
        <v>75027542</v>
      </c>
      <c r="E93" s="365">
        <v>107628201</v>
      </c>
      <c r="F93" s="365">
        <v>600141942</v>
      </c>
      <c r="G93" s="364" t="s">
        <v>1205</v>
      </c>
      <c r="H93" s="422" t="s">
        <v>64</v>
      </c>
      <c r="I93" s="367" t="s">
        <v>65</v>
      </c>
      <c r="J93" s="367" t="s">
        <v>204</v>
      </c>
      <c r="K93" s="366" t="s">
        <v>322</v>
      </c>
      <c r="L93" s="368">
        <v>1200000</v>
      </c>
      <c r="M93" s="369">
        <f t="shared" si="7"/>
        <v>1020000</v>
      </c>
      <c r="N93" s="754">
        <v>2023</v>
      </c>
      <c r="O93" s="754">
        <v>2023</v>
      </c>
      <c r="P93" s="370"/>
      <c r="Q93" s="370"/>
      <c r="R93" s="366" t="s">
        <v>323</v>
      </c>
      <c r="S93" s="371" t="s">
        <v>88</v>
      </c>
    </row>
    <row r="94" spans="1:249" s="412" customFormat="1" ht="33.75" x14ac:dyDescent="0.2">
      <c r="A94" s="363">
        <v>91</v>
      </c>
      <c r="B94" s="522" t="s">
        <v>270</v>
      </c>
      <c r="C94" s="522" t="s">
        <v>271</v>
      </c>
      <c r="D94" s="523">
        <v>1820494</v>
      </c>
      <c r="E94" s="523">
        <v>181068389</v>
      </c>
      <c r="F94" s="523">
        <v>691005290</v>
      </c>
      <c r="G94" s="522" t="s">
        <v>324</v>
      </c>
      <c r="H94" s="524" t="s">
        <v>64</v>
      </c>
      <c r="I94" s="524" t="s">
        <v>65</v>
      </c>
      <c r="J94" s="524" t="s">
        <v>273</v>
      </c>
      <c r="K94" s="522" t="s">
        <v>325</v>
      </c>
      <c r="L94" s="525">
        <v>4000000</v>
      </c>
      <c r="M94" s="369">
        <f>L94/100*85</f>
        <v>3400000</v>
      </c>
      <c r="N94" s="526">
        <v>2023</v>
      </c>
      <c r="O94" s="526">
        <v>2025</v>
      </c>
      <c r="P94" s="527"/>
      <c r="Q94" s="527"/>
      <c r="R94" s="522" t="s">
        <v>326</v>
      </c>
      <c r="S94" s="528" t="s">
        <v>88</v>
      </c>
    </row>
    <row r="95" spans="1:249" s="412" customFormat="1" ht="33.75" x14ac:dyDescent="0.2">
      <c r="A95" s="363">
        <v>92</v>
      </c>
      <c r="B95" s="529" t="s">
        <v>270</v>
      </c>
      <c r="C95" s="529" t="s">
        <v>271</v>
      </c>
      <c r="D95" s="523">
        <v>1820494</v>
      </c>
      <c r="E95" s="523">
        <v>181068389</v>
      </c>
      <c r="F95" s="523">
        <v>691005290</v>
      </c>
      <c r="G95" s="529" t="s">
        <v>327</v>
      </c>
      <c r="H95" s="529" t="s">
        <v>64</v>
      </c>
      <c r="I95" s="529" t="s">
        <v>65</v>
      </c>
      <c r="J95" s="529" t="s">
        <v>328</v>
      </c>
      <c r="K95" s="529" t="s">
        <v>278</v>
      </c>
      <c r="L95" s="525">
        <v>1000000</v>
      </c>
      <c r="M95" s="369">
        <v>500000</v>
      </c>
      <c r="N95" s="526">
        <v>2023</v>
      </c>
      <c r="O95" s="526">
        <v>2025</v>
      </c>
      <c r="P95" s="530"/>
      <c r="Q95" s="529"/>
      <c r="R95" s="529" t="s">
        <v>206</v>
      </c>
      <c r="S95" s="531" t="s">
        <v>88</v>
      </c>
    </row>
    <row r="96" spans="1:249" s="412" customFormat="1" ht="33.75" x14ac:dyDescent="0.2">
      <c r="A96" s="363">
        <v>93</v>
      </c>
      <c r="B96" s="379" t="s">
        <v>1391</v>
      </c>
      <c r="C96" s="379" t="s">
        <v>329</v>
      </c>
      <c r="D96" s="532">
        <v>70990743</v>
      </c>
      <c r="E96" s="533">
        <v>107622254</v>
      </c>
      <c r="F96" s="533">
        <v>674000226</v>
      </c>
      <c r="G96" s="375" t="s">
        <v>330</v>
      </c>
      <c r="H96" s="421" t="s">
        <v>24</v>
      </c>
      <c r="I96" s="378" t="s">
        <v>296</v>
      </c>
      <c r="J96" s="378" t="s">
        <v>331</v>
      </c>
      <c r="K96" s="379" t="s">
        <v>332</v>
      </c>
      <c r="L96" s="380">
        <v>40000000</v>
      </c>
      <c r="M96" s="369">
        <f>L96/100*85</f>
        <v>34000000</v>
      </c>
      <c r="N96" s="534">
        <v>2023</v>
      </c>
      <c r="O96" s="534">
        <v>2023</v>
      </c>
      <c r="P96" s="480" t="s">
        <v>74</v>
      </c>
      <c r="Q96" s="480" t="s">
        <v>74</v>
      </c>
      <c r="R96" s="379" t="s">
        <v>333</v>
      </c>
      <c r="S96" s="382" t="s">
        <v>88</v>
      </c>
    </row>
    <row r="97" spans="1:19" s="412" customFormat="1" ht="22.5" x14ac:dyDescent="0.2">
      <c r="A97" s="363">
        <v>94</v>
      </c>
      <c r="B97" s="379" t="s">
        <v>1391</v>
      </c>
      <c r="C97" s="379" t="s">
        <v>329</v>
      </c>
      <c r="D97" s="532">
        <v>70990743</v>
      </c>
      <c r="E97" s="533">
        <v>107622254</v>
      </c>
      <c r="F97" s="533">
        <v>674000226</v>
      </c>
      <c r="G97" s="375" t="s">
        <v>334</v>
      </c>
      <c r="H97" s="421" t="s">
        <v>24</v>
      </c>
      <c r="I97" s="378" t="s">
        <v>296</v>
      </c>
      <c r="J97" s="378" t="s">
        <v>331</v>
      </c>
      <c r="K97" s="379" t="s">
        <v>335</v>
      </c>
      <c r="L97" s="380">
        <v>2500000</v>
      </c>
      <c r="M97" s="369">
        <f>L97/100*85</f>
        <v>2125000</v>
      </c>
      <c r="N97" s="534">
        <v>2023</v>
      </c>
      <c r="O97" s="534">
        <v>2023</v>
      </c>
      <c r="P97" s="381"/>
      <c r="Q97" s="381"/>
      <c r="R97" s="379" t="s">
        <v>336</v>
      </c>
      <c r="S97" s="382"/>
    </row>
    <row r="98" spans="1:19" s="412" customFormat="1" ht="45" x14ac:dyDescent="0.2">
      <c r="A98" s="363">
        <v>95</v>
      </c>
      <c r="B98" s="379" t="s">
        <v>1392</v>
      </c>
      <c r="C98" s="379" t="s">
        <v>329</v>
      </c>
      <c r="D98" s="532">
        <v>70990743</v>
      </c>
      <c r="E98" s="533">
        <v>107622254</v>
      </c>
      <c r="F98" s="533">
        <v>674000226</v>
      </c>
      <c r="G98" s="375" t="s">
        <v>337</v>
      </c>
      <c r="H98" s="421" t="s">
        <v>24</v>
      </c>
      <c r="I98" s="378" t="s">
        <v>296</v>
      </c>
      <c r="J98" s="378" t="s">
        <v>331</v>
      </c>
      <c r="K98" s="379" t="s">
        <v>338</v>
      </c>
      <c r="L98" s="380">
        <v>1200000</v>
      </c>
      <c r="M98" s="369">
        <f>L98/100*85</f>
        <v>1020000</v>
      </c>
      <c r="N98" s="534">
        <v>2023</v>
      </c>
      <c r="O98" s="534">
        <v>2025</v>
      </c>
      <c r="P98" s="381"/>
      <c r="Q98" s="381"/>
      <c r="R98" s="379" t="s">
        <v>339</v>
      </c>
      <c r="S98" s="382"/>
    </row>
    <row r="99" spans="1:19" s="412" customFormat="1" ht="33.75" x14ac:dyDescent="0.2">
      <c r="A99" s="363">
        <v>96</v>
      </c>
      <c r="B99" s="379" t="s">
        <v>116</v>
      </c>
      <c r="C99" s="379" t="s">
        <v>62</v>
      </c>
      <c r="D99" s="377">
        <v>70934002</v>
      </c>
      <c r="E99" s="376">
        <v>107630699</v>
      </c>
      <c r="F99" s="376">
        <v>600144496</v>
      </c>
      <c r="G99" s="375" t="s">
        <v>926</v>
      </c>
      <c r="H99" s="421" t="s">
        <v>1123</v>
      </c>
      <c r="I99" s="378" t="s">
        <v>65</v>
      </c>
      <c r="J99" s="378" t="s">
        <v>65</v>
      </c>
      <c r="K99" s="379" t="s">
        <v>1124</v>
      </c>
      <c r="L99" s="632">
        <v>1200000</v>
      </c>
      <c r="M99" s="704">
        <v>680000</v>
      </c>
      <c r="N99" s="534">
        <v>2023</v>
      </c>
      <c r="O99" s="534">
        <v>2025</v>
      </c>
      <c r="P99" s="381"/>
      <c r="Q99" s="381"/>
      <c r="R99" s="379"/>
      <c r="S99" s="382"/>
    </row>
    <row r="100" spans="1:19" s="412" customFormat="1" ht="45" x14ac:dyDescent="0.2">
      <c r="A100" s="363">
        <v>97</v>
      </c>
      <c r="B100" s="379" t="s">
        <v>309</v>
      </c>
      <c r="C100" s="379" t="s">
        <v>62</v>
      </c>
      <c r="D100" s="377">
        <v>75027348</v>
      </c>
      <c r="E100" s="376">
        <v>107630397</v>
      </c>
      <c r="F100" s="376">
        <v>600144470</v>
      </c>
      <c r="G100" s="375" t="s">
        <v>1125</v>
      </c>
      <c r="H100" s="421" t="s">
        <v>64</v>
      </c>
      <c r="I100" s="378" t="s">
        <v>65</v>
      </c>
      <c r="J100" s="378" t="s">
        <v>62</v>
      </c>
      <c r="K100" s="379" t="s">
        <v>1126</v>
      </c>
      <c r="L100" s="380">
        <v>2000000</v>
      </c>
      <c r="M100" s="369">
        <f t="shared" ref="M100:M106" si="9">L100/100*85</f>
        <v>1700000</v>
      </c>
      <c r="N100" s="534">
        <v>2023</v>
      </c>
      <c r="O100" s="534">
        <v>2024</v>
      </c>
      <c r="P100" s="381"/>
      <c r="Q100" s="381"/>
      <c r="R100" s="379"/>
      <c r="S100" s="382"/>
    </row>
    <row r="101" spans="1:19" s="412" customFormat="1" ht="45" x14ac:dyDescent="0.2">
      <c r="A101" s="363">
        <v>98</v>
      </c>
      <c r="B101" s="379" t="s">
        <v>309</v>
      </c>
      <c r="C101" s="379" t="s">
        <v>62</v>
      </c>
      <c r="D101" s="377">
        <v>75027348</v>
      </c>
      <c r="E101" s="376">
        <v>107630397</v>
      </c>
      <c r="F101" s="376">
        <v>600144470</v>
      </c>
      <c r="G101" s="375" t="s">
        <v>1127</v>
      </c>
      <c r="H101" s="421" t="s">
        <v>64</v>
      </c>
      <c r="I101" s="378" t="s">
        <v>65</v>
      </c>
      <c r="J101" s="378" t="s">
        <v>62</v>
      </c>
      <c r="K101" s="379" t="s">
        <v>1201</v>
      </c>
      <c r="L101" s="380">
        <v>5000000</v>
      </c>
      <c r="M101" s="369">
        <f t="shared" si="9"/>
        <v>4250000</v>
      </c>
      <c r="N101" s="534">
        <v>2023</v>
      </c>
      <c r="O101" s="534">
        <v>2024</v>
      </c>
      <c r="P101" s="381"/>
      <c r="Q101" s="381"/>
      <c r="R101" s="379"/>
      <c r="S101" s="382"/>
    </row>
    <row r="102" spans="1:19" s="412" customFormat="1" ht="33.75" x14ac:dyDescent="0.2">
      <c r="A102" s="363">
        <v>99</v>
      </c>
      <c r="B102" s="379" t="s">
        <v>106</v>
      </c>
      <c r="C102" s="379" t="s">
        <v>62</v>
      </c>
      <c r="D102" s="379">
        <v>75027356</v>
      </c>
      <c r="E102" s="379">
        <v>600144542</v>
      </c>
      <c r="F102" s="379">
        <v>600144542</v>
      </c>
      <c r="G102" s="379" t="s">
        <v>1128</v>
      </c>
      <c r="H102" s="379" t="s">
        <v>64</v>
      </c>
      <c r="I102" s="379" t="s">
        <v>65</v>
      </c>
      <c r="J102" s="379" t="s">
        <v>62</v>
      </c>
      <c r="K102" s="379" t="s">
        <v>1129</v>
      </c>
      <c r="L102" s="380">
        <v>4000000</v>
      </c>
      <c r="M102" s="369">
        <f t="shared" si="9"/>
        <v>3400000</v>
      </c>
      <c r="N102" s="534">
        <v>2023</v>
      </c>
      <c r="O102" s="534">
        <v>2024</v>
      </c>
      <c r="P102" s="381"/>
      <c r="Q102" s="381"/>
      <c r="R102" s="379"/>
      <c r="S102" s="382"/>
    </row>
    <row r="103" spans="1:19" s="412" customFormat="1" ht="78.75" x14ac:dyDescent="0.2">
      <c r="A103" s="363">
        <v>100</v>
      </c>
      <c r="B103" s="379" t="s">
        <v>106</v>
      </c>
      <c r="C103" s="379" t="s">
        <v>62</v>
      </c>
      <c r="D103" s="379">
        <v>75027356</v>
      </c>
      <c r="E103" s="379">
        <v>600144542</v>
      </c>
      <c r="F103" s="379">
        <v>600144542</v>
      </c>
      <c r="G103" s="379" t="s">
        <v>1130</v>
      </c>
      <c r="H103" s="379" t="s">
        <v>64</v>
      </c>
      <c r="I103" s="379" t="s">
        <v>65</v>
      </c>
      <c r="J103" s="379" t="s">
        <v>62</v>
      </c>
      <c r="K103" s="379" t="s">
        <v>1226</v>
      </c>
      <c r="L103" s="380">
        <v>2500000</v>
      </c>
      <c r="M103" s="369">
        <f t="shared" si="9"/>
        <v>2125000</v>
      </c>
      <c r="N103" s="534">
        <v>2023</v>
      </c>
      <c r="O103" s="534">
        <v>2024</v>
      </c>
      <c r="P103" s="381"/>
      <c r="Q103" s="381"/>
      <c r="R103" s="379"/>
      <c r="S103" s="382"/>
    </row>
    <row r="104" spans="1:19" s="412" customFormat="1" ht="56.25" x14ac:dyDescent="0.2">
      <c r="A104" s="363">
        <v>101</v>
      </c>
      <c r="B104" s="379" t="s">
        <v>70</v>
      </c>
      <c r="C104" s="379" t="s">
        <v>62</v>
      </c>
      <c r="D104" s="377">
        <v>75027313</v>
      </c>
      <c r="E104" s="376">
        <v>107630320</v>
      </c>
      <c r="F104" s="376">
        <v>600144437</v>
      </c>
      <c r="G104" s="375" t="s">
        <v>1131</v>
      </c>
      <c r="H104" s="421" t="s">
        <v>64</v>
      </c>
      <c r="I104" s="378" t="s">
        <v>65</v>
      </c>
      <c r="J104" s="378" t="s">
        <v>62</v>
      </c>
      <c r="K104" s="379" t="s">
        <v>1217</v>
      </c>
      <c r="L104" s="380">
        <v>300000</v>
      </c>
      <c r="M104" s="369">
        <f t="shared" si="9"/>
        <v>255000</v>
      </c>
      <c r="N104" s="534">
        <v>2023</v>
      </c>
      <c r="O104" s="534">
        <v>2024</v>
      </c>
      <c r="P104" s="381"/>
      <c r="Q104" s="381"/>
      <c r="R104" s="379" t="s">
        <v>269</v>
      </c>
      <c r="S104" s="382" t="s">
        <v>88</v>
      </c>
    </row>
    <row r="105" spans="1:19" s="412" customFormat="1" ht="22.5" x14ac:dyDescent="0.2">
      <c r="A105" s="363">
        <v>102</v>
      </c>
      <c r="B105" s="379" t="s">
        <v>89</v>
      </c>
      <c r="C105" s="379" t="s">
        <v>62</v>
      </c>
      <c r="D105" s="377">
        <v>63029049</v>
      </c>
      <c r="E105" s="377" t="s">
        <v>90</v>
      </c>
      <c r="F105" s="377" t="s">
        <v>90</v>
      </c>
      <c r="G105" s="375" t="s">
        <v>1132</v>
      </c>
      <c r="H105" s="421" t="s">
        <v>64</v>
      </c>
      <c r="I105" s="378" t="s">
        <v>65</v>
      </c>
      <c r="J105" s="378" t="s">
        <v>62</v>
      </c>
      <c r="K105" s="379" t="s">
        <v>1133</v>
      </c>
      <c r="L105" s="380">
        <v>2900000</v>
      </c>
      <c r="M105" s="369">
        <f t="shared" si="9"/>
        <v>2465000</v>
      </c>
      <c r="N105" s="534">
        <v>2023</v>
      </c>
      <c r="O105" s="534">
        <v>2024</v>
      </c>
      <c r="P105" s="381"/>
      <c r="Q105" s="381"/>
      <c r="R105" s="379" t="s">
        <v>66</v>
      </c>
      <c r="S105" s="382"/>
    </row>
    <row r="106" spans="1:19" s="412" customFormat="1" ht="33.75" x14ac:dyDescent="0.2">
      <c r="A106" s="363">
        <v>103</v>
      </c>
      <c r="B106" s="379" t="s">
        <v>75</v>
      </c>
      <c r="C106" s="379" t="s">
        <v>62</v>
      </c>
      <c r="D106" s="377">
        <v>75027330</v>
      </c>
      <c r="E106" s="376">
        <v>600144453</v>
      </c>
      <c r="F106" s="376">
        <v>600144453</v>
      </c>
      <c r="G106" s="375" t="s">
        <v>1134</v>
      </c>
      <c r="H106" s="421" t="s">
        <v>64</v>
      </c>
      <c r="I106" s="378" t="s">
        <v>65</v>
      </c>
      <c r="J106" s="378" t="s">
        <v>62</v>
      </c>
      <c r="K106" s="379" t="s">
        <v>1135</v>
      </c>
      <c r="L106" s="380">
        <v>200000</v>
      </c>
      <c r="M106" s="369">
        <f t="shared" si="9"/>
        <v>170000</v>
      </c>
      <c r="N106" s="534">
        <v>2023</v>
      </c>
      <c r="O106" s="534">
        <v>2027</v>
      </c>
      <c r="P106" s="381"/>
      <c r="Q106" s="381"/>
      <c r="R106" s="379"/>
      <c r="S106" s="382"/>
    </row>
    <row r="107" spans="1:19" s="412" customFormat="1" ht="22.5" x14ac:dyDescent="0.2">
      <c r="A107" s="363">
        <v>104</v>
      </c>
      <c r="B107" s="535" t="s">
        <v>1206</v>
      </c>
      <c r="C107" s="535" t="s">
        <v>340</v>
      </c>
      <c r="D107" s="376">
        <v>25381831</v>
      </c>
      <c r="E107" s="376">
        <v>600001016</v>
      </c>
      <c r="F107" s="378">
        <v>10803451</v>
      </c>
      <c r="G107" s="535" t="s">
        <v>1207</v>
      </c>
      <c r="H107" s="536" t="s">
        <v>24</v>
      </c>
      <c r="I107" s="536" t="s">
        <v>65</v>
      </c>
      <c r="J107" s="536" t="s">
        <v>65</v>
      </c>
      <c r="K107" s="535" t="s">
        <v>1208</v>
      </c>
      <c r="L107" s="537">
        <v>1200000</v>
      </c>
      <c r="M107" s="369">
        <v>1020000</v>
      </c>
      <c r="N107" s="534">
        <v>2022</v>
      </c>
      <c r="O107" s="630">
        <v>2026</v>
      </c>
      <c r="P107" s="536"/>
      <c r="Q107" s="536"/>
      <c r="R107" s="535" t="s">
        <v>341</v>
      </c>
      <c r="S107" s="538" t="s">
        <v>342</v>
      </c>
    </row>
    <row r="108" spans="1:19" s="412" customFormat="1" ht="22.5" x14ac:dyDescent="0.2">
      <c r="A108" s="363">
        <v>105</v>
      </c>
      <c r="B108" s="535" t="s">
        <v>1206</v>
      </c>
      <c r="C108" s="535" t="s">
        <v>340</v>
      </c>
      <c r="D108" s="376">
        <v>25381831</v>
      </c>
      <c r="E108" s="376">
        <v>600001016</v>
      </c>
      <c r="F108" s="378">
        <v>10803451</v>
      </c>
      <c r="G108" s="535" t="s">
        <v>1209</v>
      </c>
      <c r="H108" s="536" t="s">
        <v>24</v>
      </c>
      <c r="I108" s="536" t="s">
        <v>65</v>
      </c>
      <c r="J108" s="536" t="s">
        <v>65</v>
      </c>
      <c r="K108" s="535" t="s">
        <v>1210</v>
      </c>
      <c r="L108" s="537">
        <v>8000000</v>
      </c>
      <c r="M108" s="369">
        <f>L108/100*85</f>
        <v>6800000</v>
      </c>
      <c r="N108" s="534">
        <v>2023</v>
      </c>
      <c r="O108" s="630">
        <v>2026</v>
      </c>
      <c r="P108" s="536"/>
      <c r="Q108" s="536"/>
      <c r="R108" s="535" t="s">
        <v>341</v>
      </c>
      <c r="S108" s="538" t="s">
        <v>342</v>
      </c>
    </row>
    <row r="109" spans="1:19" s="412" customFormat="1" ht="33.75" x14ac:dyDescent="0.2">
      <c r="A109" s="363">
        <v>106</v>
      </c>
      <c r="B109" s="535" t="s">
        <v>1206</v>
      </c>
      <c r="C109" s="535" t="s">
        <v>340</v>
      </c>
      <c r="D109" s="376">
        <v>25381831</v>
      </c>
      <c r="E109" s="376">
        <v>600001016</v>
      </c>
      <c r="F109" s="378">
        <v>10803451</v>
      </c>
      <c r="G109" s="874" t="s">
        <v>1416</v>
      </c>
      <c r="H109" s="536" t="s">
        <v>24</v>
      </c>
      <c r="I109" s="536" t="s">
        <v>65</v>
      </c>
      <c r="J109" s="536" t="s">
        <v>65</v>
      </c>
      <c r="K109" s="874" t="s">
        <v>1418</v>
      </c>
      <c r="L109" s="537">
        <v>20000000</v>
      </c>
      <c r="M109" s="369">
        <f>L109/100*85</f>
        <v>17000000</v>
      </c>
      <c r="N109" s="534">
        <v>2022</v>
      </c>
      <c r="O109" s="534">
        <v>2026</v>
      </c>
      <c r="P109" s="536"/>
      <c r="Q109" s="536"/>
      <c r="R109" s="535" t="s">
        <v>341</v>
      </c>
      <c r="S109" s="538" t="s">
        <v>342</v>
      </c>
    </row>
    <row r="110" spans="1:19" s="412" customFormat="1" ht="22.5" x14ac:dyDescent="0.2">
      <c r="A110" s="363">
        <v>107</v>
      </c>
      <c r="B110" s="535" t="s">
        <v>1211</v>
      </c>
      <c r="C110" s="535" t="s">
        <v>343</v>
      </c>
      <c r="D110" s="376">
        <v>5761671</v>
      </c>
      <c r="E110" s="376"/>
      <c r="F110" s="378"/>
      <c r="G110" s="535" t="s">
        <v>1417</v>
      </c>
      <c r="H110" s="536" t="s">
        <v>24</v>
      </c>
      <c r="I110" s="536" t="s">
        <v>65</v>
      </c>
      <c r="J110" s="536" t="s">
        <v>65</v>
      </c>
      <c r="K110" s="535" t="s">
        <v>1212</v>
      </c>
      <c r="L110" s="537">
        <v>20000000</v>
      </c>
      <c r="M110" s="369">
        <f>L110/100*85</f>
        <v>17000000</v>
      </c>
      <c r="N110" s="534">
        <v>2024</v>
      </c>
      <c r="O110" s="534">
        <v>2027</v>
      </c>
      <c r="P110" s="536"/>
      <c r="Q110" s="536"/>
      <c r="R110" s="535" t="s">
        <v>341</v>
      </c>
      <c r="S110" s="538" t="s">
        <v>342</v>
      </c>
    </row>
    <row r="111" spans="1:19" s="412" customFormat="1" ht="33.75" x14ac:dyDescent="0.2">
      <c r="A111" s="539">
        <v>108</v>
      </c>
      <c r="B111" s="540" t="s">
        <v>86</v>
      </c>
      <c r="C111" s="540" t="s">
        <v>62</v>
      </c>
      <c r="D111" s="859">
        <v>66739721</v>
      </c>
      <c r="E111" s="859">
        <v>600144585</v>
      </c>
      <c r="F111" s="859">
        <v>600144585</v>
      </c>
      <c r="G111" s="540" t="s">
        <v>1304</v>
      </c>
      <c r="H111" s="541" t="s">
        <v>24</v>
      </c>
      <c r="I111" s="541" t="s">
        <v>65</v>
      </c>
      <c r="J111" s="541" t="s">
        <v>65</v>
      </c>
      <c r="K111" s="540" t="s">
        <v>1241</v>
      </c>
      <c r="L111" s="614">
        <v>400000</v>
      </c>
      <c r="M111" s="590">
        <v>0</v>
      </c>
      <c r="N111" s="858">
        <v>2024</v>
      </c>
      <c r="O111" s="858">
        <v>2027</v>
      </c>
      <c r="P111" s="615"/>
      <c r="Q111" s="615"/>
      <c r="R111" s="540" t="s">
        <v>341</v>
      </c>
      <c r="S111" s="544" t="s">
        <v>342</v>
      </c>
    </row>
    <row r="112" spans="1:19" s="412" customFormat="1" ht="33.75" x14ac:dyDescent="0.2">
      <c r="A112" s="539">
        <v>109</v>
      </c>
      <c r="B112" s="540" t="s">
        <v>86</v>
      </c>
      <c r="C112" s="540" t="s">
        <v>62</v>
      </c>
      <c r="D112" s="859">
        <v>66739721</v>
      </c>
      <c r="E112" s="859">
        <v>600144585</v>
      </c>
      <c r="F112" s="859">
        <v>600144585</v>
      </c>
      <c r="G112" s="540" t="s">
        <v>1242</v>
      </c>
      <c r="H112" s="541" t="s">
        <v>24</v>
      </c>
      <c r="I112" s="541" t="s">
        <v>65</v>
      </c>
      <c r="J112" s="541" t="s">
        <v>65</v>
      </c>
      <c r="K112" s="540" t="s">
        <v>1242</v>
      </c>
      <c r="L112" s="614">
        <v>100000</v>
      </c>
      <c r="M112" s="590">
        <v>0</v>
      </c>
      <c r="N112" s="858">
        <v>2024</v>
      </c>
      <c r="O112" s="858">
        <v>2027</v>
      </c>
      <c r="P112" s="615"/>
      <c r="Q112" s="615"/>
      <c r="R112" s="540" t="s">
        <v>341</v>
      </c>
      <c r="S112" s="544" t="s">
        <v>342</v>
      </c>
    </row>
    <row r="113" spans="1:19" s="412" customFormat="1" ht="45" x14ac:dyDescent="0.2">
      <c r="A113" s="539">
        <v>110</v>
      </c>
      <c r="B113" s="540" t="s">
        <v>1244</v>
      </c>
      <c r="C113" s="618" t="s">
        <v>318</v>
      </c>
      <c r="D113" s="860">
        <v>70991081</v>
      </c>
      <c r="E113" s="860">
        <v>107629895</v>
      </c>
      <c r="F113" s="860">
        <v>600143775</v>
      </c>
      <c r="G113" s="540" t="s">
        <v>319</v>
      </c>
      <c r="H113" s="541" t="s">
        <v>64</v>
      </c>
      <c r="I113" s="541" t="s">
        <v>65</v>
      </c>
      <c r="J113" s="618" t="s">
        <v>320</v>
      </c>
      <c r="K113" s="618" t="s">
        <v>1245</v>
      </c>
      <c r="L113" s="542">
        <v>150000</v>
      </c>
      <c r="M113" s="543">
        <v>150000</v>
      </c>
      <c r="N113" s="858">
        <v>2024</v>
      </c>
      <c r="O113" s="858">
        <v>2025</v>
      </c>
      <c r="P113" s="541"/>
      <c r="Q113" s="541"/>
      <c r="R113" s="540" t="s">
        <v>341</v>
      </c>
      <c r="S113" s="544" t="s">
        <v>342</v>
      </c>
    </row>
    <row r="114" spans="1:19" s="412" customFormat="1" ht="45" x14ac:dyDescent="0.2">
      <c r="A114" s="539">
        <v>111</v>
      </c>
      <c r="B114" s="540" t="s">
        <v>1244</v>
      </c>
      <c r="C114" s="618" t="s">
        <v>318</v>
      </c>
      <c r="D114" s="860">
        <v>70991081</v>
      </c>
      <c r="E114" s="860">
        <v>107629895</v>
      </c>
      <c r="F114" s="860">
        <v>600143775</v>
      </c>
      <c r="G114" s="540" t="s">
        <v>1246</v>
      </c>
      <c r="H114" s="541" t="s">
        <v>64</v>
      </c>
      <c r="I114" s="541" t="s">
        <v>65</v>
      </c>
      <c r="J114" s="618" t="s">
        <v>320</v>
      </c>
      <c r="K114" s="540" t="s">
        <v>1247</v>
      </c>
      <c r="L114" s="542">
        <v>700000</v>
      </c>
      <c r="M114" s="543">
        <v>100000</v>
      </c>
      <c r="N114" s="858">
        <v>2023</v>
      </c>
      <c r="O114" s="858">
        <v>2024</v>
      </c>
      <c r="P114" s="541"/>
      <c r="Q114" s="541"/>
      <c r="R114" s="540" t="s">
        <v>341</v>
      </c>
      <c r="S114" s="544" t="s">
        <v>342</v>
      </c>
    </row>
    <row r="115" spans="1:19" s="412" customFormat="1" ht="33.75" x14ac:dyDescent="0.2">
      <c r="A115" s="539">
        <v>112</v>
      </c>
      <c r="B115" s="540" t="s">
        <v>1250</v>
      </c>
      <c r="C115" s="540" t="s">
        <v>174</v>
      </c>
      <c r="D115" s="860">
        <v>70631751</v>
      </c>
      <c r="E115" s="860">
        <v>102832986</v>
      </c>
      <c r="F115" s="860">
        <v>600145271</v>
      </c>
      <c r="G115" s="540" t="s">
        <v>1251</v>
      </c>
      <c r="H115" s="541" t="s">
        <v>64</v>
      </c>
      <c r="I115" s="541" t="s">
        <v>65</v>
      </c>
      <c r="J115" s="541" t="s">
        <v>935</v>
      </c>
      <c r="K115" s="540" t="s">
        <v>1252</v>
      </c>
      <c r="L115" s="542">
        <v>3000000</v>
      </c>
      <c r="M115" s="717">
        <f t="shared" ref="M115:M124" si="10">L115/100*85</f>
        <v>2550000</v>
      </c>
      <c r="N115" s="858">
        <v>2023</v>
      </c>
      <c r="O115" s="858">
        <v>2025</v>
      </c>
      <c r="P115" s="541"/>
      <c r="Q115" s="541"/>
      <c r="R115" s="540" t="s">
        <v>206</v>
      </c>
      <c r="S115" s="544" t="s">
        <v>88</v>
      </c>
    </row>
    <row r="116" spans="1:19" s="412" customFormat="1" ht="33.75" x14ac:dyDescent="0.2">
      <c r="A116" s="539">
        <v>113</v>
      </c>
      <c r="B116" s="540" t="s">
        <v>1253</v>
      </c>
      <c r="C116" s="540" t="s">
        <v>174</v>
      </c>
      <c r="D116" s="860">
        <v>75029839</v>
      </c>
      <c r="E116" s="860">
        <v>107630826</v>
      </c>
      <c r="F116" s="860">
        <v>674000510</v>
      </c>
      <c r="G116" s="540" t="s">
        <v>1254</v>
      </c>
      <c r="H116" s="541" t="s">
        <v>64</v>
      </c>
      <c r="I116" s="541" t="s">
        <v>65</v>
      </c>
      <c r="J116" s="541" t="s">
        <v>935</v>
      </c>
      <c r="K116" s="540" t="s">
        <v>1255</v>
      </c>
      <c r="L116" s="542">
        <v>4500000</v>
      </c>
      <c r="M116" s="717">
        <f t="shared" si="10"/>
        <v>3825000</v>
      </c>
      <c r="N116" s="858">
        <v>2023</v>
      </c>
      <c r="O116" s="858">
        <v>2027</v>
      </c>
      <c r="P116" s="541"/>
      <c r="Q116" s="541"/>
      <c r="R116" s="540" t="s">
        <v>1256</v>
      </c>
      <c r="S116" s="544" t="s">
        <v>1257</v>
      </c>
    </row>
    <row r="117" spans="1:19" s="412" customFormat="1" ht="101.25" x14ac:dyDescent="0.2">
      <c r="A117" s="539">
        <v>114</v>
      </c>
      <c r="B117" s="889" t="s">
        <v>645</v>
      </c>
      <c r="C117" s="889" t="s">
        <v>174</v>
      </c>
      <c r="D117" s="585">
        <v>70978352</v>
      </c>
      <c r="E117" s="585">
        <v>108034127</v>
      </c>
      <c r="F117" s="585">
        <v>600145034</v>
      </c>
      <c r="G117" s="889" t="s">
        <v>1258</v>
      </c>
      <c r="H117" s="890" t="s">
        <v>24</v>
      </c>
      <c r="I117" s="890" t="s">
        <v>65</v>
      </c>
      <c r="J117" s="890" t="s">
        <v>65</v>
      </c>
      <c r="K117" s="889" t="s">
        <v>1259</v>
      </c>
      <c r="L117" s="614">
        <v>14000000</v>
      </c>
      <c r="M117" s="717">
        <f t="shared" si="10"/>
        <v>11900000</v>
      </c>
      <c r="N117" s="592">
        <v>2023</v>
      </c>
      <c r="O117" s="592">
        <v>2025</v>
      </c>
      <c r="P117" s="890"/>
      <c r="Q117" s="890"/>
      <c r="R117" s="889" t="s">
        <v>1260</v>
      </c>
      <c r="S117" s="891" t="s">
        <v>342</v>
      </c>
    </row>
    <row r="118" spans="1:19" s="412" customFormat="1" ht="112.5" x14ac:dyDescent="0.2">
      <c r="A118" s="539">
        <v>115</v>
      </c>
      <c r="B118" s="889" t="s">
        <v>173</v>
      </c>
      <c r="C118" s="889" t="s">
        <v>174</v>
      </c>
      <c r="D118" s="585" t="s">
        <v>175</v>
      </c>
      <c r="E118" s="585" t="s">
        <v>176</v>
      </c>
      <c r="F118" s="585" t="s">
        <v>177</v>
      </c>
      <c r="G118" s="889" t="s">
        <v>1261</v>
      </c>
      <c r="H118" s="890" t="s">
        <v>64</v>
      </c>
      <c r="I118" s="890" t="s">
        <v>123</v>
      </c>
      <c r="J118" s="890" t="s">
        <v>65</v>
      </c>
      <c r="K118" s="889" t="s">
        <v>1262</v>
      </c>
      <c r="L118" s="614">
        <v>800000</v>
      </c>
      <c r="M118" s="717">
        <f t="shared" si="10"/>
        <v>680000</v>
      </c>
      <c r="N118" s="592" t="s">
        <v>214</v>
      </c>
      <c r="O118" s="592" t="s">
        <v>217</v>
      </c>
      <c r="P118" s="890"/>
      <c r="Q118" s="890"/>
      <c r="R118" s="889" t="s">
        <v>1263</v>
      </c>
      <c r="S118" s="891" t="s">
        <v>88</v>
      </c>
    </row>
    <row r="119" spans="1:19" s="412" customFormat="1" ht="45" x14ac:dyDescent="0.2">
      <c r="A119" s="539">
        <v>116</v>
      </c>
      <c r="B119" s="892" t="s">
        <v>307</v>
      </c>
      <c r="C119" s="892" t="s">
        <v>174</v>
      </c>
      <c r="D119" s="893" t="s">
        <v>308</v>
      </c>
      <c r="E119" s="894">
        <v>102508801</v>
      </c>
      <c r="F119" s="895">
        <v>600145077</v>
      </c>
      <c r="G119" s="892" t="s">
        <v>192</v>
      </c>
      <c r="H119" s="896" t="s">
        <v>64</v>
      </c>
      <c r="I119" s="896" t="s">
        <v>123</v>
      </c>
      <c r="J119" s="896" t="s">
        <v>65</v>
      </c>
      <c r="K119" s="894" t="s">
        <v>1264</v>
      </c>
      <c r="L119" s="897">
        <v>10000000</v>
      </c>
      <c r="M119" s="717">
        <f t="shared" si="10"/>
        <v>8500000</v>
      </c>
      <c r="N119" s="898">
        <v>2023</v>
      </c>
      <c r="O119" s="898">
        <v>2026</v>
      </c>
      <c r="P119" s="899"/>
      <c r="Q119" s="948" t="s">
        <v>139</v>
      </c>
      <c r="R119" s="894" t="s">
        <v>194</v>
      </c>
      <c r="S119" s="900" t="s">
        <v>88</v>
      </c>
    </row>
    <row r="120" spans="1:19" s="412" customFormat="1" ht="45" x14ac:dyDescent="0.2">
      <c r="A120" s="539">
        <v>117</v>
      </c>
      <c r="B120" s="540" t="s">
        <v>1423</v>
      </c>
      <c r="C120" s="540" t="s">
        <v>997</v>
      </c>
      <c r="D120" s="860">
        <v>71000127</v>
      </c>
      <c r="E120" s="860">
        <v>107630125</v>
      </c>
      <c r="F120" s="860">
        <v>600144992</v>
      </c>
      <c r="G120" s="540" t="s">
        <v>1267</v>
      </c>
      <c r="H120" s="541" t="s">
        <v>64</v>
      </c>
      <c r="I120" s="541" t="s">
        <v>65</v>
      </c>
      <c r="J120" s="541" t="s">
        <v>65</v>
      </c>
      <c r="K120" s="540" t="s">
        <v>1208</v>
      </c>
      <c r="L120" s="542">
        <v>350000</v>
      </c>
      <c r="M120" s="717">
        <f t="shared" si="10"/>
        <v>297500</v>
      </c>
      <c r="N120" s="858">
        <v>2023</v>
      </c>
      <c r="O120" s="858">
        <v>2024</v>
      </c>
      <c r="P120" s="541"/>
      <c r="Q120" s="688"/>
      <c r="R120" s="540" t="s">
        <v>341</v>
      </c>
      <c r="S120" s="544" t="s">
        <v>342</v>
      </c>
    </row>
    <row r="121" spans="1:19" s="412" customFormat="1" ht="33.75" x14ac:dyDescent="0.2">
      <c r="A121" s="539">
        <v>118</v>
      </c>
      <c r="B121" s="540" t="s">
        <v>1423</v>
      </c>
      <c r="C121" s="540" t="s">
        <v>997</v>
      </c>
      <c r="D121" s="860">
        <v>71000127</v>
      </c>
      <c r="E121" s="860">
        <v>107630125</v>
      </c>
      <c r="F121" s="860">
        <v>600144992</v>
      </c>
      <c r="G121" s="540" t="s">
        <v>1268</v>
      </c>
      <c r="H121" s="541" t="s">
        <v>64</v>
      </c>
      <c r="I121" s="541" t="s">
        <v>65</v>
      </c>
      <c r="J121" s="541" t="s">
        <v>65</v>
      </c>
      <c r="K121" s="540" t="s">
        <v>1269</v>
      </c>
      <c r="L121" s="542">
        <v>250000</v>
      </c>
      <c r="M121" s="717">
        <f t="shared" si="10"/>
        <v>212500</v>
      </c>
      <c r="N121" s="858">
        <v>2023</v>
      </c>
      <c r="O121" s="858">
        <v>2024</v>
      </c>
      <c r="P121" s="541"/>
      <c r="Q121" s="688"/>
      <c r="R121" s="540" t="s">
        <v>341</v>
      </c>
      <c r="S121" s="544" t="s">
        <v>342</v>
      </c>
    </row>
    <row r="122" spans="1:19" s="412" customFormat="1" ht="33.75" x14ac:dyDescent="0.2">
      <c r="A122" s="539">
        <v>119</v>
      </c>
      <c r="B122" s="540" t="s">
        <v>1423</v>
      </c>
      <c r="C122" s="540" t="s">
        <v>1270</v>
      </c>
      <c r="D122" s="860">
        <v>71000127</v>
      </c>
      <c r="E122" s="860">
        <v>10763015</v>
      </c>
      <c r="F122" s="860">
        <v>600144992</v>
      </c>
      <c r="G122" s="540" t="s">
        <v>1271</v>
      </c>
      <c r="H122" s="541" t="s">
        <v>64</v>
      </c>
      <c r="I122" s="541" t="s">
        <v>65</v>
      </c>
      <c r="J122" s="541" t="s">
        <v>65</v>
      </c>
      <c r="K122" s="540" t="s">
        <v>1271</v>
      </c>
      <c r="L122" s="542">
        <v>420000</v>
      </c>
      <c r="M122" s="717">
        <f t="shared" si="10"/>
        <v>357000</v>
      </c>
      <c r="N122" s="858">
        <v>2023</v>
      </c>
      <c r="O122" s="858">
        <v>2025</v>
      </c>
      <c r="P122" s="541"/>
      <c r="Q122" s="688"/>
      <c r="R122" s="540" t="s">
        <v>341</v>
      </c>
      <c r="S122" s="544" t="s">
        <v>342</v>
      </c>
    </row>
    <row r="123" spans="1:19" s="412" customFormat="1" x14ac:dyDescent="0.2">
      <c r="A123" s="539">
        <v>120</v>
      </c>
      <c r="B123" s="747" t="s">
        <v>86</v>
      </c>
      <c r="C123" s="747" t="s">
        <v>62</v>
      </c>
      <c r="D123" s="655">
        <v>66739721</v>
      </c>
      <c r="E123" s="655">
        <v>600144585</v>
      </c>
      <c r="F123" s="655">
        <v>600144585</v>
      </c>
      <c r="G123" s="747" t="s">
        <v>1303</v>
      </c>
      <c r="H123" s="705" t="s">
        <v>64</v>
      </c>
      <c r="I123" s="705" t="s">
        <v>65</v>
      </c>
      <c r="J123" s="705" t="s">
        <v>62</v>
      </c>
      <c r="K123" s="747" t="s">
        <v>1304</v>
      </c>
      <c r="L123" s="695">
        <v>400000</v>
      </c>
      <c r="M123" s="717">
        <f t="shared" si="10"/>
        <v>340000</v>
      </c>
      <c r="N123" s="699">
        <v>2024</v>
      </c>
      <c r="O123" s="699">
        <v>2027</v>
      </c>
      <c r="P123" s="733"/>
      <c r="Q123" s="949"/>
      <c r="R123" s="747" t="s">
        <v>341</v>
      </c>
      <c r="S123" s="736" t="s">
        <v>342</v>
      </c>
    </row>
    <row r="124" spans="1:19" s="412" customFormat="1" ht="22.5" x14ac:dyDescent="0.2">
      <c r="A124" s="539">
        <v>121</v>
      </c>
      <c r="B124" s="747" t="s">
        <v>86</v>
      </c>
      <c r="C124" s="747" t="s">
        <v>62</v>
      </c>
      <c r="D124" s="655">
        <v>66739721</v>
      </c>
      <c r="E124" s="655">
        <v>600144585</v>
      </c>
      <c r="F124" s="655">
        <v>600144585</v>
      </c>
      <c r="G124" s="747" t="s">
        <v>1305</v>
      </c>
      <c r="H124" s="705" t="s">
        <v>64</v>
      </c>
      <c r="I124" s="705" t="s">
        <v>65</v>
      </c>
      <c r="J124" s="705" t="s">
        <v>62</v>
      </c>
      <c r="K124" s="747" t="s">
        <v>1242</v>
      </c>
      <c r="L124" s="695">
        <v>100000</v>
      </c>
      <c r="M124" s="717">
        <f t="shared" si="10"/>
        <v>85000</v>
      </c>
      <c r="N124" s="699">
        <v>2024</v>
      </c>
      <c r="O124" s="699">
        <v>2027</v>
      </c>
      <c r="P124" s="733"/>
      <c r="Q124" s="949"/>
      <c r="R124" s="747" t="s">
        <v>341</v>
      </c>
      <c r="S124" s="736" t="s">
        <v>342</v>
      </c>
    </row>
    <row r="125" spans="1:19" s="412" customFormat="1" ht="56.25" x14ac:dyDescent="0.2">
      <c r="A125" s="539">
        <v>122</v>
      </c>
      <c r="B125" s="721" t="s">
        <v>94</v>
      </c>
      <c r="C125" s="721" t="s">
        <v>62</v>
      </c>
      <c r="D125" s="655">
        <v>61989037</v>
      </c>
      <c r="E125" s="655">
        <v>102508011</v>
      </c>
      <c r="F125" s="655">
        <v>600145123</v>
      </c>
      <c r="G125" s="706" t="s">
        <v>1306</v>
      </c>
      <c r="H125" s="711" t="s">
        <v>64</v>
      </c>
      <c r="I125" s="711" t="s">
        <v>65</v>
      </c>
      <c r="J125" s="711" t="s">
        <v>62</v>
      </c>
      <c r="K125" s="670" t="s">
        <v>1307</v>
      </c>
      <c r="L125" s="695">
        <v>700000</v>
      </c>
      <c r="M125" s="717">
        <f>700000*0.85</f>
        <v>595000</v>
      </c>
      <c r="N125" s="684">
        <v>2023</v>
      </c>
      <c r="O125" s="684">
        <v>2027</v>
      </c>
      <c r="P125" s="711"/>
      <c r="Q125" s="950" t="s">
        <v>139</v>
      </c>
      <c r="R125" s="706" t="s">
        <v>932</v>
      </c>
      <c r="S125" s="693"/>
    </row>
    <row r="126" spans="1:19" s="412" customFormat="1" ht="33.75" x14ac:dyDescent="0.2">
      <c r="A126" s="539">
        <v>123</v>
      </c>
      <c r="B126" s="721" t="s">
        <v>94</v>
      </c>
      <c r="C126" s="721" t="s">
        <v>62</v>
      </c>
      <c r="D126" s="655">
        <v>61989037</v>
      </c>
      <c r="E126" s="655">
        <v>102508011</v>
      </c>
      <c r="F126" s="655">
        <v>600145123</v>
      </c>
      <c r="G126" s="706" t="s">
        <v>1308</v>
      </c>
      <c r="H126" s="711" t="s">
        <v>64</v>
      </c>
      <c r="I126" s="711" t="s">
        <v>65</v>
      </c>
      <c r="J126" s="711" t="s">
        <v>62</v>
      </c>
      <c r="K126" s="706" t="s">
        <v>1309</v>
      </c>
      <c r="L126" s="695">
        <v>2000000</v>
      </c>
      <c r="M126" s="717">
        <f>2000000*0.85</f>
        <v>1700000</v>
      </c>
      <c r="N126" s="684">
        <v>2023</v>
      </c>
      <c r="O126" s="684">
        <v>2027</v>
      </c>
      <c r="P126" s="711"/>
      <c r="Q126" s="711"/>
      <c r="R126" s="706" t="s">
        <v>932</v>
      </c>
      <c r="S126" s="693"/>
    </row>
    <row r="127" spans="1:19" s="412" customFormat="1" ht="56.25" x14ac:dyDescent="0.2">
      <c r="A127" s="539">
        <v>124</v>
      </c>
      <c r="B127" s="743" t="s">
        <v>309</v>
      </c>
      <c r="C127" s="721" t="s">
        <v>62</v>
      </c>
      <c r="D127" s="689">
        <v>75027348</v>
      </c>
      <c r="E127" s="683">
        <v>107630397</v>
      </c>
      <c r="F127" s="683">
        <v>600144470</v>
      </c>
      <c r="G127" s="706" t="s">
        <v>1310</v>
      </c>
      <c r="H127" s="711" t="s">
        <v>64</v>
      </c>
      <c r="I127" s="711" t="s">
        <v>65</v>
      </c>
      <c r="J127" s="711" t="s">
        <v>62</v>
      </c>
      <c r="K127" s="706" t="s">
        <v>1311</v>
      </c>
      <c r="L127" s="695">
        <v>1000000</v>
      </c>
      <c r="M127" s="717">
        <f>L127/100*85</f>
        <v>850000</v>
      </c>
      <c r="N127" s="684">
        <v>2023</v>
      </c>
      <c r="O127" s="684">
        <v>2027</v>
      </c>
      <c r="P127" s="711"/>
      <c r="Q127" s="711"/>
      <c r="R127" s="706" t="s">
        <v>932</v>
      </c>
      <c r="S127" s="693" t="s">
        <v>88</v>
      </c>
    </row>
    <row r="128" spans="1:19" s="412" customFormat="1" ht="22.5" x14ac:dyDescent="0.2">
      <c r="A128" s="539">
        <v>125</v>
      </c>
      <c r="B128" s="743" t="s">
        <v>309</v>
      </c>
      <c r="C128" s="721" t="s">
        <v>62</v>
      </c>
      <c r="D128" s="689">
        <v>75027348</v>
      </c>
      <c r="E128" s="683">
        <v>107630397</v>
      </c>
      <c r="F128" s="683">
        <v>600144470</v>
      </c>
      <c r="G128" s="706" t="s">
        <v>1312</v>
      </c>
      <c r="H128" s="711" t="s">
        <v>64</v>
      </c>
      <c r="I128" s="711" t="s">
        <v>65</v>
      </c>
      <c r="J128" s="711" t="s">
        <v>62</v>
      </c>
      <c r="K128" s="706" t="s">
        <v>1313</v>
      </c>
      <c r="L128" s="695">
        <v>1000000</v>
      </c>
      <c r="M128" s="717">
        <f>L128/100*85</f>
        <v>850000</v>
      </c>
      <c r="N128" s="684">
        <v>2023</v>
      </c>
      <c r="O128" s="684">
        <v>2027</v>
      </c>
      <c r="P128" s="711"/>
      <c r="Q128" s="711"/>
      <c r="R128" s="706" t="s">
        <v>932</v>
      </c>
      <c r="S128" s="693" t="s">
        <v>1257</v>
      </c>
    </row>
    <row r="129" spans="1:249" s="412" customFormat="1" ht="33.75" x14ac:dyDescent="0.2">
      <c r="A129" s="539">
        <v>126</v>
      </c>
      <c r="B129" s="741" t="s">
        <v>136</v>
      </c>
      <c r="C129" s="689" t="s">
        <v>467</v>
      </c>
      <c r="D129" s="683">
        <v>75027402</v>
      </c>
      <c r="E129" s="860">
        <v>107630206</v>
      </c>
      <c r="F129" s="683">
        <v>674000188</v>
      </c>
      <c r="G129" s="689" t="s">
        <v>1326</v>
      </c>
      <c r="H129" s="748" t="s">
        <v>64</v>
      </c>
      <c r="I129" s="705" t="s">
        <v>65</v>
      </c>
      <c r="J129" s="748" t="s">
        <v>1188</v>
      </c>
      <c r="K129" s="741" t="s">
        <v>1327</v>
      </c>
      <c r="L129" s="666">
        <v>8000000</v>
      </c>
      <c r="M129" s="697">
        <v>6800000</v>
      </c>
      <c r="N129" s="685">
        <v>2025</v>
      </c>
      <c r="O129" s="685">
        <v>2026</v>
      </c>
      <c r="P129" s="541"/>
      <c r="Q129" s="541"/>
      <c r="R129" s="741" t="s">
        <v>1189</v>
      </c>
      <c r="S129" s="544" t="s">
        <v>342</v>
      </c>
    </row>
    <row r="130" spans="1:249" s="412" customFormat="1" ht="22.5" x14ac:dyDescent="0.2">
      <c r="A130" s="539">
        <v>127</v>
      </c>
      <c r="B130" s="719" t="s">
        <v>209</v>
      </c>
      <c r="C130" s="719" t="s">
        <v>210</v>
      </c>
      <c r="D130" s="861">
        <v>70984361</v>
      </c>
      <c r="E130" s="861">
        <v>107629950</v>
      </c>
      <c r="F130" s="861">
        <v>674000544</v>
      </c>
      <c r="G130" s="719" t="s">
        <v>1334</v>
      </c>
      <c r="H130" s="728" t="s">
        <v>64</v>
      </c>
      <c r="I130" s="728" t="s">
        <v>65</v>
      </c>
      <c r="J130" s="728" t="s">
        <v>210</v>
      </c>
      <c r="K130" s="719" t="s">
        <v>1335</v>
      </c>
      <c r="L130" s="542">
        <v>6000000</v>
      </c>
      <c r="M130" s="717">
        <f t="shared" ref="M130:M138" si="11">L130/100*85</f>
        <v>5100000</v>
      </c>
      <c r="N130" s="858">
        <v>2025</v>
      </c>
      <c r="O130" s="858">
        <v>2028</v>
      </c>
      <c r="P130" s="688"/>
      <c r="Q130" s="688"/>
      <c r="R130" s="719" t="s">
        <v>341</v>
      </c>
      <c r="S130" s="692" t="s">
        <v>88</v>
      </c>
    </row>
    <row r="131" spans="1:249" s="412" customFormat="1" ht="180" x14ac:dyDescent="0.2">
      <c r="A131" s="539">
        <v>128</v>
      </c>
      <c r="B131" s="719" t="s">
        <v>209</v>
      </c>
      <c r="C131" s="719" t="s">
        <v>210</v>
      </c>
      <c r="D131" s="861">
        <v>70984361</v>
      </c>
      <c r="E131" s="861">
        <v>107629950</v>
      </c>
      <c r="F131" s="861">
        <v>674000544</v>
      </c>
      <c r="G131" s="719" t="s">
        <v>218</v>
      </c>
      <c r="H131" s="728" t="s">
        <v>64</v>
      </c>
      <c r="I131" s="728" t="s">
        <v>65</v>
      </c>
      <c r="J131" s="728" t="s">
        <v>210</v>
      </c>
      <c r="K131" s="719" t="s">
        <v>1336</v>
      </c>
      <c r="L131" s="542">
        <v>12000000</v>
      </c>
      <c r="M131" s="717">
        <f t="shared" si="11"/>
        <v>10200000</v>
      </c>
      <c r="N131" s="858">
        <v>2025</v>
      </c>
      <c r="O131" s="858">
        <v>2028</v>
      </c>
      <c r="P131" s="688"/>
      <c r="Q131" s="688"/>
      <c r="R131" s="719" t="s">
        <v>341</v>
      </c>
      <c r="S131" s="692" t="s">
        <v>88</v>
      </c>
    </row>
    <row r="132" spans="1:249" s="412" customFormat="1" ht="33.75" x14ac:dyDescent="0.2">
      <c r="A132" s="539">
        <v>129</v>
      </c>
      <c r="B132" s="540" t="s">
        <v>1357</v>
      </c>
      <c r="C132" s="540" t="s">
        <v>1358</v>
      </c>
      <c r="D132" s="860">
        <v>75029162</v>
      </c>
      <c r="E132" s="860">
        <v>102520593</v>
      </c>
      <c r="F132" s="860">
        <v>600144917</v>
      </c>
      <c r="G132" s="540" t="s">
        <v>1359</v>
      </c>
      <c r="H132" s="541" t="s">
        <v>64</v>
      </c>
      <c r="I132" s="541" t="s">
        <v>65</v>
      </c>
      <c r="J132" s="541" t="s">
        <v>1360</v>
      </c>
      <c r="K132" s="540" t="s">
        <v>1361</v>
      </c>
      <c r="L132" s="542">
        <v>6000000</v>
      </c>
      <c r="M132" s="717">
        <f t="shared" si="11"/>
        <v>5100000</v>
      </c>
      <c r="N132" s="858">
        <v>2024</v>
      </c>
      <c r="O132" s="858">
        <v>2026</v>
      </c>
      <c r="P132" s="541"/>
      <c r="Q132" s="541"/>
      <c r="R132" s="540" t="s">
        <v>932</v>
      </c>
      <c r="S132" s="544" t="s">
        <v>88</v>
      </c>
    </row>
    <row r="133" spans="1:249" s="412" customFormat="1" ht="22.5" x14ac:dyDescent="0.2">
      <c r="A133" s="539">
        <v>130</v>
      </c>
      <c r="B133" s="721" t="s">
        <v>1376</v>
      </c>
      <c r="C133" s="540" t="s">
        <v>1377</v>
      </c>
      <c r="D133" s="860">
        <v>9239332</v>
      </c>
      <c r="E133" s="860">
        <v>691014132</v>
      </c>
      <c r="F133" s="860">
        <v>691014132</v>
      </c>
      <c r="G133" s="540" t="s">
        <v>1378</v>
      </c>
      <c r="H133" s="541" t="s">
        <v>64</v>
      </c>
      <c r="I133" s="541" t="s">
        <v>65</v>
      </c>
      <c r="J133" s="541" t="s">
        <v>1379</v>
      </c>
      <c r="K133" s="540" t="s">
        <v>1380</v>
      </c>
      <c r="L133" s="542">
        <v>1200000</v>
      </c>
      <c r="M133" s="717">
        <f t="shared" si="11"/>
        <v>1020000</v>
      </c>
      <c r="N133" s="858">
        <v>2024</v>
      </c>
      <c r="O133" s="858">
        <v>2025</v>
      </c>
      <c r="P133" s="728"/>
      <c r="Q133" s="728"/>
      <c r="R133" s="719" t="s">
        <v>269</v>
      </c>
      <c r="S133" s="544" t="s">
        <v>342</v>
      </c>
    </row>
    <row r="134" spans="1:249" s="412" customFormat="1" ht="56.25" x14ac:dyDescent="0.2">
      <c r="A134" s="539">
        <v>131</v>
      </c>
      <c r="B134" s="857" t="s">
        <v>1401</v>
      </c>
      <c r="C134" s="857" t="s">
        <v>1402</v>
      </c>
      <c r="D134" s="860" t="s">
        <v>1403</v>
      </c>
      <c r="E134" s="860">
        <v>181032791</v>
      </c>
      <c r="F134" s="860">
        <v>691003581</v>
      </c>
      <c r="G134" s="857" t="s">
        <v>1404</v>
      </c>
      <c r="H134" s="856" t="s">
        <v>24</v>
      </c>
      <c r="I134" s="856" t="s">
        <v>65</v>
      </c>
      <c r="J134" s="856" t="s">
        <v>65</v>
      </c>
      <c r="K134" s="857" t="s">
        <v>1405</v>
      </c>
      <c r="L134" s="855">
        <v>2000000</v>
      </c>
      <c r="M134" s="717">
        <f t="shared" si="11"/>
        <v>1700000</v>
      </c>
      <c r="N134" s="854">
        <v>2023</v>
      </c>
      <c r="O134" s="854">
        <v>2024</v>
      </c>
      <c r="P134" s="853"/>
      <c r="Q134" s="856"/>
      <c r="R134" s="857" t="s">
        <v>341</v>
      </c>
      <c r="S134" s="852" t="s">
        <v>88</v>
      </c>
    </row>
    <row r="135" spans="1:249" s="412" customFormat="1" ht="22.5" x14ac:dyDescent="0.2">
      <c r="A135" s="539">
        <v>132</v>
      </c>
      <c r="B135" s="857" t="s">
        <v>1401</v>
      </c>
      <c r="C135" s="857" t="s">
        <v>1402</v>
      </c>
      <c r="D135" s="860" t="s">
        <v>1403</v>
      </c>
      <c r="E135" s="860">
        <v>181032791</v>
      </c>
      <c r="F135" s="860">
        <v>691003581</v>
      </c>
      <c r="G135" s="857" t="s">
        <v>1406</v>
      </c>
      <c r="H135" s="856" t="s">
        <v>24</v>
      </c>
      <c r="I135" s="856" t="s">
        <v>65</v>
      </c>
      <c r="J135" s="856" t="s">
        <v>65</v>
      </c>
      <c r="K135" s="857" t="s">
        <v>1407</v>
      </c>
      <c r="L135" s="855">
        <v>1000000</v>
      </c>
      <c r="M135" s="717">
        <f t="shared" si="11"/>
        <v>850000</v>
      </c>
      <c r="N135" s="854">
        <v>2023</v>
      </c>
      <c r="O135" s="854">
        <v>2024</v>
      </c>
      <c r="P135" s="856"/>
      <c r="Q135" s="856"/>
      <c r="R135" s="857" t="s">
        <v>341</v>
      </c>
      <c r="S135" s="852" t="s">
        <v>88</v>
      </c>
    </row>
    <row r="136" spans="1:249" s="412" customFormat="1" ht="33.75" x14ac:dyDescent="0.2">
      <c r="A136" s="539">
        <v>133</v>
      </c>
      <c r="B136" s="857" t="s">
        <v>1401</v>
      </c>
      <c r="C136" s="857" t="s">
        <v>1402</v>
      </c>
      <c r="D136" s="860" t="s">
        <v>1403</v>
      </c>
      <c r="E136" s="860">
        <v>181032791</v>
      </c>
      <c r="F136" s="860">
        <v>691003581</v>
      </c>
      <c r="G136" s="857" t="s">
        <v>1408</v>
      </c>
      <c r="H136" s="856" t="s">
        <v>24</v>
      </c>
      <c r="I136" s="856" t="s">
        <v>65</v>
      </c>
      <c r="J136" s="856" t="s">
        <v>65</v>
      </c>
      <c r="K136" s="857" t="s">
        <v>1409</v>
      </c>
      <c r="L136" s="855">
        <v>500000</v>
      </c>
      <c r="M136" s="717">
        <f t="shared" si="11"/>
        <v>425000</v>
      </c>
      <c r="N136" s="854">
        <v>2023</v>
      </c>
      <c r="O136" s="854">
        <v>2024</v>
      </c>
      <c r="P136" s="856"/>
      <c r="Q136" s="856"/>
      <c r="R136" s="857" t="s">
        <v>341</v>
      </c>
      <c r="S136" s="852" t="s">
        <v>88</v>
      </c>
    </row>
    <row r="137" spans="1:249" s="412" customFormat="1" ht="22.5" x14ac:dyDescent="0.2">
      <c r="A137" s="539">
        <v>134</v>
      </c>
      <c r="B137" s="857" t="s">
        <v>1401</v>
      </c>
      <c r="C137" s="857" t="s">
        <v>1402</v>
      </c>
      <c r="D137" s="860" t="s">
        <v>1403</v>
      </c>
      <c r="E137" s="860">
        <v>181032791</v>
      </c>
      <c r="F137" s="860">
        <v>691003581</v>
      </c>
      <c r="G137" s="857" t="s">
        <v>1410</v>
      </c>
      <c r="H137" s="856" t="s">
        <v>24</v>
      </c>
      <c r="I137" s="856" t="s">
        <v>65</v>
      </c>
      <c r="J137" s="856" t="s">
        <v>65</v>
      </c>
      <c r="K137" s="857" t="s">
        <v>1411</v>
      </c>
      <c r="L137" s="855">
        <v>300000</v>
      </c>
      <c r="M137" s="717">
        <f t="shared" si="11"/>
        <v>255000</v>
      </c>
      <c r="N137" s="854">
        <v>2023</v>
      </c>
      <c r="O137" s="854">
        <v>2024</v>
      </c>
      <c r="P137" s="856"/>
      <c r="Q137" s="856"/>
      <c r="R137" s="857" t="s">
        <v>341</v>
      </c>
      <c r="S137" s="852" t="s">
        <v>88</v>
      </c>
    </row>
    <row r="138" spans="1:249" s="412" customFormat="1" ht="22.5" x14ac:dyDescent="0.2">
      <c r="A138" s="539">
        <v>135</v>
      </c>
      <c r="B138" s="867" t="s">
        <v>1401</v>
      </c>
      <c r="C138" s="867" t="s">
        <v>1402</v>
      </c>
      <c r="D138" s="869" t="s">
        <v>1403</v>
      </c>
      <c r="E138" s="860">
        <v>181032791</v>
      </c>
      <c r="F138" s="860">
        <v>691003581</v>
      </c>
      <c r="G138" s="870" t="s">
        <v>1414</v>
      </c>
      <c r="H138" s="871" t="s">
        <v>24</v>
      </c>
      <c r="I138" s="871" t="s">
        <v>65</v>
      </c>
      <c r="J138" s="867" t="s">
        <v>65</v>
      </c>
      <c r="K138" s="872" t="s">
        <v>1415</v>
      </c>
      <c r="L138" s="865">
        <v>2500000</v>
      </c>
      <c r="M138" s="590">
        <f t="shared" si="11"/>
        <v>2125000</v>
      </c>
      <c r="N138" s="880">
        <v>2023</v>
      </c>
      <c r="O138" s="881">
        <v>2025</v>
      </c>
      <c r="P138" s="866"/>
      <c r="Q138" s="866"/>
      <c r="R138" s="866"/>
      <c r="S138" s="901"/>
    </row>
    <row r="139" spans="1:249" s="430" customFormat="1" ht="12" thickBot="1" x14ac:dyDescent="0.25">
      <c r="A139" s="484"/>
      <c r="B139" s="485"/>
      <c r="C139" s="485"/>
      <c r="D139" s="486"/>
      <c r="E139" s="487"/>
      <c r="F139" s="487"/>
      <c r="G139" s="488"/>
      <c r="H139" s="489"/>
      <c r="I139" s="490"/>
      <c r="J139" s="490"/>
      <c r="K139" s="485"/>
      <c r="L139" s="491"/>
      <c r="M139" s="612"/>
      <c r="N139" s="492"/>
      <c r="O139" s="492"/>
      <c r="P139" s="493"/>
      <c r="Q139" s="493"/>
      <c r="R139" s="485"/>
      <c r="S139" s="494"/>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7"/>
      <c r="BA139" s="337"/>
      <c r="BB139" s="337"/>
      <c r="BC139" s="337"/>
      <c r="BD139" s="337"/>
      <c r="BE139" s="337"/>
      <c r="BF139" s="337"/>
      <c r="BG139" s="337"/>
      <c r="BH139" s="337"/>
      <c r="BI139" s="337"/>
      <c r="BJ139" s="337"/>
      <c r="BK139" s="337"/>
      <c r="BL139" s="337"/>
      <c r="BM139" s="337"/>
      <c r="BN139" s="337"/>
      <c r="BO139" s="337"/>
      <c r="BP139" s="337"/>
      <c r="BQ139" s="337"/>
      <c r="BR139" s="337"/>
      <c r="BS139" s="337"/>
      <c r="BT139" s="337"/>
      <c r="BU139" s="337"/>
      <c r="BV139" s="337"/>
      <c r="BW139" s="337"/>
      <c r="BX139" s="337"/>
      <c r="BY139" s="337"/>
      <c r="BZ139" s="337"/>
      <c r="CA139" s="337"/>
      <c r="CB139" s="337"/>
      <c r="CC139" s="337"/>
      <c r="CD139" s="337"/>
      <c r="CE139" s="337"/>
      <c r="CF139" s="337"/>
      <c r="CG139" s="337"/>
      <c r="CH139" s="337"/>
      <c r="CI139" s="337"/>
      <c r="CJ139" s="337"/>
      <c r="CK139" s="337"/>
      <c r="CL139" s="337"/>
      <c r="CM139" s="337"/>
      <c r="CN139" s="337"/>
      <c r="CO139" s="337"/>
      <c r="CP139" s="337"/>
      <c r="CQ139" s="337"/>
      <c r="CR139" s="337"/>
      <c r="CS139" s="337"/>
      <c r="CT139" s="337"/>
      <c r="CU139" s="337"/>
      <c r="CV139" s="337"/>
      <c r="CW139" s="337"/>
      <c r="CX139" s="337"/>
      <c r="CY139" s="337"/>
      <c r="CZ139" s="337"/>
      <c r="DA139" s="337"/>
      <c r="DB139" s="337"/>
      <c r="DC139" s="337"/>
      <c r="DD139" s="337"/>
      <c r="DE139" s="337"/>
      <c r="DF139" s="337"/>
      <c r="DG139" s="337"/>
      <c r="DH139" s="337"/>
      <c r="DI139" s="337"/>
      <c r="DJ139" s="337"/>
      <c r="DK139" s="337"/>
      <c r="DL139" s="337"/>
      <c r="DM139" s="337"/>
      <c r="DN139" s="337"/>
      <c r="DO139" s="337"/>
      <c r="DP139" s="337"/>
      <c r="DQ139" s="337"/>
      <c r="DR139" s="337"/>
      <c r="DS139" s="337"/>
      <c r="DT139" s="337"/>
      <c r="DU139" s="337"/>
      <c r="DV139" s="337"/>
      <c r="DW139" s="337"/>
      <c r="DX139" s="337"/>
      <c r="DY139" s="337"/>
      <c r="DZ139" s="337"/>
      <c r="EA139" s="337"/>
      <c r="EB139" s="337"/>
      <c r="EC139" s="337"/>
      <c r="ED139" s="337"/>
      <c r="EE139" s="337"/>
      <c r="EF139" s="337"/>
      <c r="EG139" s="337"/>
      <c r="EH139" s="337"/>
      <c r="EI139" s="337"/>
      <c r="EJ139" s="337"/>
      <c r="EK139" s="337"/>
      <c r="EL139" s="337"/>
      <c r="EM139" s="337"/>
      <c r="EN139" s="337"/>
      <c r="EO139" s="337"/>
      <c r="EP139" s="337"/>
      <c r="EQ139" s="337"/>
      <c r="ER139" s="337"/>
      <c r="ES139" s="337"/>
      <c r="ET139" s="337"/>
      <c r="EU139" s="337"/>
      <c r="EV139" s="337"/>
      <c r="EW139" s="337"/>
      <c r="EX139" s="337"/>
      <c r="EY139" s="337"/>
      <c r="EZ139" s="337"/>
      <c r="FA139" s="337"/>
      <c r="FB139" s="337"/>
      <c r="FC139" s="337"/>
      <c r="FD139" s="337"/>
      <c r="FE139" s="337"/>
      <c r="FF139" s="337"/>
      <c r="FG139" s="337"/>
      <c r="FH139" s="337"/>
      <c r="FI139" s="337"/>
      <c r="FJ139" s="337"/>
      <c r="FK139" s="337"/>
      <c r="FL139" s="337"/>
      <c r="FM139" s="337"/>
      <c r="FN139" s="337"/>
      <c r="FO139" s="337"/>
      <c r="FP139" s="337"/>
      <c r="FQ139" s="337"/>
      <c r="FR139" s="337"/>
      <c r="FS139" s="337"/>
      <c r="FT139" s="337"/>
      <c r="FU139" s="337"/>
      <c r="FV139" s="337"/>
      <c r="FW139" s="337"/>
      <c r="FX139" s="337"/>
      <c r="FY139" s="337"/>
      <c r="FZ139" s="337"/>
      <c r="GA139" s="337"/>
      <c r="GB139" s="337"/>
      <c r="GC139" s="337"/>
      <c r="GD139" s="337"/>
      <c r="GE139" s="337"/>
      <c r="GF139" s="337"/>
      <c r="GG139" s="337"/>
      <c r="GH139" s="337"/>
      <c r="GI139" s="337"/>
      <c r="GJ139" s="337"/>
      <c r="GK139" s="337"/>
      <c r="GL139" s="337"/>
      <c r="GM139" s="337"/>
      <c r="GN139" s="337"/>
      <c r="GO139" s="337"/>
      <c r="GP139" s="337"/>
      <c r="GQ139" s="337"/>
      <c r="GR139" s="337"/>
      <c r="GS139" s="337"/>
      <c r="GT139" s="337"/>
      <c r="GU139" s="337"/>
      <c r="GV139" s="337"/>
      <c r="GW139" s="337"/>
      <c r="GX139" s="337"/>
      <c r="GY139" s="337"/>
      <c r="GZ139" s="337"/>
      <c r="HA139" s="337"/>
      <c r="HB139" s="337"/>
      <c r="HC139" s="337"/>
      <c r="HD139" s="337"/>
      <c r="HE139" s="337"/>
      <c r="HF139" s="337"/>
      <c r="HG139" s="337"/>
      <c r="HH139" s="337"/>
      <c r="HI139" s="337"/>
      <c r="HJ139" s="337"/>
      <c r="HK139" s="337"/>
      <c r="HL139" s="337"/>
      <c r="HM139" s="337"/>
      <c r="HN139" s="337"/>
      <c r="HO139" s="337"/>
      <c r="HP139" s="337"/>
      <c r="HQ139" s="337"/>
      <c r="HR139" s="337"/>
      <c r="HS139" s="337"/>
      <c r="HT139" s="337"/>
      <c r="HU139" s="337"/>
      <c r="HV139" s="337"/>
      <c r="HW139" s="337"/>
      <c r="HX139" s="337"/>
      <c r="HY139" s="337"/>
      <c r="HZ139" s="337"/>
      <c r="IA139" s="337"/>
      <c r="IB139" s="337"/>
      <c r="IC139" s="337"/>
      <c r="ID139" s="337"/>
      <c r="IE139" s="337"/>
      <c r="IF139" s="337"/>
      <c r="IG139" s="337"/>
      <c r="IH139" s="337"/>
      <c r="II139" s="337"/>
      <c r="IJ139" s="337"/>
      <c r="IK139" s="337"/>
      <c r="IL139" s="337"/>
      <c r="IM139" s="337"/>
      <c r="IN139" s="337"/>
      <c r="IO139" s="337"/>
    </row>
    <row r="140" spans="1:249" s="430" customFormat="1" ht="12" thickBot="1" x14ac:dyDescent="0.25">
      <c r="B140" s="495"/>
      <c r="C140" s="495"/>
      <c r="G140" s="495"/>
      <c r="H140" s="496"/>
      <c r="I140" s="496"/>
      <c r="J140" s="496"/>
      <c r="K140" s="495"/>
      <c r="L140" s="497">
        <f>SUM(L4:L138)</f>
        <v>661869559.50999999</v>
      </c>
      <c r="M140" s="498">
        <f>SUM(M4:M139)</f>
        <v>509283825.58350003</v>
      </c>
      <c r="N140" s="882"/>
      <c r="O140" s="882"/>
      <c r="P140" s="499"/>
      <c r="Q140" s="499"/>
      <c r="R140" s="495"/>
      <c r="T140" s="337"/>
      <c r="U140" s="337"/>
      <c r="V140" s="337"/>
      <c r="W140" s="337"/>
      <c r="X140" s="337"/>
      <c r="Y140" s="337"/>
      <c r="Z140" s="337"/>
      <c r="AA140" s="337"/>
      <c r="AB140" s="337"/>
      <c r="AC140" s="337"/>
      <c r="AD140" s="337"/>
      <c r="AE140" s="337"/>
      <c r="AF140" s="337"/>
      <c r="AG140" s="337"/>
      <c r="AH140" s="337"/>
      <c r="AI140" s="337"/>
      <c r="AJ140" s="337"/>
      <c r="AK140" s="337"/>
      <c r="AL140" s="337"/>
      <c r="AM140" s="337"/>
      <c r="AN140" s="337"/>
      <c r="AO140" s="337"/>
      <c r="AP140" s="337"/>
      <c r="AQ140" s="337"/>
      <c r="AR140" s="337"/>
      <c r="AS140" s="337"/>
      <c r="AT140" s="337"/>
      <c r="AU140" s="337"/>
      <c r="AV140" s="337"/>
      <c r="AW140" s="337"/>
      <c r="AX140" s="337"/>
      <c r="AY140" s="337"/>
      <c r="AZ140" s="337"/>
      <c r="BA140" s="337"/>
      <c r="BB140" s="337"/>
      <c r="BC140" s="337"/>
      <c r="BD140" s="337"/>
      <c r="BE140" s="337"/>
      <c r="BF140" s="337"/>
      <c r="BG140" s="337"/>
      <c r="BH140" s="337"/>
      <c r="BI140" s="337"/>
      <c r="BJ140" s="337"/>
      <c r="BK140" s="337"/>
      <c r="BL140" s="337"/>
      <c r="BM140" s="337"/>
      <c r="BN140" s="337"/>
      <c r="BO140" s="337"/>
      <c r="BP140" s="337"/>
      <c r="BQ140" s="337"/>
      <c r="BR140" s="337"/>
      <c r="BS140" s="337"/>
      <c r="BT140" s="337"/>
      <c r="BU140" s="337"/>
      <c r="BV140" s="337"/>
      <c r="BW140" s="337"/>
      <c r="BX140" s="337"/>
      <c r="BY140" s="337"/>
      <c r="BZ140" s="337"/>
      <c r="CA140" s="337"/>
      <c r="CB140" s="337"/>
      <c r="CC140" s="337"/>
      <c r="CD140" s="337"/>
      <c r="CE140" s="337"/>
      <c r="CF140" s="337"/>
      <c r="CG140" s="337"/>
      <c r="CH140" s="337"/>
      <c r="CI140" s="337"/>
      <c r="CJ140" s="337"/>
      <c r="CK140" s="337"/>
      <c r="CL140" s="337"/>
      <c r="CM140" s="337"/>
      <c r="CN140" s="337"/>
      <c r="CO140" s="337"/>
      <c r="CP140" s="337"/>
      <c r="CQ140" s="337"/>
      <c r="CR140" s="337"/>
      <c r="CS140" s="337"/>
      <c r="CT140" s="337"/>
      <c r="CU140" s="337"/>
      <c r="CV140" s="337"/>
      <c r="CW140" s="337"/>
      <c r="CX140" s="337"/>
      <c r="CY140" s="337"/>
      <c r="CZ140" s="337"/>
      <c r="DA140" s="337"/>
      <c r="DB140" s="337"/>
      <c r="DC140" s="337"/>
      <c r="DD140" s="337"/>
      <c r="DE140" s="337"/>
      <c r="DF140" s="337"/>
      <c r="DG140" s="337"/>
      <c r="DH140" s="337"/>
      <c r="DI140" s="337"/>
      <c r="DJ140" s="337"/>
      <c r="DK140" s="337"/>
      <c r="DL140" s="337"/>
      <c r="DM140" s="337"/>
      <c r="DN140" s="337"/>
      <c r="DO140" s="337"/>
      <c r="DP140" s="337"/>
      <c r="DQ140" s="337"/>
      <c r="DR140" s="337"/>
      <c r="DS140" s="337"/>
      <c r="DT140" s="337"/>
      <c r="DU140" s="337"/>
      <c r="DV140" s="337"/>
      <c r="DW140" s="337"/>
      <c r="DX140" s="337"/>
      <c r="DY140" s="337"/>
      <c r="DZ140" s="337"/>
      <c r="EA140" s="337"/>
      <c r="EB140" s="337"/>
      <c r="EC140" s="337"/>
      <c r="ED140" s="337"/>
      <c r="EE140" s="337"/>
      <c r="EF140" s="337"/>
      <c r="EG140" s="337"/>
      <c r="EH140" s="337"/>
      <c r="EI140" s="337"/>
      <c r="EJ140" s="337"/>
      <c r="EK140" s="337"/>
      <c r="EL140" s="337"/>
      <c r="EM140" s="337"/>
      <c r="EN140" s="337"/>
      <c r="EO140" s="337"/>
      <c r="EP140" s="337"/>
      <c r="EQ140" s="337"/>
      <c r="ER140" s="337"/>
      <c r="ES140" s="337"/>
      <c r="ET140" s="337"/>
      <c r="EU140" s="337"/>
      <c r="EV140" s="337"/>
      <c r="EW140" s="337"/>
      <c r="EX140" s="337"/>
      <c r="EY140" s="337"/>
      <c r="EZ140" s="337"/>
      <c r="FA140" s="337"/>
      <c r="FB140" s="337"/>
      <c r="FC140" s="337"/>
      <c r="FD140" s="337"/>
      <c r="FE140" s="337"/>
      <c r="FF140" s="337"/>
      <c r="FG140" s="337"/>
      <c r="FH140" s="337"/>
      <c r="FI140" s="337"/>
      <c r="FJ140" s="337"/>
      <c r="FK140" s="337"/>
      <c r="FL140" s="337"/>
      <c r="FM140" s="337"/>
      <c r="FN140" s="337"/>
      <c r="FO140" s="337"/>
      <c r="FP140" s="337"/>
      <c r="FQ140" s="337"/>
      <c r="FR140" s="337"/>
      <c r="FS140" s="337"/>
      <c r="FT140" s="337"/>
      <c r="FU140" s="337"/>
      <c r="FV140" s="337"/>
      <c r="FW140" s="337"/>
      <c r="FX140" s="337"/>
      <c r="FY140" s="337"/>
      <c r="FZ140" s="337"/>
      <c r="GA140" s="337"/>
      <c r="GB140" s="337"/>
      <c r="GC140" s="337"/>
      <c r="GD140" s="337"/>
      <c r="GE140" s="337"/>
      <c r="GF140" s="337"/>
      <c r="GG140" s="337"/>
      <c r="GH140" s="337"/>
      <c r="GI140" s="337"/>
      <c r="GJ140" s="337"/>
      <c r="GK140" s="337"/>
      <c r="GL140" s="337"/>
      <c r="GM140" s="337"/>
      <c r="GN140" s="337"/>
      <c r="GO140" s="337"/>
      <c r="GP140" s="337"/>
      <c r="GQ140" s="337"/>
      <c r="GR140" s="337"/>
      <c r="GS140" s="337"/>
      <c r="GT140" s="337"/>
      <c r="GU140" s="337"/>
      <c r="GV140" s="337"/>
      <c r="GW140" s="337"/>
      <c r="GX140" s="337"/>
      <c r="GY140" s="337"/>
      <c r="GZ140" s="337"/>
      <c r="HA140" s="337"/>
      <c r="HB140" s="337"/>
      <c r="HC140" s="337"/>
      <c r="HD140" s="337"/>
      <c r="HE140" s="337"/>
      <c r="HF140" s="337"/>
      <c r="HG140" s="337"/>
      <c r="HH140" s="337"/>
      <c r="HI140" s="337"/>
      <c r="HJ140" s="337"/>
      <c r="HK140" s="337"/>
      <c r="HL140" s="337"/>
      <c r="HM140" s="337"/>
      <c r="HN140" s="337"/>
      <c r="HO140" s="337"/>
      <c r="HP140" s="337"/>
      <c r="HQ140" s="337"/>
      <c r="HR140" s="337"/>
      <c r="HS140" s="337"/>
      <c r="HT140" s="337"/>
      <c r="HU140" s="337"/>
      <c r="HV140" s="337"/>
      <c r="HW140" s="337"/>
      <c r="HX140" s="337"/>
      <c r="HY140" s="337"/>
      <c r="HZ140" s="337"/>
      <c r="IA140" s="337"/>
      <c r="IB140" s="337"/>
      <c r="IC140" s="337"/>
      <c r="ID140" s="337"/>
      <c r="IE140" s="337"/>
      <c r="IF140" s="337"/>
      <c r="IG140" s="337"/>
      <c r="IH140" s="337"/>
      <c r="II140" s="337"/>
      <c r="IJ140" s="337"/>
      <c r="IK140" s="337"/>
      <c r="IL140" s="337"/>
      <c r="IM140" s="337"/>
      <c r="IN140" s="337"/>
      <c r="IO140" s="337"/>
    </row>
    <row r="141" spans="1:249" s="430" customFormat="1" ht="15.75" customHeight="1" x14ac:dyDescent="0.2">
      <c r="A141" s="500" t="s">
        <v>344</v>
      </c>
      <c r="B141" s="501"/>
      <c r="C141" s="495"/>
      <c r="G141" s="495"/>
      <c r="H141" s="496"/>
      <c r="I141" s="496"/>
      <c r="J141" s="496"/>
      <c r="K141" s="495"/>
      <c r="L141" s="502"/>
      <c r="M141" s="502"/>
      <c r="N141" s="882"/>
      <c r="O141" s="882"/>
      <c r="P141" s="499"/>
      <c r="Q141" s="499"/>
      <c r="R141" s="495"/>
      <c r="T141" s="337"/>
      <c r="U141" s="337"/>
      <c r="V141" s="337"/>
      <c r="W141" s="337"/>
      <c r="X141" s="337"/>
      <c r="Y141" s="337"/>
      <c r="Z141" s="337"/>
      <c r="AA141" s="337"/>
      <c r="AB141" s="337"/>
      <c r="AC141" s="337"/>
      <c r="AD141" s="337"/>
      <c r="AE141" s="337"/>
      <c r="AF141" s="337"/>
      <c r="AG141" s="337"/>
      <c r="AH141" s="337"/>
      <c r="AI141" s="337"/>
      <c r="AJ141" s="337"/>
      <c r="AK141" s="337"/>
      <c r="AL141" s="337"/>
      <c r="AM141" s="337"/>
      <c r="AN141" s="337"/>
      <c r="AO141" s="337"/>
      <c r="AP141" s="337"/>
      <c r="AQ141" s="337"/>
      <c r="AR141" s="337"/>
      <c r="AS141" s="337"/>
      <c r="AT141" s="337"/>
      <c r="AU141" s="337"/>
      <c r="AV141" s="337"/>
      <c r="AW141" s="337"/>
      <c r="AX141" s="337"/>
      <c r="AY141" s="337"/>
      <c r="AZ141" s="337"/>
      <c r="BA141" s="337"/>
      <c r="BB141" s="337"/>
      <c r="BC141" s="337"/>
      <c r="BD141" s="337"/>
      <c r="BE141" s="337"/>
      <c r="BF141" s="337"/>
      <c r="BG141" s="337"/>
      <c r="BH141" s="337"/>
      <c r="BI141" s="337"/>
      <c r="BJ141" s="337"/>
      <c r="BK141" s="337"/>
      <c r="BL141" s="337"/>
      <c r="BM141" s="337"/>
      <c r="BN141" s="337"/>
      <c r="BO141" s="337"/>
      <c r="BP141" s="337"/>
      <c r="BQ141" s="337"/>
      <c r="BR141" s="337"/>
      <c r="BS141" s="337"/>
      <c r="BT141" s="337"/>
      <c r="BU141" s="337"/>
      <c r="BV141" s="337"/>
      <c r="BW141" s="337"/>
      <c r="BX141" s="337"/>
      <c r="BY141" s="337"/>
      <c r="BZ141" s="337"/>
      <c r="CA141" s="337"/>
      <c r="CB141" s="337"/>
      <c r="CC141" s="337"/>
      <c r="CD141" s="337"/>
      <c r="CE141" s="337"/>
      <c r="CF141" s="337"/>
      <c r="CG141" s="337"/>
      <c r="CH141" s="337"/>
      <c r="CI141" s="337"/>
      <c r="CJ141" s="337"/>
      <c r="CK141" s="337"/>
      <c r="CL141" s="337"/>
      <c r="CM141" s="337"/>
      <c r="CN141" s="337"/>
      <c r="CO141" s="337"/>
      <c r="CP141" s="337"/>
      <c r="CQ141" s="337"/>
      <c r="CR141" s="337"/>
      <c r="CS141" s="337"/>
      <c r="CT141" s="337"/>
      <c r="CU141" s="337"/>
      <c r="CV141" s="337"/>
      <c r="CW141" s="337"/>
      <c r="CX141" s="337"/>
      <c r="CY141" s="337"/>
      <c r="CZ141" s="337"/>
      <c r="DA141" s="337"/>
      <c r="DB141" s="337"/>
      <c r="DC141" s="337"/>
      <c r="DD141" s="337"/>
      <c r="DE141" s="337"/>
      <c r="DF141" s="337"/>
      <c r="DG141" s="337"/>
      <c r="DH141" s="337"/>
      <c r="DI141" s="337"/>
      <c r="DJ141" s="337"/>
      <c r="DK141" s="337"/>
      <c r="DL141" s="337"/>
      <c r="DM141" s="337"/>
      <c r="DN141" s="337"/>
      <c r="DO141" s="337"/>
      <c r="DP141" s="337"/>
      <c r="DQ141" s="337"/>
      <c r="DR141" s="337"/>
      <c r="DS141" s="337"/>
      <c r="DT141" s="337"/>
      <c r="DU141" s="337"/>
      <c r="DV141" s="337"/>
      <c r="DW141" s="337"/>
      <c r="DX141" s="337"/>
      <c r="DY141" s="337"/>
      <c r="DZ141" s="337"/>
      <c r="EA141" s="337"/>
      <c r="EB141" s="337"/>
      <c r="EC141" s="337"/>
      <c r="ED141" s="337"/>
      <c r="EE141" s="337"/>
      <c r="EF141" s="337"/>
      <c r="EG141" s="337"/>
      <c r="EH141" s="337"/>
      <c r="EI141" s="337"/>
      <c r="EJ141" s="337"/>
      <c r="EK141" s="337"/>
      <c r="EL141" s="337"/>
      <c r="EM141" s="337"/>
      <c r="EN141" s="337"/>
      <c r="EO141" s="337"/>
      <c r="EP141" s="337"/>
      <c r="EQ141" s="337"/>
      <c r="ER141" s="337"/>
      <c r="ES141" s="337"/>
      <c r="ET141" s="337"/>
      <c r="EU141" s="337"/>
      <c r="EV141" s="337"/>
      <c r="EW141" s="337"/>
      <c r="EX141" s="337"/>
      <c r="EY141" s="337"/>
      <c r="EZ141" s="337"/>
      <c r="FA141" s="337"/>
      <c r="FB141" s="337"/>
      <c r="FC141" s="337"/>
      <c r="FD141" s="337"/>
      <c r="FE141" s="337"/>
      <c r="FF141" s="337"/>
      <c r="FG141" s="337"/>
      <c r="FH141" s="337"/>
      <c r="FI141" s="337"/>
      <c r="FJ141" s="337"/>
      <c r="FK141" s="337"/>
      <c r="FL141" s="337"/>
      <c r="FM141" s="337"/>
      <c r="FN141" s="337"/>
      <c r="FO141" s="337"/>
      <c r="FP141" s="337"/>
      <c r="FQ141" s="337"/>
      <c r="FR141" s="337"/>
      <c r="FS141" s="337"/>
      <c r="FT141" s="337"/>
      <c r="FU141" s="337"/>
      <c r="FV141" s="337"/>
      <c r="FW141" s="337"/>
      <c r="FX141" s="337"/>
      <c r="FY141" s="337"/>
      <c r="FZ141" s="337"/>
      <c r="GA141" s="337"/>
      <c r="GB141" s="337"/>
      <c r="GC141" s="337"/>
      <c r="GD141" s="337"/>
      <c r="GE141" s="337"/>
      <c r="GF141" s="337"/>
      <c r="GG141" s="337"/>
      <c r="GH141" s="337"/>
      <c r="GI141" s="337"/>
      <c r="GJ141" s="337"/>
      <c r="GK141" s="337"/>
      <c r="GL141" s="337"/>
      <c r="GM141" s="337"/>
      <c r="GN141" s="337"/>
      <c r="GO141" s="337"/>
      <c r="GP141" s="337"/>
      <c r="GQ141" s="337"/>
      <c r="GR141" s="337"/>
      <c r="GS141" s="337"/>
      <c r="GT141" s="337"/>
      <c r="GU141" s="337"/>
      <c r="GV141" s="337"/>
      <c r="GW141" s="337"/>
      <c r="GX141" s="337"/>
      <c r="GY141" s="337"/>
      <c r="GZ141" s="337"/>
      <c r="HA141" s="337"/>
      <c r="HB141" s="337"/>
      <c r="HC141" s="337"/>
      <c r="HD141" s="337"/>
      <c r="HE141" s="337"/>
      <c r="HF141" s="337"/>
      <c r="HG141" s="337"/>
      <c r="HH141" s="337"/>
      <c r="HI141" s="337"/>
      <c r="HJ141" s="337"/>
      <c r="HK141" s="337"/>
      <c r="HL141" s="337"/>
      <c r="HM141" s="337"/>
      <c r="HN141" s="337"/>
      <c r="HO141" s="337"/>
      <c r="HP141" s="337"/>
      <c r="HQ141" s="337"/>
      <c r="HR141" s="337"/>
      <c r="HS141" s="337"/>
      <c r="HT141" s="337"/>
      <c r="HU141" s="337"/>
      <c r="HV141" s="337"/>
      <c r="HW141" s="337"/>
      <c r="HX141" s="337"/>
      <c r="HY141" s="337"/>
      <c r="HZ141" s="337"/>
      <c r="IA141" s="337"/>
      <c r="IB141" s="337"/>
      <c r="IC141" s="337"/>
      <c r="ID141" s="337"/>
      <c r="IE141" s="337"/>
      <c r="IF141" s="337"/>
      <c r="IG141" s="337"/>
      <c r="IH141" s="337"/>
      <c r="II141" s="337"/>
      <c r="IJ141" s="337"/>
      <c r="IK141" s="337"/>
      <c r="IL141" s="337"/>
      <c r="IM141" s="337"/>
      <c r="IN141" s="337"/>
      <c r="IO141" s="337"/>
    </row>
    <row r="142" spans="1:249" ht="24.75" customHeight="1" x14ac:dyDescent="0.2">
      <c r="A142" s="503" t="s">
        <v>345</v>
      </c>
      <c r="B142" s="503"/>
      <c r="C142" s="260" t="s">
        <v>1194</v>
      </c>
      <c r="D142" s="504"/>
      <c r="E142" s="504"/>
      <c r="F142" s="504"/>
      <c r="G142" s="505"/>
      <c r="H142" s="392"/>
      <c r="I142" s="392"/>
      <c r="J142" s="392"/>
      <c r="K142" s="505"/>
      <c r="L142" s="506"/>
      <c r="M142" s="506"/>
      <c r="N142" s="883"/>
      <c r="O142" s="883"/>
      <c r="P142" s="507"/>
      <c r="Q142" s="507"/>
      <c r="R142" s="505"/>
      <c r="S142" s="337"/>
    </row>
    <row r="143" spans="1:249" ht="24.75" customHeight="1" x14ac:dyDescent="0.2">
      <c r="A143" s="969" t="s">
        <v>1195</v>
      </c>
      <c r="B143" s="969"/>
      <c r="C143" s="969"/>
      <c r="D143" s="504"/>
      <c r="E143" s="504"/>
      <c r="F143" s="504"/>
      <c r="G143" s="505"/>
      <c r="H143" s="392"/>
      <c r="I143" s="392"/>
      <c r="J143" s="392"/>
      <c r="K143" s="505"/>
      <c r="L143" s="506"/>
      <c r="M143" s="506"/>
      <c r="N143" s="883"/>
      <c r="O143" s="883"/>
      <c r="P143" s="507"/>
      <c r="Q143" s="507"/>
      <c r="R143" s="505"/>
      <c r="S143" s="337"/>
    </row>
    <row r="144" spans="1:249" ht="24.75" customHeight="1" x14ac:dyDescent="0.2">
      <c r="A144" s="969"/>
      <c r="B144" s="969"/>
      <c r="C144" s="969"/>
      <c r="D144" s="504"/>
      <c r="E144" s="504"/>
      <c r="F144" s="504"/>
      <c r="G144" s="505"/>
      <c r="H144" s="392"/>
      <c r="I144" s="392"/>
      <c r="J144" s="392"/>
      <c r="K144" s="505"/>
      <c r="L144" s="506"/>
      <c r="M144" s="506"/>
      <c r="N144" s="883"/>
      <c r="O144" s="883"/>
      <c r="P144" s="507"/>
      <c r="Q144" s="507"/>
      <c r="R144" s="505"/>
      <c r="S144" s="337"/>
    </row>
    <row r="145" spans="1:19" s="510" customFormat="1" ht="11.25" customHeight="1" x14ac:dyDescent="0.2">
      <c r="A145" s="508"/>
      <c r="B145" s="509"/>
      <c r="C145" s="509"/>
      <c r="D145" s="508"/>
      <c r="E145" s="508"/>
      <c r="F145" s="508"/>
      <c r="G145" s="509"/>
      <c r="K145" s="509"/>
      <c r="L145" s="511"/>
      <c r="M145" s="511"/>
      <c r="N145" s="884"/>
      <c r="O145" s="884"/>
      <c r="P145" s="512"/>
      <c r="Q145" s="512"/>
      <c r="R145" s="509"/>
      <c r="S145" s="508"/>
    </row>
    <row r="146" spans="1:19" s="510" customFormat="1" x14ac:dyDescent="0.2">
      <c r="A146" s="513" t="s">
        <v>1433</v>
      </c>
      <c r="B146" s="509"/>
      <c r="C146" s="509"/>
      <c r="D146" s="508"/>
      <c r="E146" s="508"/>
      <c r="F146" s="508"/>
      <c r="G146" s="509"/>
      <c r="K146" s="509"/>
      <c r="L146" s="511"/>
      <c r="M146" s="511"/>
      <c r="N146" s="884"/>
      <c r="O146" s="884"/>
      <c r="P146" s="512"/>
      <c r="Q146" s="512"/>
      <c r="R146" s="509"/>
      <c r="S146" s="508"/>
    </row>
    <row r="147" spans="1:19" s="510" customFormat="1" hidden="1" x14ac:dyDescent="0.2">
      <c r="A147" s="508"/>
      <c r="B147" s="509"/>
      <c r="C147" s="509"/>
      <c r="D147" s="508"/>
      <c r="E147" s="508"/>
      <c r="F147" s="508"/>
      <c r="G147" s="509"/>
      <c r="K147" s="509"/>
      <c r="L147" s="511"/>
      <c r="M147" s="511"/>
      <c r="N147" s="884"/>
      <c r="O147" s="884"/>
      <c r="P147" s="512"/>
      <c r="Q147" s="512"/>
      <c r="R147" s="509"/>
      <c r="S147" s="508"/>
    </row>
    <row r="148" spans="1:19" s="510" customFormat="1" hidden="1" x14ac:dyDescent="0.2">
      <c r="A148" s="508"/>
      <c r="B148" s="509"/>
      <c r="C148" s="509"/>
      <c r="D148" s="508"/>
      <c r="E148" s="508"/>
      <c r="F148" s="508"/>
      <c r="G148" s="509"/>
      <c r="K148" s="509"/>
      <c r="L148" s="511"/>
      <c r="M148" s="511"/>
      <c r="N148" s="884"/>
      <c r="O148" s="884"/>
      <c r="P148" s="512"/>
      <c r="Q148" s="512"/>
      <c r="R148" s="509"/>
      <c r="S148" s="508"/>
    </row>
    <row r="149" spans="1:19" s="510" customFormat="1" hidden="1" x14ac:dyDescent="0.2">
      <c r="A149" s="508"/>
      <c r="B149" s="509"/>
      <c r="C149" s="509"/>
      <c r="D149" s="508"/>
      <c r="E149" s="508"/>
      <c r="F149" s="508"/>
      <c r="G149" s="509"/>
      <c r="K149" s="509"/>
      <c r="L149" s="511"/>
      <c r="M149" s="511"/>
      <c r="N149" s="884"/>
      <c r="O149" s="884"/>
      <c r="P149" s="512"/>
      <c r="Q149" s="512"/>
      <c r="R149" s="509"/>
      <c r="S149" s="508"/>
    </row>
    <row r="150" spans="1:19" s="510" customFormat="1" x14ac:dyDescent="0.2">
      <c r="A150" s="508"/>
      <c r="B150" s="509"/>
      <c r="C150" s="509"/>
      <c r="D150" s="508"/>
      <c r="E150" s="508"/>
      <c r="F150" s="508"/>
      <c r="G150" s="509"/>
      <c r="K150" s="509"/>
      <c r="L150" s="511"/>
      <c r="M150" s="511"/>
      <c r="N150" s="884"/>
      <c r="O150" s="884"/>
      <c r="P150" s="512"/>
      <c r="Q150" s="512"/>
      <c r="R150" s="509"/>
      <c r="S150" s="508"/>
    </row>
    <row r="151" spans="1:19" s="510" customFormat="1" x14ac:dyDescent="0.2">
      <c r="A151" s="508" t="s">
        <v>346</v>
      </c>
      <c r="B151" s="509"/>
      <c r="C151" s="509"/>
      <c r="D151" s="508"/>
      <c r="E151" s="508"/>
      <c r="F151" s="508"/>
      <c r="G151" s="509"/>
      <c r="K151" s="509"/>
      <c r="L151" s="511"/>
      <c r="M151" s="511"/>
      <c r="N151" s="884"/>
      <c r="O151" s="884"/>
      <c r="P151" s="512"/>
      <c r="Q151" s="512"/>
      <c r="R151" s="509"/>
      <c r="S151" s="508"/>
    </row>
    <row r="152" spans="1:19" s="510" customFormat="1" x14ac:dyDescent="0.2">
      <c r="A152" s="508" t="s">
        <v>347</v>
      </c>
      <c r="B152" s="509"/>
      <c r="C152" s="509"/>
      <c r="D152" s="508"/>
      <c r="E152" s="508"/>
      <c r="F152" s="508"/>
      <c r="G152" s="509"/>
      <c r="K152" s="509"/>
      <c r="L152" s="511"/>
      <c r="M152" s="511"/>
      <c r="N152" s="884"/>
      <c r="O152" s="884"/>
      <c r="P152" s="512"/>
      <c r="Q152" s="512"/>
      <c r="R152" s="509"/>
      <c r="S152" s="508"/>
    </row>
    <row r="153" spans="1:19" s="510" customFormat="1" x14ac:dyDescent="0.2">
      <c r="A153" s="508" t="s">
        <v>348</v>
      </c>
      <c r="B153" s="509"/>
      <c r="C153" s="509"/>
      <c r="D153" s="508"/>
      <c r="E153" s="508"/>
      <c r="F153" s="508"/>
      <c r="G153" s="509"/>
      <c r="K153" s="509"/>
      <c r="L153" s="511"/>
      <c r="M153" s="511"/>
      <c r="N153" s="884"/>
      <c r="O153" s="884"/>
      <c r="P153" s="512"/>
      <c r="Q153" s="512"/>
      <c r="R153" s="509"/>
      <c r="S153" s="508"/>
    </row>
    <row r="154" spans="1:19" s="510" customFormat="1" x14ac:dyDescent="0.2">
      <c r="A154" s="508"/>
      <c r="B154" s="509"/>
      <c r="C154" s="509"/>
      <c r="D154" s="508"/>
      <c r="E154" s="508"/>
      <c r="F154" s="508"/>
      <c r="G154" s="509"/>
      <c r="K154" s="509"/>
      <c r="L154" s="511"/>
      <c r="M154" s="511"/>
      <c r="N154" s="884"/>
      <c r="O154" s="884"/>
      <c r="P154" s="512"/>
      <c r="Q154" s="512"/>
      <c r="R154" s="509"/>
      <c r="S154" s="508"/>
    </row>
    <row r="155" spans="1:19" s="510" customFormat="1" x14ac:dyDescent="0.2">
      <c r="A155" s="508" t="s">
        <v>349</v>
      </c>
      <c r="B155" s="509"/>
      <c r="C155" s="509"/>
      <c r="D155" s="508"/>
      <c r="E155" s="508"/>
      <c r="F155" s="508"/>
      <c r="G155" s="509"/>
      <c r="K155" s="509"/>
      <c r="L155" s="511"/>
      <c r="M155" s="511"/>
      <c r="N155" s="884"/>
      <c r="O155" s="884"/>
      <c r="P155" s="512"/>
      <c r="Q155" s="512"/>
      <c r="R155" s="509"/>
      <c r="S155" s="508"/>
    </row>
    <row r="156" spans="1:19" s="510" customFormat="1" x14ac:dyDescent="0.2">
      <c r="A156" s="508"/>
      <c r="B156" s="509"/>
      <c r="C156" s="509"/>
      <c r="D156" s="508"/>
      <c r="E156" s="508"/>
      <c r="F156" s="508"/>
      <c r="G156" s="509"/>
      <c r="K156" s="509"/>
      <c r="L156" s="511"/>
      <c r="M156" s="511"/>
      <c r="N156" s="884"/>
      <c r="O156" s="884"/>
      <c r="P156" s="512"/>
      <c r="Q156" s="512"/>
      <c r="R156" s="509"/>
      <c r="S156" s="508"/>
    </row>
    <row r="157" spans="1:19" s="510" customFormat="1" x14ac:dyDescent="0.2">
      <c r="A157" s="508" t="s">
        <v>350</v>
      </c>
      <c r="B157" s="509"/>
      <c r="C157" s="509"/>
      <c r="D157" s="508"/>
      <c r="E157" s="508"/>
      <c r="F157" s="508"/>
      <c r="G157" s="509"/>
      <c r="K157" s="509"/>
      <c r="L157" s="511"/>
      <c r="M157" s="511"/>
      <c r="N157" s="884"/>
      <c r="O157" s="884"/>
      <c r="P157" s="512"/>
      <c r="Q157" s="512"/>
      <c r="R157" s="509"/>
      <c r="S157" s="508"/>
    </row>
    <row r="158" spans="1:19" s="510" customFormat="1" x14ac:dyDescent="0.2">
      <c r="A158" s="508"/>
      <c r="B158" s="509"/>
      <c r="C158" s="509"/>
      <c r="D158" s="508"/>
      <c r="E158" s="508"/>
      <c r="F158" s="508"/>
      <c r="G158" s="509"/>
      <c r="K158" s="509"/>
      <c r="L158" s="511"/>
      <c r="M158" s="511"/>
      <c r="N158" s="884"/>
      <c r="O158" s="884"/>
      <c r="P158" s="512"/>
      <c r="Q158" s="512"/>
      <c r="R158" s="509"/>
      <c r="S158" s="508"/>
    </row>
    <row r="159" spans="1:19" s="510" customFormat="1" x14ac:dyDescent="0.2">
      <c r="A159" s="508" t="s">
        <v>351</v>
      </c>
      <c r="B159" s="509"/>
      <c r="C159" s="509"/>
      <c r="D159" s="508"/>
      <c r="E159" s="508"/>
      <c r="F159" s="508"/>
      <c r="G159" s="509"/>
      <c r="K159" s="509"/>
      <c r="L159" s="511"/>
      <c r="M159" s="511"/>
      <c r="N159" s="884"/>
      <c r="O159" s="884"/>
      <c r="P159" s="512"/>
      <c r="Q159" s="512"/>
      <c r="R159" s="509"/>
      <c r="S159" s="508"/>
    </row>
    <row r="160" spans="1:19" x14ac:dyDescent="0.2">
      <c r="A160" s="337"/>
      <c r="B160" s="505"/>
      <c r="C160" s="505"/>
      <c r="D160" s="337"/>
      <c r="E160" s="337"/>
      <c r="F160" s="337"/>
      <c r="G160" s="505"/>
      <c r="H160" s="392"/>
      <c r="I160" s="392"/>
      <c r="J160" s="392"/>
      <c r="K160" s="505"/>
      <c r="L160" s="506"/>
      <c r="M160" s="506"/>
      <c r="N160" s="883"/>
      <c r="O160" s="883"/>
      <c r="P160" s="507"/>
      <c r="Q160" s="507"/>
      <c r="R160" s="505"/>
      <c r="S160" s="337"/>
    </row>
    <row r="161" spans="2:18" s="337" customFormat="1" x14ac:dyDescent="0.2">
      <c r="B161" s="505"/>
      <c r="C161" s="505"/>
      <c r="G161" s="505"/>
      <c r="H161" s="392"/>
      <c r="I161" s="392"/>
      <c r="J161" s="392"/>
      <c r="K161" s="505"/>
      <c r="L161" s="506"/>
      <c r="M161" s="506"/>
      <c r="N161" s="883"/>
      <c r="O161" s="883"/>
      <c r="P161" s="507"/>
      <c r="Q161" s="507"/>
      <c r="R161" s="505"/>
    </row>
    <row r="162" spans="2:18" s="337" customFormat="1" x14ac:dyDescent="0.2">
      <c r="B162" s="505"/>
      <c r="C162" s="505"/>
      <c r="G162" s="505"/>
      <c r="H162" s="392"/>
      <c r="I162" s="392"/>
      <c r="J162" s="392"/>
      <c r="K162" s="505"/>
      <c r="L162" s="506"/>
      <c r="M162" s="506"/>
      <c r="N162" s="883"/>
      <c r="O162" s="883"/>
      <c r="P162" s="507"/>
      <c r="Q162" s="507"/>
      <c r="R162" s="505"/>
    </row>
    <row r="163" spans="2:18" s="337" customFormat="1" x14ac:dyDescent="0.2">
      <c r="B163" s="505"/>
      <c r="C163" s="505"/>
      <c r="G163" s="505"/>
      <c r="H163" s="392"/>
      <c r="I163" s="392"/>
      <c r="J163" s="392"/>
      <c r="K163" s="505"/>
      <c r="L163" s="506"/>
      <c r="M163" s="506"/>
      <c r="N163" s="883"/>
      <c r="O163" s="883"/>
      <c r="P163" s="507"/>
      <c r="Q163" s="507"/>
      <c r="R163" s="505"/>
    </row>
    <row r="164" spans="2:18" s="337" customFormat="1" x14ac:dyDescent="0.2">
      <c r="B164" s="505"/>
      <c r="C164" s="505"/>
      <c r="G164" s="505"/>
      <c r="H164" s="392"/>
      <c r="I164" s="392"/>
      <c r="J164" s="392"/>
      <c r="K164" s="505"/>
      <c r="L164" s="506"/>
      <c r="M164" s="506"/>
      <c r="N164" s="883"/>
      <c r="O164" s="883"/>
      <c r="P164" s="507"/>
      <c r="Q164" s="507"/>
      <c r="R164" s="505"/>
    </row>
    <row r="165" spans="2:18" s="337" customFormat="1" x14ac:dyDescent="0.2">
      <c r="B165" s="505"/>
      <c r="C165" s="505"/>
      <c r="G165" s="505"/>
      <c r="H165" s="392"/>
      <c r="I165" s="392"/>
      <c r="J165" s="392"/>
      <c r="K165" s="505"/>
      <c r="L165" s="506"/>
      <c r="M165" s="506"/>
      <c r="N165" s="883"/>
      <c r="O165" s="883"/>
      <c r="P165" s="507"/>
      <c r="Q165" s="507"/>
      <c r="R165" s="505"/>
    </row>
    <row r="166" spans="2:18" s="337" customFormat="1" x14ac:dyDescent="0.2">
      <c r="B166" s="505"/>
      <c r="C166" s="505"/>
      <c r="G166" s="505"/>
      <c r="H166" s="392"/>
      <c r="I166" s="392"/>
      <c r="J166" s="392"/>
      <c r="K166" s="505"/>
      <c r="L166" s="506"/>
      <c r="M166" s="506"/>
      <c r="N166" s="883"/>
      <c r="O166" s="883"/>
      <c r="P166" s="507"/>
      <c r="Q166" s="507"/>
      <c r="R166" s="505"/>
    </row>
    <row r="167" spans="2:18" s="337" customFormat="1" x14ac:dyDescent="0.2">
      <c r="B167" s="505"/>
      <c r="C167" s="505"/>
      <c r="G167" s="505"/>
      <c r="H167" s="392"/>
      <c r="I167" s="392"/>
      <c r="J167" s="392"/>
      <c r="K167" s="505"/>
      <c r="L167" s="506"/>
      <c r="M167" s="506"/>
      <c r="N167" s="883"/>
      <c r="O167" s="883"/>
      <c r="P167" s="507"/>
      <c r="Q167" s="507"/>
      <c r="R167" s="505"/>
    </row>
    <row r="168" spans="2:18" s="337" customFormat="1" x14ac:dyDescent="0.2">
      <c r="B168" s="505"/>
      <c r="C168" s="505"/>
      <c r="G168" s="505"/>
      <c r="H168" s="392"/>
      <c r="I168" s="392"/>
      <c r="J168" s="392"/>
      <c r="K168" s="505"/>
      <c r="L168" s="506"/>
      <c r="M168" s="506"/>
      <c r="N168" s="883"/>
      <c r="O168" s="883"/>
      <c r="P168" s="507"/>
      <c r="Q168" s="507"/>
      <c r="R168" s="505"/>
    </row>
    <row r="169" spans="2:18" s="337" customFormat="1" x14ac:dyDescent="0.2">
      <c r="B169" s="505"/>
      <c r="C169" s="505"/>
      <c r="G169" s="505"/>
      <c r="H169" s="392"/>
      <c r="I169" s="392"/>
      <c r="J169" s="392"/>
      <c r="K169" s="505"/>
      <c r="L169" s="506"/>
      <c r="M169" s="506"/>
      <c r="N169" s="883"/>
      <c r="O169" s="883"/>
      <c r="P169" s="507"/>
      <c r="Q169" s="507"/>
      <c r="R169" s="505"/>
    </row>
    <row r="170" spans="2:18" s="337" customFormat="1" x14ac:dyDescent="0.2">
      <c r="B170" s="505"/>
      <c r="C170" s="505"/>
      <c r="G170" s="505"/>
      <c r="H170" s="392"/>
      <c r="I170" s="392"/>
      <c r="J170" s="392"/>
      <c r="K170" s="505"/>
      <c r="L170" s="506"/>
      <c r="M170" s="506"/>
      <c r="N170" s="883"/>
      <c r="O170" s="883"/>
      <c r="P170" s="507"/>
      <c r="Q170" s="507"/>
      <c r="R170" s="505"/>
    </row>
    <row r="171" spans="2:18" s="337" customFormat="1" x14ac:dyDescent="0.2">
      <c r="B171" s="505"/>
      <c r="C171" s="505"/>
      <c r="G171" s="505"/>
      <c r="H171" s="392"/>
      <c r="I171" s="392"/>
      <c r="J171" s="392"/>
      <c r="K171" s="505"/>
      <c r="L171" s="506"/>
      <c r="M171" s="506"/>
      <c r="N171" s="883"/>
      <c r="O171" s="883"/>
      <c r="P171" s="507"/>
      <c r="Q171" s="507"/>
      <c r="R171" s="505"/>
    </row>
    <row r="172" spans="2:18" s="337" customFormat="1" x14ac:dyDescent="0.2">
      <c r="B172" s="505"/>
      <c r="C172" s="505"/>
      <c r="G172" s="505"/>
      <c r="H172" s="392"/>
      <c r="I172" s="392"/>
      <c r="J172" s="392"/>
      <c r="K172" s="505"/>
      <c r="L172" s="506"/>
      <c r="M172" s="506"/>
      <c r="N172" s="883"/>
      <c r="O172" s="883"/>
      <c r="P172" s="507"/>
      <c r="Q172" s="507"/>
      <c r="R172" s="505"/>
    </row>
    <row r="173" spans="2:18" s="337" customFormat="1" x14ac:dyDescent="0.2">
      <c r="B173" s="505"/>
      <c r="C173" s="505"/>
      <c r="G173" s="505"/>
      <c r="H173" s="392"/>
      <c r="I173" s="392"/>
      <c r="J173" s="392"/>
      <c r="K173" s="505"/>
      <c r="L173" s="506"/>
      <c r="M173" s="506"/>
      <c r="N173" s="883"/>
      <c r="O173" s="883"/>
      <c r="P173" s="507"/>
      <c r="Q173" s="507"/>
      <c r="R173" s="505"/>
    </row>
    <row r="174" spans="2:18" s="337" customFormat="1" x14ac:dyDescent="0.2">
      <c r="B174" s="505"/>
      <c r="C174" s="505"/>
      <c r="G174" s="505"/>
      <c r="H174" s="392"/>
      <c r="I174" s="392"/>
      <c r="J174" s="392"/>
      <c r="K174" s="505"/>
      <c r="L174" s="506"/>
      <c r="M174" s="506"/>
      <c r="N174" s="883"/>
      <c r="O174" s="883"/>
      <c r="P174" s="507"/>
      <c r="Q174" s="507"/>
      <c r="R174" s="505"/>
    </row>
    <row r="175" spans="2:18" s="337" customFormat="1" x14ac:dyDescent="0.2">
      <c r="B175" s="505"/>
      <c r="C175" s="505"/>
      <c r="G175" s="505"/>
      <c r="H175" s="392"/>
      <c r="I175" s="392"/>
      <c r="J175" s="392"/>
      <c r="K175" s="505"/>
      <c r="L175" s="506"/>
      <c r="M175" s="506"/>
      <c r="N175" s="883"/>
      <c r="O175" s="883"/>
      <c r="P175" s="507"/>
      <c r="Q175" s="507"/>
      <c r="R175" s="505"/>
    </row>
    <row r="176" spans="2:18" s="337" customFormat="1" x14ac:dyDescent="0.2">
      <c r="B176" s="505"/>
      <c r="C176" s="505"/>
      <c r="G176" s="505"/>
      <c r="H176" s="392"/>
      <c r="I176" s="392"/>
      <c r="J176" s="392"/>
      <c r="K176" s="505"/>
      <c r="L176" s="506"/>
      <c r="M176" s="506"/>
      <c r="N176" s="883"/>
      <c r="O176" s="883"/>
      <c r="P176" s="507"/>
      <c r="Q176" s="507"/>
      <c r="R176" s="505"/>
    </row>
    <row r="177" spans="2:18" s="337" customFormat="1" x14ac:dyDescent="0.2">
      <c r="B177" s="505"/>
      <c r="C177" s="505"/>
      <c r="G177" s="505"/>
      <c r="H177" s="392"/>
      <c r="I177" s="392"/>
      <c r="J177" s="392"/>
      <c r="K177" s="505"/>
      <c r="L177" s="506"/>
      <c r="M177" s="506"/>
      <c r="N177" s="883"/>
      <c r="O177" s="883"/>
      <c r="P177" s="507"/>
      <c r="Q177" s="507"/>
      <c r="R177" s="505"/>
    </row>
    <row r="178" spans="2:18" s="337" customFormat="1" x14ac:dyDescent="0.2">
      <c r="B178" s="505"/>
      <c r="C178" s="505"/>
      <c r="G178" s="505"/>
      <c r="H178" s="392"/>
      <c r="I178" s="392"/>
      <c r="J178" s="392"/>
      <c r="K178" s="505"/>
      <c r="L178" s="506"/>
      <c r="M178" s="506"/>
      <c r="N178" s="883"/>
      <c r="O178" s="883"/>
      <c r="P178" s="507"/>
      <c r="Q178" s="507"/>
      <c r="R178" s="505"/>
    </row>
    <row r="179" spans="2:18" s="337" customFormat="1" x14ac:dyDescent="0.2">
      <c r="B179" s="505"/>
      <c r="C179" s="505"/>
      <c r="G179" s="505"/>
      <c r="H179" s="392"/>
      <c r="I179" s="392"/>
      <c r="J179" s="392"/>
      <c r="K179" s="505"/>
      <c r="L179" s="506"/>
      <c r="M179" s="506"/>
      <c r="N179" s="883"/>
      <c r="O179" s="883"/>
      <c r="P179" s="507"/>
      <c r="Q179" s="507"/>
      <c r="R179" s="505"/>
    </row>
    <row r="180" spans="2:18" s="337" customFormat="1" x14ac:dyDescent="0.2">
      <c r="B180" s="505"/>
      <c r="C180" s="505"/>
      <c r="G180" s="505"/>
      <c r="H180" s="392"/>
      <c r="I180" s="392"/>
      <c r="J180" s="392"/>
      <c r="K180" s="505"/>
      <c r="L180" s="506"/>
      <c r="M180" s="506"/>
      <c r="N180" s="883"/>
      <c r="O180" s="883"/>
      <c r="P180" s="507"/>
      <c r="Q180" s="507"/>
      <c r="R180" s="505"/>
    </row>
    <row r="181" spans="2:18" s="337" customFormat="1" x14ac:dyDescent="0.2">
      <c r="B181" s="505"/>
      <c r="C181" s="505"/>
      <c r="G181" s="505"/>
      <c r="H181" s="392"/>
      <c r="I181" s="392"/>
      <c r="J181" s="392"/>
      <c r="K181" s="505"/>
      <c r="L181" s="506"/>
      <c r="M181" s="506"/>
      <c r="N181" s="883"/>
      <c r="O181" s="883"/>
      <c r="P181" s="507"/>
      <c r="Q181" s="507"/>
      <c r="R181" s="505"/>
    </row>
    <row r="182" spans="2:18" s="337" customFormat="1" x14ac:dyDescent="0.2">
      <c r="B182" s="505"/>
      <c r="C182" s="505"/>
      <c r="G182" s="505"/>
      <c r="H182" s="392"/>
      <c r="I182" s="392"/>
      <c r="J182" s="392"/>
      <c r="K182" s="505"/>
      <c r="L182" s="506"/>
      <c r="M182" s="506"/>
      <c r="N182" s="883"/>
      <c r="O182" s="883"/>
      <c r="P182" s="507"/>
      <c r="Q182" s="507"/>
      <c r="R182" s="505"/>
    </row>
    <row r="183" spans="2:18" s="337" customFormat="1" x14ac:dyDescent="0.2">
      <c r="B183" s="505"/>
      <c r="C183" s="505"/>
      <c r="G183" s="505"/>
      <c r="H183" s="392"/>
      <c r="I183" s="392"/>
      <c r="J183" s="392"/>
      <c r="K183" s="505"/>
      <c r="L183" s="506"/>
      <c r="M183" s="506"/>
      <c r="N183" s="883"/>
      <c r="O183" s="883"/>
      <c r="P183" s="507"/>
      <c r="Q183" s="507"/>
      <c r="R183" s="505"/>
    </row>
    <row r="184" spans="2:18" s="337" customFormat="1" x14ac:dyDescent="0.2">
      <c r="B184" s="505"/>
      <c r="C184" s="505"/>
      <c r="G184" s="505"/>
      <c r="H184" s="392"/>
      <c r="I184" s="392"/>
      <c r="J184" s="392"/>
      <c r="K184" s="505"/>
      <c r="L184" s="506"/>
      <c r="M184" s="506"/>
      <c r="N184" s="883"/>
      <c r="O184" s="883"/>
      <c r="P184" s="507"/>
      <c r="Q184" s="507"/>
      <c r="R184" s="505"/>
    </row>
    <row r="185" spans="2:18" s="337" customFormat="1" x14ac:dyDescent="0.2">
      <c r="B185" s="505"/>
      <c r="C185" s="505"/>
      <c r="G185" s="505"/>
      <c r="H185" s="392"/>
      <c r="I185" s="392"/>
      <c r="J185" s="392"/>
      <c r="K185" s="505"/>
      <c r="L185" s="506"/>
      <c r="M185" s="506"/>
      <c r="N185" s="883"/>
      <c r="O185" s="883"/>
      <c r="P185" s="507"/>
      <c r="Q185" s="507"/>
      <c r="R185" s="505"/>
    </row>
    <row r="186" spans="2:18" s="337" customFormat="1" x14ac:dyDescent="0.2">
      <c r="B186" s="505"/>
      <c r="C186" s="505"/>
      <c r="G186" s="505"/>
      <c r="H186" s="392"/>
      <c r="I186" s="392"/>
      <c r="J186" s="392"/>
      <c r="K186" s="505"/>
      <c r="L186" s="506"/>
      <c r="M186" s="506"/>
      <c r="N186" s="883"/>
      <c r="O186" s="883"/>
      <c r="P186" s="507"/>
      <c r="Q186" s="507"/>
      <c r="R186" s="505"/>
    </row>
    <row r="187" spans="2:18" s="337" customFormat="1" x14ac:dyDescent="0.2">
      <c r="B187" s="505"/>
      <c r="C187" s="505"/>
      <c r="G187" s="505"/>
      <c r="H187" s="392"/>
      <c r="I187" s="392"/>
      <c r="J187" s="392"/>
      <c r="K187" s="505"/>
      <c r="L187" s="506"/>
      <c r="M187" s="506"/>
      <c r="N187" s="883"/>
      <c r="O187" s="883"/>
      <c r="P187" s="507"/>
      <c r="Q187" s="507"/>
      <c r="R187" s="505"/>
    </row>
    <row r="188" spans="2:18" s="337" customFormat="1" x14ac:dyDescent="0.2">
      <c r="B188" s="505"/>
      <c r="C188" s="505"/>
      <c r="G188" s="505"/>
      <c r="H188" s="392"/>
      <c r="I188" s="392"/>
      <c r="J188" s="392"/>
      <c r="K188" s="505"/>
      <c r="L188" s="506"/>
      <c r="M188" s="506"/>
      <c r="N188" s="883"/>
      <c r="O188" s="883"/>
      <c r="P188" s="507"/>
      <c r="Q188" s="507"/>
      <c r="R188" s="505"/>
    </row>
    <row r="189" spans="2:18" s="337" customFormat="1" x14ac:dyDescent="0.2">
      <c r="B189" s="505"/>
      <c r="C189" s="505"/>
      <c r="G189" s="505"/>
      <c r="H189" s="392"/>
      <c r="I189" s="392"/>
      <c r="J189" s="392"/>
      <c r="K189" s="505"/>
      <c r="L189" s="506"/>
      <c r="M189" s="506"/>
      <c r="N189" s="883"/>
      <c r="O189" s="883"/>
      <c r="P189" s="507"/>
      <c r="Q189" s="507"/>
      <c r="R189" s="505"/>
    </row>
    <row r="190" spans="2:18" s="337" customFormat="1" x14ac:dyDescent="0.2">
      <c r="B190" s="505"/>
      <c r="C190" s="505"/>
      <c r="G190" s="505"/>
      <c r="H190" s="392"/>
      <c r="I190" s="392"/>
      <c r="J190" s="392"/>
      <c r="K190" s="505"/>
      <c r="L190" s="506"/>
      <c r="M190" s="506"/>
      <c r="N190" s="883"/>
      <c r="O190" s="883"/>
      <c r="P190" s="507"/>
      <c r="Q190" s="507"/>
      <c r="R190" s="505"/>
    </row>
    <row r="191" spans="2:18" s="337" customFormat="1" x14ac:dyDescent="0.2">
      <c r="B191" s="505"/>
      <c r="C191" s="505"/>
      <c r="G191" s="505"/>
      <c r="H191" s="392"/>
      <c r="I191" s="392"/>
      <c r="J191" s="392"/>
      <c r="K191" s="505"/>
      <c r="L191" s="506"/>
      <c r="M191" s="506"/>
      <c r="N191" s="883"/>
      <c r="O191" s="883"/>
      <c r="P191" s="507"/>
      <c r="Q191" s="507"/>
      <c r="R191" s="505"/>
    </row>
    <row r="192" spans="2:18" s="337" customFormat="1" x14ac:dyDescent="0.2">
      <c r="B192" s="505"/>
      <c r="C192" s="505"/>
      <c r="G192" s="505"/>
      <c r="H192" s="392"/>
      <c r="I192" s="392"/>
      <c r="J192" s="392"/>
      <c r="K192" s="505"/>
      <c r="L192" s="506"/>
      <c r="M192" s="506"/>
      <c r="N192" s="883"/>
      <c r="O192" s="883"/>
      <c r="P192" s="507"/>
      <c r="Q192" s="507"/>
      <c r="R192" s="505"/>
    </row>
    <row r="193" spans="2:18" s="337" customFormat="1" x14ac:dyDescent="0.2">
      <c r="B193" s="505"/>
      <c r="C193" s="505"/>
      <c r="G193" s="505"/>
      <c r="H193" s="392"/>
      <c r="I193" s="392"/>
      <c r="J193" s="392"/>
      <c r="K193" s="505"/>
      <c r="L193" s="506"/>
      <c r="M193" s="506"/>
      <c r="N193" s="883"/>
      <c r="O193" s="883"/>
      <c r="P193" s="507"/>
      <c r="Q193" s="507"/>
      <c r="R193" s="505"/>
    </row>
    <row r="194" spans="2:18" s="337" customFormat="1" x14ac:dyDescent="0.2">
      <c r="B194" s="505"/>
      <c r="C194" s="505"/>
      <c r="G194" s="505"/>
      <c r="H194" s="392"/>
      <c r="I194" s="392"/>
      <c r="J194" s="392"/>
      <c r="K194" s="505"/>
      <c r="L194" s="506"/>
      <c r="M194" s="506"/>
      <c r="N194" s="883"/>
      <c r="O194" s="883"/>
      <c r="P194" s="507"/>
      <c r="Q194" s="507"/>
      <c r="R194" s="505"/>
    </row>
    <row r="195" spans="2:18" s="337" customFormat="1" x14ac:dyDescent="0.2">
      <c r="B195" s="505"/>
      <c r="C195" s="505"/>
      <c r="G195" s="505"/>
      <c r="H195" s="392"/>
      <c r="I195" s="392"/>
      <c r="J195" s="392"/>
      <c r="K195" s="505"/>
      <c r="L195" s="506"/>
      <c r="M195" s="506"/>
      <c r="N195" s="883"/>
      <c r="O195" s="883"/>
      <c r="P195" s="507"/>
      <c r="Q195" s="507"/>
      <c r="R195" s="505"/>
    </row>
    <row r="196" spans="2:18" s="337" customFormat="1" x14ac:dyDescent="0.2">
      <c r="B196" s="505"/>
      <c r="C196" s="505"/>
      <c r="G196" s="505"/>
      <c r="H196" s="392"/>
      <c r="I196" s="392"/>
      <c r="J196" s="392"/>
      <c r="K196" s="505"/>
      <c r="L196" s="506"/>
      <c r="M196" s="506"/>
      <c r="N196" s="883"/>
      <c r="O196" s="883"/>
      <c r="P196" s="507"/>
      <c r="Q196" s="507"/>
      <c r="R196" s="505"/>
    </row>
    <row r="197" spans="2:18" s="337" customFormat="1" x14ac:dyDescent="0.2">
      <c r="B197" s="505"/>
      <c r="C197" s="505"/>
      <c r="G197" s="505"/>
      <c r="H197" s="392"/>
      <c r="I197" s="392"/>
      <c r="J197" s="392"/>
      <c r="K197" s="505"/>
      <c r="L197" s="506"/>
      <c r="M197" s="506"/>
      <c r="N197" s="883"/>
      <c r="O197" s="883"/>
      <c r="P197" s="507"/>
      <c r="Q197" s="507"/>
      <c r="R197" s="505"/>
    </row>
    <row r="198" spans="2:18" s="337" customFormat="1" x14ac:dyDescent="0.2">
      <c r="B198" s="505"/>
      <c r="C198" s="505"/>
      <c r="G198" s="505"/>
      <c r="H198" s="392"/>
      <c r="I198" s="392"/>
      <c r="J198" s="392"/>
      <c r="K198" s="505"/>
      <c r="L198" s="506"/>
      <c r="M198" s="506"/>
      <c r="N198" s="883"/>
      <c r="O198" s="883"/>
      <c r="P198" s="507"/>
      <c r="Q198" s="507"/>
      <c r="R198" s="505"/>
    </row>
    <row r="199" spans="2:18" s="337" customFormat="1" x14ac:dyDescent="0.2">
      <c r="B199" s="505"/>
      <c r="C199" s="505"/>
      <c r="G199" s="505"/>
      <c r="H199" s="392"/>
      <c r="I199" s="392"/>
      <c r="J199" s="392"/>
      <c r="K199" s="505"/>
      <c r="L199" s="506"/>
      <c r="M199" s="506"/>
      <c r="N199" s="883"/>
      <c r="O199" s="883"/>
      <c r="P199" s="507"/>
      <c r="Q199" s="507"/>
      <c r="R199" s="505"/>
    </row>
    <row r="200" spans="2:18" s="337" customFormat="1" x14ac:dyDescent="0.2">
      <c r="B200" s="505"/>
      <c r="C200" s="505"/>
      <c r="G200" s="505"/>
      <c r="H200" s="392"/>
      <c r="I200" s="392"/>
      <c r="J200" s="392"/>
      <c r="K200" s="505"/>
      <c r="L200" s="506"/>
      <c r="M200" s="506"/>
      <c r="N200" s="883"/>
      <c r="O200" s="883"/>
      <c r="P200" s="507"/>
      <c r="Q200" s="507"/>
      <c r="R200" s="505"/>
    </row>
    <row r="201" spans="2:18" s="337" customFormat="1" x14ac:dyDescent="0.2">
      <c r="B201" s="505"/>
      <c r="C201" s="505"/>
      <c r="G201" s="505"/>
      <c r="H201" s="392"/>
      <c r="I201" s="392"/>
      <c r="J201" s="392"/>
      <c r="K201" s="505"/>
      <c r="L201" s="506"/>
      <c r="M201" s="506"/>
      <c r="N201" s="883"/>
      <c r="O201" s="883"/>
      <c r="P201" s="507"/>
      <c r="Q201" s="507"/>
      <c r="R201" s="505"/>
    </row>
    <row r="202" spans="2:18" s="337" customFormat="1" x14ac:dyDescent="0.2">
      <c r="B202" s="505"/>
      <c r="C202" s="505"/>
      <c r="G202" s="505"/>
      <c r="H202" s="392"/>
      <c r="I202" s="392"/>
      <c r="J202" s="392"/>
      <c r="K202" s="505"/>
      <c r="L202" s="506"/>
      <c r="M202" s="506"/>
      <c r="N202" s="883"/>
      <c r="O202" s="883"/>
      <c r="P202" s="507"/>
      <c r="Q202" s="507"/>
      <c r="R202" s="505"/>
    </row>
    <row r="203" spans="2:18" s="337" customFormat="1" x14ac:dyDescent="0.2">
      <c r="B203" s="505"/>
      <c r="C203" s="505"/>
      <c r="G203" s="505"/>
      <c r="H203" s="392"/>
      <c r="I203" s="392"/>
      <c r="J203" s="392"/>
      <c r="K203" s="505"/>
      <c r="L203" s="506"/>
      <c r="M203" s="506"/>
      <c r="N203" s="883"/>
      <c r="O203" s="883"/>
      <c r="P203" s="507"/>
      <c r="Q203" s="507"/>
      <c r="R203" s="505"/>
    </row>
    <row r="204" spans="2:18" s="337" customFormat="1" x14ac:dyDescent="0.2">
      <c r="B204" s="505"/>
      <c r="C204" s="505"/>
      <c r="G204" s="505"/>
      <c r="H204" s="392"/>
      <c r="I204" s="392"/>
      <c r="J204" s="392"/>
      <c r="K204" s="505"/>
      <c r="L204" s="506"/>
      <c r="M204" s="506"/>
      <c r="N204" s="883"/>
      <c r="O204" s="883"/>
      <c r="P204" s="507"/>
      <c r="Q204" s="507"/>
      <c r="R204" s="505"/>
    </row>
    <row r="205" spans="2:18" s="337" customFormat="1" x14ac:dyDescent="0.2">
      <c r="B205" s="505"/>
      <c r="C205" s="505"/>
      <c r="G205" s="505"/>
      <c r="H205" s="392"/>
      <c r="I205" s="392"/>
      <c r="J205" s="392"/>
      <c r="K205" s="505"/>
      <c r="L205" s="506"/>
      <c r="M205" s="506"/>
      <c r="N205" s="883"/>
      <c r="O205" s="883"/>
      <c r="P205" s="507"/>
      <c r="Q205" s="507"/>
      <c r="R205" s="505"/>
    </row>
    <row r="206" spans="2:18" s="337" customFormat="1" x14ac:dyDescent="0.2">
      <c r="B206" s="505"/>
      <c r="C206" s="505"/>
      <c r="G206" s="505"/>
      <c r="H206" s="392"/>
      <c r="I206" s="392"/>
      <c r="J206" s="392"/>
      <c r="K206" s="505"/>
      <c r="L206" s="506"/>
      <c r="M206" s="506"/>
      <c r="N206" s="883"/>
      <c r="O206" s="883"/>
      <c r="P206" s="507"/>
      <c r="Q206" s="507"/>
      <c r="R206" s="505"/>
    </row>
    <row r="207" spans="2:18" s="337" customFormat="1" x14ac:dyDescent="0.2">
      <c r="B207" s="505"/>
      <c r="C207" s="505"/>
      <c r="G207" s="505"/>
      <c r="H207" s="392"/>
      <c r="I207" s="392"/>
      <c r="J207" s="392"/>
      <c r="K207" s="505"/>
      <c r="L207" s="506"/>
      <c r="M207" s="506"/>
      <c r="N207" s="883"/>
      <c r="O207" s="883"/>
      <c r="P207" s="507"/>
      <c r="Q207" s="507"/>
      <c r="R207" s="505"/>
    </row>
    <row r="208" spans="2:18" s="337" customFormat="1" x14ac:dyDescent="0.2">
      <c r="B208" s="505"/>
      <c r="C208" s="505"/>
      <c r="G208" s="505"/>
      <c r="H208" s="392"/>
      <c r="I208" s="392"/>
      <c r="J208" s="392"/>
      <c r="K208" s="505"/>
      <c r="L208" s="506"/>
      <c r="M208" s="506"/>
      <c r="N208" s="883"/>
      <c r="O208" s="883"/>
      <c r="P208" s="507"/>
      <c r="Q208" s="507"/>
      <c r="R208" s="505"/>
    </row>
    <row r="209" spans="2:18" s="337" customFormat="1" x14ac:dyDescent="0.2">
      <c r="B209" s="505"/>
      <c r="C209" s="505"/>
      <c r="G209" s="505"/>
      <c r="H209" s="392"/>
      <c r="I209" s="392"/>
      <c r="J209" s="392"/>
      <c r="K209" s="505"/>
      <c r="L209" s="506"/>
      <c r="M209" s="506"/>
      <c r="N209" s="883"/>
      <c r="O209" s="883"/>
      <c r="P209" s="507"/>
      <c r="Q209" s="507"/>
      <c r="R209" s="505"/>
    </row>
    <row r="210" spans="2:18" s="337" customFormat="1" x14ac:dyDescent="0.2">
      <c r="B210" s="505"/>
      <c r="C210" s="505"/>
      <c r="G210" s="505"/>
      <c r="H210" s="392"/>
      <c r="I210" s="392"/>
      <c r="J210" s="392"/>
      <c r="K210" s="505"/>
      <c r="L210" s="506"/>
      <c r="M210" s="506"/>
      <c r="N210" s="883"/>
      <c r="O210" s="883"/>
      <c r="P210" s="507"/>
      <c r="Q210" s="507"/>
      <c r="R210" s="505"/>
    </row>
    <row r="211" spans="2:18" s="337" customFormat="1" x14ac:dyDescent="0.2">
      <c r="B211" s="505"/>
      <c r="C211" s="505"/>
      <c r="G211" s="505"/>
      <c r="H211" s="392"/>
      <c r="I211" s="392"/>
      <c r="J211" s="392"/>
      <c r="K211" s="505"/>
      <c r="L211" s="506"/>
      <c r="M211" s="506"/>
      <c r="N211" s="883"/>
      <c r="O211" s="883"/>
      <c r="P211" s="507"/>
      <c r="Q211" s="507"/>
      <c r="R211" s="505"/>
    </row>
    <row r="212" spans="2:18" s="337" customFormat="1" x14ac:dyDescent="0.2">
      <c r="B212" s="505"/>
      <c r="C212" s="505"/>
      <c r="G212" s="505"/>
      <c r="H212" s="392"/>
      <c r="I212" s="392"/>
      <c r="J212" s="392"/>
      <c r="K212" s="505"/>
      <c r="L212" s="506"/>
      <c r="M212" s="506"/>
      <c r="N212" s="883"/>
      <c r="O212" s="883"/>
      <c r="P212" s="507"/>
      <c r="Q212" s="507"/>
      <c r="R212" s="505"/>
    </row>
    <row r="213" spans="2:18" s="337" customFormat="1" x14ac:dyDescent="0.2">
      <c r="B213" s="505"/>
      <c r="C213" s="505"/>
      <c r="G213" s="505"/>
      <c r="H213" s="392"/>
      <c r="I213" s="392"/>
      <c r="J213" s="392"/>
      <c r="K213" s="505"/>
      <c r="L213" s="506"/>
      <c r="M213" s="506"/>
      <c r="N213" s="883"/>
      <c r="O213" s="883"/>
      <c r="P213" s="507"/>
      <c r="Q213" s="507"/>
      <c r="R213" s="505"/>
    </row>
    <row r="214" spans="2:18" s="337" customFormat="1" x14ac:dyDescent="0.2">
      <c r="B214" s="505"/>
      <c r="C214" s="505"/>
      <c r="G214" s="505"/>
      <c r="H214" s="392"/>
      <c r="I214" s="392"/>
      <c r="J214" s="392"/>
      <c r="K214" s="505"/>
      <c r="L214" s="506"/>
      <c r="M214" s="506"/>
      <c r="N214" s="883"/>
      <c r="O214" s="883"/>
      <c r="P214" s="507"/>
      <c r="Q214" s="507"/>
      <c r="R214" s="505"/>
    </row>
    <row r="215" spans="2:18" s="337" customFormat="1" x14ac:dyDescent="0.2">
      <c r="B215" s="505"/>
      <c r="C215" s="505"/>
      <c r="G215" s="505"/>
      <c r="H215" s="392"/>
      <c r="I215" s="392"/>
      <c r="J215" s="392"/>
      <c r="K215" s="505"/>
      <c r="L215" s="506"/>
      <c r="M215" s="506"/>
      <c r="N215" s="883"/>
      <c r="O215" s="883"/>
      <c r="P215" s="507"/>
      <c r="Q215" s="507"/>
      <c r="R215" s="505"/>
    </row>
    <row r="216" spans="2:18" s="337" customFormat="1" x14ac:dyDescent="0.2">
      <c r="B216" s="505"/>
      <c r="C216" s="505"/>
      <c r="G216" s="505"/>
      <c r="H216" s="392"/>
      <c r="I216" s="392"/>
      <c r="J216" s="392"/>
      <c r="K216" s="505"/>
      <c r="L216" s="506"/>
      <c r="M216" s="506"/>
      <c r="N216" s="883"/>
      <c r="O216" s="883"/>
      <c r="P216" s="507"/>
      <c r="Q216" s="507"/>
      <c r="R216" s="505"/>
    </row>
    <row r="217" spans="2:18" s="337" customFormat="1" x14ac:dyDescent="0.2">
      <c r="B217" s="505"/>
      <c r="C217" s="505"/>
      <c r="G217" s="505"/>
      <c r="H217" s="392"/>
      <c r="I217" s="392"/>
      <c r="J217" s="392"/>
      <c r="K217" s="505"/>
      <c r="L217" s="506"/>
      <c r="M217" s="506"/>
      <c r="N217" s="883"/>
      <c r="O217" s="883"/>
      <c r="P217" s="507"/>
      <c r="Q217" s="507"/>
      <c r="R217" s="505"/>
    </row>
    <row r="218" spans="2:18" s="337" customFormat="1" x14ac:dyDescent="0.2">
      <c r="B218" s="505"/>
      <c r="C218" s="505"/>
      <c r="G218" s="505"/>
      <c r="H218" s="392"/>
      <c r="I218" s="392"/>
      <c r="J218" s="392"/>
      <c r="K218" s="505"/>
      <c r="L218" s="506"/>
      <c r="M218" s="506"/>
      <c r="N218" s="883"/>
      <c r="O218" s="883"/>
      <c r="P218" s="507"/>
      <c r="Q218" s="507"/>
      <c r="R218" s="505"/>
    </row>
    <row r="219" spans="2:18" s="337" customFormat="1" x14ac:dyDescent="0.2">
      <c r="B219" s="505"/>
      <c r="C219" s="505"/>
      <c r="G219" s="505"/>
      <c r="H219" s="392"/>
      <c r="I219" s="392"/>
      <c r="J219" s="392"/>
      <c r="K219" s="505"/>
      <c r="L219" s="506"/>
      <c r="M219" s="506"/>
      <c r="N219" s="883"/>
      <c r="O219" s="883"/>
      <c r="P219" s="507"/>
      <c r="Q219" s="507"/>
      <c r="R219" s="505"/>
    </row>
    <row r="220" spans="2:18" s="337" customFormat="1" x14ac:dyDescent="0.2">
      <c r="B220" s="505"/>
      <c r="C220" s="505"/>
      <c r="G220" s="505"/>
      <c r="H220" s="392"/>
      <c r="I220" s="392"/>
      <c r="J220" s="392"/>
      <c r="K220" s="505"/>
      <c r="L220" s="506"/>
      <c r="M220" s="506"/>
      <c r="N220" s="883"/>
      <c r="O220" s="883"/>
      <c r="P220" s="507"/>
      <c r="Q220" s="507"/>
      <c r="R220" s="505"/>
    </row>
    <row r="221" spans="2:18" s="337" customFormat="1" x14ac:dyDescent="0.2">
      <c r="B221" s="505"/>
      <c r="C221" s="505"/>
      <c r="G221" s="505"/>
      <c r="H221" s="392"/>
      <c r="I221" s="392"/>
      <c r="J221" s="392"/>
      <c r="K221" s="505"/>
      <c r="L221" s="506"/>
      <c r="M221" s="506"/>
      <c r="N221" s="883"/>
      <c r="O221" s="883"/>
      <c r="P221" s="507"/>
      <c r="Q221" s="507"/>
      <c r="R221" s="505"/>
    </row>
    <row r="222" spans="2:18" s="337" customFormat="1" x14ac:dyDescent="0.2">
      <c r="B222" s="505"/>
      <c r="C222" s="505"/>
      <c r="G222" s="505"/>
      <c r="H222" s="392"/>
      <c r="I222" s="392"/>
      <c r="J222" s="392"/>
      <c r="K222" s="505"/>
      <c r="L222" s="506"/>
      <c r="M222" s="506"/>
      <c r="N222" s="883"/>
      <c r="O222" s="883"/>
      <c r="P222" s="507"/>
      <c r="Q222" s="507"/>
      <c r="R222" s="505"/>
    </row>
    <row r="223" spans="2:18" s="337" customFormat="1" x14ac:dyDescent="0.2">
      <c r="B223" s="505"/>
      <c r="C223" s="505"/>
      <c r="G223" s="505"/>
      <c r="H223" s="392"/>
      <c r="I223" s="392"/>
      <c r="J223" s="392"/>
      <c r="K223" s="505"/>
      <c r="L223" s="506"/>
      <c r="M223" s="506"/>
      <c r="N223" s="883"/>
      <c r="O223" s="883"/>
      <c r="P223" s="507"/>
      <c r="Q223" s="507"/>
      <c r="R223" s="505"/>
    </row>
    <row r="224" spans="2:18" s="337" customFormat="1" x14ac:dyDescent="0.2">
      <c r="B224" s="505"/>
      <c r="C224" s="505"/>
      <c r="G224" s="505"/>
      <c r="H224" s="392"/>
      <c r="I224" s="392"/>
      <c r="J224" s="392"/>
      <c r="K224" s="505"/>
      <c r="L224" s="506"/>
      <c r="M224" s="506"/>
      <c r="N224" s="883"/>
      <c r="O224" s="883"/>
      <c r="P224" s="507"/>
      <c r="Q224" s="507"/>
      <c r="R224" s="505"/>
    </row>
    <row r="225" spans="2:18" s="337" customFormat="1" x14ac:dyDescent="0.2">
      <c r="B225" s="505"/>
      <c r="C225" s="505"/>
      <c r="G225" s="505"/>
      <c r="H225" s="392"/>
      <c r="I225" s="392"/>
      <c r="J225" s="392"/>
      <c r="K225" s="505"/>
      <c r="L225" s="506"/>
      <c r="M225" s="506"/>
      <c r="N225" s="883"/>
      <c r="O225" s="883"/>
      <c r="P225" s="507"/>
      <c r="Q225" s="507"/>
      <c r="R225" s="505"/>
    </row>
    <row r="226" spans="2:18" s="337" customFormat="1" x14ac:dyDescent="0.2">
      <c r="B226" s="505"/>
      <c r="C226" s="505"/>
      <c r="G226" s="505"/>
      <c r="H226" s="392"/>
      <c r="I226" s="392"/>
      <c r="J226" s="392"/>
      <c r="K226" s="505"/>
      <c r="L226" s="506"/>
      <c r="M226" s="506"/>
      <c r="N226" s="883"/>
      <c r="O226" s="883"/>
      <c r="P226" s="507"/>
      <c r="Q226" s="507"/>
      <c r="R226" s="505"/>
    </row>
    <row r="227" spans="2:18" s="337" customFormat="1" x14ac:dyDescent="0.2">
      <c r="B227" s="505"/>
      <c r="C227" s="505"/>
      <c r="G227" s="505"/>
      <c r="H227" s="392"/>
      <c r="I227" s="392"/>
      <c r="J227" s="392"/>
      <c r="K227" s="505"/>
      <c r="L227" s="506"/>
      <c r="M227" s="506"/>
      <c r="N227" s="883"/>
      <c r="O227" s="883"/>
      <c r="P227" s="507"/>
      <c r="Q227" s="507"/>
      <c r="R227" s="505"/>
    </row>
    <row r="228" spans="2:18" s="337" customFormat="1" x14ac:dyDescent="0.2">
      <c r="B228" s="505"/>
      <c r="C228" s="505"/>
      <c r="G228" s="505"/>
      <c r="H228" s="392"/>
      <c r="I228" s="392"/>
      <c r="J228" s="392"/>
      <c r="K228" s="505"/>
      <c r="L228" s="506"/>
      <c r="M228" s="506"/>
      <c r="N228" s="883"/>
      <c r="O228" s="883"/>
      <c r="P228" s="507"/>
      <c r="Q228" s="507"/>
      <c r="R228" s="505"/>
    </row>
    <row r="229" spans="2:18" s="337" customFormat="1" x14ac:dyDescent="0.2">
      <c r="B229" s="505"/>
      <c r="C229" s="505"/>
      <c r="G229" s="505"/>
      <c r="H229" s="392"/>
      <c r="I229" s="392"/>
      <c r="J229" s="392"/>
      <c r="K229" s="505"/>
      <c r="L229" s="506"/>
      <c r="M229" s="506"/>
      <c r="N229" s="883"/>
      <c r="O229" s="883"/>
      <c r="P229" s="507"/>
      <c r="Q229" s="507"/>
      <c r="R229" s="505"/>
    </row>
    <row r="230" spans="2:18" s="337" customFormat="1" x14ac:dyDescent="0.2">
      <c r="B230" s="505"/>
      <c r="C230" s="505"/>
      <c r="G230" s="505"/>
      <c r="H230" s="392"/>
      <c r="I230" s="392"/>
      <c r="J230" s="392"/>
      <c r="K230" s="505"/>
      <c r="L230" s="506"/>
      <c r="M230" s="506"/>
      <c r="N230" s="883"/>
      <c r="O230" s="883"/>
      <c r="P230" s="507"/>
      <c r="Q230" s="507"/>
      <c r="R230" s="505"/>
    </row>
    <row r="231" spans="2:18" s="337" customFormat="1" x14ac:dyDescent="0.2">
      <c r="B231" s="505"/>
      <c r="C231" s="505"/>
      <c r="G231" s="505"/>
      <c r="H231" s="392"/>
      <c r="I231" s="392"/>
      <c r="J231" s="392"/>
      <c r="K231" s="505"/>
      <c r="L231" s="506"/>
      <c r="M231" s="506"/>
      <c r="N231" s="883"/>
      <c r="O231" s="883"/>
      <c r="P231" s="507"/>
      <c r="Q231" s="507"/>
      <c r="R231" s="505"/>
    </row>
    <row r="232" spans="2:18" s="337" customFormat="1" x14ac:dyDescent="0.2">
      <c r="B232" s="505"/>
      <c r="C232" s="505"/>
      <c r="G232" s="505"/>
      <c r="H232" s="392"/>
      <c r="I232" s="392"/>
      <c r="J232" s="392"/>
      <c r="K232" s="505"/>
      <c r="L232" s="506"/>
      <c r="M232" s="506"/>
      <c r="N232" s="883"/>
      <c r="O232" s="883"/>
      <c r="P232" s="507"/>
      <c r="Q232" s="507"/>
      <c r="R232" s="505"/>
    </row>
    <row r="233" spans="2:18" s="337" customFormat="1" x14ac:dyDescent="0.2">
      <c r="B233" s="505"/>
      <c r="C233" s="505"/>
      <c r="G233" s="505"/>
      <c r="H233" s="392"/>
      <c r="I233" s="392"/>
      <c r="J233" s="392"/>
      <c r="K233" s="505"/>
      <c r="L233" s="506"/>
      <c r="M233" s="506"/>
      <c r="N233" s="883"/>
      <c r="O233" s="883"/>
      <c r="P233" s="507"/>
      <c r="Q233" s="507"/>
      <c r="R233" s="505"/>
    </row>
    <row r="234" spans="2:18" s="337" customFormat="1" x14ac:dyDescent="0.2">
      <c r="B234" s="505"/>
      <c r="C234" s="505"/>
      <c r="G234" s="505"/>
      <c r="H234" s="392"/>
      <c r="I234" s="392"/>
      <c r="J234" s="392"/>
      <c r="K234" s="505"/>
      <c r="L234" s="506"/>
      <c r="M234" s="506"/>
      <c r="N234" s="883"/>
      <c r="O234" s="883"/>
      <c r="P234" s="507"/>
      <c r="Q234" s="507"/>
      <c r="R234" s="505"/>
    </row>
    <row r="235" spans="2:18" s="337" customFormat="1" x14ac:dyDescent="0.2">
      <c r="B235" s="505"/>
      <c r="C235" s="505"/>
      <c r="G235" s="505"/>
      <c r="H235" s="392"/>
      <c r="I235" s="392"/>
      <c r="J235" s="392"/>
      <c r="K235" s="505"/>
      <c r="L235" s="506"/>
      <c r="M235" s="506"/>
      <c r="N235" s="883"/>
      <c r="O235" s="883"/>
      <c r="P235" s="507"/>
      <c r="Q235" s="507"/>
      <c r="R235" s="505"/>
    </row>
    <row r="236" spans="2:18" s="337" customFormat="1" x14ac:dyDescent="0.2">
      <c r="B236" s="505"/>
      <c r="C236" s="505"/>
      <c r="G236" s="505"/>
      <c r="H236" s="392"/>
      <c r="I236" s="392"/>
      <c r="J236" s="392"/>
      <c r="K236" s="505"/>
      <c r="L236" s="506"/>
      <c r="M236" s="506"/>
      <c r="N236" s="883"/>
      <c r="O236" s="883"/>
      <c r="P236" s="507"/>
      <c r="Q236" s="507"/>
      <c r="R236" s="505"/>
    </row>
    <row r="237" spans="2:18" s="337" customFormat="1" x14ac:dyDescent="0.2">
      <c r="B237" s="505"/>
      <c r="C237" s="505"/>
      <c r="G237" s="505"/>
      <c r="H237" s="392"/>
      <c r="I237" s="392"/>
      <c r="J237" s="392"/>
      <c r="K237" s="505"/>
      <c r="L237" s="506"/>
      <c r="M237" s="506"/>
      <c r="N237" s="883"/>
      <c r="O237" s="883"/>
      <c r="P237" s="507"/>
      <c r="Q237" s="507"/>
      <c r="R237" s="505"/>
    </row>
    <row r="238" spans="2:18" s="337" customFormat="1" x14ac:dyDescent="0.2">
      <c r="B238" s="505"/>
      <c r="C238" s="505"/>
      <c r="G238" s="505"/>
      <c r="H238" s="392"/>
      <c r="I238" s="392"/>
      <c r="J238" s="392"/>
      <c r="K238" s="505"/>
      <c r="L238" s="506"/>
      <c r="M238" s="506"/>
      <c r="N238" s="883"/>
      <c r="O238" s="883"/>
      <c r="P238" s="507"/>
      <c r="Q238" s="507"/>
      <c r="R238" s="505"/>
    </row>
    <row r="239" spans="2:18" s="337" customFormat="1" x14ac:dyDescent="0.2">
      <c r="B239" s="505"/>
      <c r="C239" s="505"/>
      <c r="G239" s="505"/>
      <c r="H239" s="392"/>
      <c r="I239" s="392"/>
      <c r="J239" s="392"/>
      <c r="K239" s="505"/>
      <c r="L239" s="506"/>
      <c r="M239" s="506"/>
      <c r="N239" s="883"/>
      <c r="O239" s="883"/>
      <c r="P239" s="507"/>
      <c r="Q239" s="507"/>
      <c r="R239" s="505"/>
    </row>
    <row r="240" spans="2:18" s="337" customFormat="1" x14ac:dyDescent="0.2">
      <c r="B240" s="505"/>
      <c r="C240" s="505"/>
      <c r="G240" s="505"/>
      <c r="H240" s="392"/>
      <c r="I240" s="392"/>
      <c r="J240" s="392"/>
      <c r="K240" s="505"/>
      <c r="L240" s="506"/>
      <c r="M240" s="506"/>
      <c r="N240" s="883"/>
      <c r="O240" s="883"/>
      <c r="P240" s="507"/>
      <c r="Q240" s="507"/>
      <c r="R240" s="505"/>
    </row>
    <row r="241" spans="2:18" s="337" customFormat="1" x14ac:dyDescent="0.2">
      <c r="B241" s="505"/>
      <c r="C241" s="505"/>
      <c r="G241" s="505"/>
      <c r="H241" s="392"/>
      <c r="I241" s="392"/>
      <c r="J241" s="392"/>
      <c r="K241" s="505"/>
      <c r="L241" s="506"/>
      <c r="M241" s="506"/>
      <c r="N241" s="883"/>
      <c r="O241" s="883"/>
      <c r="P241" s="507"/>
      <c r="Q241" s="507"/>
      <c r="R241" s="505"/>
    </row>
    <row r="242" spans="2:18" s="337" customFormat="1" x14ac:dyDescent="0.2">
      <c r="B242" s="505"/>
      <c r="C242" s="505"/>
      <c r="G242" s="505"/>
      <c r="H242" s="392"/>
      <c r="I242" s="392"/>
      <c r="J242" s="392"/>
      <c r="K242" s="505"/>
      <c r="L242" s="506"/>
      <c r="M242" s="506"/>
      <c r="N242" s="883"/>
      <c r="O242" s="883"/>
      <c r="P242" s="507"/>
      <c r="Q242" s="507"/>
      <c r="R242" s="505"/>
    </row>
    <row r="243" spans="2:18" s="337" customFormat="1" x14ac:dyDescent="0.2">
      <c r="B243" s="505"/>
      <c r="C243" s="505"/>
      <c r="G243" s="505"/>
      <c r="H243" s="392"/>
      <c r="I243" s="392"/>
      <c r="J243" s="392"/>
      <c r="K243" s="505"/>
      <c r="L243" s="506"/>
      <c r="M243" s="506"/>
      <c r="N243" s="883"/>
      <c r="O243" s="883"/>
      <c r="P243" s="507"/>
      <c r="Q243" s="507"/>
      <c r="R243" s="505"/>
    </row>
    <row r="244" spans="2:18" s="337" customFormat="1" x14ac:dyDescent="0.2">
      <c r="B244" s="505"/>
      <c r="C244" s="505"/>
      <c r="G244" s="505"/>
      <c r="H244" s="392"/>
      <c r="I244" s="392"/>
      <c r="J244" s="392"/>
      <c r="K244" s="505"/>
      <c r="L244" s="506"/>
      <c r="M244" s="506"/>
      <c r="N244" s="883"/>
      <c r="O244" s="883"/>
      <c r="P244" s="507"/>
      <c r="Q244" s="507"/>
      <c r="R244" s="505"/>
    </row>
    <row r="245" spans="2:18" s="337" customFormat="1" x14ac:dyDescent="0.2">
      <c r="B245" s="505"/>
      <c r="C245" s="505"/>
      <c r="G245" s="505"/>
      <c r="H245" s="392"/>
      <c r="I245" s="392"/>
      <c r="J245" s="392"/>
      <c r="K245" s="505"/>
      <c r="L245" s="506"/>
      <c r="M245" s="506"/>
      <c r="N245" s="883"/>
      <c r="O245" s="883"/>
      <c r="P245" s="507"/>
      <c r="Q245" s="507"/>
      <c r="R245" s="505"/>
    </row>
    <row r="246" spans="2:18" s="337" customFormat="1" x14ac:dyDescent="0.2">
      <c r="B246" s="505"/>
      <c r="C246" s="505"/>
      <c r="G246" s="505"/>
      <c r="H246" s="392"/>
      <c r="I246" s="392"/>
      <c r="J246" s="392"/>
      <c r="K246" s="505"/>
      <c r="L246" s="506"/>
      <c r="M246" s="506"/>
      <c r="N246" s="883"/>
      <c r="O246" s="883"/>
      <c r="P246" s="507"/>
      <c r="Q246" s="507"/>
      <c r="R246" s="505"/>
    </row>
    <row r="247" spans="2:18" s="337" customFormat="1" x14ac:dyDescent="0.2">
      <c r="B247" s="505"/>
      <c r="C247" s="505"/>
      <c r="G247" s="505"/>
      <c r="H247" s="392"/>
      <c r="I247" s="392"/>
      <c r="J247" s="392"/>
      <c r="K247" s="505"/>
      <c r="L247" s="506"/>
      <c r="M247" s="506"/>
      <c r="N247" s="883"/>
      <c r="O247" s="883"/>
      <c r="P247" s="507"/>
      <c r="Q247" s="507"/>
      <c r="R247" s="505"/>
    </row>
    <row r="248" spans="2:18" s="337" customFormat="1" x14ac:dyDescent="0.2">
      <c r="B248" s="505"/>
      <c r="C248" s="505"/>
      <c r="G248" s="505"/>
      <c r="H248" s="392"/>
      <c r="I248" s="392"/>
      <c r="J248" s="392"/>
      <c r="K248" s="505"/>
      <c r="L248" s="506"/>
      <c r="M248" s="506"/>
      <c r="N248" s="883"/>
      <c r="O248" s="883"/>
      <c r="P248" s="507"/>
      <c r="Q248" s="507"/>
      <c r="R248" s="505"/>
    </row>
    <row r="249" spans="2:18" s="337" customFormat="1" x14ac:dyDescent="0.2">
      <c r="B249" s="505"/>
      <c r="C249" s="505"/>
      <c r="G249" s="505"/>
      <c r="H249" s="392"/>
      <c r="I249" s="392"/>
      <c r="J249" s="392"/>
      <c r="K249" s="505"/>
      <c r="L249" s="506"/>
      <c r="M249" s="506"/>
      <c r="N249" s="883"/>
      <c r="O249" s="883"/>
      <c r="P249" s="507"/>
      <c r="Q249" s="507"/>
      <c r="R249" s="505"/>
    </row>
    <row r="250" spans="2:18" s="337" customFormat="1" x14ac:dyDescent="0.2">
      <c r="B250" s="505"/>
      <c r="C250" s="505"/>
      <c r="G250" s="505"/>
      <c r="H250" s="392"/>
      <c r="I250" s="392"/>
      <c r="J250" s="392"/>
      <c r="K250" s="505"/>
      <c r="L250" s="506"/>
      <c r="M250" s="506"/>
      <c r="N250" s="883"/>
      <c r="O250" s="883"/>
      <c r="P250" s="507"/>
      <c r="Q250" s="507"/>
      <c r="R250" s="505"/>
    </row>
    <row r="251" spans="2:18" s="337" customFormat="1" x14ac:dyDescent="0.2">
      <c r="B251" s="505"/>
      <c r="C251" s="505"/>
      <c r="G251" s="505"/>
      <c r="H251" s="392"/>
      <c r="I251" s="392"/>
      <c r="J251" s="392"/>
      <c r="K251" s="505"/>
      <c r="L251" s="506"/>
      <c r="M251" s="506"/>
      <c r="N251" s="883"/>
      <c r="O251" s="883"/>
      <c r="P251" s="507"/>
      <c r="Q251" s="507"/>
      <c r="R251" s="505"/>
    </row>
    <row r="252" spans="2:18" s="337" customFormat="1" x14ac:dyDescent="0.2">
      <c r="B252" s="505"/>
      <c r="C252" s="505"/>
      <c r="G252" s="505"/>
      <c r="H252" s="392"/>
      <c r="I252" s="392"/>
      <c r="J252" s="392"/>
      <c r="K252" s="505"/>
      <c r="L252" s="506"/>
      <c r="M252" s="506"/>
      <c r="N252" s="883"/>
      <c r="O252" s="883"/>
      <c r="P252" s="507"/>
      <c r="Q252" s="507"/>
      <c r="R252" s="505"/>
    </row>
    <row r="253" spans="2:18" s="337" customFormat="1" x14ac:dyDescent="0.2">
      <c r="B253" s="505"/>
      <c r="C253" s="505"/>
      <c r="G253" s="505"/>
      <c r="H253" s="392"/>
      <c r="I253" s="392"/>
      <c r="J253" s="392"/>
      <c r="K253" s="505"/>
      <c r="L253" s="506"/>
      <c r="M253" s="506"/>
      <c r="N253" s="883"/>
      <c r="O253" s="883"/>
      <c r="P253" s="507"/>
      <c r="Q253" s="507"/>
      <c r="R253" s="505"/>
    </row>
    <row r="254" spans="2:18" s="337" customFormat="1" x14ac:dyDescent="0.2">
      <c r="B254" s="505"/>
      <c r="C254" s="505"/>
      <c r="G254" s="505"/>
      <c r="H254" s="392"/>
      <c r="I254" s="392"/>
      <c r="J254" s="392"/>
      <c r="K254" s="505"/>
      <c r="L254" s="506"/>
      <c r="M254" s="506"/>
      <c r="N254" s="883"/>
      <c r="O254" s="883"/>
      <c r="P254" s="507"/>
      <c r="Q254" s="507"/>
      <c r="R254" s="505"/>
    </row>
    <row r="255" spans="2:18" s="337" customFormat="1" x14ac:dyDescent="0.2">
      <c r="B255" s="505"/>
      <c r="C255" s="505"/>
      <c r="G255" s="505"/>
      <c r="H255" s="392"/>
      <c r="I255" s="392"/>
      <c r="J255" s="392"/>
      <c r="K255" s="505"/>
      <c r="L255" s="506"/>
      <c r="M255" s="506"/>
      <c r="N255" s="883"/>
      <c r="O255" s="883"/>
      <c r="P255" s="507"/>
      <c r="Q255" s="507"/>
      <c r="R255" s="505"/>
    </row>
    <row r="256" spans="2:18" s="337" customFormat="1" x14ac:dyDescent="0.2">
      <c r="B256" s="505"/>
      <c r="C256" s="505"/>
      <c r="G256" s="505"/>
      <c r="H256" s="392"/>
      <c r="I256" s="392"/>
      <c r="J256" s="392"/>
      <c r="K256" s="505"/>
      <c r="L256" s="506"/>
      <c r="M256" s="506"/>
      <c r="N256" s="883"/>
      <c r="O256" s="883"/>
      <c r="P256" s="507"/>
      <c r="Q256" s="507"/>
      <c r="R256" s="505"/>
    </row>
    <row r="257" spans="2:18" s="337" customFormat="1" x14ac:dyDescent="0.2">
      <c r="B257" s="505"/>
      <c r="C257" s="505"/>
      <c r="G257" s="505"/>
      <c r="H257" s="392"/>
      <c r="I257" s="392"/>
      <c r="J257" s="392"/>
      <c r="K257" s="505"/>
      <c r="L257" s="506"/>
      <c r="M257" s="506"/>
      <c r="N257" s="883"/>
      <c r="O257" s="883"/>
      <c r="P257" s="507"/>
      <c r="Q257" s="507"/>
      <c r="R257" s="505"/>
    </row>
    <row r="258" spans="2:18" s="337" customFormat="1" x14ac:dyDescent="0.2">
      <c r="B258" s="505"/>
      <c r="C258" s="505"/>
      <c r="G258" s="505"/>
      <c r="H258" s="392"/>
      <c r="I258" s="392"/>
      <c r="J258" s="392"/>
      <c r="K258" s="505"/>
      <c r="L258" s="506"/>
      <c r="M258" s="506"/>
      <c r="N258" s="883"/>
      <c r="O258" s="883"/>
      <c r="P258" s="507"/>
      <c r="Q258" s="507"/>
      <c r="R258" s="505"/>
    </row>
    <row r="259" spans="2:18" s="337" customFormat="1" x14ac:dyDescent="0.2">
      <c r="B259" s="505"/>
      <c r="C259" s="505"/>
      <c r="G259" s="505"/>
      <c r="H259" s="392"/>
      <c r="I259" s="392"/>
      <c r="J259" s="392"/>
      <c r="K259" s="505"/>
      <c r="L259" s="506"/>
      <c r="M259" s="506"/>
      <c r="N259" s="883"/>
      <c r="O259" s="883"/>
      <c r="P259" s="507"/>
      <c r="Q259" s="507"/>
      <c r="R259" s="505"/>
    </row>
    <row r="260" spans="2:18" s="337" customFormat="1" x14ac:dyDescent="0.2">
      <c r="B260" s="505"/>
      <c r="C260" s="505"/>
      <c r="G260" s="505"/>
      <c r="H260" s="392"/>
      <c r="I260" s="392"/>
      <c r="J260" s="392"/>
      <c r="K260" s="505"/>
      <c r="L260" s="506"/>
      <c r="M260" s="506"/>
      <c r="N260" s="883"/>
      <c r="O260" s="883"/>
      <c r="P260" s="507"/>
      <c r="Q260" s="507"/>
      <c r="R260" s="505"/>
    </row>
    <row r="261" spans="2:18" s="337" customFormat="1" x14ac:dyDescent="0.2">
      <c r="B261" s="505"/>
      <c r="C261" s="505"/>
      <c r="G261" s="505"/>
      <c r="H261" s="392"/>
      <c r="I261" s="392"/>
      <c r="J261" s="392"/>
      <c r="K261" s="505"/>
      <c r="L261" s="506"/>
      <c r="M261" s="506"/>
      <c r="N261" s="883"/>
      <c r="O261" s="883"/>
      <c r="P261" s="507"/>
      <c r="Q261" s="507"/>
      <c r="R261" s="505"/>
    </row>
    <row r="262" spans="2:18" s="337" customFormat="1" x14ac:dyDescent="0.2">
      <c r="B262" s="505"/>
      <c r="C262" s="505"/>
      <c r="G262" s="505"/>
      <c r="H262" s="392"/>
      <c r="I262" s="392"/>
      <c r="J262" s="392"/>
      <c r="K262" s="505"/>
      <c r="L262" s="506"/>
      <c r="M262" s="506"/>
      <c r="N262" s="883"/>
      <c r="O262" s="883"/>
      <c r="P262" s="507"/>
      <c r="Q262" s="507"/>
      <c r="R262" s="505"/>
    </row>
    <row r="263" spans="2:18" s="337" customFormat="1" x14ac:dyDescent="0.2">
      <c r="B263" s="505"/>
      <c r="C263" s="505"/>
      <c r="G263" s="505"/>
      <c r="H263" s="392"/>
      <c r="I263" s="392"/>
      <c r="J263" s="392"/>
      <c r="K263" s="505"/>
      <c r="L263" s="506"/>
      <c r="M263" s="506"/>
      <c r="N263" s="883"/>
      <c r="O263" s="883"/>
      <c r="P263" s="507"/>
      <c r="Q263" s="507"/>
      <c r="R263" s="505"/>
    </row>
    <row r="264" spans="2:18" s="337" customFormat="1" x14ac:dyDescent="0.2">
      <c r="B264" s="505"/>
      <c r="C264" s="505"/>
      <c r="G264" s="505"/>
      <c r="H264" s="392"/>
      <c r="I264" s="392"/>
      <c r="J264" s="392"/>
      <c r="K264" s="505"/>
      <c r="L264" s="506"/>
      <c r="M264" s="506"/>
      <c r="N264" s="883"/>
      <c r="O264" s="883"/>
      <c r="P264" s="507"/>
      <c r="Q264" s="507"/>
      <c r="R264" s="505"/>
    </row>
    <row r="265" spans="2:18" s="337" customFormat="1" x14ac:dyDescent="0.2">
      <c r="B265" s="505"/>
      <c r="C265" s="505"/>
      <c r="G265" s="505"/>
      <c r="H265" s="392"/>
      <c r="I265" s="392"/>
      <c r="J265" s="392"/>
      <c r="K265" s="505"/>
      <c r="L265" s="506"/>
      <c r="M265" s="506"/>
      <c r="N265" s="883"/>
      <c r="O265" s="883"/>
      <c r="P265" s="507"/>
      <c r="Q265" s="507"/>
      <c r="R265" s="505"/>
    </row>
    <row r="266" spans="2:18" s="337" customFormat="1" x14ac:dyDescent="0.2">
      <c r="B266" s="505"/>
      <c r="C266" s="505"/>
      <c r="G266" s="505"/>
      <c r="H266" s="392"/>
      <c r="I266" s="392"/>
      <c r="J266" s="392"/>
      <c r="K266" s="505"/>
      <c r="L266" s="506"/>
      <c r="M266" s="506"/>
      <c r="N266" s="883"/>
      <c r="O266" s="883"/>
      <c r="P266" s="507"/>
      <c r="Q266" s="507"/>
      <c r="R266" s="505"/>
    </row>
    <row r="267" spans="2:18" s="337" customFormat="1" x14ac:dyDescent="0.2">
      <c r="B267" s="505"/>
      <c r="C267" s="505"/>
      <c r="G267" s="505"/>
      <c r="H267" s="392"/>
      <c r="I267" s="392"/>
      <c r="J267" s="392"/>
      <c r="K267" s="505"/>
      <c r="L267" s="506"/>
      <c r="M267" s="506"/>
      <c r="N267" s="883"/>
      <c r="O267" s="883"/>
      <c r="P267" s="507"/>
      <c r="Q267" s="507"/>
      <c r="R267" s="505"/>
    </row>
    <row r="268" spans="2:18" s="337" customFormat="1" x14ac:dyDescent="0.2">
      <c r="B268" s="505"/>
      <c r="C268" s="505"/>
      <c r="G268" s="505"/>
      <c r="H268" s="392"/>
      <c r="I268" s="392"/>
      <c r="J268" s="392"/>
      <c r="K268" s="505"/>
      <c r="L268" s="506"/>
      <c r="M268" s="506"/>
      <c r="N268" s="883"/>
      <c r="O268" s="883"/>
      <c r="P268" s="507"/>
      <c r="Q268" s="507"/>
      <c r="R268" s="505"/>
    </row>
    <row r="269" spans="2:18" s="337" customFormat="1" x14ac:dyDescent="0.2">
      <c r="B269" s="505"/>
      <c r="C269" s="505"/>
      <c r="G269" s="505"/>
      <c r="H269" s="392"/>
      <c r="I269" s="392"/>
      <c r="J269" s="392"/>
      <c r="K269" s="505"/>
      <c r="L269" s="506"/>
      <c r="M269" s="506"/>
      <c r="N269" s="883"/>
      <c r="O269" s="883"/>
      <c r="P269" s="507"/>
      <c r="Q269" s="507"/>
      <c r="R269" s="505"/>
    </row>
    <row r="270" spans="2:18" s="337" customFormat="1" x14ac:dyDescent="0.2">
      <c r="B270" s="505"/>
      <c r="C270" s="505"/>
      <c r="G270" s="505"/>
      <c r="H270" s="392"/>
      <c r="I270" s="392"/>
      <c r="J270" s="392"/>
      <c r="K270" s="505"/>
      <c r="L270" s="506"/>
      <c r="M270" s="506"/>
      <c r="N270" s="883"/>
      <c r="O270" s="883"/>
      <c r="P270" s="507"/>
      <c r="Q270" s="507"/>
      <c r="R270" s="505"/>
    </row>
    <row r="271" spans="2:18" s="337" customFormat="1" x14ac:dyDescent="0.2">
      <c r="B271" s="505"/>
      <c r="C271" s="505"/>
      <c r="G271" s="505"/>
      <c r="H271" s="392"/>
      <c r="I271" s="392"/>
      <c r="J271" s="392"/>
      <c r="K271" s="505"/>
      <c r="L271" s="506"/>
      <c r="M271" s="506"/>
      <c r="N271" s="883"/>
      <c r="O271" s="883"/>
      <c r="P271" s="507"/>
      <c r="Q271" s="507"/>
      <c r="R271" s="505"/>
    </row>
    <row r="272" spans="2:18" s="337" customFormat="1" x14ac:dyDescent="0.2">
      <c r="B272" s="505"/>
      <c r="C272" s="505"/>
      <c r="G272" s="505"/>
      <c r="H272" s="392"/>
      <c r="I272" s="392"/>
      <c r="J272" s="392"/>
      <c r="K272" s="505"/>
      <c r="L272" s="506"/>
      <c r="M272" s="506"/>
      <c r="N272" s="883"/>
      <c r="O272" s="883"/>
      <c r="P272" s="507"/>
      <c r="Q272" s="507"/>
      <c r="R272" s="505"/>
    </row>
    <row r="273" spans="2:18" s="337" customFormat="1" x14ac:dyDescent="0.2">
      <c r="B273" s="505"/>
      <c r="C273" s="505"/>
      <c r="G273" s="505"/>
      <c r="H273" s="392"/>
      <c r="I273" s="392"/>
      <c r="J273" s="392"/>
      <c r="K273" s="505"/>
      <c r="L273" s="506"/>
      <c r="M273" s="506"/>
      <c r="N273" s="883"/>
      <c r="O273" s="883"/>
      <c r="P273" s="507"/>
      <c r="Q273" s="507"/>
      <c r="R273" s="505"/>
    </row>
    <row r="274" spans="2:18" s="337" customFormat="1" x14ac:dyDescent="0.2">
      <c r="B274" s="505"/>
      <c r="C274" s="505"/>
      <c r="G274" s="505"/>
      <c r="H274" s="392"/>
      <c r="I274" s="392"/>
      <c r="J274" s="392"/>
      <c r="K274" s="505"/>
      <c r="L274" s="506"/>
      <c r="M274" s="506"/>
      <c r="N274" s="883"/>
      <c r="O274" s="883"/>
      <c r="P274" s="507"/>
      <c r="Q274" s="507"/>
      <c r="R274" s="505"/>
    </row>
    <row r="275" spans="2:18" s="337" customFormat="1" x14ac:dyDescent="0.2">
      <c r="B275" s="505"/>
      <c r="C275" s="505"/>
      <c r="G275" s="505"/>
      <c r="H275" s="392"/>
      <c r="I275" s="392"/>
      <c r="J275" s="392"/>
      <c r="K275" s="505"/>
      <c r="L275" s="506"/>
      <c r="M275" s="506"/>
      <c r="N275" s="883"/>
      <c r="O275" s="883"/>
      <c r="P275" s="507"/>
      <c r="Q275" s="507"/>
      <c r="R275" s="505"/>
    </row>
    <row r="276" spans="2:18" s="337" customFormat="1" x14ac:dyDescent="0.2">
      <c r="B276" s="505"/>
      <c r="C276" s="505"/>
      <c r="G276" s="505"/>
      <c r="H276" s="392"/>
      <c r="I276" s="392"/>
      <c r="J276" s="392"/>
      <c r="K276" s="505"/>
      <c r="L276" s="506"/>
      <c r="M276" s="506"/>
      <c r="N276" s="883"/>
      <c r="O276" s="883"/>
      <c r="P276" s="507"/>
      <c r="Q276" s="507"/>
      <c r="R276" s="505"/>
    </row>
    <row r="277" spans="2:18" s="337" customFormat="1" x14ac:dyDescent="0.2">
      <c r="B277" s="505"/>
      <c r="C277" s="505"/>
      <c r="G277" s="505"/>
      <c r="H277" s="392"/>
      <c r="I277" s="392"/>
      <c r="J277" s="392"/>
      <c r="K277" s="505"/>
      <c r="L277" s="506"/>
      <c r="M277" s="506"/>
      <c r="N277" s="883"/>
      <c r="O277" s="883"/>
      <c r="P277" s="507"/>
      <c r="Q277" s="507"/>
      <c r="R277" s="505"/>
    </row>
    <row r="278" spans="2:18" s="337" customFormat="1" x14ac:dyDescent="0.2">
      <c r="B278" s="505"/>
      <c r="C278" s="505"/>
      <c r="G278" s="505"/>
      <c r="H278" s="392"/>
      <c r="I278" s="392"/>
      <c r="J278" s="392"/>
      <c r="K278" s="505"/>
      <c r="L278" s="506"/>
      <c r="M278" s="506"/>
      <c r="N278" s="883"/>
      <c r="O278" s="883"/>
      <c r="P278" s="507"/>
      <c r="Q278" s="507"/>
      <c r="R278" s="505"/>
    </row>
    <row r="279" spans="2:18" s="337" customFormat="1" x14ac:dyDescent="0.2">
      <c r="B279" s="505"/>
      <c r="C279" s="505"/>
      <c r="G279" s="505"/>
      <c r="H279" s="392"/>
      <c r="I279" s="392"/>
      <c r="J279" s="392"/>
      <c r="K279" s="505"/>
      <c r="L279" s="506"/>
      <c r="M279" s="506"/>
      <c r="N279" s="883"/>
      <c r="O279" s="883"/>
      <c r="P279" s="507"/>
      <c r="Q279" s="507"/>
      <c r="R279" s="505"/>
    </row>
    <row r="280" spans="2:18" s="337" customFormat="1" x14ac:dyDescent="0.2">
      <c r="B280" s="505"/>
      <c r="C280" s="505"/>
      <c r="G280" s="505"/>
      <c r="H280" s="392"/>
      <c r="I280" s="392"/>
      <c r="J280" s="392"/>
      <c r="K280" s="505"/>
      <c r="L280" s="506"/>
      <c r="M280" s="506"/>
      <c r="N280" s="883"/>
      <c r="O280" s="883"/>
      <c r="P280" s="507"/>
      <c r="Q280" s="507"/>
      <c r="R280" s="505"/>
    </row>
    <row r="281" spans="2:18" s="337" customFormat="1" x14ac:dyDescent="0.2">
      <c r="B281" s="505"/>
      <c r="C281" s="505"/>
      <c r="G281" s="505"/>
      <c r="H281" s="392"/>
      <c r="I281" s="392"/>
      <c r="J281" s="392"/>
      <c r="K281" s="505"/>
      <c r="L281" s="506"/>
      <c r="M281" s="506"/>
      <c r="N281" s="883"/>
      <c r="O281" s="883"/>
      <c r="P281" s="507"/>
      <c r="Q281" s="507"/>
      <c r="R281" s="505"/>
    </row>
    <row r="282" spans="2:18" s="337" customFormat="1" x14ac:dyDescent="0.2">
      <c r="B282" s="505"/>
      <c r="C282" s="505"/>
      <c r="G282" s="505"/>
      <c r="H282" s="392"/>
      <c r="I282" s="392"/>
      <c r="J282" s="392"/>
      <c r="K282" s="505"/>
      <c r="L282" s="506"/>
      <c r="M282" s="506"/>
      <c r="N282" s="883"/>
      <c r="O282" s="883"/>
      <c r="P282" s="507"/>
      <c r="Q282" s="507"/>
      <c r="R282" s="505"/>
    </row>
    <row r="283" spans="2:18" s="337" customFormat="1" x14ac:dyDescent="0.2">
      <c r="B283" s="505"/>
      <c r="C283" s="505"/>
      <c r="G283" s="505"/>
      <c r="H283" s="392"/>
      <c r="I283" s="392"/>
      <c r="J283" s="392"/>
      <c r="K283" s="505"/>
      <c r="L283" s="506"/>
      <c r="M283" s="506"/>
      <c r="N283" s="883"/>
      <c r="O283" s="883"/>
      <c r="P283" s="507"/>
      <c r="Q283" s="507"/>
      <c r="R283" s="505"/>
    </row>
    <row r="284" spans="2:18" s="337" customFormat="1" x14ac:dyDescent="0.2">
      <c r="B284" s="505"/>
      <c r="C284" s="505"/>
      <c r="G284" s="505"/>
      <c r="H284" s="392"/>
      <c r="I284" s="392"/>
      <c r="J284" s="392"/>
      <c r="K284" s="505"/>
      <c r="L284" s="506"/>
      <c r="M284" s="506"/>
      <c r="N284" s="883"/>
      <c r="O284" s="883"/>
      <c r="P284" s="507"/>
      <c r="Q284" s="507"/>
      <c r="R284" s="505"/>
    </row>
    <row r="285" spans="2:18" s="337" customFormat="1" x14ac:dyDescent="0.2">
      <c r="B285" s="505"/>
      <c r="C285" s="505"/>
      <c r="G285" s="505"/>
      <c r="H285" s="392"/>
      <c r="I285" s="392"/>
      <c r="J285" s="392"/>
      <c r="K285" s="505"/>
      <c r="L285" s="506"/>
      <c r="M285" s="506"/>
      <c r="N285" s="883"/>
      <c r="O285" s="883"/>
      <c r="P285" s="507"/>
      <c r="Q285" s="507"/>
      <c r="R285" s="505"/>
    </row>
    <row r="286" spans="2:18" s="337" customFormat="1" x14ac:dyDescent="0.2">
      <c r="B286" s="505"/>
      <c r="C286" s="505"/>
      <c r="G286" s="505"/>
      <c r="H286" s="392"/>
      <c r="I286" s="392"/>
      <c r="J286" s="392"/>
      <c r="K286" s="505"/>
      <c r="L286" s="506"/>
      <c r="M286" s="506"/>
      <c r="N286" s="883"/>
      <c r="O286" s="883"/>
      <c r="P286" s="507"/>
      <c r="Q286" s="507"/>
      <c r="R286" s="505"/>
    </row>
    <row r="287" spans="2:18" s="337" customFormat="1" x14ac:dyDescent="0.2">
      <c r="B287" s="505"/>
      <c r="C287" s="505"/>
      <c r="G287" s="505"/>
      <c r="H287" s="392"/>
      <c r="I287" s="392"/>
      <c r="J287" s="392"/>
      <c r="K287" s="505"/>
      <c r="L287" s="506"/>
      <c r="M287" s="506"/>
      <c r="N287" s="883"/>
      <c r="O287" s="883"/>
      <c r="P287" s="507"/>
      <c r="Q287" s="507"/>
      <c r="R287" s="505"/>
    </row>
    <row r="288" spans="2:18" s="337" customFormat="1" x14ac:dyDescent="0.2">
      <c r="B288" s="505"/>
      <c r="C288" s="505"/>
      <c r="G288" s="505"/>
      <c r="H288" s="392"/>
      <c r="I288" s="392"/>
      <c r="J288" s="392"/>
      <c r="K288" s="505"/>
      <c r="L288" s="506"/>
      <c r="M288" s="506"/>
      <c r="N288" s="883"/>
      <c r="O288" s="883"/>
      <c r="P288" s="507"/>
      <c r="Q288" s="507"/>
      <c r="R288" s="505"/>
    </row>
    <row r="289" spans="2:18" s="337" customFormat="1" x14ac:dyDescent="0.2">
      <c r="B289" s="505"/>
      <c r="C289" s="505"/>
      <c r="G289" s="505"/>
      <c r="H289" s="392"/>
      <c r="I289" s="392"/>
      <c r="J289" s="392"/>
      <c r="K289" s="505"/>
      <c r="L289" s="506"/>
      <c r="M289" s="506"/>
      <c r="N289" s="883"/>
      <c r="O289" s="883"/>
      <c r="P289" s="507"/>
      <c r="Q289" s="507"/>
      <c r="R289" s="505"/>
    </row>
    <row r="290" spans="2:18" s="337" customFormat="1" x14ac:dyDescent="0.2">
      <c r="B290" s="505"/>
      <c r="C290" s="505"/>
      <c r="G290" s="505"/>
      <c r="H290" s="392"/>
      <c r="I290" s="392"/>
      <c r="J290" s="392"/>
      <c r="K290" s="505"/>
      <c r="L290" s="506"/>
      <c r="M290" s="506"/>
      <c r="N290" s="883"/>
      <c r="O290" s="883"/>
      <c r="P290" s="507"/>
      <c r="Q290" s="507"/>
      <c r="R290" s="505"/>
    </row>
    <row r="291" spans="2:18" s="337" customFormat="1" x14ac:dyDescent="0.2">
      <c r="B291" s="505"/>
      <c r="C291" s="505"/>
      <c r="G291" s="505"/>
      <c r="H291" s="392"/>
      <c r="I291" s="392"/>
      <c r="J291" s="392"/>
      <c r="K291" s="505"/>
      <c r="L291" s="506"/>
      <c r="M291" s="506"/>
      <c r="N291" s="883"/>
      <c r="O291" s="883"/>
      <c r="P291" s="507"/>
      <c r="Q291" s="507"/>
      <c r="R291" s="505"/>
    </row>
    <row r="292" spans="2:18" s="337" customFormat="1" x14ac:dyDescent="0.2">
      <c r="B292" s="505"/>
      <c r="C292" s="505"/>
      <c r="G292" s="505"/>
      <c r="H292" s="392"/>
      <c r="I292" s="392"/>
      <c r="J292" s="392"/>
      <c r="K292" s="505"/>
      <c r="L292" s="506"/>
      <c r="M292" s="506"/>
      <c r="N292" s="883"/>
      <c r="O292" s="883"/>
      <c r="P292" s="507"/>
      <c r="Q292" s="507"/>
      <c r="R292" s="505"/>
    </row>
    <row r="293" spans="2:18" s="337" customFormat="1" x14ac:dyDescent="0.2">
      <c r="B293" s="505"/>
      <c r="C293" s="505"/>
      <c r="G293" s="505"/>
      <c r="H293" s="392"/>
      <c r="I293" s="392"/>
      <c r="J293" s="392"/>
      <c r="K293" s="505"/>
      <c r="L293" s="506"/>
      <c r="M293" s="506"/>
      <c r="N293" s="883"/>
      <c r="O293" s="883"/>
      <c r="P293" s="507"/>
      <c r="Q293" s="507"/>
      <c r="R293" s="505"/>
    </row>
    <row r="294" spans="2:18" s="337" customFormat="1" x14ac:dyDescent="0.2">
      <c r="B294" s="505"/>
      <c r="C294" s="505"/>
      <c r="G294" s="505"/>
      <c r="H294" s="392"/>
      <c r="I294" s="392"/>
      <c r="J294" s="392"/>
      <c r="K294" s="505"/>
      <c r="L294" s="506"/>
      <c r="M294" s="506"/>
      <c r="N294" s="883"/>
      <c r="O294" s="883"/>
      <c r="P294" s="507"/>
      <c r="Q294" s="507"/>
      <c r="R294" s="505"/>
    </row>
    <row r="295" spans="2:18" s="337" customFormat="1" x14ac:dyDescent="0.2">
      <c r="B295" s="505"/>
      <c r="C295" s="505"/>
      <c r="G295" s="505"/>
      <c r="H295" s="392"/>
      <c r="I295" s="392"/>
      <c r="J295" s="392"/>
      <c r="K295" s="505"/>
      <c r="L295" s="506"/>
      <c r="M295" s="506"/>
      <c r="N295" s="883"/>
      <c r="O295" s="883"/>
      <c r="P295" s="507"/>
      <c r="Q295" s="507"/>
      <c r="R295" s="505"/>
    </row>
    <row r="296" spans="2:18" s="337" customFormat="1" x14ac:dyDescent="0.2">
      <c r="B296" s="505"/>
      <c r="C296" s="505"/>
      <c r="G296" s="505"/>
      <c r="H296" s="392"/>
      <c r="I296" s="392"/>
      <c r="J296" s="392"/>
      <c r="K296" s="505"/>
      <c r="L296" s="506"/>
      <c r="M296" s="506"/>
      <c r="N296" s="883"/>
      <c r="O296" s="883"/>
      <c r="P296" s="507"/>
      <c r="Q296" s="507"/>
      <c r="R296" s="505"/>
    </row>
    <row r="297" spans="2:18" s="337" customFormat="1" x14ac:dyDescent="0.2">
      <c r="B297" s="505"/>
      <c r="C297" s="505"/>
      <c r="G297" s="505"/>
      <c r="H297" s="392"/>
      <c r="I297" s="392"/>
      <c r="J297" s="392"/>
      <c r="K297" s="505"/>
      <c r="L297" s="506"/>
      <c r="M297" s="506"/>
      <c r="N297" s="883"/>
      <c r="O297" s="883"/>
      <c r="P297" s="507"/>
      <c r="Q297" s="507"/>
      <c r="R297" s="505"/>
    </row>
    <row r="298" spans="2:18" s="337" customFormat="1" x14ac:dyDescent="0.2">
      <c r="B298" s="505"/>
      <c r="C298" s="505"/>
      <c r="G298" s="505"/>
      <c r="H298" s="392"/>
      <c r="I298" s="392"/>
      <c r="J298" s="392"/>
      <c r="K298" s="505"/>
      <c r="L298" s="506"/>
      <c r="M298" s="506"/>
      <c r="N298" s="883"/>
      <c r="O298" s="883"/>
      <c r="P298" s="507"/>
      <c r="Q298" s="507"/>
      <c r="R298" s="505"/>
    </row>
    <row r="299" spans="2:18" s="337" customFormat="1" x14ac:dyDescent="0.2">
      <c r="B299" s="505"/>
      <c r="C299" s="505"/>
      <c r="G299" s="505"/>
      <c r="H299" s="392"/>
      <c r="I299" s="392"/>
      <c r="J299" s="392"/>
      <c r="K299" s="505"/>
      <c r="L299" s="506"/>
      <c r="M299" s="506"/>
      <c r="N299" s="883"/>
      <c r="O299" s="883"/>
      <c r="P299" s="507"/>
      <c r="Q299" s="507"/>
      <c r="R299" s="505"/>
    </row>
    <row r="300" spans="2:18" s="337" customFormat="1" x14ac:dyDescent="0.2">
      <c r="B300" s="505"/>
      <c r="C300" s="505"/>
      <c r="G300" s="505"/>
      <c r="H300" s="392"/>
      <c r="I300" s="392"/>
      <c r="J300" s="392"/>
      <c r="K300" s="505"/>
      <c r="L300" s="506"/>
      <c r="M300" s="506"/>
      <c r="N300" s="883"/>
      <c r="O300" s="883"/>
      <c r="P300" s="507"/>
      <c r="Q300" s="507"/>
      <c r="R300" s="505"/>
    </row>
    <row r="301" spans="2:18" s="337" customFormat="1" x14ac:dyDescent="0.2">
      <c r="B301" s="505"/>
      <c r="C301" s="505"/>
      <c r="G301" s="505"/>
      <c r="H301" s="392"/>
      <c r="I301" s="392"/>
      <c r="J301" s="392"/>
      <c r="K301" s="505"/>
      <c r="L301" s="506"/>
      <c r="M301" s="506"/>
      <c r="N301" s="883"/>
      <c r="O301" s="883"/>
      <c r="P301" s="507"/>
      <c r="Q301" s="507"/>
      <c r="R301" s="505"/>
    </row>
    <row r="302" spans="2:18" s="337" customFormat="1" x14ac:dyDescent="0.2">
      <c r="B302" s="505"/>
      <c r="C302" s="505"/>
      <c r="G302" s="505"/>
      <c r="H302" s="392"/>
      <c r="I302" s="392"/>
      <c r="J302" s="392"/>
      <c r="K302" s="505"/>
      <c r="L302" s="506"/>
      <c r="M302" s="506"/>
      <c r="N302" s="883"/>
      <c r="O302" s="883"/>
      <c r="P302" s="507"/>
      <c r="Q302" s="507"/>
      <c r="R302" s="505"/>
    </row>
    <row r="303" spans="2:18" s="337" customFormat="1" x14ac:dyDescent="0.2">
      <c r="B303" s="505"/>
      <c r="C303" s="505"/>
      <c r="G303" s="505"/>
      <c r="H303" s="392"/>
      <c r="I303" s="392"/>
      <c r="J303" s="392"/>
      <c r="K303" s="505"/>
      <c r="L303" s="506"/>
      <c r="M303" s="506"/>
      <c r="N303" s="883"/>
      <c r="O303" s="883"/>
      <c r="P303" s="507"/>
      <c r="Q303" s="507"/>
      <c r="R303" s="505"/>
    </row>
    <row r="304" spans="2:18" s="337" customFormat="1" x14ac:dyDescent="0.2">
      <c r="B304" s="505"/>
      <c r="C304" s="505"/>
      <c r="G304" s="505"/>
      <c r="H304" s="392"/>
      <c r="I304" s="392"/>
      <c r="J304" s="392"/>
      <c r="K304" s="505"/>
      <c r="L304" s="506"/>
      <c r="M304" s="506"/>
      <c r="N304" s="883"/>
      <c r="O304" s="883"/>
      <c r="P304" s="507"/>
      <c r="Q304" s="507"/>
      <c r="R304" s="505"/>
    </row>
    <row r="305" spans="2:18" s="337" customFormat="1" x14ac:dyDescent="0.2">
      <c r="B305" s="505"/>
      <c r="C305" s="505"/>
      <c r="G305" s="505"/>
      <c r="H305" s="392"/>
      <c r="I305" s="392"/>
      <c r="J305" s="392"/>
      <c r="K305" s="505"/>
      <c r="L305" s="506"/>
      <c r="M305" s="506"/>
      <c r="N305" s="883"/>
      <c r="O305" s="883"/>
      <c r="P305" s="507"/>
      <c r="Q305" s="507"/>
      <c r="R305" s="505"/>
    </row>
    <row r="306" spans="2:18" s="337" customFormat="1" x14ac:dyDescent="0.2">
      <c r="B306" s="505"/>
      <c r="C306" s="505"/>
      <c r="G306" s="505"/>
      <c r="H306" s="392"/>
      <c r="I306" s="392"/>
      <c r="J306" s="392"/>
      <c r="K306" s="505"/>
      <c r="L306" s="506"/>
      <c r="M306" s="506"/>
      <c r="N306" s="883"/>
      <c r="O306" s="883"/>
      <c r="P306" s="507"/>
      <c r="Q306" s="507"/>
      <c r="R306" s="505"/>
    </row>
    <row r="307" spans="2:18" s="337" customFormat="1" x14ac:dyDescent="0.2">
      <c r="B307" s="505"/>
      <c r="C307" s="505"/>
      <c r="G307" s="505"/>
      <c r="H307" s="392"/>
      <c r="I307" s="392"/>
      <c r="J307" s="392"/>
      <c r="K307" s="505"/>
      <c r="L307" s="506"/>
      <c r="M307" s="506"/>
      <c r="N307" s="883"/>
      <c r="O307" s="883"/>
      <c r="P307" s="507"/>
      <c r="Q307" s="507"/>
      <c r="R307" s="505"/>
    </row>
    <row r="308" spans="2:18" s="337" customFormat="1" x14ac:dyDescent="0.2">
      <c r="B308" s="505"/>
      <c r="C308" s="505"/>
      <c r="G308" s="505"/>
      <c r="H308" s="392"/>
      <c r="I308" s="392"/>
      <c r="J308" s="392"/>
      <c r="K308" s="505"/>
      <c r="L308" s="506"/>
      <c r="M308" s="506"/>
      <c r="N308" s="883"/>
      <c r="O308" s="883"/>
      <c r="P308" s="507"/>
      <c r="Q308" s="507"/>
      <c r="R308" s="505"/>
    </row>
    <row r="309" spans="2:18" s="337" customFormat="1" x14ac:dyDescent="0.2">
      <c r="B309" s="505"/>
      <c r="C309" s="505"/>
      <c r="G309" s="505"/>
      <c r="H309" s="392"/>
      <c r="I309" s="392"/>
      <c r="J309" s="392"/>
      <c r="K309" s="505"/>
      <c r="L309" s="506"/>
      <c r="M309" s="506"/>
      <c r="N309" s="883"/>
      <c r="O309" s="883"/>
      <c r="P309" s="507"/>
      <c r="Q309" s="507"/>
      <c r="R309" s="505"/>
    </row>
    <row r="310" spans="2:18" s="337" customFormat="1" x14ac:dyDescent="0.2">
      <c r="B310" s="505"/>
      <c r="C310" s="505"/>
      <c r="G310" s="505"/>
      <c r="H310" s="392"/>
      <c r="I310" s="392"/>
      <c r="J310" s="392"/>
      <c r="K310" s="505"/>
      <c r="L310" s="506"/>
      <c r="M310" s="506"/>
      <c r="N310" s="883"/>
      <c r="O310" s="883"/>
      <c r="P310" s="507"/>
      <c r="Q310" s="507"/>
      <c r="R310" s="505"/>
    </row>
    <row r="311" spans="2:18" s="337" customFormat="1" x14ac:dyDescent="0.2">
      <c r="B311" s="505"/>
      <c r="C311" s="505"/>
      <c r="G311" s="505"/>
      <c r="H311" s="392"/>
      <c r="I311" s="392"/>
      <c r="J311" s="392"/>
      <c r="K311" s="505"/>
      <c r="L311" s="506"/>
      <c r="M311" s="506"/>
      <c r="N311" s="883"/>
      <c r="O311" s="883"/>
      <c r="P311" s="507"/>
      <c r="Q311" s="507"/>
      <c r="R311" s="505"/>
    </row>
    <row r="312" spans="2:18" s="337" customFormat="1" x14ac:dyDescent="0.2">
      <c r="B312" s="505"/>
      <c r="C312" s="505"/>
      <c r="G312" s="505"/>
      <c r="H312" s="392"/>
      <c r="I312" s="392"/>
      <c r="J312" s="392"/>
      <c r="K312" s="505"/>
      <c r="L312" s="506"/>
      <c r="M312" s="506"/>
      <c r="N312" s="883"/>
      <c r="O312" s="883"/>
      <c r="P312" s="507"/>
      <c r="Q312" s="507"/>
      <c r="R312" s="505"/>
    </row>
    <row r="313" spans="2:18" s="337" customFormat="1" x14ac:dyDescent="0.2">
      <c r="B313" s="505"/>
      <c r="C313" s="505"/>
      <c r="G313" s="505"/>
      <c r="H313" s="392"/>
      <c r="I313" s="392"/>
      <c r="J313" s="392"/>
      <c r="K313" s="505"/>
      <c r="L313" s="506"/>
      <c r="M313" s="506"/>
      <c r="N313" s="883"/>
      <c r="O313" s="883"/>
      <c r="P313" s="507"/>
      <c r="Q313" s="507"/>
      <c r="R313" s="505"/>
    </row>
    <row r="314" spans="2:18" s="337" customFormat="1" x14ac:dyDescent="0.2">
      <c r="B314" s="505"/>
      <c r="C314" s="505"/>
      <c r="G314" s="505"/>
      <c r="H314" s="392"/>
      <c r="I314" s="392"/>
      <c r="J314" s="392"/>
      <c r="K314" s="505"/>
      <c r="L314" s="506"/>
      <c r="M314" s="506"/>
      <c r="N314" s="883"/>
      <c r="O314" s="883"/>
      <c r="P314" s="507"/>
      <c r="Q314" s="507"/>
      <c r="R314" s="505"/>
    </row>
    <row r="315" spans="2:18" s="337" customFormat="1" x14ac:dyDescent="0.2">
      <c r="B315" s="505"/>
      <c r="C315" s="505"/>
      <c r="G315" s="505"/>
      <c r="H315" s="392"/>
      <c r="I315" s="392"/>
      <c r="J315" s="392"/>
      <c r="K315" s="505"/>
      <c r="L315" s="506"/>
      <c r="M315" s="506"/>
      <c r="N315" s="883"/>
      <c r="O315" s="883"/>
      <c r="P315" s="507"/>
      <c r="Q315" s="507"/>
      <c r="R315" s="505"/>
    </row>
    <row r="316" spans="2:18" s="337" customFormat="1" x14ac:dyDescent="0.2">
      <c r="B316" s="505"/>
      <c r="C316" s="505"/>
      <c r="G316" s="505"/>
      <c r="H316" s="392"/>
      <c r="I316" s="392"/>
      <c r="J316" s="392"/>
      <c r="K316" s="505"/>
      <c r="L316" s="506"/>
      <c r="M316" s="506"/>
      <c r="N316" s="883"/>
      <c r="O316" s="883"/>
      <c r="P316" s="507"/>
      <c r="Q316" s="507"/>
      <c r="R316" s="505"/>
    </row>
    <row r="317" spans="2:18" s="337" customFormat="1" x14ac:dyDescent="0.2">
      <c r="B317" s="505"/>
      <c r="C317" s="505"/>
      <c r="G317" s="505"/>
      <c r="H317" s="392"/>
      <c r="I317" s="392"/>
      <c r="J317" s="392"/>
      <c r="K317" s="505"/>
      <c r="L317" s="506"/>
      <c r="M317" s="506"/>
      <c r="N317" s="883"/>
      <c r="O317" s="883"/>
      <c r="P317" s="507"/>
      <c r="Q317" s="507"/>
      <c r="R317" s="505"/>
    </row>
    <row r="318" spans="2:18" s="337" customFormat="1" x14ac:dyDescent="0.2">
      <c r="B318" s="505"/>
      <c r="C318" s="505"/>
      <c r="G318" s="505"/>
      <c r="H318" s="392"/>
      <c r="I318" s="392"/>
      <c r="J318" s="392"/>
      <c r="K318" s="505"/>
      <c r="L318" s="506"/>
      <c r="M318" s="506"/>
      <c r="N318" s="883"/>
      <c r="O318" s="883"/>
      <c r="P318" s="507"/>
      <c r="Q318" s="507"/>
      <c r="R318" s="505"/>
    </row>
    <row r="319" spans="2:18" s="337" customFormat="1" x14ac:dyDescent="0.2">
      <c r="B319" s="505"/>
      <c r="C319" s="505"/>
      <c r="G319" s="505"/>
      <c r="H319" s="392"/>
      <c r="I319" s="392"/>
      <c r="J319" s="392"/>
      <c r="K319" s="505"/>
      <c r="L319" s="506"/>
      <c r="M319" s="506"/>
      <c r="N319" s="883"/>
      <c r="O319" s="883"/>
      <c r="P319" s="507"/>
      <c r="Q319" s="507"/>
      <c r="R319" s="505"/>
    </row>
    <row r="320" spans="2:18" s="337" customFormat="1" x14ac:dyDescent="0.2">
      <c r="B320" s="505"/>
      <c r="C320" s="505"/>
      <c r="G320" s="505"/>
      <c r="H320" s="392"/>
      <c r="I320" s="392"/>
      <c r="J320" s="392"/>
      <c r="K320" s="505"/>
      <c r="L320" s="506"/>
      <c r="M320" s="506"/>
      <c r="N320" s="883"/>
      <c r="O320" s="883"/>
      <c r="P320" s="507"/>
      <c r="Q320" s="507"/>
      <c r="R320" s="505"/>
    </row>
    <row r="321" spans="2:18" s="337" customFormat="1" x14ac:dyDescent="0.2">
      <c r="B321" s="505"/>
      <c r="C321" s="505"/>
      <c r="G321" s="505"/>
      <c r="H321" s="392"/>
      <c r="I321" s="392"/>
      <c r="J321" s="392"/>
      <c r="K321" s="505"/>
      <c r="L321" s="506"/>
      <c r="M321" s="506"/>
      <c r="N321" s="883"/>
      <c r="O321" s="883"/>
      <c r="P321" s="507"/>
      <c r="Q321" s="507"/>
      <c r="R321" s="505"/>
    </row>
    <row r="322" spans="2:18" s="337" customFormat="1" x14ac:dyDescent="0.2">
      <c r="B322" s="505"/>
      <c r="C322" s="505"/>
      <c r="G322" s="505"/>
      <c r="H322" s="392"/>
      <c r="I322" s="392"/>
      <c r="J322" s="392"/>
      <c r="K322" s="505"/>
      <c r="L322" s="506"/>
      <c r="M322" s="506"/>
      <c r="N322" s="883"/>
      <c r="O322" s="883"/>
      <c r="P322" s="507"/>
      <c r="Q322" s="507"/>
      <c r="R322" s="505"/>
    </row>
    <row r="323" spans="2:18" s="337" customFormat="1" x14ac:dyDescent="0.2">
      <c r="B323" s="505"/>
      <c r="C323" s="505"/>
      <c r="G323" s="505"/>
      <c r="H323" s="392"/>
      <c r="I323" s="392"/>
      <c r="J323" s="392"/>
      <c r="K323" s="505"/>
      <c r="L323" s="506"/>
      <c r="M323" s="506"/>
      <c r="N323" s="883"/>
      <c r="O323" s="883"/>
      <c r="P323" s="507"/>
      <c r="Q323" s="507"/>
      <c r="R323" s="505"/>
    </row>
    <row r="324" spans="2:18" s="337" customFormat="1" x14ac:dyDescent="0.2">
      <c r="B324" s="505"/>
      <c r="C324" s="505"/>
      <c r="G324" s="505"/>
      <c r="H324" s="392"/>
      <c r="I324" s="392"/>
      <c r="J324" s="392"/>
      <c r="K324" s="505"/>
      <c r="L324" s="506"/>
      <c r="M324" s="506"/>
      <c r="N324" s="883"/>
      <c r="O324" s="883"/>
      <c r="P324" s="507"/>
      <c r="Q324" s="507"/>
      <c r="R324" s="505"/>
    </row>
    <row r="325" spans="2:18" s="337" customFormat="1" x14ac:dyDescent="0.2">
      <c r="B325" s="505"/>
      <c r="C325" s="505"/>
      <c r="G325" s="505"/>
      <c r="H325" s="392"/>
      <c r="I325" s="392"/>
      <c r="J325" s="392"/>
      <c r="K325" s="505"/>
      <c r="L325" s="506"/>
      <c r="M325" s="506"/>
      <c r="N325" s="883"/>
      <c r="O325" s="883"/>
      <c r="P325" s="507"/>
      <c r="Q325" s="507"/>
      <c r="R325" s="505"/>
    </row>
    <row r="326" spans="2:18" s="337" customFormat="1" x14ac:dyDescent="0.2">
      <c r="B326" s="505"/>
      <c r="C326" s="505"/>
      <c r="G326" s="505"/>
      <c r="H326" s="392"/>
      <c r="I326" s="392"/>
      <c r="J326" s="392"/>
      <c r="K326" s="505"/>
      <c r="L326" s="506"/>
      <c r="M326" s="506"/>
      <c r="N326" s="883"/>
      <c r="O326" s="883"/>
      <c r="P326" s="507"/>
      <c r="Q326" s="507"/>
      <c r="R326" s="505"/>
    </row>
    <row r="327" spans="2:18" s="337" customFormat="1" x14ac:dyDescent="0.2">
      <c r="B327" s="505"/>
      <c r="C327" s="505"/>
      <c r="G327" s="505"/>
      <c r="H327" s="392"/>
      <c r="I327" s="392"/>
      <c r="J327" s="392"/>
      <c r="K327" s="505"/>
      <c r="L327" s="506"/>
      <c r="M327" s="506"/>
      <c r="N327" s="883"/>
      <c r="O327" s="883"/>
      <c r="P327" s="507"/>
      <c r="Q327" s="507"/>
      <c r="R327" s="505"/>
    </row>
    <row r="328" spans="2:18" s="337" customFormat="1" x14ac:dyDescent="0.2">
      <c r="B328" s="505"/>
      <c r="C328" s="505"/>
      <c r="G328" s="505"/>
      <c r="H328" s="392"/>
      <c r="I328" s="392"/>
      <c r="J328" s="392"/>
      <c r="K328" s="505"/>
      <c r="L328" s="506"/>
      <c r="M328" s="506"/>
      <c r="N328" s="883"/>
      <c r="O328" s="883"/>
      <c r="P328" s="507"/>
      <c r="Q328" s="507"/>
      <c r="R328" s="505"/>
    </row>
    <row r="329" spans="2:18" s="337" customFormat="1" x14ac:dyDescent="0.2">
      <c r="B329" s="505"/>
      <c r="C329" s="505"/>
      <c r="G329" s="505"/>
      <c r="H329" s="392"/>
      <c r="I329" s="392"/>
      <c r="J329" s="392"/>
      <c r="K329" s="505"/>
      <c r="L329" s="506"/>
      <c r="M329" s="506"/>
      <c r="N329" s="883"/>
      <c r="O329" s="883"/>
      <c r="P329" s="507"/>
      <c r="Q329" s="507"/>
      <c r="R329" s="505"/>
    </row>
    <row r="330" spans="2:18" s="337" customFormat="1" x14ac:dyDescent="0.2">
      <c r="B330" s="505"/>
      <c r="C330" s="505"/>
      <c r="G330" s="505"/>
      <c r="H330" s="392"/>
      <c r="I330" s="392"/>
      <c r="J330" s="392"/>
      <c r="K330" s="505"/>
      <c r="L330" s="506"/>
      <c r="M330" s="506"/>
      <c r="N330" s="883"/>
      <c r="O330" s="883"/>
      <c r="P330" s="507"/>
      <c r="Q330" s="507"/>
      <c r="R330" s="505"/>
    </row>
    <row r="331" spans="2:18" s="337" customFormat="1" x14ac:dyDescent="0.2">
      <c r="B331" s="505"/>
      <c r="C331" s="505"/>
      <c r="G331" s="505"/>
      <c r="H331" s="392"/>
      <c r="I331" s="392"/>
      <c r="J331" s="392"/>
      <c r="K331" s="505"/>
      <c r="L331" s="506"/>
      <c r="M331" s="506"/>
      <c r="N331" s="883"/>
      <c r="O331" s="883"/>
      <c r="P331" s="507"/>
      <c r="Q331" s="507"/>
      <c r="R331" s="505"/>
    </row>
    <row r="332" spans="2:18" s="337" customFormat="1" x14ac:dyDescent="0.2">
      <c r="B332" s="505"/>
      <c r="C332" s="505"/>
      <c r="G332" s="505"/>
      <c r="H332" s="392"/>
      <c r="I332" s="392"/>
      <c r="J332" s="392"/>
      <c r="K332" s="505"/>
      <c r="L332" s="506"/>
      <c r="M332" s="506"/>
      <c r="N332" s="883"/>
      <c r="O332" s="883"/>
      <c r="P332" s="507"/>
      <c r="Q332" s="507"/>
      <c r="R332" s="505"/>
    </row>
    <row r="333" spans="2:18" s="337" customFormat="1" x14ac:dyDescent="0.2">
      <c r="B333" s="505"/>
      <c r="C333" s="505"/>
      <c r="G333" s="505"/>
      <c r="H333" s="392"/>
      <c r="I333" s="392"/>
      <c r="J333" s="392"/>
      <c r="K333" s="505"/>
      <c r="L333" s="506"/>
      <c r="M333" s="506"/>
      <c r="N333" s="883"/>
      <c r="O333" s="883"/>
      <c r="P333" s="507"/>
      <c r="Q333" s="507"/>
      <c r="R333" s="505"/>
    </row>
    <row r="334" spans="2:18" s="337" customFormat="1" x14ac:dyDescent="0.2">
      <c r="B334" s="505"/>
      <c r="C334" s="505"/>
      <c r="G334" s="505"/>
      <c r="H334" s="392"/>
      <c r="I334" s="392"/>
      <c r="J334" s="392"/>
      <c r="K334" s="505"/>
      <c r="L334" s="506"/>
      <c r="M334" s="506"/>
      <c r="N334" s="883"/>
      <c r="O334" s="883"/>
      <c r="P334" s="507"/>
      <c r="Q334" s="507"/>
      <c r="R334" s="505"/>
    </row>
    <row r="335" spans="2:18" s="337" customFormat="1" x14ac:dyDescent="0.2">
      <c r="B335" s="505"/>
      <c r="C335" s="505"/>
      <c r="G335" s="505"/>
      <c r="H335" s="392"/>
      <c r="I335" s="392"/>
      <c r="J335" s="392"/>
      <c r="K335" s="505"/>
      <c r="L335" s="506"/>
      <c r="M335" s="506"/>
      <c r="N335" s="883"/>
      <c r="O335" s="883"/>
      <c r="P335" s="507"/>
      <c r="Q335" s="507"/>
      <c r="R335" s="505"/>
    </row>
    <row r="336" spans="2:18" s="337" customFormat="1" x14ac:dyDescent="0.2">
      <c r="B336" s="505"/>
      <c r="C336" s="505"/>
      <c r="G336" s="505"/>
      <c r="H336" s="392"/>
      <c r="I336" s="392"/>
      <c r="J336" s="392"/>
      <c r="K336" s="505"/>
      <c r="L336" s="506"/>
      <c r="M336" s="506"/>
      <c r="N336" s="883"/>
      <c r="O336" s="883"/>
      <c r="P336" s="507"/>
      <c r="Q336" s="507"/>
      <c r="R336" s="505"/>
    </row>
    <row r="337" spans="2:18" s="337" customFormat="1" x14ac:dyDescent="0.2">
      <c r="B337" s="505"/>
      <c r="C337" s="505"/>
      <c r="G337" s="505"/>
      <c r="H337" s="392"/>
      <c r="I337" s="392"/>
      <c r="J337" s="392"/>
      <c r="K337" s="505"/>
      <c r="L337" s="506"/>
      <c r="M337" s="506"/>
      <c r="N337" s="883"/>
      <c r="O337" s="883"/>
      <c r="P337" s="507"/>
      <c r="Q337" s="507"/>
      <c r="R337" s="505"/>
    </row>
    <row r="338" spans="2:18" s="337" customFormat="1" x14ac:dyDescent="0.2">
      <c r="B338" s="505"/>
      <c r="C338" s="505"/>
      <c r="G338" s="505"/>
      <c r="H338" s="392"/>
      <c r="I338" s="392"/>
      <c r="J338" s="392"/>
      <c r="K338" s="505"/>
      <c r="L338" s="506"/>
      <c r="M338" s="506"/>
      <c r="N338" s="883"/>
      <c r="O338" s="883"/>
      <c r="P338" s="507"/>
      <c r="Q338" s="507"/>
      <c r="R338" s="505"/>
    </row>
    <row r="339" spans="2:18" s="337" customFormat="1" x14ac:dyDescent="0.2">
      <c r="B339" s="505"/>
      <c r="C339" s="505"/>
      <c r="G339" s="505"/>
      <c r="H339" s="392"/>
      <c r="I339" s="392"/>
      <c r="J339" s="392"/>
      <c r="K339" s="505"/>
      <c r="L339" s="506"/>
      <c r="M339" s="506"/>
      <c r="N339" s="883"/>
      <c r="O339" s="883"/>
      <c r="P339" s="507"/>
      <c r="Q339" s="507"/>
      <c r="R339" s="505"/>
    </row>
    <row r="340" spans="2:18" s="337" customFormat="1" x14ac:dyDescent="0.2">
      <c r="B340" s="505"/>
      <c r="C340" s="505"/>
      <c r="G340" s="505"/>
      <c r="H340" s="392"/>
      <c r="I340" s="392"/>
      <c r="J340" s="392"/>
      <c r="K340" s="505"/>
      <c r="L340" s="506"/>
      <c r="M340" s="506"/>
      <c r="N340" s="883"/>
      <c r="O340" s="883"/>
      <c r="P340" s="507"/>
      <c r="Q340" s="507"/>
      <c r="R340" s="505"/>
    </row>
    <row r="341" spans="2:18" s="337" customFormat="1" x14ac:dyDescent="0.2">
      <c r="B341" s="505"/>
      <c r="C341" s="505"/>
      <c r="G341" s="505"/>
      <c r="H341" s="392"/>
      <c r="I341" s="392"/>
      <c r="J341" s="392"/>
      <c r="K341" s="505"/>
      <c r="L341" s="506"/>
      <c r="M341" s="506"/>
      <c r="N341" s="883"/>
      <c r="O341" s="883"/>
      <c r="P341" s="507"/>
      <c r="Q341" s="507"/>
      <c r="R341" s="505"/>
    </row>
    <row r="342" spans="2:18" s="337" customFormat="1" x14ac:dyDescent="0.2">
      <c r="B342" s="505"/>
      <c r="C342" s="505"/>
      <c r="G342" s="505"/>
      <c r="H342" s="392"/>
      <c r="I342" s="392"/>
      <c r="J342" s="392"/>
      <c r="K342" s="505"/>
      <c r="L342" s="506"/>
      <c r="M342" s="506"/>
      <c r="N342" s="883"/>
      <c r="O342" s="883"/>
      <c r="P342" s="507"/>
      <c r="Q342" s="507"/>
      <c r="R342" s="505"/>
    </row>
    <row r="343" spans="2:18" s="337" customFormat="1" x14ac:dyDescent="0.2">
      <c r="B343" s="505"/>
      <c r="C343" s="505"/>
      <c r="G343" s="505"/>
      <c r="H343" s="392"/>
      <c r="I343" s="392"/>
      <c r="J343" s="392"/>
      <c r="K343" s="505"/>
      <c r="L343" s="506"/>
      <c r="M343" s="506"/>
      <c r="N343" s="883"/>
      <c r="O343" s="883"/>
      <c r="P343" s="507"/>
      <c r="Q343" s="507"/>
      <c r="R343" s="505"/>
    </row>
    <row r="344" spans="2:18" s="337" customFormat="1" x14ac:dyDescent="0.2">
      <c r="B344" s="505"/>
      <c r="C344" s="505"/>
      <c r="G344" s="505"/>
      <c r="H344" s="392"/>
      <c r="I344" s="392"/>
      <c r="J344" s="392"/>
      <c r="K344" s="505"/>
      <c r="L344" s="506"/>
      <c r="M344" s="506"/>
      <c r="N344" s="883"/>
      <c r="O344" s="883"/>
      <c r="P344" s="507"/>
      <c r="Q344" s="507"/>
      <c r="R344" s="505"/>
    </row>
    <row r="345" spans="2:18" s="337" customFormat="1" x14ac:dyDescent="0.2">
      <c r="B345" s="505"/>
      <c r="C345" s="505"/>
      <c r="G345" s="505"/>
      <c r="H345" s="392"/>
      <c r="I345" s="392"/>
      <c r="J345" s="392"/>
      <c r="K345" s="505"/>
      <c r="L345" s="506"/>
      <c r="M345" s="506"/>
      <c r="N345" s="883"/>
      <c r="O345" s="883"/>
      <c r="P345" s="507"/>
      <c r="Q345" s="507"/>
      <c r="R345" s="505"/>
    </row>
    <row r="346" spans="2:18" s="337" customFormat="1" x14ac:dyDescent="0.2">
      <c r="B346" s="505"/>
      <c r="C346" s="505"/>
      <c r="G346" s="505"/>
      <c r="H346" s="392"/>
      <c r="I346" s="392"/>
      <c r="J346" s="392"/>
      <c r="K346" s="505"/>
      <c r="L346" s="506"/>
      <c r="M346" s="506"/>
      <c r="N346" s="883"/>
      <c r="O346" s="883"/>
      <c r="P346" s="507"/>
      <c r="Q346" s="507"/>
      <c r="R346" s="505"/>
    </row>
    <row r="347" spans="2:18" s="337" customFormat="1" x14ac:dyDescent="0.2">
      <c r="B347" s="505"/>
      <c r="C347" s="505"/>
      <c r="G347" s="505"/>
      <c r="H347" s="392"/>
      <c r="I347" s="392"/>
      <c r="J347" s="392"/>
      <c r="K347" s="505"/>
      <c r="L347" s="506"/>
      <c r="M347" s="506"/>
      <c r="N347" s="883"/>
      <c r="O347" s="883"/>
      <c r="P347" s="507"/>
      <c r="Q347" s="507"/>
      <c r="R347" s="505"/>
    </row>
    <row r="348" spans="2:18" s="337" customFormat="1" x14ac:dyDescent="0.2">
      <c r="B348" s="505"/>
      <c r="C348" s="505"/>
      <c r="G348" s="505"/>
      <c r="H348" s="392"/>
      <c r="I348" s="392"/>
      <c r="J348" s="392"/>
      <c r="K348" s="505"/>
      <c r="L348" s="506"/>
      <c r="M348" s="506"/>
      <c r="N348" s="883"/>
      <c r="O348" s="883"/>
      <c r="P348" s="507"/>
      <c r="Q348" s="507"/>
      <c r="R348" s="505"/>
    </row>
    <row r="349" spans="2:18" s="337" customFormat="1" x14ac:dyDescent="0.2">
      <c r="B349" s="505"/>
      <c r="C349" s="505"/>
      <c r="G349" s="505"/>
      <c r="H349" s="392"/>
      <c r="I349" s="392"/>
      <c r="J349" s="392"/>
      <c r="K349" s="505"/>
      <c r="L349" s="506"/>
      <c r="M349" s="506"/>
      <c r="N349" s="883"/>
      <c r="O349" s="883"/>
      <c r="P349" s="507"/>
      <c r="Q349" s="507"/>
      <c r="R349" s="505"/>
    </row>
    <row r="350" spans="2:18" s="337" customFormat="1" x14ac:dyDescent="0.2">
      <c r="B350" s="505"/>
      <c r="C350" s="505"/>
      <c r="G350" s="505"/>
      <c r="H350" s="392"/>
      <c r="I350" s="392"/>
      <c r="J350" s="392"/>
      <c r="K350" s="505"/>
      <c r="L350" s="506"/>
      <c r="M350" s="506"/>
      <c r="N350" s="883"/>
      <c r="O350" s="883"/>
      <c r="P350" s="507"/>
      <c r="Q350" s="507"/>
      <c r="R350" s="505"/>
    </row>
    <row r="351" spans="2:18" s="337" customFormat="1" x14ac:dyDescent="0.2">
      <c r="B351" s="505"/>
      <c r="C351" s="505"/>
      <c r="G351" s="505"/>
      <c r="H351" s="392"/>
      <c r="I351" s="392"/>
      <c r="J351" s="392"/>
      <c r="K351" s="505"/>
      <c r="L351" s="506"/>
      <c r="M351" s="506"/>
      <c r="N351" s="883"/>
      <c r="O351" s="883"/>
      <c r="P351" s="507"/>
      <c r="Q351" s="507"/>
      <c r="R351" s="505"/>
    </row>
    <row r="352" spans="2:18" s="337" customFormat="1" x14ac:dyDescent="0.2">
      <c r="B352" s="505"/>
      <c r="C352" s="505"/>
      <c r="G352" s="505"/>
      <c r="H352" s="392"/>
      <c r="I352" s="392"/>
      <c r="J352" s="392"/>
      <c r="K352" s="505"/>
      <c r="L352" s="506"/>
      <c r="M352" s="506"/>
      <c r="N352" s="883"/>
      <c r="O352" s="883"/>
      <c r="P352" s="507"/>
      <c r="Q352" s="507"/>
      <c r="R352" s="505"/>
    </row>
    <row r="353" spans="2:18" s="337" customFormat="1" x14ac:dyDescent="0.2">
      <c r="B353" s="505"/>
      <c r="C353" s="505"/>
      <c r="G353" s="505"/>
      <c r="H353" s="392"/>
      <c r="I353" s="392"/>
      <c r="J353" s="392"/>
      <c r="K353" s="505"/>
      <c r="L353" s="506"/>
      <c r="M353" s="506"/>
      <c r="N353" s="883"/>
      <c r="O353" s="883"/>
      <c r="P353" s="507"/>
      <c r="Q353" s="507"/>
      <c r="R353" s="505"/>
    </row>
    <row r="354" spans="2:18" s="337" customFormat="1" x14ac:dyDescent="0.2">
      <c r="B354" s="505"/>
      <c r="C354" s="505"/>
      <c r="G354" s="505"/>
      <c r="H354" s="392"/>
      <c r="I354" s="392"/>
      <c r="J354" s="392"/>
      <c r="K354" s="505"/>
      <c r="L354" s="506"/>
      <c r="M354" s="506"/>
      <c r="N354" s="883"/>
      <c r="O354" s="883"/>
      <c r="P354" s="507"/>
      <c r="Q354" s="507"/>
      <c r="R354" s="505"/>
    </row>
    <row r="355" spans="2:18" s="337" customFormat="1" x14ac:dyDescent="0.2">
      <c r="B355" s="505"/>
      <c r="C355" s="505"/>
      <c r="G355" s="505"/>
      <c r="H355" s="392"/>
      <c r="I355" s="392"/>
      <c r="J355" s="392"/>
      <c r="K355" s="505"/>
      <c r="L355" s="506"/>
      <c r="M355" s="506"/>
      <c r="N355" s="883"/>
      <c r="O355" s="883"/>
      <c r="P355" s="507"/>
      <c r="Q355" s="507"/>
      <c r="R355" s="505"/>
    </row>
    <row r="356" spans="2:18" s="337" customFormat="1" x14ac:dyDescent="0.2">
      <c r="B356" s="505"/>
      <c r="C356" s="505"/>
      <c r="G356" s="505"/>
      <c r="H356" s="392"/>
      <c r="I356" s="392"/>
      <c r="J356" s="392"/>
      <c r="K356" s="505"/>
      <c r="L356" s="506"/>
      <c r="M356" s="506"/>
      <c r="N356" s="883"/>
      <c r="O356" s="883"/>
      <c r="P356" s="507"/>
      <c r="Q356" s="507"/>
      <c r="R356" s="505"/>
    </row>
    <row r="357" spans="2:18" s="337" customFormat="1" x14ac:dyDescent="0.2">
      <c r="B357" s="505"/>
      <c r="C357" s="505"/>
      <c r="G357" s="505"/>
      <c r="H357" s="392"/>
      <c r="I357" s="392"/>
      <c r="J357" s="392"/>
      <c r="K357" s="505"/>
      <c r="L357" s="506"/>
      <c r="M357" s="506"/>
      <c r="N357" s="883"/>
      <c r="O357" s="883"/>
      <c r="P357" s="507"/>
      <c r="Q357" s="507"/>
      <c r="R357" s="505"/>
    </row>
    <row r="358" spans="2:18" s="337" customFormat="1" x14ac:dyDescent="0.2">
      <c r="B358" s="505"/>
      <c r="C358" s="505"/>
      <c r="G358" s="505"/>
      <c r="H358" s="392"/>
      <c r="I358" s="392"/>
      <c r="J358" s="392"/>
      <c r="K358" s="505"/>
      <c r="L358" s="506"/>
      <c r="M358" s="506"/>
      <c r="N358" s="883"/>
      <c r="O358" s="883"/>
      <c r="P358" s="507"/>
      <c r="Q358" s="507"/>
      <c r="R358" s="505"/>
    </row>
    <row r="359" spans="2:18" s="337" customFormat="1" x14ac:dyDescent="0.2">
      <c r="B359" s="505"/>
      <c r="C359" s="505"/>
      <c r="G359" s="505"/>
      <c r="H359" s="392"/>
      <c r="I359" s="392"/>
      <c r="J359" s="392"/>
      <c r="K359" s="505"/>
      <c r="L359" s="506"/>
      <c r="M359" s="506"/>
      <c r="N359" s="883"/>
      <c r="O359" s="883"/>
      <c r="P359" s="507"/>
      <c r="Q359" s="507"/>
      <c r="R359" s="505"/>
    </row>
    <row r="360" spans="2:18" s="337" customFormat="1" x14ac:dyDescent="0.2">
      <c r="B360" s="505"/>
      <c r="C360" s="505"/>
      <c r="G360" s="505"/>
      <c r="H360" s="392"/>
      <c r="I360" s="392"/>
      <c r="J360" s="392"/>
      <c r="K360" s="505"/>
      <c r="L360" s="506"/>
      <c r="M360" s="506"/>
      <c r="N360" s="883"/>
      <c r="O360" s="883"/>
      <c r="P360" s="507"/>
      <c r="Q360" s="507"/>
      <c r="R360" s="505"/>
    </row>
    <row r="361" spans="2:18" s="337" customFormat="1" x14ac:dyDescent="0.2">
      <c r="B361" s="505"/>
      <c r="C361" s="505"/>
      <c r="G361" s="505"/>
      <c r="H361" s="392"/>
      <c r="I361" s="392"/>
      <c r="J361" s="392"/>
      <c r="K361" s="505"/>
      <c r="L361" s="506"/>
      <c r="M361" s="506"/>
      <c r="N361" s="883"/>
      <c r="O361" s="883"/>
      <c r="P361" s="507"/>
      <c r="Q361" s="507"/>
      <c r="R361" s="505"/>
    </row>
    <row r="362" spans="2:18" s="337" customFormat="1" x14ac:dyDescent="0.2">
      <c r="B362" s="505"/>
      <c r="C362" s="505"/>
      <c r="G362" s="505"/>
      <c r="H362" s="392"/>
      <c r="I362" s="392"/>
      <c r="J362" s="392"/>
      <c r="K362" s="505"/>
      <c r="L362" s="506"/>
      <c r="M362" s="506"/>
      <c r="N362" s="883"/>
      <c r="O362" s="883"/>
      <c r="P362" s="507"/>
      <c r="Q362" s="507"/>
      <c r="R362" s="505"/>
    </row>
    <row r="363" spans="2:18" s="337" customFormat="1" x14ac:dyDescent="0.2">
      <c r="B363" s="505"/>
      <c r="C363" s="505"/>
      <c r="G363" s="505"/>
      <c r="H363" s="392"/>
      <c r="I363" s="392"/>
      <c r="J363" s="392"/>
      <c r="K363" s="505"/>
      <c r="L363" s="506"/>
      <c r="M363" s="506"/>
      <c r="N363" s="883"/>
      <c r="O363" s="883"/>
      <c r="P363" s="507"/>
      <c r="Q363" s="507"/>
      <c r="R363" s="505"/>
    </row>
    <row r="364" spans="2:18" s="337" customFormat="1" x14ac:dyDescent="0.2">
      <c r="B364" s="505"/>
      <c r="C364" s="505"/>
      <c r="G364" s="505"/>
      <c r="H364" s="392"/>
      <c r="I364" s="392"/>
      <c r="J364" s="392"/>
      <c r="K364" s="505"/>
      <c r="L364" s="506"/>
      <c r="M364" s="506"/>
      <c r="N364" s="883"/>
      <c r="O364" s="883"/>
      <c r="P364" s="507"/>
      <c r="Q364" s="507"/>
      <c r="R364" s="505"/>
    </row>
    <row r="365" spans="2:18" s="337" customFormat="1" x14ac:dyDescent="0.2">
      <c r="B365" s="505"/>
      <c r="C365" s="505"/>
      <c r="G365" s="505"/>
      <c r="H365" s="392"/>
      <c r="I365" s="392"/>
      <c r="J365" s="392"/>
      <c r="K365" s="505"/>
      <c r="L365" s="506"/>
      <c r="M365" s="506"/>
      <c r="N365" s="883"/>
      <c r="O365" s="883"/>
      <c r="P365" s="507"/>
      <c r="Q365" s="507"/>
      <c r="R365" s="505"/>
    </row>
    <row r="366" spans="2:18" s="337" customFormat="1" x14ac:dyDescent="0.2">
      <c r="B366" s="505"/>
      <c r="C366" s="505"/>
      <c r="G366" s="505"/>
      <c r="H366" s="392"/>
      <c r="I366" s="392"/>
      <c r="J366" s="392"/>
      <c r="K366" s="505"/>
      <c r="L366" s="506"/>
      <c r="M366" s="506"/>
      <c r="N366" s="883"/>
      <c r="O366" s="883"/>
      <c r="P366" s="507"/>
      <c r="Q366" s="507"/>
      <c r="R366" s="505"/>
    </row>
    <row r="367" spans="2:18" s="337" customFormat="1" x14ac:dyDescent="0.2">
      <c r="B367" s="505"/>
      <c r="C367" s="505"/>
      <c r="G367" s="505"/>
      <c r="H367" s="392"/>
      <c r="I367" s="392"/>
      <c r="J367" s="392"/>
      <c r="K367" s="505"/>
      <c r="L367" s="506"/>
      <c r="M367" s="506"/>
      <c r="N367" s="883"/>
      <c r="O367" s="883"/>
      <c r="P367" s="507"/>
      <c r="Q367" s="507"/>
      <c r="R367" s="505"/>
    </row>
    <row r="368" spans="2:18" s="337" customFormat="1" x14ac:dyDescent="0.2">
      <c r="B368" s="505"/>
      <c r="C368" s="505"/>
      <c r="G368" s="505"/>
      <c r="H368" s="392"/>
      <c r="I368" s="392"/>
      <c r="J368" s="392"/>
      <c r="K368" s="505"/>
      <c r="L368" s="506"/>
      <c r="M368" s="506"/>
      <c r="N368" s="883"/>
      <c r="O368" s="883"/>
      <c r="P368" s="507"/>
      <c r="Q368" s="507"/>
      <c r="R368" s="505"/>
    </row>
    <row r="369" spans="2:18" s="337" customFormat="1" x14ac:dyDescent="0.2">
      <c r="B369" s="505"/>
      <c r="C369" s="505"/>
      <c r="G369" s="505"/>
      <c r="H369" s="392"/>
      <c r="I369" s="392"/>
      <c r="J369" s="392"/>
      <c r="K369" s="505"/>
      <c r="L369" s="506"/>
      <c r="M369" s="506"/>
      <c r="N369" s="883"/>
      <c r="O369" s="883"/>
      <c r="P369" s="507"/>
      <c r="Q369" s="507"/>
      <c r="R369" s="505"/>
    </row>
    <row r="370" spans="2:18" s="337" customFormat="1" x14ac:dyDescent="0.2">
      <c r="B370" s="505"/>
      <c r="C370" s="505"/>
      <c r="G370" s="505"/>
      <c r="H370" s="392"/>
      <c r="I370" s="392"/>
      <c r="J370" s="392"/>
      <c r="K370" s="505"/>
      <c r="L370" s="506"/>
      <c r="M370" s="506"/>
      <c r="N370" s="883"/>
      <c r="O370" s="883"/>
      <c r="P370" s="507"/>
      <c r="Q370" s="507"/>
      <c r="R370" s="505"/>
    </row>
    <row r="371" spans="2:18" s="337" customFormat="1" x14ac:dyDescent="0.2">
      <c r="B371" s="505"/>
      <c r="C371" s="505"/>
      <c r="G371" s="505"/>
      <c r="H371" s="392"/>
      <c r="I371" s="392"/>
      <c r="J371" s="392"/>
      <c r="K371" s="505"/>
      <c r="L371" s="506"/>
      <c r="M371" s="506"/>
      <c r="N371" s="883"/>
      <c r="O371" s="883"/>
      <c r="P371" s="507"/>
      <c r="Q371" s="507"/>
      <c r="R371" s="505"/>
    </row>
    <row r="372" spans="2:18" s="337" customFormat="1" x14ac:dyDescent="0.2">
      <c r="B372" s="505"/>
      <c r="C372" s="505"/>
      <c r="G372" s="505"/>
      <c r="H372" s="392"/>
      <c r="I372" s="392"/>
      <c r="J372" s="392"/>
      <c r="K372" s="505"/>
      <c r="L372" s="506"/>
      <c r="M372" s="506"/>
      <c r="N372" s="883"/>
      <c r="O372" s="883"/>
      <c r="P372" s="507"/>
      <c r="Q372" s="507"/>
      <c r="R372" s="505"/>
    </row>
    <row r="373" spans="2:18" s="337" customFormat="1" x14ac:dyDescent="0.2">
      <c r="B373" s="505"/>
      <c r="C373" s="505"/>
      <c r="G373" s="505"/>
      <c r="H373" s="392"/>
      <c r="I373" s="392"/>
      <c r="J373" s="392"/>
      <c r="K373" s="505"/>
      <c r="L373" s="506"/>
      <c r="M373" s="506"/>
      <c r="N373" s="883"/>
      <c r="O373" s="883"/>
      <c r="P373" s="507"/>
      <c r="Q373" s="507"/>
      <c r="R373" s="505"/>
    </row>
    <row r="374" spans="2:18" s="337" customFormat="1" x14ac:dyDescent="0.2">
      <c r="B374" s="505"/>
      <c r="C374" s="505"/>
      <c r="G374" s="505"/>
      <c r="H374" s="392"/>
      <c r="I374" s="392"/>
      <c r="J374" s="392"/>
      <c r="K374" s="505"/>
      <c r="L374" s="506"/>
      <c r="M374" s="506"/>
      <c r="N374" s="883"/>
      <c r="O374" s="883"/>
      <c r="P374" s="507"/>
      <c r="Q374" s="507"/>
      <c r="R374" s="505"/>
    </row>
    <row r="375" spans="2:18" s="337" customFormat="1" x14ac:dyDescent="0.2">
      <c r="B375" s="505"/>
      <c r="C375" s="505"/>
      <c r="G375" s="505"/>
      <c r="H375" s="392"/>
      <c r="I375" s="392"/>
      <c r="J375" s="392"/>
      <c r="K375" s="505"/>
      <c r="L375" s="506"/>
      <c r="M375" s="506"/>
      <c r="N375" s="883"/>
      <c r="O375" s="883"/>
      <c r="P375" s="507"/>
      <c r="Q375" s="507"/>
      <c r="R375" s="505"/>
    </row>
    <row r="376" spans="2:18" s="337" customFormat="1" x14ac:dyDescent="0.2">
      <c r="B376" s="505"/>
      <c r="C376" s="505"/>
      <c r="G376" s="505"/>
      <c r="H376" s="392"/>
      <c r="I376" s="392"/>
      <c r="J376" s="392"/>
      <c r="K376" s="505"/>
      <c r="L376" s="506"/>
      <c r="M376" s="506"/>
      <c r="N376" s="883"/>
      <c r="O376" s="883"/>
      <c r="P376" s="507"/>
      <c r="Q376" s="507"/>
      <c r="R376" s="505"/>
    </row>
    <row r="377" spans="2:18" s="337" customFormat="1" x14ac:dyDescent="0.2">
      <c r="B377" s="505"/>
      <c r="C377" s="505"/>
      <c r="G377" s="505"/>
      <c r="H377" s="392"/>
      <c r="I377" s="392"/>
      <c r="J377" s="392"/>
      <c r="K377" s="505"/>
      <c r="L377" s="506"/>
      <c r="M377" s="506"/>
      <c r="N377" s="883"/>
      <c r="O377" s="883"/>
      <c r="P377" s="507"/>
      <c r="Q377" s="507"/>
      <c r="R377" s="505"/>
    </row>
    <row r="378" spans="2:18" s="337" customFormat="1" x14ac:dyDescent="0.2">
      <c r="B378" s="505"/>
      <c r="C378" s="505"/>
      <c r="G378" s="505"/>
      <c r="H378" s="392"/>
      <c r="I378" s="392"/>
      <c r="J378" s="392"/>
      <c r="K378" s="505"/>
      <c r="L378" s="506"/>
      <c r="M378" s="506"/>
      <c r="N378" s="883"/>
      <c r="O378" s="883"/>
      <c r="P378" s="507"/>
      <c r="Q378" s="507"/>
      <c r="R378" s="505"/>
    </row>
    <row r="379" spans="2:18" s="337" customFormat="1" x14ac:dyDescent="0.2">
      <c r="B379" s="505"/>
      <c r="C379" s="505"/>
      <c r="G379" s="505"/>
      <c r="H379" s="392"/>
      <c r="I379" s="392"/>
      <c r="J379" s="392"/>
      <c r="K379" s="505"/>
      <c r="L379" s="506"/>
      <c r="M379" s="506"/>
      <c r="N379" s="883"/>
      <c r="O379" s="883"/>
      <c r="P379" s="507"/>
      <c r="Q379" s="507"/>
      <c r="R379" s="505"/>
    </row>
    <row r="380" spans="2:18" s="337" customFormat="1" x14ac:dyDescent="0.2">
      <c r="B380" s="505"/>
      <c r="C380" s="505"/>
      <c r="G380" s="505"/>
      <c r="H380" s="392"/>
      <c r="I380" s="392"/>
      <c r="J380" s="392"/>
      <c r="K380" s="505"/>
      <c r="L380" s="506"/>
      <c r="M380" s="506"/>
      <c r="N380" s="883"/>
      <c r="O380" s="883"/>
      <c r="P380" s="507"/>
      <c r="Q380" s="507"/>
      <c r="R380" s="505"/>
    </row>
    <row r="381" spans="2:18" s="337" customFormat="1" x14ac:dyDescent="0.2">
      <c r="B381" s="505"/>
      <c r="C381" s="505"/>
      <c r="G381" s="505"/>
      <c r="H381" s="392"/>
      <c r="I381" s="392"/>
      <c r="J381" s="392"/>
      <c r="K381" s="505"/>
      <c r="L381" s="506"/>
      <c r="M381" s="506"/>
      <c r="N381" s="883"/>
      <c r="O381" s="883"/>
      <c r="P381" s="507"/>
      <c r="Q381" s="507"/>
      <c r="R381" s="505"/>
    </row>
    <row r="382" spans="2:18" s="337" customFormat="1" x14ac:dyDescent="0.2">
      <c r="B382" s="505"/>
      <c r="C382" s="505"/>
      <c r="G382" s="505"/>
      <c r="H382" s="392"/>
      <c r="I382" s="392"/>
      <c r="J382" s="392"/>
      <c r="K382" s="505"/>
      <c r="L382" s="506"/>
      <c r="M382" s="506"/>
      <c r="N382" s="883"/>
      <c r="O382" s="883"/>
      <c r="P382" s="507"/>
      <c r="Q382" s="507"/>
      <c r="R382" s="505"/>
    </row>
    <row r="383" spans="2:18" s="337" customFormat="1" x14ac:dyDescent="0.2">
      <c r="B383" s="505"/>
      <c r="C383" s="505"/>
      <c r="G383" s="505"/>
      <c r="H383" s="392"/>
      <c r="I383" s="392"/>
      <c r="J383" s="392"/>
      <c r="K383" s="505"/>
      <c r="L383" s="506"/>
      <c r="M383" s="506"/>
      <c r="N383" s="883"/>
      <c r="O383" s="883"/>
      <c r="P383" s="507"/>
      <c r="Q383" s="507"/>
      <c r="R383" s="505"/>
    </row>
    <row r="384" spans="2:18" s="337" customFormat="1" x14ac:dyDescent="0.2">
      <c r="B384" s="505"/>
      <c r="C384" s="505"/>
      <c r="G384" s="505"/>
      <c r="H384" s="392"/>
      <c r="I384" s="392"/>
      <c r="J384" s="392"/>
      <c r="K384" s="505"/>
      <c r="L384" s="506"/>
      <c r="M384" s="506"/>
      <c r="N384" s="883"/>
      <c r="O384" s="883"/>
      <c r="P384" s="507"/>
      <c r="Q384" s="507"/>
      <c r="R384" s="505"/>
    </row>
    <row r="385" spans="2:18" s="337" customFormat="1" x14ac:dyDescent="0.2">
      <c r="B385" s="505"/>
      <c r="C385" s="505"/>
      <c r="G385" s="505"/>
      <c r="H385" s="392"/>
      <c r="I385" s="392"/>
      <c r="J385" s="392"/>
      <c r="K385" s="505"/>
      <c r="L385" s="506"/>
      <c r="M385" s="506"/>
      <c r="N385" s="883"/>
      <c r="O385" s="883"/>
      <c r="P385" s="507"/>
      <c r="Q385" s="507"/>
      <c r="R385" s="505"/>
    </row>
    <row r="386" spans="2:18" s="337" customFormat="1" x14ac:dyDescent="0.2">
      <c r="B386" s="505"/>
      <c r="C386" s="505"/>
      <c r="G386" s="505"/>
      <c r="H386" s="392"/>
      <c r="I386" s="392"/>
      <c r="J386" s="392"/>
      <c r="K386" s="505"/>
      <c r="L386" s="506"/>
      <c r="M386" s="506"/>
      <c r="N386" s="883"/>
      <c r="O386" s="883"/>
      <c r="P386" s="507"/>
      <c r="Q386" s="507"/>
      <c r="R386" s="505"/>
    </row>
    <row r="387" spans="2:18" s="337" customFormat="1" x14ac:dyDescent="0.2">
      <c r="B387" s="505"/>
      <c r="C387" s="505"/>
      <c r="G387" s="505"/>
      <c r="H387" s="392"/>
      <c r="I387" s="392"/>
      <c r="J387" s="392"/>
      <c r="K387" s="505"/>
      <c r="L387" s="506"/>
      <c r="M387" s="506"/>
      <c r="N387" s="883"/>
      <c r="O387" s="883"/>
      <c r="P387" s="507"/>
      <c r="Q387" s="507"/>
      <c r="R387" s="505"/>
    </row>
    <row r="388" spans="2:18" s="337" customFormat="1" x14ac:dyDescent="0.2">
      <c r="B388" s="505"/>
      <c r="C388" s="505"/>
      <c r="G388" s="505"/>
      <c r="H388" s="392"/>
      <c r="I388" s="392"/>
      <c r="J388" s="392"/>
      <c r="K388" s="505"/>
      <c r="L388" s="506"/>
      <c r="M388" s="506"/>
      <c r="N388" s="883"/>
      <c r="O388" s="883"/>
      <c r="P388" s="507"/>
      <c r="Q388" s="507"/>
      <c r="R388" s="505"/>
    </row>
    <row r="389" spans="2:18" s="337" customFormat="1" x14ac:dyDescent="0.2">
      <c r="B389" s="505"/>
      <c r="C389" s="505"/>
      <c r="G389" s="505"/>
      <c r="H389" s="392"/>
      <c r="I389" s="392"/>
      <c r="J389" s="392"/>
      <c r="K389" s="505"/>
      <c r="L389" s="506"/>
      <c r="M389" s="506"/>
      <c r="N389" s="883"/>
      <c r="O389" s="883"/>
      <c r="P389" s="507"/>
      <c r="Q389" s="507"/>
      <c r="R389" s="505"/>
    </row>
    <row r="390" spans="2:18" s="337" customFormat="1" x14ac:dyDescent="0.2">
      <c r="B390" s="505"/>
      <c r="C390" s="505"/>
      <c r="G390" s="505"/>
      <c r="H390" s="392"/>
      <c r="I390" s="392"/>
      <c r="J390" s="392"/>
      <c r="K390" s="505"/>
      <c r="L390" s="506"/>
      <c r="M390" s="506"/>
      <c r="N390" s="883"/>
      <c r="O390" s="883"/>
      <c r="P390" s="507"/>
      <c r="Q390" s="507"/>
      <c r="R390" s="505"/>
    </row>
    <row r="391" spans="2:18" s="337" customFormat="1" x14ac:dyDescent="0.2">
      <c r="B391" s="505"/>
      <c r="C391" s="505"/>
      <c r="G391" s="505"/>
      <c r="H391" s="392"/>
      <c r="I391" s="392"/>
      <c r="J391" s="392"/>
      <c r="K391" s="505"/>
      <c r="L391" s="506"/>
      <c r="M391" s="506"/>
      <c r="N391" s="883"/>
      <c r="O391" s="883"/>
      <c r="P391" s="507"/>
      <c r="Q391" s="507"/>
      <c r="R391" s="505"/>
    </row>
    <row r="392" spans="2:18" s="337" customFormat="1" x14ac:dyDescent="0.2">
      <c r="B392" s="505"/>
      <c r="C392" s="505"/>
      <c r="G392" s="505"/>
      <c r="H392" s="392"/>
      <c r="I392" s="392"/>
      <c r="J392" s="392"/>
      <c r="K392" s="505"/>
      <c r="L392" s="506"/>
      <c r="M392" s="506"/>
      <c r="N392" s="883"/>
      <c r="O392" s="883"/>
      <c r="P392" s="507"/>
      <c r="Q392" s="507"/>
      <c r="R392" s="505"/>
    </row>
    <row r="393" spans="2:18" s="337" customFormat="1" x14ac:dyDescent="0.2">
      <c r="B393" s="505"/>
      <c r="C393" s="505"/>
      <c r="G393" s="505"/>
      <c r="H393" s="392"/>
      <c r="I393" s="392"/>
      <c r="J393" s="392"/>
      <c r="K393" s="505"/>
      <c r="L393" s="506"/>
      <c r="M393" s="506"/>
      <c r="N393" s="883"/>
      <c r="O393" s="883"/>
      <c r="P393" s="507"/>
      <c r="Q393" s="507"/>
      <c r="R393" s="505"/>
    </row>
    <row r="394" spans="2:18" s="337" customFormat="1" x14ac:dyDescent="0.2">
      <c r="B394" s="505"/>
      <c r="C394" s="505"/>
      <c r="G394" s="505"/>
      <c r="H394" s="392"/>
      <c r="I394" s="392"/>
      <c r="J394" s="392"/>
      <c r="K394" s="505"/>
      <c r="L394" s="506"/>
      <c r="M394" s="506"/>
      <c r="N394" s="883"/>
      <c r="O394" s="883"/>
      <c r="P394" s="507"/>
      <c r="Q394" s="507"/>
      <c r="R394" s="505"/>
    </row>
    <row r="395" spans="2:18" s="337" customFormat="1" x14ac:dyDescent="0.2">
      <c r="B395" s="505"/>
      <c r="C395" s="505"/>
      <c r="G395" s="505"/>
      <c r="H395" s="392"/>
      <c r="I395" s="392"/>
      <c r="J395" s="392"/>
      <c r="K395" s="505"/>
      <c r="L395" s="506"/>
      <c r="M395" s="506"/>
      <c r="N395" s="883"/>
      <c r="O395" s="883"/>
      <c r="P395" s="507"/>
      <c r="Q395" s="507"/>
      <c r="R395" s="505"/>
    </row>
    <row r="396" spans="2:18" s="337" customFormat="1" x14ac:dyDescent="0.2">
      <c r="B396" s="505"/>
      <c r="C396" s="505"/>
      <c r="G396" s="505"/>
      <c r="H396" s="392"/>
      <c r="I396" s="392"/>
      <c r="J396" s="392"/>
      <c r="K396" s="505"/>
      <c r="L396" s="506"/>
      <c r="M396" s="506"/>
      <c r="N396" s="883"/>
      <c r="O396" s="883"/>
      <c r="P396" s="507"/>
      <c r="Q396" s="507"/>
      <c r="R396" s="505"/>
    </row>
    <row r="397" spans="2:18" s="337" customFormat="1" x14ac:dyDescent="0.2">
      <c r="B397" s="505"/>
      <c r="C397" s="505"/>
      <c r="G397" s="505"/>
      <c r="H397" s="392"/>
      <c r="I397" s="392"/>
      <c r="J397" s="392"/>
      <c r="K397" s="505"/>
      <c r="L397" s="506"/>
      <c r="M397" s="506"/>
      <c r="N397" s="883"/>
      <c r="O397" s="883"/>
      <c r="P397" s="507"/>
      <c r="Q397" s="507"/>
      <c r="R397" s="505"/>
    </row>
    <row r="398" spans="2:18" s="337" customFormat="1" x14ac:dyDescent="0.2">
      <c r="B398" s="505"/>
      <c r="C398" s="505"/>
      <c r="G398" s="505"/>
      <c r="H398" s="392"/>
      <c r="I398" s="392"/>
      <c r="J398" s="392"/>
      <c r="K398" s="505"/>
      <c r="L398" s="506"/>
      <c r="M398" s="506"/>
      <c r="N398" s="883"/>
      <c r="O398" s="883"/>
      <c r="P398" s="507"/>
      <c r="Q398" s="507"/>
      <c r="R398" s="505"/>
    </row>
    <row r="399" spans="2:18" s="337" customFormat="1" x14ac:dyDescent="0.2">
      <c r="B399" s="505"/>
      <c r="C399" s="505"/>
      <c r="G399" s="505"/>
      <c r="H399" s="392"/>
      <c r="I399" s="392"/>
      <c r="J399" s="392"/>
      <c r="K399" s="505"/>
      <c r="L399" s="506"/>
      <c r="M399" s="506"/>
      <c r="N399" s="883"/>
      <c r="O399" s="883"/>
      <c r="P399" s="507"/>
      <c r="Q399" s="507"/>
      <c r="R399" s="505"/>
    </row>
    <row r="400" spans="2:18" s="337" customFormat="1" x14ac:dyDescent="0.2">
      <c r="B400" s="505"/>
      <c r="C400" s="505"/>
      <c r="G400" s="505"/>
      <c r="H400" s="392"/>
      <c r="I400" s="392"/>
      <c r="J400" s="392"/>
      <c r="K400" s="505"/>
      <c r="L400" s="506"/>
      <c r="M400" s="506"/>
      <c r="N400" s="883"/>
      <c r="O400" s="883"/>
      <c r="P400" s="507"/>
      <c r="Q400" s="507"/>
      <c r="R400" s="505"/>
    </row>
    <row r="401" spans="2:18" s="337" customFormat="1" x14ac:dyDescent="0.2">
      <c r="B401" s="505"/>
      <c r="C401" s="505"/>
      <c r="G401" s="505"/>
      <c r="H401" s="392"/>
      <c r="I401" s="392"/>
      <c r="J401" s="392"/>
      <c r="K401" s="505"/>
      <c r="L401" s="506"/>
      <c r="M401" s="506"/>
      <c r="N401" s="883"/>
      <c r="O401" s="883"/>
      <c r="P401" s="507"/>
      <c r="Q401" s="507"/>
      <c r="R401" s="505"/>
    </row>
    <row r="402" spans="2:18" s="337" customFormat="1" x14ac:dyDescent="0.2">
      <c r="B402" s="505"/>
      <c r="C402" s="505"/>
      <c r="G402" s="505"/>
      <c r="H402" s="392"/>
      <c r="I402" s="392"/>
      <c r="J402" s="392"/>
      <c r="K402" s="505"/>
      <c r="L402" s="506"/>
      <c r="M402" s="506"/>
      <c r="N402" s="883"/>
      <c r="O402" s="883"/>
      <c r="P402" s="507"/>
      <c r="Q402" s="507"/>
      <c r="R402" s="505"/>
    </row>
    <row r="403" spans="2:18" s="337" customFormat="1" x14ac:dyDescent="0.2">
      <c r="B403" s="505"/>
      <c r="C403" s="505"/>
      <c r="G403" s="505"/>
      <c r="H403" s="392"/>
      <c r="I403" s="392"/>
      <c r="J403" s="392"/>
      <c r="K403" s="505"/>
      <c r="L403" s="506"/>
      <c r="M403" s="506"/>
      <c r="N403" s="883"/>
      <c r="O403" s="883"/>
      <c r="P403" s="507"/>
      <c r="Q403" s="507"/>
      <c r="R403" s="505"/>
    </row>
    <row r="404" spans="2:18" s="337" customFormat="1" x14ac:dyDescent="0.2">
      <c r="B404" s="505"/>
      <c r="C404" s="505"/>
      <c r="G404" s="505"/>
      <c r="H404" s="392"/>
      <c r="I404" s="392"/>
      <c r="J404" s="392"/>
      <c r="K404" s="505"/>
      <c r="L404" s="506"/>
      <c r="M404" s="506"/>
      <c r="N404" s="883"/>
      <c r="O404" s="883"/>
      <c r="P404" s="507"/>
      <c r="Q404" s="507"/>
      <c r="R404" s="505"/>
    </row>
    <row r="405" spans="2:18" s="337" customFormat="1" x14ac:dyDescent="0.2">
      <c r="B405" s="505"/>
      <c r="C405" s="505"/>
      <c r="G405" s="505"/>
      <c r="H405" s="392"/>
      <c r="I405" s="392"/>
      <c r="J405" s="392"/>
      <c r="K405" s="505"/>
      <c r="L405" s="506"/>
      <c r="M405" s="506"/>
      <c r="N405" s="883"/>
      <c r="O405" s="883"/>
      <c r="P405" s="507"/>
      <c r="Q405" s="507"/>
      <c r="R405" s="505"/>
    </row>
    <row r="406" spans="2:18" s="337" customFormat="1" x14ac:dyDescent="0.2">
      <c r="B406" s="505"/>
      <c r="C406" s="505"/>
      <c r="G406" s="505"/>
      <c r="H406" s="392"/>
      <c r="I406" s="392"/>
      <c r="J406" s="392"/>
      <c r="K406" s="505"/>
      <c r="L406" s="506"/>
      <c r="M406" s="506"/>
      <c r="N406" s="883"/>
      <c r="O406" s="883"/>
      <c r="P406" s="507"/>
      <c r="Q406" s="507"/>
      <c r="R406" s="505"/>
    </row>
    <row r="407" spans="2:18" s="337" customFormat="1" x14ac:dyDescent="0.2">
      <c r="B407" s="505"/>
      <c r="C407" s="505"/>
      <c r="G407" s="505"/>
      <c r="H407" s="392"/>
      <c r="I407" s="392"/>
      <c r="J407" s="392"/>
      <c r="K407" s="505"/>
      <c r="L407" s="506"/>
      <c r="M407" s="506"/>
      <c r="N407" s="883"/>
      <c r="O407" s="883"/>
      <c r="P407" s="507"/>
      <c r="Q407" s="507"/>
      <c r="R407" s="505"/>
    </row>
    <row r="408" spans="2:18" s="337" customFormat="1" x14ac:dyDescent="0.2">
      <c r="B408" s="505"/>
      <c r="C408" s="505"/>
      <c r="G408" s="505"/>
      <c r="H408" s="392"/>
      <c r="I408" s="392"/>
      <c r="J408" s="392"/>
      <c r="K408" s="505"/>
      <c r="L408" s="506"/>
      <c r="M408" s="506"/>
      <c r="N408" s="883"/>
      <c r="O408" s="883"/>
      <c r="P408" s="507"/>
      <c r="Q408" s="507"/>
      <c r="R408" s="505"/>
    </row>
    <row r="409" spans="2:18" s="337" customFormat="1" x14ac:dyDescent="0.2">
      <c r="B409" s="505"/>
      <c r="C409" s="505"/>
      <c r="G409" s="505"/>
      <c r="H409" s="392"/>
      <c r="I409" s="392"/>
      <c r="J409" s="392"/>
      <c r="K409" s="505"/>
      <c r="L409" s="506"/>
      <c r="M409" s="506"/>
      <c r="N409" s="883"/>
      <c r="O409" s="883"/>
      <c r="P409" s="507"/>
      <c r="Q409" s="507"/>
      <c r="R409" s="505"/>
    </row>
    <row r="410" spans="2:18" s="337" customFormat="1" x14ac:dyDescent="0.2">
      <c r="B410" s="505"/>
      <c r="C410" s="505"/>
      <c r="G410" s="505"/>
      <c r="H410" s="392"/>
      <c r="I410" s="392"/>
      <c r="J410" s="392"/>
      <c r="K410" s="505"/>
      <c r="L410" s="506"/>
      <c r="M410" s="506"/>
      <c r="N410" s="883"/>
      <c r="O410" s="883"/>
      <c r="P410" s="507"/>
      <c r="Q410" s="507"/>
      <c r="R410" s="505"/>
    </row>
    <row r="411" spans="2:18" s="337" customFormat="1" x14ac:dyDescent="0.2">
      <c r="B411" s="505"/>
      <c r="C411" s="505"/>
      <c r="G411" s="505"/>
      <c r="H411" s="392"/>
      <c r="I411" s="392"/>
      <c r="J411" s="392"/>
      <c r="K411" s="505"/>
      <c r="L411" s="506"/>
      <c r="M411" s="506"/>
      <c r="N411" s="883"/>
      <c r="O411" s="883"/>
      <c r="P411" s="507"/>
      <c r="Q411" s="507"/>
      <c r="R411" s="505"/>
    </row>
    <row r="412" spans="2:18" s="337" customFormat="1" x14ac:dyDescent="0.2">
      <c r="B412" s="505"/>
      <c r="C412" s="505"/>
      <c r="G412" s="505"/>
      <c r="H412" s="392"/>
      <c r="I412" s="392"/>
      <c r="J412" s="392"/>
      <c r="K412" s="505"/>
      <c r="L412" s="506"/>
      <c r="M412" s="506"/>
      <c r="N412" s="883"/>
      <c r="O412" s="883"/>
      <c r="P412" s="507"/>
      <c r="Q412" s="507"/>
      <c r="R412" s="505"/>
    </row>
    <row r="413" spans="2:18" s="337" customFormat="1" x14ac:dyDescent="0.2">
      <c r="B413" s="505"/>
      <c r="C413" s="505"/>
      <c r="G413" s="505"/>
      <c r="H413" s="392"/>
      <c r="I413" s="392"/>
      <c r="J413" s="392"/>
      <c r="K413" s="505"/>
      <c r="L413" s="506"/>
      <c r="M413" s="506"/>
      <c r="N413" s="883"/>
      <c r="O413" s="883"/>
      <c r="P413" s="507"/>
      <c r="Q413" s="507"/>
      <c r="R413" s="505"/>
    </row>
    <row r="414" spans="2:18" s="337" customFormat="1" x14ac:dyDescent="0.2">
      <c r="B414" s="505"/>
      <c r="C414" s="505"/>
      <c r="G414" s="505"/>
      <c r="H414" s="392"/>
      <c r="I414" s="392"/>
      <c r="J414" s="392"/>
      <c r="K414" s="505"/>
      <c r="L414" s="506"/>
      <c r="M414" s="506"/>
      <c r="N414" s="883"/>
      <c r="O414" s="883"/>
      <c r="P414" s="507"/>
      <c r="Q414" s="507"/>
      <c r="R414" s="505"/>
    </row>
    <row r="415" spans="2:18" s="337" customFormat="1" x14ac:dyDescent="0.2">
      <c r="B415" s="505"/>
      <c r="C415" s="505"/>
      <c r="G415" s="505"/>
      <c r="H415" s="392"/>
      <c r="I415" s="392"/>
      <c r="J415" s="392"/>
      <c r="K415" s="505"/>
      <c r="L415" s="506"/>
      <c r="M415" s="506"/>
      <c r="N415" s="883"/>
      <c r="O415" s="883"/>
      <c r="P415" s="507"/>
      <c r="Q415" s="507"/>
      <c r="R415" s="505"/>
    </row>
    <row r="416" spans="2:18" s="337" customFormat="1" x14ac:dyDescent="0.2">
      <c r="B416" s="505"/>
      <c r="C416" s="505"/>
      <c r="G416" s="505"/>
      <c r="H416" s="392"/>
      <c r="I416" s="392"/>
      <c r="J416" s="392"/>
      <c r="K416" s="505"/>
      <c r="L416" s="506"/>
      <c r="M416" s="506"/>
      <c r="N416" s="883"/>
      <c r="O416" s="883"/>
      <c r="P416" s="507"/>
      <c r="Q416" s="507"/>
      <c r="R416" s="505"/>
    </row>
    <row r="417" spans="2:18" s="337" customFormat="1" x14ac:dyDescent="0.2">
      <c r="B417" s="505"/>
      <c r="C417" s="505"/>
      <c r="G417" s="505"/>
      <c r="H417" s="392"/>
      <c r="I417" s="392"/>
      <c r="J417" s="392"/>
      <c r="K417" s="505"/>
      <c r="L417" s="506"/>
      <c r="M417" s="506"/>
      <c r="N417" s="883"/>
      <c r="O417" s="883"/>
      <c r="P417" s="507"/>
      <c r="Q417" s="507"/>
      <c r="R417" s="505"/>
    </row>
    <row r="418" spans="2:18" s="337" customFormat="1" x14ac:dyDescent="0.2">
      <c r="B418" s="505"/>
      <c r="C418" s="505"/>
      <c r="G418" s="505"/>
      <c r="H418" s="392"/>
      <c r="I418" s="392"/>
      <c r="J418" s="392"/>
      <c r="K418" s="505"/>
      <c r="L418" s="506"/>
      <c r="M418" s="506"/>
      <c r="N418" s="883"/>
      <c r="O418" s="883"/>
      <c r="P418" s="507"/>
      <c r="Q418" s="507"/>
      <c r="R418" s="505"/>
    </row>
    <row r="419" spans="2:18" s="337" customFormat="1" x14ac:dyDescent="0.2">
      <c r="B419" s="505"/>
      <c r="C419" s="505"/>
      <c r="G419" s="505"/>
      <c r="H419" s="392"/>
      <c r="I419" s="392"/>
      <c r="J419" s="392"/>
      <c r="K419" s="505"/>
      <c r="L419" s="506"/>
      <c r="M419" s="506"/>
      <c r="N419" s="883"/>
      <c r="O419" s="883"/>
      <c r="P419" s="507"/>
      <c r="Q419" s="507"/>
      <c r="R419" s="505"/>
    </row>
    <row r="420" spans="2:18" s="337" customFormat="1" x14ac:dyDescent="0.2">
      <c r="B420" s="505"/>
      <c r="C420" s="505"/>
      <c r="G420" s="505"/>
      <c r="H420" s="392"/>
      <c r="I420" s="392"/>
      <c r="J420" s="392"/>
      <c r="K420" s="505"/>
      <c r="L420" s="506"/>
      <c r="M420" s="506"/>
      <c r="N420" s="883"/>
      <c r="O420" s="883"/>
      <c r="P420" s="507"/>
      <c r="Q420" s="507"/>
      <c r="R420" s="505"/>
    </row>
    <row r="421" spans="2:18" s="337" customFormat="1" x14ac:dyDescent="0.2">
      <c r="B421" s="505"/>
      <c r="C421" s="505"/>
      <c r="G421" s="505"/>
      <c r="H421" s="392"/>
      <c r="I421" s="392"/>
      <c r="J421" s="392"/>
      <c r="K421" s="505"/>
      <c r="L421" s="506"/>
      <c r="M421" s="506"/>
      <c r="N421" s="883"/>
      <c r="O421" s="883"/>
      <c r="P421" s="507"/>
      <c r="Q421" s="507"/>
      <c r="R421" s="505"/>
    </row>
    <row r="422" spans="2:18" s="337" customFormat="1" x14ac:dyDescent="0.2">
      <c r="B422" s="505"/>
      <c r="C422" s="505"/>
      <c r="G422" s="505"/>
      <c r="H422" s="392"/>
      <c r="I422" s="392"/>
      <c r="J422" s="392"/>
      <c r="K422" s="505"/>
      <c r="L422" s="506"/>
      <c r="M422" s="506"/>
      <c r="N422" s="883"/>
      <c r="O422" s="883"/>
      <c r="P422" s="507"/>
      <c r="Q422" s="507"/>
      <c r="R422" s="505"/>
    </row>
    <row r="423" spans="2:18" s="337" customFormat="1" x14ac:dyDescent="0.2">
      <c r="B423" s="505"/>
      <c r="C423" s="505"/>
      <c r="G423" s="505"/>
      <c r="H423" s="392"/>
      <c r="I423" s="392"/>
      <c r="J423" s="392"/>
      <c r="K423" s="505"/>
      <c r="L423" s="506"/>
      <c r="M423" s="506"/>
      <c r="N423" s="883"/>
      <c r="O423" s="883"/>
      <c r="P423" s="507"/>
      <c r="Q423" s="507"/>
      <c r="R423" s="505"/>
    </row>
    <row r="424" spans="2:18" s="337" customFormat="1" x14ac:dyDescent="0.2">
      <c r="B424" s="505"/>
      <c r="C424" s="505"/>
      <c r="G424" s="505"/>
      <c r="H424" s="392"/>
      <c r="I424" s="392"/>
      <c r="J424" s="392"/>
      <c r="K424" s="505"/>
      <c r="L424" s="506"/>
      <c r="M424" s="506"/>
      <c r="N424" s="883"/>
      <c r="O424" s="883"/>
      <c r="P424" s="507"/>
      <c r="Q424" s="507"/>
      <c r="R424" s="505"/>
    </row>
    <row r="425" spans="2:18" s="337" customFormat="1" x14ac:dyDescent="0.2">
      <c r="B425" s="505"/>
      <c r="C425" s="505"/>
      <c r="G425" s="505"/>
      <c r="H425" s="392"/>
      <c r="I425" s="392"/>
      <c r="J425" s="392"/>
      <c r="K425" s="505"/>
      <c r="L425" s="506"/>
      <c r="M425" s="506"/>
      <c r="N425" s="883"/>
      <c r="O425" s="883"/>
      <c r="P425" s="507"/>
      <c r="Q425" s="507"/>
      <c r="R425" s="505"/>
    </row>
    <row r="426" spans="2:18" s="337" customFormat="1" x14ac:dyDescent="0.2">
      <c r="B426" s="505"/>
      <c r="C426" s="505"/>
      <c r="G426" s="505"/>
      <c r="H426" s="392"/>
      <c r="I426" s="392"/>
      <c r="J426" s="392"/>
      <c r="K426" s="505"/>
      <c r="L426" s="506"/>
      <c r="M426" s="506"/>
      <c r="N426" s="883"/>
      <c r="O426" s="883"/>
      <c r="P426" s="507"/>
      <c r="Q426" s="507"/>
      <c r="R426" s="505"/>
    </row>
    <row r="427" spans="2:18" s="337" customFormat="1" x14ac:dyDescent="0.2">
      <c r="B427" s="505"/>
      <c r="C427" s="505"/>
      <c r="G427" s="505"/>
      <c r="H427" s="392"/>
      <c r="I427" s="392"/>
      <c r="J427" s="392"/>
      <c r="K427" s="505"/>
      <c r="L427" s="506"/>
      <c r="M427" s="506"/>
      <c r="N427" s="883"/>
      <c r="O427" s="883"/>
      <c r="P427" s="507"/>
      <c r="Q427" s="507"/>
      <c r="R427" s="505"/>
    </row>
    <row r="428" spans="2:18" s="337" customFormat="1" x14ac:dyDescent="0.2">
      <c r="B428" s="505"/>
      <c r="C428" s="505"/>
      <c r="G428" s="505"/>
      <c r="H428" s="392"/>
      <c r="I428" s="392"/>
      <c r="J428" s="392"/>
      <c r="K428" s="505"/>
      <c r="L428" s="506"/>
      <c r="M428" s="506"/>
      <c r="N428" s="883"/>
      <c r="O428" s="883"/>
      <c r="P428" s="507"/>
      <c r="Q428" s="507"/>
      <c r="R428" s="505"/>
    </row>
    <row r="429" spans="2:18" s="337" customFormat="1" x14ac:dyDescent="0.2">
      <c r="B429" s="505"/>
      <c r="C429" s="505"/>
      <c r="G429" s="505"/>
      <c r="H429" s="392"/>
      <c r="I429" s="392"/>
      <c r="J429" s="392"/>
      <c r="K429" s="505"/>
      <c r="L429" s="506"/>
      <c r="M429" s="506"/>
      <c r="N429" s="883"/>
      <c r="O429" s="883"/>
      <c r="P429" s="507"/>
      <c r="Q429" s="507"/>
      <c r="R429" s="505"/>
    </row>
    <row r="430" spans="2:18" s="337" customFormat="1" x14ac:dyDescent="0.2">
      <c r="B430" s="505"/>
      <c r="C430" s="505"/>
      <c r="G430" s="505"/>
      <c r="H430" s="392"/>
      <c r="I430" s="392"/>
      <c r="J430" s="392"/>
      <c r="K430" s="505"/>
      <c r="L430" s="506"/>
      <c r="M430" s="506"/>
      <c r="N430" s="883"/>
      <c r="O430" s="883"/>
      <c r="P430" s="507"/>
      <c r="Q430" s="507"/>
      <c r="R430" s="505"/>
    </row>
    <row r="431" spans="2:18" s="337" customFormat="1" x14ac:dyDescent="0.2">
      <c r="B431" s="505"/>
      <c r="C431" s="505"/>
      <c r="G431" s="505"/>
      <c r="H431" s="392"/>
      <c r="I431" s="392"/>
      <c r="J431" s="392"/>
      <c r="K431" s="505"/>
      <c r="L431" s="506"/>
      <c r="M431" s="506"/>
      <c r="N431" s="883"/>
      <c r="O431" s="883"/>
      <c r="P431" s="507"/>
      <c r="Q431" s="507"/>
      <c r="R431" s="505"/>
    </row>
    <row r="432" spans="2:18" s="337" customFormat="1" x14ac:dyDescent="0.2">
      <c r="B432" s="505"/>
      <c r="C432" s="505"/>
      <c r="G432" s="505"/>
      <c r="H432" s="392"/>
      <c r="I432" s="392"/>
      <c r="J432" s="392"/>
      <c r="K432" s="505"/>
      <c r="L432" s="506"/>
      <c r="M432" s="506"/>
      <c r="N432" s="883"/>
      <c r="O432" s="883"/>
      <c r="P432" s="507"/>
      <c r="Q432" s="507"/>
      <c r="R432" s="505"/>
    </row>
    <row r="433" spans="2:18" s="337" customFormat="1" x14ac:dyDescent="0.2">
      <c r="B433" s="505"/>
      <c r="C433" s="505"/>
      <c r="G433" s="505"/>
      <c r="H433" s="392"/>
      <c r="I433" s="392"/>
      <c r="J433" s="392"/>
      <c r="K433" s="505"/>
      <c r="L433" s="506"/>
      <c r="M433" s="506"/>
      <c r="N433" s="883"/>
      <c r="O433" s="883"/>
      <c r="P433" s="507"/>
      <c r="Q433" s="507"/>
      <c r="R433" s="505"/>
    </row>
    <row r="434" spans="2:18" s="337" customFormat="1" x14ac:dyDescent="0.2">
      <c r="B434" s="505"/>
      <c r="C434" s="505"/>
      <c r="G434" s="505"/>
      <c r="H434" s="392"/>
      <c r="I434" s="392"/>
      <c r="J434" s="392"/>
      <c r="K434" s="505"/>
      <c r="L434" s="506"/>
      <c r="M434" s="506"/>
      <c r="N434" s="883"/>
      <c r="O434" s="883"/>
      <c r="P434" s="507"/>
      <c r="Q434" s="507"/>
      <c r="R434" s="505"/>
    </row>
    <row r="435" spans="2:18" s="337" customFormat="1" x14ac:dyDescent="0.2">
      <c r="B435" s="505"/>
      <c r="C435" s="505"/>
      <c r="G435" s="505"/>
      <c r="H435" s="392"/>
      <c r="I435" s="392"/>
      <c r="J435" s="392"/>
      <c r="K435" s="505"/>
      <c r="L435" s="506"/>
      <c r="M435" s="506"/>
      <c r="N435" s="883"/>
      <c r="O435" s="883"/>
      <c r="P435" s="507"/>
      <c r="Q435" s="507"/>
      <c r="R435" s="505"/>
    </row>
    <row r="436" spans="2:18" s="337" customFormat="1" x14ac:dyDescent="0.2">
      <c r="B436" s="505"/>
      <c r="C436" s="505"/>
      <c r="G436" s="505"/>
      <c r="H436" s="392"/>
      <c r="I436" s="392"/>
      <c r="J436" s="392"/>
      <c r="K436" s="505"/>
      <c r="L436" s="506"/>
      <c r="M436" s="506"/>
      <c r="N436" s="883"/>
      <c r="O436" s="883"/>
      <c r="P436" s="507"/>
      <c r="Q436" s="507"/>
      <c r="R436" s="505"/>
    </row>
    <row r="437" spans="2:18" s="337" customFormat="1" x14ac:dyDescent="0.2">
      <c r="B437" s="505"/>
      <c r="C437" s="505"/>
      <c r="G437" s="505"/>
      <c r="H437" s="392"/>
      <c r="I437" s="392"/>
      <c r="J437" s="392"/>
      <c r="K437" s="505"/>
      <c r="L437" s="506"/>
      <c r="M437" s="506"/>
      <c r="N437" s="883"/>
      <c r="O437" s="883"/>
      <c r="P437" s="507"/>
      <c r="Q437" s="507"/>
      <c r="R437" s="505"/>
    </row>
    <row r="438" spans="2:18" s="337" customFormat="1" x14ac:dyDescent="0.2">
      <c r="B438" s="505"/>
      <c r="C438" s="505"/>
      <c r="G438" s="505"/>
      <c r="H438" s="392"/>
      <c r="I438" s="392"/>
      <c r="J438" s="392"/>
      <c r="K438" s="505"/>
      <c r="L438" s="506"/>
      <c r="M438" s="506"/>
      <c r="N438" s="883"/>
      <c r="O438" s="883"/>
      <c r="P438" s="507"/>
      <c r="Q438" s="507"/>
      <c r="R438" s="505"/>
    </row>
    <row r="439" spans="2:18" s="337" customFormat="1" x14ac:dyDescent="0.2">
      <c r="B439" s="505"/>
      <c r="C439" s="505"/>
      <c r="G439" s="505"/>
      <c r="H439" s="392"/>
      <c r="I439" s="392"/>
      <c r="J439" s="392"/>
      <c r="K439" s="505"/>
      <c r="L439" s="506"/>
      <c r="M439" s="506"/>
      <c r="N439" s="883"/>
      <c r="O439" s="883"/>
      <c r="P439" s="507"/>
      <c r="Q439" s="507"/>
      <c r="R439" s="505"/>
    </row>
    <row r="440" spans="2:18" s="337" customFormat="1" x14ac:dyDescent="0.2">
      <c r="B440" s="505"/>
      <c r="C440" s="505"/>
      <c r="G440" s="505"/>
      <c r="H440" s="392"/>
      <c r="I440" s="392"/>
      <c r="J440" s="392"/>
      <c r="K440" s="505"/>
      <c r="L440" s="506"/>
      <c r="M440" s="506"/>
      <c r="N440" s="883"/>
      <c r="O440" s="883"/>
      <c r="P440" s="507"/>
      <c r="Q440" s="507"/>
      <c r="R440" s="505"/>
    </row>
    <row r="441" spans="2:18" s="337" customFormat="1" x14ac:dyDescent="0.2">
      <c r="B441" s="505"/>
      <c r="C441" s="505"/>
      <c r="G441" s="505"/>
      <c r="H441" s="392"/>
      <c r="I441" s="392"/>
      <c r="J441" s="392"/>
      <c r="K441" s="505"/>
      <c r="L441" s="506"/>
      <c r="M441" s="506"/>
      <c r="N441" s="883"/>
      <c r="O441" s="883"/>
      <c r="P441" s="507"/>
      <c r="Q441" s="507"/>
      <c r="R441" s="505"/>
    </row>
    <row r="442" spans="2:18" s="337" customFormat="1" x14ac:dyDescent="0.2">
      <c r="B442" s="505"/>
      <c r="C442" s="505"/>
      <c r="G442" s="505"/>
      <c r="H442" s="392"/>
      <c r="I442" s="392"/>
      <c r="J442" s="392"/>
      <c r="K442" s="505"/>
      <c r="L442" s="506"/>
      <c r="M442" s="506"/>
      <c r="N442" s="883"/>
      <c r="O442" s="883"/>
      <c r="P442" s="507"/>
      <c r="Q442" s="507"/>
      <c r="R442" s="505"/>
    </row>
    <row r="443" spans="2:18" s="337" customFormat="1" x14ac:dyDescent="0.2">
      <c r="B443" s="505"/>
      <c r="C443" s="505"/>
      <c r="G443" s="505"/>
      <c r="H443" s="392"/>
      <c r="I443" s="392"/>
      <c r="J443" s="392"/>
      <c r="K443" s="505"/>
      <c r="L443" s="506"/>
      <c r="M443" s="506"/>
      <c r="N443" s="883"/>
      <c r="O443" s="883"/>
      <c r="P443" s="507"/>
      <c r="Q443" s="507"/>
      <c r="R443" s="505"/>
    </row>
    <row r="444" spans="2:18" s="337" customFormat="1" x14ac:dyDescent="0.2">
      <c r="B444" s="505"/>
      <c r="C444" s="505"/>
      <c r="G444" s="505"/>
      <c r="H444" s="392"/>
      <c r="I444" s="392"/>
      <c r="J444" s="392"/>
      <c r="K444" s="505"/>
      <c r="L444" s="506"/>
      <c r="M444" s="506"/>
      <c r="N444" s="883"/>
      <c r="O444" s="883"/>
      <c r="P444" s="507"/>
      <c r="Q444" s="507"/>
      <c r="R444" s="505"/>
    </row>
    <row r="445" spans="2:18" s="337" customFormat="1" x14ac:dyDescent="0.2">
      <c r="B445" s="505"/>
      <c r="C445" s="505"/>
      <c r="G445" s="505"/>
      <c r="H445" s="392"/>
      <c r="I445" s="392"/>
      <c r="J445" s="392"/>
      <c r="K445" s="505"/>
      <c r="L445" s="506"/>
      <c r="M445" s="506"/>
      <c r="N445" s="883"/>
      <c r="O445" s="883"/>
      <c r="P445" s="507"/>
      <c r="Q445" s="507"/>
      <c r="R445" s="505"/>
    </row>
    <row r="446" spans="2:18" s="337" customFormat="1" x14ac:dyDescent="0.2">
      <c r="B446" s="505"/>
      <c r="C446" s="505"/>
      <c r="G446" s="505"/>
      <c r="H446" s="392"/>
      <c r="I446" s="392"/>
      <c r="J446" s="392"/>
      <c r="K446" s="505"/>
      <c r="L446" s="506"/>
      <c r="M446" s="506"/>
      <c r="N446" s="883"/>
      <c r="O446" s="883"/>
      <c r="P446" s="507"/>
      <c r="Q446" s="507"/>
      <c r="R446" s="505"/>
    </row>
    <row r="447" spans="2:18" s="337" customFormat="1" x14ac:dyDescent="0.2">
      <c r="B447" s="505"/>
      <c r="C447" s="505"/>
      <c r="G447" s="505"/>
      <c r="H447" s="392"/>
      <c r="I447" s="392"/>
      <c r="J447" s="392"/>
      <c r="K447" s="505"/>
      <c r="L447" s="506"/>
      <c r="M447" s="506"/>
      <c r="N447" s="883"/>
      <c r="O447" s="883"/>
      <c r="P447" s="507"/>
      <c r="Q447" s="507"/>
      <c r="R447" s="505"/>
    </row>
    <row r="448" spans="2:18" s="337" customFormat="1" x14ac:dyDescent="0.2">
      <c r="B448" s="505"/>
      <c r="C448" s="505"/>
      <c r="G448" s="505"/>
      <c r="H448" s="392"/>
      <c r="I448" s="392"/>
      <c r="J448" s="392"/>
      <c r="K448" s="505"/>
      <c r="L448" s="506"/>
      <c r="M448" s="506"/>
      <c r="N448" s="883"/>
      <c r="O448" s="883"/>
      <c r="P448" s="507"/>
      <c r="Q448" s="507"/>
      <c r="R448" s="505"/>
    </row>
    <row r="449" spans="2:18" s="337" customFormat="1" x14ac:dyDescent="0.2">
      <c r="B449" s="505"/>
      <c r="C449" s="505"/>
      <c r="G449" s="505"/>
      <c r="H449" s="392"/>
      <c r="I449" s="392"/>
      <c r="J449" s="392"/>
      <c r="K449" s="505"/>
      <c r="L449" s="506"/>
      <c r="M449" s="506"/>
      <c r="N449" s="883"/>
      <c r="O449" s="883"/>
      <c r="P449" s="507"/>
      <c r="Q449" s="507"/>
      <c r="R449" s="505"/>
    </row>
    <row r="450" spans="2:18" s="337" customFormat="1" x14ac:dyDescent="0.2">
      <c r="B450" s="505"/>
      <c r="C450" s="505"/>
      <c r="G450" s="505"/>
      <c r="H450" s="392"/>
      <c r="I450" s="392"/>
      <c r="J450" s="392"/>
      <c r="K450" s="505"/>
      <c r="L450" s="506"/>
      <c r="M450" s="506"/>
      <c r="N450" s="883"/>
      <c r="O450" s="883"/>
      <c r="P450" s="507"/>
      <c r="Q450" s="507"/>
      <c r="R450" s="505"/>
    </row>
    <row r="451" spans="2:18" s="337" customFormat="1" x14ac:dyDescent="0.2">
      <c r="B451" s="505"/>
      <c r="C451" s="505"/>
      <c r="G451" s="505"/>
      <c r="H451" s="392"/>
      <c r="I451" s="392"/>
      <c r="J451" s="392"/>
      <c r="K451" s="505"/>
      <c r="L451" s="506"/>
      <c r="M451" s="506"/>
      <c r="N451" s="883"/>
      <c r="O451" s="883"/>
      <c r="P451" s="507"/>
      <c r="Q451" s="507"/>
      <c r="R451" s="505"/>
    </row>
    <row r="452" spans="2:18" s="337" customFormat="1" x14ac:dyDescent="0.2">
      <c r="B452" s="505"/>
      <c r="C452" s="505"/>
      <c r="G452" s="505"/>
      <c r="H452" s="392"/>
      <c r="I452" s="392"/>
      <c r="J452" s="392"/>
      <c r="K452" s="505"/>
      <c r="L452" s="506"/>
      <c r="M452" s="506"/>
      <c r="N452" s="883"/>
      <c r="O452" s="883"/>
      <c r="P452" s="507"/>
      <c r="Q452" s="507"/>
      <c r="R452" s="505"/>
    </row>
    <row r="453" spans="2:18" s="337" customFormat="1" x14ac:dyDescent="0.2">
      <c r="B453" s="505"/>
      <c r="C453" s="505"/>
      <c r="G453" s="505"/>
      <c r="H453" s="392"/>
      <c r="I453" s="392"/>
      <c r="J453" s="392"/>
      <c r="K453" s="505"/>
      <c r="L453" s="506"/>
      <c r="M453" s="506"/>
      <c r="N453" s="883"/>
      <c r="O453" s="883"/>
      <c r="P453" s="507"/>
      <c r="Q453" s="507"/>
      <c r="R453" s="505"/>
    </row>
    <row r="454" spans="2:18" s="337" customFormat="1" x14ac:dyDescent="0.2">
      <c r="B454" s="505"/>
      <c r="C454" s="505"/>
      <c r="G454" s="505"/>
      <c r="H454" s="392"/>
      <c r="I454" s="392"/>
      <c r="J454" s="392"/>
      <c r="K454" s="505"/>
      <c r="L454" s="506"/>
      <c r="M454" s="506"/>
      <c r="N454" s="883"/>
      <c r="O454" s="883"/>
      <c r="P454" s="507"/>
      <c r="Q454" s="507"/>
      <c r="R454" s="505"/>
    </row>
    <row r="455" spans="2:18" s="337" customFormat="1" x14ac:dyDescent="0.2">
      <c r="B455" s="505"/>
      <c r="C455" s="505"/>
      <c r="G455" s="505"/>
      <c r="H455" s="392"/>
      <c r="I455" s="392"/>
      <c r="J455" s="392"/>
      <c r="K455" s="505"/>
      <c r="L455" s="506"/>
      <c r="M455" s="506"/>
      <c r="N455" s="883"/>
      <c r="O455" s="883"/>
      <c r="P455" s="507"/>
      <c r="Q455" s="507"/>
      <c r="R455" s="505"/>
    </row>
    <row r="456" spans="2:18" s="337" customFormat="1" x14ac:dyDescent="0.2">
      <c r="B456" s="505"/>
      <c r="C456" s="505"/>
      <c r="G456" s="505"/>
      <c r="H456" s="392"/>
      <c r="I456" s="392"/>
      <c r="J456" s="392"/>
      <c r="K456" s="505"/>
      <c r="L456" s="506"/>
      <c r="M456" s="506"/>
      <c r="N456" s="883"/>
      <c r="O456" s="883"/>
      <c r="P456" s="507"/>
      <c r="Q456" s="507"/>
      <c r="R456" s="505"/>
    </row>
    <row r="457" spans="2:18" s="337" customFormat="1" x14ac:dyDescent="0.2">
      <c r="B457" s="505"/>
      <c r="C457" s="505"/>
      <c r="G457" s="505"/>
      <c r="H457" s="392"/>
      <c r="I457" s="392"/>
      <c r="J457" s="392"/>
      <c r="K457" s="505"/>
      <c r="L457" s="506"/>
      <c r="M457" s="506"/>
      <c r="N457" s="883"/>
      <c r="O457" s="883"/>
      <c r="P457" s="507"/>
      <c r="Q457" s="507"/>
      <c r="R457" s="505"/>
    </row>
    <row r="458" spans="2:18" s="337" customFormat="1" x14ac:dyDescent="0.2">
      <c r="B458" s="505"/>
      <c r="C458" s="505"/>
      <c r="G458" s="505"/>
      <c r="H458" s="392"/>
      <c r="I458" s="392"/>
      <c r="J458" s="392"/>
      <c r="K458" s="505"/>
      <c r="L458" s="506"/>
      <c r="M458" s="506"/>
      <c r="N458" s="883"/>
      <c r="O458" s="883"/>
      <c r="P458" s="507"/>
      <c r="Q458" s="507"/>
      <c r="R458" s="505"/>
    </row>
    <row r="459" spans="2:18" s="337" customFormat="1" x14ac:dyDescent="0.2">
      <c r="B459" s="505"/>
      <c r="C459" s="505"/>
      <c r="G459" s="505"/>
      <c r="H459" s="392"/>
      <c r="I459" s="392"/>
      <c r="J459" s="392"/>
      <c r="K459" s="505"/>
      <c r="L459" s="506"/>
      <c r="M459" s="506"/>
      <c r="N459" s="883"/>
      <c r="O459" s="883"/>
      <c r="P459" s="507"/>
      <c r="Q459" s="507"/>
      <c r="R459" s="505"/>
    </row>
    <row r="460" spans="2:18" s="337" customFormat="1" x14ac:dyDescent="0.2">
      <c r="B460" s="505"/>
      <c r="C460" s="505"/>
      <c r="G460" s="505"/>
      <c r="H460" s="392"/>
      <c r="I460" s="392"/>
      <c r="J460" s="392"/>
      <c r="K460" s="505"/>
      <c r="L460" s="506"/>
      <c r="M460" s="506"/>
      <c r="N460" s="883"/>
      <c r="O460" s="883"/>
      <c r="P460" s="507"/>
      <c r="Q460" s="507"/>
      <c r="R460" s="505"/>
    </row>
  </sheetData>
  <autoFilter ref="A3:IO138" xr:uid="{00000000-0001-0000-0100-000000000000}"/>
  <mergeCells count="1">
    <mergeCell ref="A143:C144"/>
  </mergeCells>
  <pageMargins left="0.7" right="0.7" top="0.78740157499999996" bottom="0.78740157499999996" header="0.3" footer="0.3"/>
  <pageSetup scale="36" fitToHeight="0" orientation="landscape" r:id="rId1"/>
  <headerFooter alignWithMargins="0"/>
  <colBreaks count="1" manualBreakCount="1">
    <brk id="158" max="1048575" man="1"/>
  </colBreaks>
  <ignoredErrors>
    <ignoredError sqref="M4:M28 M29:M66 M67:M94 M96:M104 M105:M111 M115:M118 M119:M131 M132:M13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L473"/>
  <sheetViews>
    <sheetView showGridLines="0" zoomScale="85" zoomScaleNormal="85" workbookViewId="0">
      <pane xSplit="2" ySplit="4" topLeftCell="C332" activePane="bottomRight" state="frozen"/>
      <selection activeCell="C51" sqref="C51"/>
      <selection pane="topRight" activeCell="C51" sqref="C51"/>
      <selection pane="bottomLeft" activeCell="C51" sqref="C51"/>
      <selection pane="bottomRight" activeCell="D352" sqref="D351:D352"/>
    </sheetView>
  </sheetViews>
  <sheetFormatPr defaultColWidth="11.85546875" defaultRowHeight="33" customHeight="1" x14ac:dyDescent="0.2"/>
  <cols>
    <col min="1" max="1" width="4.42578125" style="56" customWidth="1"/>
    <col min="2" max="2" width="22" style="200" customWidth="1"/>
    <col min="3" max="3" width="21.42578125" style="200" customWidth="1"/>
    <col min="4" max="4" width="11.85546875" style="56"/>
    <col min="5" max="6" width="12" style="56" customWidth="1"/>
    <col min="7" max="7" width="11.85546875" style="200"/>
    <col min="8" max="8" width="15.28515625" style="162" bestFit="1" customWidth="1"/>
    <col min="9" max="9" width="11.85546875" style="162"/>
    <col min="10" max="10" width="11.85546875" style="200"/>
    <col min="11" max="11" width="39.7109375" style="201" customWidth="1"/>
    <col min="12" max="12" width="12.42578125" style="202" customWidth="1"/>
    <col min="13" max="13" width="12.42578125" style="205" customWidth="1"/>
    <col min="14" max="15" width="12" style="56" customWidth="1"/>
    <col min="16" max="23" width="11.85546875" style="204"/>
    <col min="24" max="24" width="5.85546875" style="204" customWidth="1"/>
    <col min="25" max="25" width="15.85546875" style="200" customWidth="1"/>
    <col min="26" max="26" width="11.85546875" style="56"/>
    <col min="27" max="244" width="11.85546875" style="47"/>
    <col min="245" max="16384" width="11.85546875" style="56"/>
  </cols>
  <sheetData>
    <row r="1" spans="1:116" ht="12" thickBot="1" x14ac:dyDescent="0.25">
      <c r="A1" s="106" t="s">
        <v>352</v>
      </c>
      <c r="B1" s="107"/>
      <c r="C1" s="107"/>
      <c r="D1" s="107"/>
      <c r="E1" s="107"/>
      <c r="F1" s="107"/>
      <c r="G1" s="107"/>
      <c r="H1" s="107"/>
      <c r="I1" s="107"/>
      <c r="J1" s="107"/>
      <c r="K1" s="107"/>
      <c r="L1" s="107"/>
      <c r="M1" s="107"/>
      <c r="N1" s="107"/>
      <c r="O1" s="107"/>
      <c r="P1" s="107"/>
      <c r="Q1" s="107"/>
      <c r="R1" s="107"/>
      <c r="S1" s="107"/>
      <c r="T1" s="107"/>
      <c r="U1" s="107"/>
      <c r="V1" s="107"/>
      <c r="W1" s="107"/>
      <c r="X1" s="107"/>
      <c r="Y1" s="107"/>
      <c r="Z1" s="108"/>
    </row>
    <row r="2" spans="1:116" ht="45.75" thickBot="1" x14ac:dyDescent="0.25">
      <c r="A2" s="92" t="s">
        <v>40</v>
      </c>
      <c r="B2" s="109" t="s">
        <v>41</v>
      </c>
      <c r="C2" s="110"/>
      <c r="D2" s="110"/>
      <c r="E2" s="110"/>
      <c r="F2" s="111"/>
      <c r="G2" s="112" t="s">
        <v>42</v>
      </c>
      <c r="H2" s="113" t="s">
        <v>353</v>
      </c>
      <c r="I2" s="87" t="s">
        <v>44</v>
      </c>
      <c r="J2" s="114" t="s">
        <v>45</v>
      </c>
      <c r="K2" s="115" t="s">
        <v>46</v>
      </c>
      <c r="L2" s="116" t="s">
        <v>354</v>
      </c>
      <c r="M2" s="117"/>
      <c r="N2" s="118" t="s">
        <v>47</v>
      </c>
      <c r="O2" s="119"/>
      <c r="P2" s="120" t="s">
        <v>48</v>
      </c>
      <c r="Q2" s="121"/>
      <c r="R2" s="121"/>
      <c r="S2" s="121"/>
      <c r="T2" s="121"/>
      <c r="U2" s="121"/>
      <c r="V2" s="121"/>
      <c r="W2" s="122"/>
      <c r="X2" s="122"/>
      <c r="Y2" s="123" t="s">
        <v>49</v>
      </c>
      <c r="Z2" s="124"/>
    </row>
    <row r="3" spans="1:116" ht="56.25" x14ac:dyDescent="0.2">
      <c r="A3" s="93"/>
      <c r="B3" s="112" t="s">
        <v>50</v>
      </c>
      <c r="C3" s="125" t="s">
        <v>51</v>
      </c>
      <c r="D3" s="126" t="s">
        <v>52</v>
      </c>
      <c r="E3" s="126" t="s">
        <v>53</v>
      </c>
      <c r="F3" s="127" t="s">
        <v>54</v>
      </c>
      <c r="G3" s="128"/>
      <c r="H3" s="129"/>
      <c r="I3" s="91"/>
      <c r="J3" s="130"/>
      <c r="K3" s="131"/>
      <c r="L3" s="132" t="s">
        <v>55</v>
      </c>
      <c r="M3" s="133" t="s">
        <v>355</v>
      </c>
      <c r="N3" s="134" t="s">
        <v>57</v>
      </c>
      <c r="O3" s="135" t="s">
        <v>58</v>
      </c>
      <c r="P3" s="136" t="s">
        <v>356</v>
      </c>
      <c r="Q3" s="137"/>
      <c r="R3" s="137"/>
      <c r="S3" s="138"/>
      <c r="T3" s="139" t="s">
        <v>357</v>
      </c>
      <c r="U3" s="140" t="s">
        <v>358</v>
      </c>
      <c r="V3" s="140" t="s">
        <v>359</v>
      </c>
      <c r="W3" s="139" t="s">
        <v>360</v>
      </c>
      <c r="X3" s="95" t="s">
        <v>361</v>
      </c>
      <c r="Y3" s="141" t="s">
        <v>59</v>
      </c>
      <c r="Z3" s="142" t="s">
        <v>60</v>
      </c>
    </row>
    <row r="4" spans="1:116" ht="37.5" thickBot="1" x14ac:dyDescent="0.25">
      <c r="A4" s="94"/>
      <c r="B4" s="143"/>
      <c r="C4" s="144"/>
      <c r="D4" s="145"/>
      <c r="E4" s="145"/>
      <c r="F4" s="146"/>
      <c r="G4" s="143"/>
      <c r="H4" s="147"/>
      <c r="I4" s="88"/>
      <c r="J4" s="148"/>
      <c r="K4" s="149"/>
      <c r="L4" s="150"/>
      <c r="M4" s="151"/>
      <c r="N4" s="152"/>
      <c r="O4" s="153"/>
      <c r="P4" s="154" t="s">
        <v>362</v>
      </c>
      <c r="Q4" s="155" t="s">
        <v>363</v>
      </c>
      <c r="R4" s="155" t="s">
        <v>364</v>
      </c>
      <c r="S4" s="156" t="s">
        <v>365</v>
      </c>
      <c r="T4" s="157"/>
      <c r="U4" s="158"/>
      <c r="V4" s="158"/>
      <c r="W4" s="157"/>
      <c r="X4" s="96"/>
      <c r="Y4" s="159"/>
      <c r="Z4" s="160"/>
    </row>
    <row r="5" spans="1:116" ht="33.75" x14ac:dyDescent="0.2">
      <c r="A5" s="305">
        <v>1</v>
      </c>
      <c r="B5" s="306" t="s">
        <v>366</v>
      </c>
      <c r="C5" s="306" t="s">
        <v>331</v>
      </c>
      <c r="D5" s="307">
        <v>61955647</v>
      </c>
      <c r="E5" s="307">
        <v>600134229</v>
      </c>
      <c r="F5" s="307"/>
      <c r="G5" s="306" t="s">
        <v>367</v>
      </c>
      <c r="H5" s="308" t="s">
        <v>24</v>
      </c>
      <c r="I5" s="309" t="s">
        <v>296</v>
      </c>
      <c r="J5" s="310" t="s">
        <v>331</v>
      </c>
      <c r="K5" s="311" t="s">
        <v>368</v>
      </c>
      <c r="L5" s="545">
        <v>10800000</v>
      </c>
      <c r="M5" s="276">
        <f t="shared" ref="M5:M13" si="0">L5/100*85</f>
        <v>9180000</v>
      </c>
      <c r="N5" s="312">
        <v>2021</v>
      </c>
      <c r="O5" s="927">
        <v>2023</v>
      </c>
      <c r="P5" s="952" t="s">
        <v>139</v>
      </c>
      <c r="Q5" s="952" t="s">
        <v>139</v>
      </c>
      <c r="R5" s="952" t="s">
        <v>139</v>
      </c>
      <c r="S5" s="952" t="s">
        <v>139</v>
      </c>
      <c r="T5" s="952"/>
      <c r="U5" s="952"/>
      <c r="V5" s="952"/>
      <c r="W5" s="952"/>
      <c r="X5" s="952" t="s">
        <v>139</v>
      </c>
      <c r="Y5" s="306" t="s">
        <v>369</v>
      </c>
      <c r="Z5" s="313"/>
    </row>
    <row r="6" spans="1:116" ht="33.75" x14ac:dyDescent="0.2">
      <c r="A6" s="268">
        <v>2</v>
      </c>
      <c r="B6" s="61" t="s">
        <v>366</v>
      </c>
      <c r="C6" s="61" t="s">
        <v>331</v>
      </c>
      <c r="D6" s="35">
        <v>61955647</v>
      </c>
      <c r="E6" s="35">
        <v>600134229</v>
      </c>
      <c r="F6" s="35"/>
      <c r="G6" s="61" t="s">
        <v>370</v>
      </c>
      <c r="H6" s="49" t="s">
        <v>24</v>
      </c>
      <c r="I6" s="102" t="s">
        <v>296</v>
      </c>
      <c r="J6" s="101" t="s">
        <v>331</v>
      </c>
      <c r="K6" s="34" t="s">
        <v>371</v>
      </c>
      <c r="L6" s="280">
        <v>500000</v>
      </c>
      <c r="M6" s="277">
        <f t="shared" si="0"/>
        <v>425000</v>
      </c>
      <c r="N6" s="284">
        <v>2021</v>
      </c>
      <c r="O6" s="284">
        <v>2025</v>
      </c>
      <c r="P6" s="104"/>
      <c r="Q6" s="104"/>
      <c r="R6" s="104"/>
      <c r="S6" s="104"/>
      <c r="T6" s="104"/>
      <c r="U6" s="104" t="s">
        <v>139</v>
      </c>
      <c r="V6" s="104"/>
      <c r="W6" s="104"/>
      <c r="X6" s="104"/>
      <c r="Y6" s="61" t="s">
        <v>369</v>
      </c>
      <c r="Z6" s="265"/>
    </row>
    <row r="7" spans="1:116" ht="33.75" x14ac:dyDescent="0.2">
      <c r="A7" s="268">
        <v>3</v>
      </c>
      <c r="B7" s="61" t="s">
        <v>366</v>
      </c>
      <c r="C7" s="61" t="s">
        <v>331</v>
      </c>
      <c r="D7" s="35">
        <v>61955647</v>
      </c>
      <c r="E7" s="35">
        <v>600134229</v>
      </c>
      <c r="F7" s="35"/>
      <c r="G7" s="101" t="s">
        <v>372</v>
      </c>
      <c r="H7" s="49" t="s">
        <v>24</v>
      </c>
      <c r="I7" s="102" t="s">
        <v>296</v>
      </c>
      <c r="J7" s="101" t="s">
        <v>331</v>
      </c>
      <c r="K7" s="34" t="s">
        <v>373</v>
      </c>
      <c r="L7" s="280">
        <v>3000000</v>
      </c>
      <c r="M7" s="277">
        <f t="shared" si="0"/>
        <v>2550000</v>
      </c>
      <c r="N7" s="284">
        <v>2021</v>
      </c>
      <c r="O7" s="284">
        <v>2027</v>
      </c>
      <c r="P7" s="104"/>
      <c r="Q7" s="104"/>
      <c r="R7" s="104"/>
      <c r="S7" s="104"/>
      <c r="T7" s="104"/>
      <c r="U7" s="104"/>
      <c r="V7" s="104"/>
      <c r="W7" s="104" t="s">
        <v>139</v>
      </c>
      <c r="X7" s="104"/>
      <c r="Y7" s="101"/>
      <c r="Z7" s="265"/>
    </row>
    <row r="8" spans="1:116" ht="33.75" x14ac:dyDescent="0.2">
      <c r="A8" s="268">
        <v>4</v>
      </c>
      <c r="B8" s="61" t="s">
        <v>366</v>
      </c>
      <c r="C8" s="61" t="s">
        <v>331</v>
      </c>
      <c r="D8" s="35">
        <v>61955647</v>
      </c>
      <c r="E8" s="35">
        <v>600134229</v>
      </c>
      <c r="F8" s="35"/>
      <c r="G8" s="61" t="s">
        <v>367</v>
      </c>
      <c r="H8" s="49" t="s">
        <v>24</v>
      </c>
      <c r="I8" s="102" t="s">
        <v>296</v>
      </c>
      <c r="J8" s="101" t="s">
        <v>331</v>
      </c>
      <c r="K8" s="34" t="s">
        <v>374</v>
      </c>
      <c r="L8" s="280">
        <v>6800000</v>
      </c>
      <c r="M8" s="277">
        <f t="shared" si="0"/>
        <v>5780000</v>
      </c>
      <c r="N8" s="284">
        <v>2021</v>
      </c>
      <c r="O8" s="630">
        <v>2025</v>
      </c>
      <c r="P8" s="104" t="s">
        <v>139</v>
      </c>
      <c r="Q8" s="104" t="s">
        <v>139</v>
      </c>
      <c r="R8" s="104"/>
      <c r="S8" s="104" t="s">
        <v>139</v>
      </c>
      <c r="T8" s="104"/>
      <c r="U8" s="104"/>
      <c r="V8" s="104"/>
      <c r="W8" s="104"/>
      <c r="X8" s="104" t="s">
        <v>139</v>
      </c>
      <c r="Y8" s="61" t="s">
        <v>375</v>
      </c>
      <c r="Z8" s="265"/>
    </row>
    <row r="9" spans="1:116" ht="45" x14ac:dyDescent="0.2">
      <c r="A9" s="268">
        <v>5</v>
      </c>
      <c r="B9" s="101" t="s">
        <v>376</v>
      </c>
      <c r="C9" s="101" t="s">
        <v>62</v>
      </c>
      <c r="D9" s="35">
        <v>61989088</v>
      </c>
      <c r="E9" s="35">
        <v>600145069</v>
      </c>
      <c r="F9" s="35">
        <v>102832951</v>
      </c>
      <c r="G9" s="101" t="s">
        <v>377</v>
      </c>
      <c r="H9" s="102" t="s">
        <v>64</v>
      </c>
      <c r="I9" s="102" t="s">
        <v>65</v>
      </c>
      <c r="J9" s="101" t="s">
        <v>62</v>
      </c>
      <c r="K9" s="34" t="s">
        <v>378</v>
      </c>
      <c r="L9" s="280">
        <v>2000000</v>
      </c>
      <c r="M9" s="277">
        <f t="shared" si="0"/>
        <v>1700000</v>
      </c>
      <c r="N9" s="284">
        <v>2022</v>
      </c>
      <c r="O9" s="284">
        <v>2027</v>
      </c>
      <c r="P9" s="104" t="s">
        <v>74</v>
      </c>
      <c r="Q9" s="104" t="s">
        <v>74</v>
      </c>
      <c r="R9" s="104"/>
      <c r="S9" s="104"/>
      <c r="T9" s="104"/>
      <c r="U9" s="104"/>
      <c r="V9" s="104"/>
      <c r="W9" s="104"/>
      <c r="X9" s="104" t="s">
        <v>74</v>
      </c>
      <c r="Y9" s="101"/>
      <c r="Z9" s="265"/>
    </row>
    <row r="10" spans="1:116" ht="54.75" customHeight="1" x14ac:dyDescent="0.2">
      <c r="A10" s="268">
        <v>6</v>
      </c>
      <c r="B10" s="101" t="s">
        <v>379</v>
      </c>
      <c r="C10" s="101" t="s">
        <v>62</v>
      </c>
      <c r="D10" s="35">
        <v>70933901</v>
      </c>
      <c r="E10" s="35">
        <v>102508208</v>
      </c>
      <c r="F10" s="35">
        <v>600145140</v>
      </c>
      <c r="G10" s="61" t="s">
        <v>380</v>
      </c>
      <c r="H10" s="102" t="s">
        <v>64</v>
      </c>
      <c r="I10" s="102" t="s">
        <v>65</v>
      </c>
      <c r="J10" s="101" t="s">
        <v>62</v>
      </c>
      <c r="K10" s="34" t="s">
        <v>381</v>
      </c>
      <c r="L10" s="632">
        <v>24000000</v>
      </c>
      <c r="M10" s="779">
        <f t="shared" si="0"/>
        <v>20400000</v>
      </c>
      <c r="N10" s="630">
        <v>2024</v>
      </c>
      <c r="O10" s="284">
        <v>2027</v>
      </c>
      <c r="P10" s="104" t="s">
        <v>74</v>
      </c>
      <c r="Q10" s="104" t="s">
        <v>74</v>
      </c>
      <c r="R10" s="104" t="s">
        <v>74</v>
      </c>
      <c r="S10" s="104" t="s">
        <v>74</v>
      </c>
      <c r="T10" s="104"/>
      <c r="U10" s="104" t="s">
        <v>74</v>
      </c>
      <c r="V10" s="104"/>
      <c r="W10" s="104" t="s">
        <v>74</v>
      </c>
      <c r="X10" s="104" t="s">
        <v>74</v>
      </c>
      <c r="Y10" s="101" t="s">
        <v>66</v>
      </c>
      <c r="Z10" s="265"/>
    </row>
    <row r="11" spans="1:116" ht="67.5" x14ac:dyDescent="0.2">
      <c r="A11" s="268">
        <v>7</v>
      </c>
      <c r="B11" s="101" t="s">
        <v>379</v>
      </c>
      <c r="C11" s="101" t="s">
        <v>62</v>
      </c>
      <c r="D11" s="35">
        <v>70933901</v>
      </c>
      <c r="E11" s="35">
        <v>102508208</v>
      </c>
      <c r="F11" s="35">
        <v>600145140</v>
      </c>
      <c r="G11" s="61" t="s">
        <v>382</v>
      </c>
      <c r="H11" s="102" t="s">
        <v>64</v>
      </c>
      <c r="I11" s="102" t="s">
        <v>65</v>
      </c>
      <c r="J11" s="101" t="s">
        <v>62</v>
      </c>
      <c r="K11" s="34" t="s">
        <v>1142</v>
      </c>
      <c r="L11" s="632">
        <v>10000000</v>
      </c>
      <c r="M11" s="779">
        <f t="shared" si="0"/>
        <v>8500000</v>
      </c>
      <c r="N11" s="284">
        <v>2025</v>
      </c>
      <c r="O11" s="284">
        <v>2027</v>
      </c>
      <c r="P11" s="104" t="s">
        <v>74</v>
      </c>
      <c r="Q11" s="104" t="s">
        <v>74</v>
      </c>
      <c r="R11" s="104" t="s">
        <v>74</v>
      </c>
      <c r="S11" s="104" t="s">
        <v>74</v>
      </c>
      <c r="T11" s="104"/>
      <c r="U11" s="104" t="s">
        <v>74</v>
      </c>
      <c r="V11" s="104"/>
      <c r="W11" s="104" t="s">
        <v>74</v>
      </c>
      <c r="X11" s="104" t="s">
        <v>74</v>
      </c>
      <c r="Y11" s="101" t="s">
        <v>66</v>
      </c>
      <c r="Z11" s="265"/>
    </row>
    <row r="12" spans="1:116" ht="45" x14ac:dyDescent="0.2">
      <c r="A12" s="268">
        <v>8</v>
      </c>
      <c r="B12" s="101" t="s">
        <v>379</v>
      </c>
      <c r="C12" s="101" t="s">
        <v>62</v>
      </c>
      <c r="D12" s="35">
        <v>70933901</v>
      </c>
      <c r="E12" s="35">
        <v>102508208</v>
      </c>
      <c r="F12" s="35">
        <v>600145140</v>
      </c>
      <c r="G12" s="61" t="s">
        <v>383</v>
      </c>
      <c r="H12" s="102" t="s">
        <v>64</v>
      </c>
      <c r="I12" s="102" t="s">
        <v>65</v>
      </c>
      <c r="J12" s="101" t="s">
        <v>62</v>
      </c>
      <c r="K12" s="34" t="s">
        <v>384</v>
      </c>
      <c r="L12" s="280">
        <v>4000000</v>
      </c>
      <c r="M12" s="277">
        <f t="shared" si="0"/>
        <v>3400000</v>
      </c>
      <c r="N12" s="284">
        <v>2022</v>
      </c>
      <c r="O12" s="284">
        <v>2027</v>
      </c>
      <c r="P12" s="104"/>
      <c r="Q12" s="104"/>
      <c r="R12" s="104"/>
      <c r="S12" s="104"/>
      <c r="T12" s="104"/>
      <c r="U12" s="104"/>
      <c r="V12" s="104"/>
      <c r="W12" s="104" t="s">
        <v>74</v>
      </c>
      <c r="X12" s="104"/>
      <c r="Y12" s="101"/>
      <c r="Z12" s="265"/>
    </row>
    <row r="13" spans="1:116" ht="48" customHeight="1" x14ac:dyDescent="0.2">
      <c r="A13" s="268">
        <v>9</v>
      </c>
      <c r="B13" s="101" t="s">
        <v>379</v>
      </c>
      <c r="C13" s="101" t="s">
        <v>62</v>
      </c>
      <c r="D13" s="35">
        <v>70933901</v>
      </c>
      <c r="E13" s="35">
        <v>102508208</v>
      </c>
      <c r="F13" s="35">
        <v>600145140</v>
      </c>
      <c r="G13" s="61" t="s">
        <v>385</v>
      </c>
      <c r="H13" s="102" t="s">
        <v>64</v>
      </c>
      <c r="I13" s="102" t="s">
        <v>65</v>
      </c>
      <c r="J13" s="101" t="s">
        <v>62</v>
      </c>
      <c r="K13" s="34" t="s">
        <v>386</v>
      </c>
      <c r="L13" s="280">
        <v>5000000</v>
      </c>
      <c r="M13" s="277">
        <f t="shared" si="0"/>
        <v>4250000</v>
      </c>
      <c r="N13" s="284">
        <v>2022</v>
      </c>
      <c r="O13" s="284">
        <v>2027</v>
      </c>
      <c r="P13" s="104"/>
      <c r="Q13" s="104"/>
      <c r="R13" s="104"/>
      <c r="S13" s="104"/>
      <c r="T13" s="104"/>
      <c r="U13" s="104"/>
      <c r="V13" s="104"/>
      <c r="W13" s="104" t="s">
        <v>74</v>
      </c>
      <c r="X13" s="104"/>
      <c r="Y13" s="101"/>
      <c r="Z13" s="265"/>
    </row>
    <row r="14" spans="1:116" ht="60.75" customHeight="1" x14ac:dyDescent="0.2">
      <c r="A14" s="268">
        <v>10</v>
      </c>
      <c r="B14" s="101" t="s">
        <v>379</v>
      </c>
      <c r="C14" s="101" t="s">
        <v>62</v>
      </c>
      <c r="D14" s="35">
        <v>70933901</v>
      </c>
      <c r="E14" s="35">
        <v>102508208</v>
      </c>
      <c r="F14" s="35">
        <v>600145140</v>
      </c>
      <c r="G14" s="61" t="s">
        <v>387</v>
      </c>
      <c r="H14" s="102" t="s">
        <v>64</v>
      </c>
      <c r="I14" s="102" t="s">
        <v>65</v>
      </c>
      <c r="J14" s="101" t="s">
        <v>62</v>
      </c>
      <c r="K14" s="34" t="s">
        <v>388</v>
      </c>
      <c r="L14" s="280">
        <v>1200000</v>
      </c>
      <c r="M14" s="286">
        <v>0</v>
      </c>
      <c r="N14" s="284">
        <v>2022</v>
      </c>
      <c r="O14" s="284">
        <v>2027</v>
      </c>
      <c r="P14" s="104"/>
      <c r="Q14" s="104" t="s">
        <v>74</v>
      </c>
      <c r="R14" s="104"/>
      <c r="S14" s="104"/>
      <c r="T14" s="104"/>
      <c r="U14" s="104"/>
      <c r="V14" s="104"/>
      <c r="W14" s="104" t="s">
        <v>74</v>
      </c>
      <c r="X14" s="104"/>
      <c r="Y14" s="101" t="s">
        <v>389</v>
      </c>
      <c r="Z14" s="265"/>
    </row>
    <row r="15" spans="1:116" s="162" customFormat="1" ht="67.5" x14ac:dyDescent="0.2">
      <c r="A15" s="268">
        <v>11</v>
      </c>
      <c r="B15" s="101" t="s">
        <v>390</v>
      </c>
      <c r="C15" s="102" t="s">
        <v>62</v>
      </c>
      <c r="D15" s="35">
        <v>70933928</v>
      </c>
      <c r="E15" s="35">
        <v>102508119</v>
      </c>
      <c r="F15" s="35">
        <v>600145298</v>
      </c>
      <c r="G15" s="49" t="s">
        <v>391</v>
      </c>
      <c r="H15" s="102" t="s">
        <v>64</v>
      </c>
      <c r="I15" s="102" t="s">
        <v>65</v>
      </c>
      <c r="J15" s="102" t="s">
        <v>62</v>
      </c>
      <c r="K15" s="34" t="s">
        <v>1143</v>
      </c>
      <c r="L15" s="280">
        <v>52000000</v>
      </c>
      <c r="M15" s="286">
        <v>0</v>
      </c>
      <c r="N15" s="284">
        <v>2022</v>
      </c>
      <c r="O15" s="284">
        <v>2027</v>
      </c>
      <c r="P15" s="104"/>
      <c r="Q15" s="104"/>
      <c r="R15" s="104"/>
      <c r="S15" s="104"/>
      <c r="T15" s="104"/>
      <c r="U15" s="104"/>
      <c r="V15" s="104"/>
      <c r="W15" s="104"/>
      <c r="X15" s="104"/>
      <c r="Y15" s="101" t="s">
        <v>389</v>
      </c>
      <c r="Z15" s="265" t="s">
        <v>69</v>
      </c>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row>
    <row r="16" spans="1:116" s="162" customFormat="1" ht="49.7" customHeight="1" x14ac:dyDescent="0.2">
      <c r="A16" s="268">
        <v>12</v>
      </c>
      <c r="B16" s="101" t="s">
        <v>390</v>
      </c>
      <c r="C16" s="102" t="s">
        <v>62</v>
      </c>
      <c r="D16" s="35">
        <v>70933928</v>
      </c>
      <c r="E16" s="35">
        <v>102508119</v>
      </c>
      <c r="F16" s="35">
        <v>600145298</v>
      </c>
      <c r="G16" s="49" t="s">
        <v>367</v>
      </c>
      <c r="H16" s="102" t="s">
        <v>64</v>
      </c>
      <c r="I16" s="102" t="s">
        <v>65</v>
      </c>
      <c r="J16" s="102" t="s">
        <v>62</v>
      </c>
      <c r="K16" s="751" t="s">
        <v>392</v>
      </c>
      <c r="L16" s="280">
        <v>15000000</v>
      </c>
      <c r="M16" s="277">
        <f t="shared" ref="M16:M21" si="1">L16/100*85</f>
        <v>12750000</v>
      </c>
      <c r="N16" s="284">
        <v>2022</v>
      </c>
      <c r="O16" s="284">
        <v>2027</v>
      </c>
      <c r="P16" s="104" t="s">
        <v>74</v>
      </c>
      <c r="Q16" s="104" t="s">
        <v>74</v>
      </c>
      <c r="R16" s="104" t="s">
        <v>74</v>
      </c>
      <c r="S16" s="104" t="s">
        <v>74</v>
      </c>
      <c r="T16" s="104"/>
      <c r="U16" s="104"/>
      <c r="V16" s="104"/>
      <c r="W16" s="104"/>
      <c r="X16" s="104"/>
      <c r="Y16" s="101" t="s">
        <v>393</v>
      </c>
      <c r="Z16" s="265" t="s">
        <v>88</v>
      </c>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1"/>
      <c r="DK16" s="161"/>
      <c r="DL16" s="161"/>
    </row>
    <row r="17" spans="1:244" ht="38.25" customHeight="1" x14ac:dyDescent="0.2">
      <c r="A17" s="268">
        <v>13</v>
      </c>
      <c r="B17" s="101" t="s">
        <v>394</v>
      </c>
      <c r="C17" s="101" t="s">
        <v>62</v>
      </c>
      <c r="D17" s="35">
        <v>61989061</v>
      </c>
      <c r="E17" s="35">
        <v>102508071</v>
      </c>
      <c r="F17" s="35">
        <v>600145051</v>
      </c>
      <c r="G17" s="61" t="s">
        <v>395</v>
      </c>
      <c r="H17" s="102" t="s">
        <v>64</v>
      </c>
      <c r="I17" s="102" t="s">
        <v>65</v>
      </c>
      <c r="J17" s="101" t="s">
        <v>62</v>
      </c>
      <c r="K17" s="34" t="s">
        <v>396</v>
      </c>
      <c r="L17" s="280">
        <v>30000000</v>
      </c>
      <c r="M17" s="277">
        <f t="shared" si="1"/>
        <v>25500000</v>
      </c>
      <c r="N17" s="284">
        <v>2022</v>
      </c>
      <c r="O17" s="284">
        <v>2027</v>
      </c>
      <c r="P17" s="104" t="s">
        <v>74</v>
      </c>
      <c r="Q17" s="104" t="s">
        <v>74</v>
      </c>
      <c r="R17" s="104" t="s">
        <v>74</v>
      </c>
      <c r="S17" s="104" t="s">
        <v>74</v>
      </c>
      <c r="T17" s="104"/>
      <c r="U17" s="104"/>
      <c r="V17" s="104"/>
      <c r="W17" s="104"/>
      <c r="X17" s="104" t="s">
        <v>74</v>
      </c>
      <c r="Y17" s="101" t="s">
        <v>66</v>
      </c>
      <c r="Z17" s="265" t="s">
        <v>69</v>
      </c>
    </row>
    <row r="18" spans="1:244" ht="33.75" x14ac:dyDescent="0.2">
      <c r="A18" s="268">
        <v>14</v>
      </c>
      <c r="B18" s="101" t="s">
        <v>394</v>
      </c>
      <c r="C18" s="101" t="s">
        <v>62</v>
      </c>
      <c r="D18" s="35">
        <v>61989061</v>
      </c>
      <c r="E18" s="35">
        <v>102508071</v>
      </c>
      <c r="F18" s="35">
        <v>600145051</v>
      </c>
      <c r="G18" s="61" t="s">
        <v>397</v>
      </c>
      <c r="H18" s="102" t="s">
        <v>64</v>
      </c>
      <c r="I18" s="102" t="s">
        <v>65</v>
      </c>
      <c r="J18" s="101" t="s">
        <v>62</v>
      </c>
      <c r="K18" s="34" t="s">
        <v>398</v>
      </c>
      <c r="L18" s="280">
        <v>5000000</v>
      </c>
      <c r="M18" s="277">
        <f t="shared" si="1"/>
        <v>4250000</v>
      </c>
      <c r="N18" s="284">
        <v>2022</v>
      </c>
      <c r="O18" s="284">
        <v>2027</v>
      </c>
      <c r="P18" s="104"/>
      <c r="Q18" s="104"/>
      <c r="R18" s="104"/>
      <c r="S18" s="104"/>
      <c r="T18" s="104"/>
      <c r="U18" s="104"/>
      <c r="V18" s="104"/>
      <c r="W18" s="104"/>
      <c r="X18" s="104" t="s">
        <v>74</v>
      </c>
      <c r="Y18" s="101" t="s">
        <v>66</v>
      </c>
      <c r="Z18" s="265" t="s">
        <v>69</v>
      </c>
    </row>
    <row r="19" spans="1:244" ht="33.75" x14ac:dyDescent="0.2">
      <c r="A19" s="268">
        <v>15</v>
      </c>
      <c r="B19" s="101" t="s">
        <v>399</v>
      </c>
      <c r="C19" s="101" t="s">
        <v>62</v>
      </c>
      <c r="D19" s="35">
        <v>70933979</v>
      </c>
      <c r="E19" s="35">
        <v>102508046</v>
      </c>
      <c r="F19" s="35">
        <v>600145000</v>
      </c>
      <c r="G19" s="61" t="s">
        <v>400</v>
      </c>
      <c r="H19" s="102" t="s">
        <v>64</v>
      </c>
      <c r="I19" s="102" t="s">
        <v>65</v>
      </c>
      <c r="J19" s="101" t="s">
        <v>62</v>
      </c>
      <c r="K19" s="34" t="s">
        <v>401</v>
      </c>
      <c r="L19" s="280">
        <v>5000000</v>
      </c>
      <c r="M19" s="277">
        <f t="shared" si="1"/>
        <v>4250000</v>
      </c>
      <c r="N19" s="284">
        <v>2022</v>
      </c>
      <c r="O19" s="284">
        <v>2027</v>
      </c>
      <c r="P19" s="104" t="s">
        <v>74</v>
      </c>
      <c r="Q19" s="104" t="s">
        <v>74</v>
      </c>
      <c r="R19" s="104" t="s">
        <v>74</v>
      </c>
      <c r="S19" s="104" t="s">
        <v>74</v>
      </c>
      <c r="T19" s="104"/>
      <c r="U19" s="104" t="s">
        <v>74</v>
      </c>
      <c r="V19" s="104"/>
      <c r="W19" s="104"/>
      <c r="X19" s="104" t="s">
        <v>74</v>
      </c>
      <c r="Y19" s="101"/>
      <c r="Z19" s="265"/>
    </row>
    <row r="20" spans="1:244" ht="22.5" x14ac:dyDescent="0.2">
      <c r="A20" s="268">
        <v>16</v>
      </c>
      <c r="B20" s="101" t="s">
        <v>399</v>
      </c>
      <c r="C20" s="101" t="s">
        <v>62</v>
      </c>
      <c r="D20" s="35">
        <v>70933979</v>
      </c>
      <c r="E20" s="35">
        <v>102508046</v>
      </c>
      <c r="F20" s="35">
        <v>600145000</v>
      </c>
      <c r="G20" s="61" t="s">
        <v>402</v>
      </c>
      <c r="H20" s="102" t="s">
        <v>64</v>
      </c>
      <c r="I20" s="102" t="s">
        <v>65</v>
      </c>
      <c r="J20" s="101" t="s">
        <v>62</v>
      </c>
      <c r="K20" s="34" t="s">
        <v>403</v>
      </c>
      <c r="L20" s="280">
        <v>2000000</v>
      </c>
      <c r="M20" s="277">
        <f t="shared" si="1"/>
        <v>1700000</v>
      </c>
      <c r="N20" s="284">
        <v>2022</v>
      </c>
      <c r="O20" s="284">
        <v>2027</v>
      </c>
      <c r="P20" s="104"/>
      <c r="Q20" s="104" t="s">
        <v>74</v>
      </c>
      <c r="R20" s="104" t="s">
        <v>74</v>
      </c>
      <c r="S20" s="104"/>
      <c r="T20" s="104"/>
      <c r="U20" s="104"/>
      <c r="V20" s="104"/>
      <c r="W20" s="104"/>
      <c r="X20" s="104" t="s">
        <v>74</v>
      </c>
      <c r="Y20" s="101"/>
      <c r="Z20" s="265"/>
    </row>
    <row r="21" spans="1:244" ht="90" x14ac:dyDescent="0.2">
      <c r="A21" s="268">
        <v>17</v>
      </c>
      <c r="B21" s="101" t="s">
        <v>404</v>
      </c>
      <c r="C21" s="101" t="s">
        <v>62</v>
      </c>
      <c r="D21" s="35">
        <v>61989037</v>
      </c>
      <c r="E21" s="35">
        <v>102508011</v>
      </c>
      <c r="F21" s="35">
        <v>600145123</v>
      </c>
      <c r="G21" s="61" t="s">
        <v>405</v>
      </c>
      <c r="H21" s="102" t="s">
        <v>64</v>
      </c>
      <c r="I21" s="102" t="s">
        <v>65</v>
      </c>
      <c r="J21" s="101" t="s">
        <v>62</v>
      </c>
      <c r="K21" s="251" t="s">
        <v>1228</v>
      </c>
      <c r="L21" s="632">
        <v>85000000</v>
      </c>
      <c r="M21" s="277">
        <f t="shared" si="1"/>
        <v>72250000</v>
      </c>
      <c r="N21" s="284">
        <v>2023</v>
      </c>
      <c r="O21" s="284">
        <v>2028</v>
      </c>
      <c r="P21" s="104"/>
      <c r="Q21" s="104"/>
      <c r="R21" s="104"/>
      <c r="S21" s="104"/>
      <c r="T21" s="104"/>
      <c r="U21" s="104"/>
      <c r="V21" s="104"/>
      <c r="W21" s="104"/>
      <c r="X21" s="104" t="s">
        <v>74</v>
      </c>
      <c r="Y21" s="101"/>
      <c r="Z21" s="265"/>
    </row>
    <row r="22" spans="1:244" ht="409.5" x14ac:dyDescent="0.2">
      <c r="A22" s="761">
        <v>18</v>
      </c>
      <c r="B22" s="762" t="s">
        <v>404</v>
      </c>
      <c r="C22" s="762" t="s">
        <v>62</v>
      </c>
      <c r="D22" s="763">
        <v>61989037</v>
      </c>
      <c r="E22" s="763">
        <v>102508011</v>
      </c>
      <c r="F22" s="763">
        <v>600145123</v>
      </c>
      <c r="G22" s="764" t="s">
        <v>406</v>
      </c>
      <c r="H22" s="656" t="s">
        <v>64</v>
      </c>
      <c r="I22" s="656" t="s">
        <v>65</v>
      </c>
      <c r="J22" s="762" t="s">
        <v>62</v>
      </c>
      <c r="K22" s="765" t="s">
        <v>1144</v>
      </c>
      <c r="L22" s="766">
        <v>3360000</v>
      </c>
      <c r="M22" s="767">
        <v>0</v>
      </c>
      <c r="N22" s="768">
        <v>2022</v>
      </c>
      <c r="O22" s="768">
        <v>2027</v>
      </c>
      <c r="P22" s="953" t="s">
        <v>139</v>
      </c>
      <c r="Q22" s="953" t="s">
        <v>139</v>
      </c>
      <c r="R22" s="953" t="s">
        <v>139</v>
      </c>
      <c r="S22" s="953" t="s">
        <v>139</v>
      </c>
      <c r="T22" s="953"/>
      <c r="U22" s="953"/>
      <c r="V22" s="953"/>
      <c r="W22" s="953"/>
      <c r="X22" s="953" t="s">
        <v>74</v>
      </c>
      <c r="Y22" s="762"/>
      <c r="Z22" s="769"/>
    </row>
    <row r="23" spans="1:244" ht="90" x14ac:dyDescent="0.2">
      <c r="A23" s="761">
        <v>19</v>
      </c>
      <c r="B23" s="762" t="s">
        <v>404</v>
      </c>
      <c r="C23" s="762" t="s">
        <v>62</v>
      </c>
      <c r="D23" s="763">
        <v>61989037</v>
      </c>
      <c r="E23" s="763">
        <v>102508011</v>
      </c>
      <c r="F23" s="763">
        <v>600145123</v>
      </c>
      <c r="G23" s="764" t="s">
        <v>407</v>
      </c>
      <c r="H23" s="656" t="s">
        <v>64</v>
      </c>
      <c r="I23" s="656" t="s">
        <v>65</v>
      </c>
      <c r="J23" s="762" t="s">
        <v>62</v>
      </c>
      <c r="K23" s="765" t="s">
        <v>1145</v>
      </c>
      <c r="L23" s="766">
        <v>500000</v>
      </c>
      <c r="M23" s="766">
        <v>0</v>
      </c>
      <c r="N23" s="768">
        <v>2022</v>
      </c>
      <c r="O23" s="768">
        <v>2027</v>
      </c>
      <c r="P23" s="953" t="s">
        <v>139</v>
      </c>
      <c r="Q23" s="953"/>
      <c r="R23" s="953" t="s">
        <v>139</v>
      </c>
      <c r="S23" s="953"/>
      <c r="T23" s="953"/>
      <c r="U23" s="953"/>
      <c r="V23" s="953"/>
      <c r="W23" s="953"/>
      <c r="X23" s="953" t="s">
        <v>74</v>
      </c>
      <c r="Y23" s="762"/>
      <c r="Z23" s="769"/>
    </row>
    <row r="24" spans="1:244" ht="180" x14ac:dyDescent="0.2">
      <c r="A24" s="761">
        <v>20</v>
      </c>
      <c r="B24" s="762" t="s">
        <v>404</v>
      </c>
      <c r="C24" s="762" t="s">
        <v>62</v>
      </c>
      <c r="D24" s="763">
        <v>61989037</v>
      </c>
      <c r="E24" s="763">
        <v>102508011</v>
      </c>
      <c r="F24" s="763">
        <v>600145123</v>
      </c>
      <c r="G24" s="764" t="s">
        <v>402</v>
      </c>
      <c r="H24" s="656" t="s">
        <v>64</v>
      </c>
      <c r="I24" s="656" t="s">
        <v>65</v>
      </c>
      <c r="J24" s="762" t="s">
        <v>62</v>
      </c>
      <c r="K24" s="765" t="s">
        <v>1146</v>
      </c>
      <c r="L24" s="766">
        <v>2250000</v>
      </c>
      <c r="M24" s="767">
        <v>0</v>
      </c>
      <c r="N24" s="768">
        <v>2022</v>
      </c>
      <c r="O24" s="768">
        <v>2027</v>
      </c>
      <c r="P24" s="953" t="s">
        <v>139</v>
      </c>
      <c r="Q24" s="953" t="s">
        <v>139</v>
      </c>
      <c r="R24" s="953" t="s">
        <v>139</v>
      </c>
      <c r="S24" s="953" t="s">
        <v>139</v>
      </c>
      <c r="T24" s="953"/>
      <c r="U24" s="953"/>
      <c r="V24" s="953"/>
      <c r="W24" s="953"/>
      <c r="X24" s="953" t="s">
        <v>74</v>
      </c>
      <c r="Y24" s="762"/>
      <c r="Z24" s="769"/>
    </row>
    <row r="25" spans="1:244" ht="123.75" x14ac:dyDescent="0.2">
      <c r="A25" s="746">
        <v>21</v>
      </c>
      <c r="B25" s="645" t="s">
        <v>94</v>
      </c>
      <c r="C25" s="645" t="s">
        <v>62</v>
      </c>
      <c r="D25" s="644">
        <v>61989037</v>
      </c>
      <c r="E25" s="644">
        <v>102508011</v>
      </c>
      <c r="F25" s="644">
        <v>600145123</v>
      </c>
      <c r="G25" s="646" t="s">
        <v>1314</v>
      </c>
      <c r="H25" s="647" t="s">
        <v>64</v>
      </c>
      <c r="I25" s="647" t="s">
        <v>65</v>
      </c>
      <c r="J25" s="645" t="s">
        <v>62</v>
      </c>
      <c r="K25" s="648" t="s">
        <v>1147</v>
      </c>
      <c r="L25" s="698">
        <v>2500000</v>
      </c>
      <c r="M25" s="667">
        <v>0</v>
      </c>
      <c r="N25" s="712">
        <v>2022</v>
      </c>
      <c r="O25" s="712" t="s">
        <v>1136</v>
      </c>
      <c r="P25" s="954"/>
      <c r="Q25" s="954" t="s">
        <v>139</v>
      </c>
      <c r="R25" s="954" t="s">
        <v>139</v>
      </c>
      <c r="S25" s="954" t="s">
        <v>139</v>
      </c>
      <c r="T25" s="954"/>
      <c r="U25" s="954"/>
      <c r="V25" s="954"/>
      <c r="W25" s="954" t="s">
        <v>74</v>
      </c>
      <c r="X25" s="954"/>
      <c r="Y25" s="645" t="s">
        <v>1315</v>
      </c>
      <c r="Z25" s="713"/>
    </row>
    <row r="26" spans="1:244" ht="56.25" x14ac:dyDescent="0.2">
      <c r="A26" s="268">
        <v>22</v>
      </c>
      <c r="B26" s="101" t="s">
        <v>404</v>
      </c>
      <c r="C26" s="101" t="s">
        <v>62</v>
      </c>
      <c r="D26" s="35">
        <v>61989037</v>
      </c>
      <c r="E26" s="35">
        <v>102508011</v>
      </c>
      <c r="F26" s="35">
        <v>600145123</v>
      </c>
      <c r="G26" s="61" t="s">
        <v>408</v>
      </c>
      <c r="H26" s="102" t="s">
        <v>64</v>
      </c>
      <c r="I26" s="102" t="s">
        <v>65</v>
      </c>
      <c r="J26" s="101" t="s">
        <v>62</v>
      </c>
      <c r="K26" s="251" t="s">
        <v>409</v>
      </c>
      <c r="L26" s="280">
        <v>1250000</v>
      </c>
      <c r="M26" s="286">
        <v>0</v>
      </c>
      <c r="N26" s="284">
        <v>2023</v>
      </c>
      <c r="O26" s="284">
        <v>2027</v>
      </c>
      <c r="P26" s="104" t="s">
        <v>74</v>
      </c>
      <c r="Q26" s="104"/>
      <c r="R26" s="104"/>
      <c r="S26" s="104" t="s">
        <v>74</v>
      </c>
      <c r="T26" s="104"/>
      <c r="U26" s="104"/>
      <c r="V26" s="104"/>
      <c r="W26" s="104" t="s">
        <v>74</v>
      </c>
      <c r="X26" s="104"/>
      <c r="Y26" s="101"/>
      <c r="Z26" s="265"/>
    </row>
    <row r="27" spans="1:244" ht="22.5" x14ac:dyDescent="0.2">
      <c r="A27" s="268">
        <v>23</v>
      </c>
      <c r="B27" s="101" t="s">
        <v>410</v>
      </c>
      <c r="C27" s="101" t="s">
        <v>62</v>
      </c>
      <c r="D27" s="35">
        <v>70933944</v>
      </c>
      <c r="E27" s="35">
        <v>102508097</v>
      </c>
      <c r="F27" s="35">
        <v>600145018</v>
      </c>
      <c r="G27" s="61" t="s">
        <v>411</v>
      </c>
      <c r="H27" s="102" t="s">
        <v>64</v>
      </c>
      <c r="I27" s="102" t="s">
        <v>65</v>
      </c>
      <c r="J27" s="101" t="s">
        <v>62</v>
      </c>
      <c r="K27" s="34" t="s">
        <v>412</v>
      </c>
      <c r="L27" s="280">
        <v>30000000</v>
      </c>
      <c r="M27" s="277">
        <f t="shared" ref="M27" si="2">L27/100*85</f>
        <v>25500000</v>
      </c>
      <c r="N27" s="284">
        <v>2022</v>
      </c>
      <c r="O27" s="284">
        <v>2027</v>
      </c>
      <c r="P27" s="104" t="s">
        <v>74</v>
      </c>
      <c r="Q27" s="104" t="s">
        <v>74</v>
      </c>
      <c r="R27" s="104" t="s">
        <v>74</v>
      </c>
      <c r="S27" s="104" t="s">
        <v>74</v>
      </c>
      <c r="T27" s="104"/>
      <c r="U27" s="104" t="s">
        <v>74</v>
      </c>
      <c r="V27" s="104"/>
      <c r="W27" s="104"/>
      <c r="X27" s="104" t="s">
        <v>74</v>
      </c>
      <c r="Y27" s="101"/>
      <c r="Z27" s="265" t="s">
        <v>69</v>
      </c>
    </row>
    <row r="28" spans="1:244" ht="45" x14ac:dyDescent="0.2">
      <c r="A28" s="314">
        <v>24</v>
      </c>
      <c r="B28" s="61" t="s">
        <v>413</v>
      </c>
      <c r="C28" s="61" t="s">
        <v>414</v>
      </c>
      <c r="D28" s="53">
        <v>61963691</v>
      </c>
      <c r="E28" s="53">
        <v>102092711</v>
      </c>
      <c r="F28" s="53">
        <v>600134482</v>
      </c>
      <c r="G28" s="61" t="s">
        <v>415</v>
      </c>
      <c r="H28" s="60" t="s">
        <v>24</v>
      </c>
      <c r="I28" s="60"/>
      <c r="J28" s="101" t="s">
        <v>416</v>
      </c>
      <c r="K28" s="34" t="s">
        <v>417</v>
      </c>
      <c r="L28" s="280">
        <v>25000000</v>
      </c>
      <c r="M28" s="277">
        <f t="shared" ref="M28:M32" si="3">L28/100*85</f>
        <v>21250000</v>
      </c>
      <c r="N28" s="284">
        <v>2022</v>
      </c>
      <c r="O28" s="284">
        <v>2025</v>
      </c>
      <c r="P28" s="104" t="s">
        <v>74</v>
      </c>
      <c r="Q28" s="104" t="s">
        <v>74</v>
      </c>
      <c r="R28" s="104" t="s">
        <v>74</v>
      </c>
      <c r="S28" s="104"/>
      <c r="T28" s="104"/>
      <c r="U28" s="104"/>
      <c r="V28" s="104"/>
      <c r="W28" s="104" t="s">
        <v>74</v>
      </c>
      <c r="X28" s="104"/>
      <c r="Y28" s="61" t="s">
        <v>418</v>
      </c>
      <c r="Z28" s="142" t="s">
        <v>419</v>
      </c>
    </row>
    <row r="29" spans="1:244" ht="33.75" x14ac:dyDescent="0.2">
      <c r="A29" s="314">
        <v>25</v>
      </c>
      <c r="B29" s="61" t="s">
        <v>413</v>
      </c>
      <c r="C29" s="61" t="s">
        <v>414</v>
      </c>
      <c r="D29" s="53">
        <v>61963691</v>
      </c>
      <c r="E29" s="53">
        <v>102092711</v>
      </c>
      <c r="F29" s="53">
        <v>600134482</v>
      </c>
      <c r="G29" s="101" t="s">
        <v>420</v>
      </c>
      <c r="H29" s="60" t="s">
        <v>24</v>
      </c>
      <c r="I29" s="60"/>
      <c r="J29" s="101" t="s">
        <v>416</v>
      </c>
      <c r="K29" s="34" t="s">
        <v>421</v>
      </c>
      <c r="L29" s="280">
        <v>12000000</v>
      </c>
      <c r="M29" s="277">
        <f t="shared" si="3"/>
        <v>10200000</v>
      </c>
      <c r="N29" s="284">
        <v>2022</v>
      </c>
      <c r="O29" s="284">
        <v>2024</v>
      </c>
      <c r="P29" s="104"/>
      <c r="Q29" s="104"/>
      <c r="R29" s="104"/>
      <c r="S29" s="104"/>
      <c r="T29" s="104"/>
      <c r="U29" s="104"/>
      <c r="V29" s="104" t="s">
        <v>74</v>
      </c>
      <c r="W29" s="104" t="s">
        <v>74</v>
      </c>
      <c r="X29" s="104"/>
      <c r="Y29" s="61" t="s">
        <v>422</v>
      </c>
      <c r="Z29" s="270" t="s">
        <v>88</v>
      </c>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row>
    <row r="30" spans="1:244" ht="45" x14ac:dyDescent="0.2">
      <c r="A30" s="314">
        <v>26</v>
      </c>
      <c r="B30" s="61" t="s">
        <v>423</v>
      </c>
      <c r="C30" s="61" t="s">
        <v>424</v>
      </c>
      <c r="D30" s="53">
        <v>61963691</v>
      </c>
      <c r="E30" s="53">
        <v>102092711</v>
      </c>
      <c r="F30" s="53">
        <v>600134482</v>
      </c>
      <c r="G30" s="61" t="s">
        <v>425</v>
      </c>
      <c r="H30" s="60" t="s">
        <v>24</v>
      </c>
      <c r="I30" s="60"/>
      <c r="J30" s="101" t="s">
        <v>416</v>
      </c>
      <c r="K30" s="34" t="s">
        <v>426</v>
      </c>
      <c r="L30" s="287">
        <v>3000000</v>
      </c>
      <c r="M30" s="277">
        <f t="shared" si="3"/>
        <v>2550000</v>
      </c>
      <c r="N30" s="284">
        <v>2022</v>
      </c>
      <c r="O30" s="284">
        <v>2024</v>
      </c>
      <c r="P30" s="104" t="s">
        <v>74</v>
      </c>
      <c r="Q30" s="104" t="s">
        <v>74</v>
      </c>
      <c r="R30" s="104"/>
      <c r="S30" s="163" t="s">
        <v>74</v>
      </c>
      <c r="T30" s="104"/>
      <c r="U30" s="104"/>
      <c r="V30" s="104"/>
      <c r="W30" s="104"/>
      <c r="X30" s="104"/>
      <c r="Y30" s="61" t="s">
        <v>422</v>
      </c>
      <c r="Z30" s="270" t="s">
        <v>88</v>
      </c>
    </row>
    <row r="31" spans="1:244" ht="112.5" x14ac:dyDescent="0.2">
      <c r="A31" s="314">
        <v>27</v>
      </c>
      <c r="B31" s="61" t="s">
        <v>427</v>
      </c>
      <c r="C31" s="61" t="s">
        <v>428</v>
      </c>
      <c r="D31" s="53">
        <v>70641871</v>
      </c>
      <c r="E31" s="77">
        <v>102832625</v>
      </c>
      <c r="F31" s="77">
        <v>600144925</v>
      </c>
      <c r="G31" s="61" t="s">
        <v>429</v>
      </c>
      <c r="H31" s="60" t="s">
        <v>24</v>
      </c>
      <c r="I31" s="60" t="s">
        <v>430</v>
      </c>
      <c r="J31" s="101" t="s">
        <v>430</v>
      </c>
      <c r="K31" s="34" t="s">
        <v>431</v>
      </c>
      <c r="L31" s="280">
        <v>10000000</v>
      </c>
      <c r="M31" s="277">
        <f t="shared" si="3"/>
        <v>8500000</v>
      </c>
      <c r="N31" s="294">
        <v>2023</v>
      </c>
      <c r="O31" s="294">
        <v>2025</v>
      </c>
      <c r="P31" s="104"/>
      <c r="Q31" s="104"/>
      <c r="R31" s="104"/>
      <c r="S31" s="104"/>
      <c r="T31" s="104"/>
      <c r="U31" s="104"/>
      <c r="V31" s="38" t="s">
        <v>432</v>
      </c>
      <c r="W31" s="38" t="s">
        <v>433</v>
      </c>
      <c r="X31" s="104"/>
      <c r="Y31" s="61" t="s">
        <v>434</v>
      </c>
      <c r="Z31" s="142" t="s">
        <v>69</v>
      </c>
    </row>
    <row r="32" spans="1:244" ht="33.75" x14ac:dyDescent="0.2">
      <c r="A32" s="268">
        <v>28</v>
      </c>
      <c r="B32" s="61" t="s">
        <v>435</v>
      </c>
      <c r="C32" s="101" t="s">
        <v>64</v>
      </c>
      <c r="D32" s="35">
        <v>601977</v>
      </c>
      <c r="E32" s="35">
        <v>600026825</v>
      </c>
      <c r="F32" s="35">
        <v>600026825</v>
      </c>
      <c r="G32" s="101" t="s">
        <v>436</v>
      </c>
      <c r="H32" s="102" t="s">
        <v>64</v>
      </c>
      <c r="I32" s="102" t="s">
        <v>65</v>
      </c>
      <c r="J32" s="101" t="s">
        <v>65</v>
      </c>
      <c r="K32" s="33" t="s">
        <v>437</v>
      </c>
      <c r="L32" s="280">
        <v>4500000</v>
      </c>
      <c r="M32" s="277">
        <f t="shared" si="3"/>
        <v>3825000</v>
      </c>
      <c r="N32" s="295">
        <v>44562</v>
      </c>
      <c r="O32" s="295">
        <v>45444</v>
      </c>
      <c r="P32" s="104"/>
      <c r="Q32" s="104" t="s">
        <v>438</v>
      </c>
      <c r="R32" s="104" t="s">
        <v>438</v>
      </c>
      <c r="S32" s="104" t="s">
        <v>438</v>
      </c>
      <c r="T32" s="104"/>
      <c r="U32" s="104"/>
      <c r="V32" s="104"/>
      <c r="W32" s="104"/>
      <c r="X32" s="104" t="s">
        <v>438</v>
      </c>
      <c r="Y32" s="101"/>
      <c r="Z32" s="265" t="s">
        <v>190</v>
      </c>
    </row>
    <row r="33" spans="1:244" ht="33.75" x14ac:dyDescent="0.2">
      <c r="A33" s="268">
        <v>29</v>
      </c>
      <c r="B33" s="61" t="s">
        <v>435</v>
      </c>
      <c r="C33" s="101" t="s">
        <v>64</v>
      </c>
      <c r="D33" s="35">
        <v>601977</v>
      </c>
      <c r="E33" s="35">
        <v>600026825</v>
      </c>
      <c r="F33" s="35">
        <v>600026825</v>
      </c>
      <c r="G33" s="101" t="s">
        <v>439</v>
      </c>
      <c r="H33" s="102" t="s">
        <v>64</v>
      </c>
      <c r="I33" s="102" t="s">
        <v>65</v>
      </c>
      <c r="J33" s="101" t="s">
        <v>65</v>
      </c>
      <c r="K33" s="34" t="s">
        <v>440</v>
      </c>
      <c r="L33" s="280">
        <v>4000000</v>
      </c>
      <c r="M33" s="277">
        <f t="shared" ref="M33:M40" si="4">L33/100*85</f>
        <v>3400000</v>
      </c>
      <c r="N33" s="295">
        <v>44562</v>
      </c>
      <c r="O33" s="295">
        <v>45444</v>
      </c>
      <c r="P33" s="104"/>
      <c r="Q33" s="104"/>
      <c r="R33" s="104" t="s">
        <v>438</v>
      </c>
      <c r="S33" s="104"/>
      <c r="T33" s="104"/>
      <c r="U33" s="104"/>
      <c r="V33" s="104"/>
      <c r="W33" s="104"/>
      <c r="X33" s="104"/>
      <c r="Y33" s="101"/>
      <c r="Z33" s="265" t="s">
        <v>190</v>
      </c>
    </row>
    <row r="34" spans="1:244" ht="33.75" x14ac:dyDescent="0.2">
      <c r="A34" s="268">
        <v>30</v>
      </c>
      <c r="B34" s="61" t="s">
        <v>435</v>
      </c>
      <c r="C34" s="101" t="s">
        <v>64</v>
      </c>
      <c r="D34" s="35">
        <v>601977</v>
      </c>
      <c r="E34" s="35">
        <v>600026825</v>
      </c>
      <c r="F34" s="35">
        <v>600026825</v>
      </c>
      <c r="G34" s="61" t="s">
        <v>441</v>
      </c>
      <c r="H34" s="102" t="s">
        <v>64</v>
      </c>
      <c r="I34" s="102" t="s">
        <v>65</v>
      </c>
      <c r="J34" s="101" t="s">
        <v>65</v>
      </c>
      <c r="K34" s="34" t="s">
        <v>442</v>
      </c>
      <c r="L34" s="280">
        <v>3500000</v>
      </c>
      <c r="M34" s="277">
        <f t="shared" si="4"/>
        <v>2975000</v>
      </c>
      <c r="N34" s="295">
        <v>44927</v>
      </c>
      <c r="O34" s="295">
        <v>45809</v>
      </c>
      <c r="P34" s="104"/>
      <c r="Q34" s="104" t="s">
        <v>438</v>
      </c>
      <c r="R34" s="104" t="s">
        <v>438</v>
      </c>
      <c r="S34" s="104"/>
      <c r="T34" s="104"/>
      <c r="U34" s="104"/>
      <c r="V34" s="104"/>
      <c r="W34" s="104"/>
      <c r="X34" s="104"/>
      <c r="Y34" s="101"/>
      <c r="Z34" s="265" t="s">
        <v>190</v>
      </c>
    </row>
    <row r="35" spans="1:244" ht="33.75" x14ac:dyDescent="0.2">
      <c r="A35" s="268">
        <v>31</v>
      </c>
      <c r="B35" s="61" t="s">
        <v>435</v>
      </c>
      <c r="C35" s="101" t="s">
        <v>64</v>
      </c>
      <c r="D35" s="35">
        <v>601977</v>
      </c>
      <c r="E35" s="35">
        <v>600026825</v>
      </c>
      <c r="F35" s="35">
        <v>600026825</v>
      </c>
      <c r="G35" s="101" t="s">
        <v>402</v>
      </c>
      <c r="H35" s="102" t="s">
        <v>64</v>
      </c>
      <c r="I35" s="102" t="s">
        <v>65</v>
      </c>
      <c r="J35" s="101" t="s">
        <v>65</v>
      </c>
      <c r="K35" s="34" t="s">
        <v>443</v>
      </c>
      <c r="L35" s="280">
        <v>4000000</v>
      </c>
      <c r="M35" s="277">
        <f t="shared" si="4"/>
        <v>3400000</v>
      </c>
      <c r="N35" s="295">
        <v>44927</v>
      </c>
      <c r="O35" s="295">
        <v>45444</v>
      </c>
      <c r="P35" s="104"/>
      <c r="Q35" s="104" t="s">
        <v>438</v>
      </c>
      <c r="R35" s="104" t="s">
        <v>438</v>
      </c>
      <c r="S35" s="104"/>
      <c r="T35" s="104"/>
      <c r="U35" s="104"/>
      <c r="V35" s="104"/>
      <c r="W35" s="104"/>
      <c r="X35" s="104"/>
      <c r="Y35" s="101"/>
      <c r="Z35" s="265" t="s">
        <v>190</v>
      </c>
    </row>
    <row r="36" spans="1:244" ht="78.75" x14ac:dyDescent="0.2">
      <c r="A36" s="268">
        <v>32</v>
      </c>
      <c r="B36" s="61" t="s">
        <v>444</v>
      </c>
      <c r="C36" s="61" t="s">
        <v>445</v>
      </c>
      <c r="D36" s="103">
        <v>75026970</v>
      </c>
      <c r="E36" s="76" t="s">
        <v>446</v>
      </c>
      <c r="F36" s="76" t="s">
        <v>447</v>
      </c>
      <c r="G36" s="61" t="s">
        <v>448</v>
      </c>
      <c r="H36" s="102" t="s">
        <v>24</v>
      </c>
      <c r="I36" s="102" t="s">
        <v>65</v>
      </c>
      <c r="J36" s="101" t="s">
        <v>449</v>
      </c>
      <c r="K36" s="34" t="s">
        <v>450</v>
      </c>
      <c r="L36" s="280">
        <v>4500000</v>
      </c>
      <c r="M36" s="277">
        <f t="shared" si="4"/>
        <v>3825000</v>
      </c>
      <c r="N36" s="284">
        <v>2023</v>
      </c>
      <c r="O36" s="284">
        <v>2025</v>
      </c>
      <c r="P36" s="104" t="s">
        <v>139</v>
      </c>
      <c r="Q36" s="104" t="s">
        <v>139</v>
      </c>
      <c r="R36" s="104"/>
      <c r="S36" s="104" t="s">
        <v>139</v>
      </c>
      <c r="T36" s="104"/>
      <c r="U36" s="104" t="s">
        <v>139</v>
      </c>
      <c r="V36" s="104" t="s">
        <v>139</v>
      </c>
      <c r="W36" s="104"/>
      <c r="X36" s="104"/>
      <c r="Y36" s="61" t="s">
        <v>451</v>
      </c>
      <c r="Z36" s="265" t="s">
        <v>190</v>
      </c>
    </row>
    <row r="37" spans="1:244" ht="45" x14ac:dyDescent="0.2">
      <c r="A37" s="268">
        <v>33</v>
      </c>
      <c r="B37" s="61" t="s">
        <v>444</v>
      </c>
      <c r="C37" s="61" t="s">
        <v>445</v>
      </c>
      <c r="D37" s="103">
        <v>75026970</v>
      </c>
      <c r="E37" s="76" t="s">
        <v>446</v>
      </c>
      <c r="F37" s="76" t="s">
        <v>447</v>
      </c>
      <c r="G37" s="61" t="s">
        <v>452</v>
      </c>
      <c r="H37" s="102" t="s">
        <v>24</v>
      </c>
      <c r="I37" s="102" t="s">
        <v>65</v>
      </c>
      <c r="J37" s="101" t="s">
        <v>449</v>
      </c>
      <c r="K37" s="34" t="s">
        <v>453</v>
      </c>
      <c r="L37" s="280">
        <v>25000000</v>
      </c>
      <c r="M37" s="277">
        <f t="shared" si="4"/>
        <v>21250000</v>
      </c>
      <c r="N37" s="284">
        <v>2023</v>
      </c>
      <c r="O37" s="284">
        <v>2025</v>
      </c>
      <c r="P37" s="104"/>
      <c r="Q37" s="104"/>
      <c r="R37" s="104"/>
      <c r="S37" s="104"/>
      <c r="T37" s="104"/>
      <c r="U37" s="104"/>
      <c r="V37" s="104"/>
      <c r="W37" s="104"/>
      <c r="X37" s="104"/>
      <c r="Y37" s="61" t="s">
        <v>451</v>
      </c>
      <c r="Z37" s="265" t="s">
        <v>190</v>
      </c>
    </row>
    <row r="38" spans="1:244" ht="67.5" x14ac:dyDescent="0.2">
      <c r="A38" s="266">
        <v>34</v>
      </c>
      <c r="B38" s="165" t="s">
        <v>120</v>
      </c>
      <c r="C38" s="165" t="s">
        <v>121</v>
      </c>
      <c r="D38" s="166">
        <v>75027666</v>
      </c>
      <c r="E38" s="166">
        <v>102232741</v>
      </c>
      <c r="F38" s="166">
        <v>600138101</v>
      </c>
      <c r="G38" s="165" t="s">
        <v>454</v>
      </c>
      <c r="H38" s="167" t="s">
        <v>455</v>
      </c>
      <c r="I38" s="168" t="s">
        <v>123</v>
      </c>
      <c r="J38" s="169" t="s">
        <v>124</v>
      </c>
      <c r="K38" s="170" t="s">
        <v>1148</v>
      </c>
      <c r="L38" s="278" t="s">
        <v>456</v>
      </c>
      <c r="M38" s="277">
        <f t="shared" si="4"/>
        <v>10200000</v>
      </c>
      <c r="N38" s="283">
        <v>45292</v>
      </c>
      <c r="O38" s="283">
        <v>46722</v>
      </c>
      <c r="P38" s="955"/>
      <c r="Q38" s="955" t="s">
        <v>139</v>
      </c>
      <c r="R38" s="956" t="s">
        <v>139</v>
      </c>
      <c r="S38" s="955" t="s">
        <v>139</v>
      </c>
      <c r="T38" s="955"/>
      <c r="U38" s="955"/>
      <c r="V38" s="955"/>
      <c r="W38" s="955" t="s">
        <v>139</v>
      </c>
      <c r="X38" s="955" t="s">
        <v>139</v>
      </c>
      <c r="Y38" s="165" t="s">
        <v>125</v>
      </c>
      <c r="Z38" s="267" t="s">
        <v>88</v>
      </c>
    </row>
    <row r="39" spans="1:244" ht="33.75" x14ac:dyDescent="0.2">
      <c r="A39" s="315">
        <v>35</v>
      </c>
      <c r="B39" s="58" t="s">
        <v>457</v>
      </c>
      <c r="C39" s="58" t="s">
        <v>128</v>
      </c>
      <c r="D39" s="6">
        <v>70987700</v>
      </c>
      <c r="E39" s="6">
        <v>102508488</v>
      </c>
      <c r="F39" s="6">
        <v>102508488</v>
      </c>
      <c r="G39" s="58" t="s">
        <v>458</v>
      </c>
      <c r="H39" s="171" t="s">
        <v>24</v>
      </c>
      <c r="I39" s="67" t="s">
        <v>65</v>
      </c>
      <c r="J39" s="58" t="s">
        <v>130</v>
      </c>
      <c r="K39" s="8" t="s">
        <v>459</v>
      </c>
      <c r="L39" s="288">
        <v>2070000</v>
      </c>
      <c r="M39" s="277">
        <f t="shared" si="4"/>
        <v>1759500</v>
      </c>
      <c r="N39" s="296">
        <v>2019</v>
      </c>
      <c r="O39" s="296">
        <v>2027</v>
      </c>
      <c r="P39" s="79"/>
      <c r="Q39" s="79" t="s">
        <v>74</v>
      </c>
      <c r="R39" s="79"/>
      <c r="S39" s="79" t="s">
        <v>74</v>
      </c>
      <c r="T39" s="79"/>
      <c r="U39" s="79"/>
      <c r="V39" s="79"/>
      <c r="W39" s="79"/>
      <c r="X39" s="79" t="s">
        <v>74</v>
      </c>
      <c r="Y39" s="58"/>
      <c r="Z39" s="316"/>
    </row>
    <row r="40" spans="1:244" ht="45" x14ac:dyDescent="0.2">
      <c r="A40" s="315">
        <v>36</v>
      </c>
      <c r="B40" s="58" t="s">
        <v>457</v>
      </c>
      <c r="C40" s="58" t="s">
        <v>128</v>
      </c>
      <c r="D40" s="6">
        <v>70987700</v>
      </c>
      <c r="E40" s="6">
        <v>102508488</v>
      </c>
      <c r="F40" s="6">
        <v>650026322</v>
      </c>
      <c r="G40" s="58" t="s">
        <v>460</v>
      </c>
      <c r="H40" s="171" t="s">
        <v>24</v>
      </c>
      <c r="I40" s="67" t="s">
        <v>65</v>
      </c>
      <c r="J40" s="58" t="s">
        <v>130</v>
      </c>
      <c r="K40" s="8" t="s">
        <v>461</v>
      </c>
      <c r="L40" s="288">
        <v>266000</v>
      </c>
      <c r="M40" s="277">
        <f t="shared" si="4"/>
        <v>226100</v>
      </c>
      <c r="N40" s="296">
        <v>2019</v>
      </c>
      <c r="O40" s="296">
        <v>2027</v>
      </c>
      <c r="P40" s="79" t="s">
        <v>74</v>
      </c>
      <c r="Q40" s="79"/>
      <c r="R40" s="79"/>
      <c r="S40" s="79" t="s">
        <v>74</v>
      </c>
      <c r="T40" s="79"/>
      <c r="U40" s="79"/>
      <c r="V40" s="79"/>
      <c r="W40" s="79"/>
      <c r="X40" s="79" t="s">
        <v>74</v>
      </c>
      <c r="Y40" s="58"/>
      <c r="Z40" s="316"/>
    </row>
    <row r="41" spans="1:244" ht="33.75" x14ac:dyDescent="0.2">
      <c r="A41" s="317">
        <v>37</v>
      </c>
      <c r="B41" s="172" t="s">
        <v>457</v>
      </c>
      <c r="C41" s="172" t="s">
        <v>128</v>
      </c>
      <c r="D41" s="54">
        <v>70987700</v>
      </c>
      <c r="E41" s="54">
        <v>102508488</v>
      </c>
      <c r="F41" s="54">
        <v>102508488</v>
      </c>
      <c r="G41" s="172" t="s">
        <v>462</v>
      </c>
      <c r="H41" s="173" t="s">
        <v>24</v>
      </c>
      <c r="I41" s="173" t="s">
        <v>65</v>
      </c>
      <c r="J41" s="172" t="s">
        <v>130</v>
      </c>
      <c r="K41" s="174" t="s">
        <v>463</v>
      </c>
      <c r="L41" s="286">
        <v>455299</v>
      </c>
      <c r="M41" s="286"/>
      <c r="N41" s="297">
        <v>2022</v>
      </c>
      <c r="O41" s="297">
        <v>2027</v>
      </c>
      <c r="P41" s="175"/>
      <c r="Q41" s="175" t="s">
        <v>74</v>
      </c>
      <c r="R41" s="175"/>
      <c r="S41" s="175"/>
      <c r="T41" s="175"/>
      <c r="U41" s="175"/>
      <c r="V41" s="175"/>
      <c r="W41" s="175"/>
      <c r="X41" s="245" t="s">
        <v>74</v>
      </c>
      <c r="Y41" s="172" t="s">
        <v>189</v>
      </c>
      <c r="Z41" s="318"/>
    </row>
    <row r="42" spans="1:244" ht="33.75" x14ac:dyDescent="0.2">
      <c r="A42" s="317">
        <v>38</v>
      </c>
      <c r="B42" s="172" t="s">
        <v>457</v>
      </c>
      <c r="C42" s="172" t="s">
        <v>128</v>
      </c>
      <c r="D42" s="54">
        <v>70987700</v>
      </c>
      <c r="E42" s="54">
        <v>102508488</v>
      </c>
      <c r="F42" s="54">
        <v>102508488</v>
      </c>
      <c r="G42" s="176" t="s">
        <v>464</v>
      </c>
      <c r="H42" s="173" t="s">
        <v>24</v>
      </c>
      <c r="I42" s="173" t="s">
        <v>65</v>
      </c>
      <c r="J42" s="172" t="s">
        <v>130</v>
      </c>
      <c r="K42" s="174" t="s">
        <v>465</v>
      </c>
      <c r="L42" s="286">
        <v>418733</v>
      </c>
      <c r="M42" s="286"/>
      <c r="N42" s="297">
        <v>2022</v>
      </c>
      <c r="O42" s="297">
        <v>2027</v>
      </c>
      <c r="P42" s="175"/>
      <c r="Q42" s="175" t="s">
        <v>74</v>
      </c>
      <c r="R42" s="175"/>
      <c r="S42" s="175"/>
      <c r="T42" s="175"/>
      <c r="U42" s="175"/>
      <c r="V42" s="175"/>
      <c r="W42" s="175"/>
      <c r="X42" s="245" t="s">
        <v>74</v>
      </c>
      <c r="Y42" s="172" t="s">
        <v>189</v>
      </c>
      <c r="Z42" s="318"/>
    </row>
    <row r="43" spans="1:244" s="247" customFormat="1" ht="45" x14ac:dyDescent="0.2">
      <c r="A43" s="268">
        <v>39</v>
      </c>
      <c r="B43" s="49" t="s">
        <v>466</v>
      </c>
      <c r="C43" s="49" t="s">
        <v>467</v>
      </c>
      <c r="D43" s="35">
        <v>75027411</v>
      </c>
      <c r="E43" s="35">
        <v>102508526</v>
      </c>
      <c r="F43" s="35">
        <v>600145174</v>
      </c>
      <c r="G43" s="49" t="s">
        <v>468</v>
      </c>
      <c r="H43" s="49" t="s">
        <v>64</v>
      </c>
      <c r="I43" s="49" t="s">
        <v>65</v>
      </c>
      <c r="J43" s="669" t="s">
        <v>1188</v>
      </c>
      <c r="K43" s="770" t="s">
        <v>469</v>
      </c>
      <c r="L43" s="280">
        <v>12050000</v>
      </c>
      <c r="M43" s="277">
        <f t="shared" ref="M43" si="5">L43/100*85</f>
        <v>10242500</v>
      </c>
      <c r="N43" s="284">
        <v>2022</v>
      </c>
      <c r="O43" s="284">
        <v>2023</v>
      </c>
      <c r="P43" s="104"/>
      <c r="Q43" s="104" t="s">
        <v>139</v>
      </c>
      <c r="R43" s="104"/>
      <c r="S43" s="104" t="s">
        <v>139</v>
      </c>
      <c r="T43" s="104"/>
      <c r="U43" s="104" t="s">
        <v>139</v>
      </c>
      <c r="V43" s="104"/>
      <c r="W43" s="104"/>
      <c r="X43" s="104" t="s">
        <v>139</v>
      </c>
      <c r="Y43" s="49" t="s">
        <v>470</v>
      </c>
      <c r="Z43" s="629" t="s">
        <v>69</v>
      </c>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6"/>
      <c r="CM43" s="246"/>
      <c r="CN43" s="246"/>
      <c r="CO43" s="246"/>
      <c r="CP43" s="246"/>
      <c r="CQ43" s="246"/>
      <c r="CR43" s="246"/>
      <c r="CS43" s="246"/>
      <c r="CT43" s="246"/>
      <c r="CU43" s="246"/>
      <c r="CV43" s="246"/>
      <c r="CW43" s="246"/>
      <c r="CX43" s="246"/>
      <c r="CY43" s="246"/>
      <c r="CZ43" s="246"/>
      <c r="DA43" s="246"/>
      <c r="DB43" s="246"/>
      <c r="DC43" s="246"/>
      <c r="DD43" s="246"/>
      <c r="DE43" s="246"/>
      <c r="DF43" s="246"/>
      <c r="DG43" s="246"/>
      <c r="DH43" s="246"/>
      <c r="DI43" s="246"/>
      <c r="DJ43" s="246"/>
      <c r="DK43" s="246"/>
      <c r="DL43" s="246"/>
      <c r="DM43" s="246"/>
      <c r="DN43" s="246"/>
      <c r="DO43" s="246"/>
      <c r="DP43" s="246"/>
      <c r="DQ43" s="246"/>
      <c r="DR43" s="246"/>
      <c r="DS43" s="246"/>
      <c r="DT43" s="246"/>
      <c r="DU43" s="246"/>
      <c r="DV43" s="246"/>
      <c r="DW43" s="246"/>
      <c r="DX43" s="246"/>
      <c r="DY43" s="246"/>
      <c r="DZ43" s="246"/>
      <c r="EA43" s="246"/>
      <c r="EB43" s="246"/>
      <c r="EC43" s="246"/>
      <c r="ED43" s="246"/>
      <c r="EE43" s="246"/>
      <c r="EF43" s="246"/>
      <c r="EG43" s="246"/>
      <c r="EH43" s="246"/>
      <c r="EI43" s="246"/>
      <c r="EJ43" s="246"/>
      <c r="EK43" s="246"/>
      <c r="EL43" s="246"/>
      <c r="EM43" s="246"/>
      <c r="EN43" s="246"/>
      <c r="EO43" s="246"/>
      <c r="EP43" s="246"/>
      <c r="EQ43" s="246"/>
      <c r="ER43" s="246"/>
      <c r="ES43" s="246"/>
      <c r="ET43" s="246"/>
      <c r="EU43" s="246"/>
      <c r="EV43" s="246"/>
      <c r="EW43" s="246"/>
      <c r="EX43" s="246"/>
      <c r="EY43" s="246"/>
      <c r="EZ43" s="246"/>
      <c r="FA43" s="246"/>
      <c r="FB43" s="246"/>
      <c r="FC43" s="246"/>
      <c r="FD43" s="246"/>
      <c r="FE43" s="246"/>
      <c r="FF43" s="246"/>
      <c r="FG43" s="246"/>
      <c r="FH43" s="246"/>
      <c r="FI43" s="246"/>
      <c r="FJ43" s="246"/>
      <c r="FK43" s="246"/>
      <c r="FL43" s="246"/>
      <c r="FM43" s="246"/>
      <c r="FN43" s="246"/>
      <c r="FO43" s="246"/>
      <c r="FP43" s="246"/>
      <c r="FQ43" s="246"/>
      <c r="FR43" s="246"/>
      <c r="FS43" s="246"/>
      <c r="FT43" s="246"/>
      <c r="FU43" s="246"/>
      <c r="FV43" s="246"/>
      <c r="FW43" s="246"/>
      <c r="FX43" s="246"/>
      <c r="FY43" s="246"/>
      <c r="FZ43" s="246"/>
      <c r="GA43" s="246"/>
      <c r="GB43" s="246"/>
      <c r="GC43" s="246"/>
      <c r="GD43" s="246"/>
      <c r="GE43" s="246"/>
      <c r="GF43" s="246"/>
      <c r="GG43" s="246"/>
      <c r="GH43" s="246"/>
      <c r="GI43" s="246"/>
      <c r="GJ43" s="246"/>
      <c r="GK43" s="246"/>
      <c r="GL43" s="246"/>
      <c r="GM43" s="246"/>
      <c r="GN43" s="246"/>
      <c r="GO43" s="246"/>
      <c r="GP43" s="246"/>
      <c r="GQ43" s="246"/>
      <c r="GR43" s="246"/>
      <c r="GS43" s="246"/>
      <c r="GT43" s="246"/>
      <c r="GU43" s="246"/>
      <c r="GV43" s="246"/>
      <c r="GW43" s="246"/>
      <c r="GX43" s="246"/>
      <c r="GY43" s="246"/>
      <c r="GZ43" s="246"/>
      <c r="HA43" s="246"/>
      <c r="HB43" s="246"/>
      <c r="HC43" s="246"/>
      <c r="HD43" s="246"/>
      <c r="HE43" s="246"/>
      <c r="HF43" s="246"/>
      <c r="HG43" s="246"/>
      <c r="HH43" s="246"/>
      <c r="HI43" s="246"/>
      <c r="HJ43" s="246"/>
      <c r="HK43" s="246"/>
      <c r="HL43" s="246"/>
      <c r="HM43" s="246"/>
      <c r="HN43" s="246"/>
      <c r="HO43" s="246"/>
      <c r="HP43" s="246"/>
      <c r="HQ43" s="246"/>
      <c r="HR43" s="246"/>
      <c r="HS43" s="246"/>
      <c r="HT43" s="246"/>
      <c r="HU43" s="246"/>
      <c r="HV43" s="246"/>
      <c r="HW43" s="246"/>
      <c r="HX43" s="246"/>
      <c r="HY43" s="246"/>
      <c r="HZ43" s="246"/>
      <c r="IA43" s="246"/>
      <c r="IB43" s="246"/>
      <c r="IC43" s="246"/>
      <c r="ID43" s="246"/>
      <c r="IE43" s="246"/>
      <c r="IF43" s="246"/>
      <c r="IG43" s="246"/>
      <c r="IH43" s="246"/>
      <c r="II43" s="246"/>
      <c r="IJ43" s="246"/>
    </row>
    <row r="44" spans="1:244" s="247" customFormat="1" ht="102" customHeight="1" x14ac:dyDescent="0.2">
      <c r="A44" s="268">
        <v>40</v>
      </c>
      <c r="B44" s="49" t="s">
        <v>466</v>
      </c>
      <c r="C44" s="49" t="s">
        <v>467</v>
      </c>
      <c r="D44" s="35">
        <v>75027411</v>
      </c>
      <c r="E44" s="35">
        <v>102508526</v>
      </c>
      <c r="F44" s="35">
        <v>600145174</v>
      </c>
      <c r="G44" s="49" t="s">
        <v>471</v>
      </c>
      <c r="H44" s="49" t="s">
        <v>64</v>
      </c>
      <c r="I44" s="49" t="s">
        <v>65</v>
      </c>
      <c r="J44" s="669" t="s">
        <v>1188</v>
      </c>
      <c r="K44" s="103" t="s">
        <v>471</v>
      </c>
      <c r="L44" s="280">
        <v>30000000</v>
      </c>
      <c r="M44" s="277">
        <f t="shared" ref="M44" si="6">L44/100*85</f>
        <v>25500000</v>
      </c>
      <c r="N44" s="284">
        <v>2022</v>
      </c>
      <c r="O44" s="284">
        <v>2024</v>
      </c>
      <c r="P44" s="104" t="s">
        <v>139</v>
      </c>
      <c r="Q44" s="104" t="s">
        <v>139</v>
      </c>
      <c r="R44" s="104" t="s">
        <v>139</v>
      </c>
      <c r="S44" s="104" t="s">
        <v>139</v>
      </c>
      <c r="T44" s="104"/>
      <c r="U44" s="104"/>
      <c r="V44" s="104"/>
      <c r="W44" s="104" t="s">
        <v>139</v>
      </c>
      <c r="X44" s="104" t="s">
        <v>139</v>
      </c>
      <c r="Y44" s="49" t="s">
        <v>472</v>
      </c>
      <c r="Z44" s="265"/>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c r="BZ44" s="246"/>
      <c r="CA44" s="246"/>
      <c r="CB44" s="246"/>
      <c r="CC44" s="246"/>
      <c r="CD44" s="246"/>
      <c r="CE44" s="246"/>
      <c r="CF44" s="246"/>
      <c r="CG44" s="246"/>
      <c r="CH44" s="246"/>
      <c r="CI44" s="246"/>
      <c r="CJ44" s="246"/>
      <c r="CK44" s="246"/>
      <c r="CL44" s="246"/>
      <c r="CM44" s="246"/>
      <c r="CN44" s="246"/>
      <c r="CO44" s="246"/>
      <c r="CP44" s="246"/>
      <c r="CQ44" s="246"/>
      <c r="CR44" s="246"/>
      <c r="CS44" s="246"/>
      <c r="CT44" s="246"/>
      <c r="CU44" s="246"/>
      <c r="CV44" s="246"/>
      <c r="CW44" s="246"/>
      <c r="CX44" s="246"/>
      <c r="CY44" s="246"/>
      <c r="CZ44" s="246"/>
      <c r="DA44" s="246"/>
      <c r="DB44" s="246"/>
      <c r="DC44" s="246"/>
      <c r="DD44" s="246"/>
      <c r="DE44" s="246"/>
      <c r="DF44" s="246"/>
      <c r="DG44" s="246"/>
      <c r="DH44" s="246"/>
      <c r="DI44" s="246"/>
      <c r="DJ44" s="246"/>
      <c r="DK44" s="246"/>
      <c r="DL44" s="246"/>
      <c r="DM44" s="246"/>
      <c r="DN44" s="246"/>
      <c r="DO44" s="246"/>
      <c r="DP44" s="246"/>
      <c r="DQ44" s="246"/>
      <c r="DR44" s="246"/>
      <c r="DS44" s="246"/>
      <c r="DT44" s="246"/>
      <c r="DU44" s="246"/>
      <c r="DV44" s="246"/>
      <c r="DW44" s="246"/>
      <c r="DX44" s="246"/>
      <c r="DY44" s="246"/>
      <c r="DZ44" s="246"/>
      <c r="EA44" s="246"/>
      <c r="EB44" s="246"/>
      <c r="EC44" s="246"/>
      <c r="ED44" s="246"/>
      <c r="EE44" s="246"/>
      <c r="EF44" s="246"/>
      <c r="EG44" s="246"/>
      <c r="EH44" s="246"/>
      <c r="EI44" s="246"/>
      <c r="EJ44" s="246"/>
      <c r="EK44" s="246"/>
      <c r="EL44" s="246"/>
      <c r="EM44" s="246"/>
      <c r="EN44" s="246"/>
      <c r="EO44" s="246"/>
      <c r="EP44" s="246"/>
      <c r="EQ44" s="246"/>
      <c r="ER44" s="246"/>
      <c r="ES44" s="246"/>
      <c r="ET44" s="246"/>
      <c r="EU44" s="246"/>
      <c r="EV44" s="246"/>
      <c r="EW44" s="246"/>
      <c r="EX44" s="246"/>
      <c r="EY44" s="246"/>
      <c r="EZ44" s="246"/>
      <c r="FA44" s="246"/>
      <c r="FB44" s="246"/>
      <c r="FC44" s="246"/>
      <c r="FD44" s="246"/>
      <c r="FE44" s="246"/>
      <c r="FF44" s="246"/>
      <c r="FG44" s="246"/>
      <c r="FH44" s="246"/>
      <c r="FI44" s="246"/>
      <c r="FJ44" s="246"/>
      <c r="FK44" s="246"/>
      <c r="FL44" s="246"/>
      <c r="FM44" s="246"/>
      <c r="FN44" s="246"/>
      <c r="FO44" s="246"/>
      <c r="FP44" s="246"/>
      <c r="FQ44" s="246"/>
      <c r="FR44" s="246"/>
      <c r="FS44" s="246"/>
      <c r="FT44" s="246"/>
      <c r="FU44" s="246"/>
      <c r="FV44" s="246"/>
      <c r="FW44" s="246"/>
      <c r="FX44" s="246"/>
      <c r="FY44" s="246"/>
      <c r="FZ44" s="246"/>
      <c r="GA44" s="246"/>
      <c r="GB44" s="246"/>
      <c r="GC44" s="246"/>
      <c r="GD44" s="246"/>
      <c r="GE44" s="246"/>
      <c r="GF44" s="246"/>
      <c r="GG44" s="246"/>
      <c r="GH44" s="246"/>
      <c r="GI44" s="246"/>
      <c r="GJ44" s="246"/>
      <c r="GK44" s="246"/>
      <c r="GL44" s="246"/>
      <c r="GM44" s="246"/>
      <c r="GN44" s="246"/>
      <c r="GO44" s="246"/>
      <c r="GP44" s="246"/>
      <c r="GQ44" s="246"/>
      <c r="GR44" s="246"/>
      <c r="GS44" s="246"/>
      <c r="GT44" s="246"/>
      <c r="GU44" s="246"/>
      <c r="GV44" s="246"/>
      <c r="GW44" s="246"/>
      <c r="GX44" s="246"/>
      <c r="GY44" s="246"/>
      <c r="GZ44" s="246"/>
      <c r="HA44" s="246"/>
      <c r="HB44" s="246"/>
      <c r="HC44" s="246"/>
      <c r="HD44" s="246"/>
      <c r="HE44" s="246"/>
      <c r="HF44" s="246"/>
      <c r="HG44" s="246"/>
      <c r="HH44" s="246"/>
      <c r="HI44" s="246"/>
      <c r="HJ44" s="246"/>
      <c r="HK44" s="246"/>
      <c r="HL44" s="246"/>
      <c r="HM44" s="246"/>
      <c r="HN44" s="246"/>
      <c r="HO44" s="246"/>
      <c r="HP44" s="246"/>
      <c r="HQ44" s="246"/>
      <c r="HR44" s="246"/>
      <c r="HS44" s="246"/>
      <c r="HT44" s="246"/>
      <c r="HU44" s="246"/>
      <c r="HV44" s="246"/>
      <c r="HW44" s="246"/>
      <c r="HX44" s="246"/>
      <c r="HY44" s="246"/>
      <c r="HZ44" s="246"/>
      <c r="IA44" s="246"/>
      <c r="IB44" s="246"/>
      <c r="IC44" s="246"/>
      <c r="ID44" s="246"/>
      <c r="IE44" s="246"/>
      <c r="IF44" s="246"/>
      <c r="IG44" s="246"/>
      <c r="IH44" s="246"/>
      <c r="II44" s="246"/>
      <c r="IJ44" s="246"/>
    </row>
    <row r="45" spans="1:244" s="62" customFormat="1" ht="61.5" customHeight="1" x14ac:dyDescent="0.2">
      <c r="A45" s="319">
        <v>41</v>
      </c>
      <c r="B45" s="59" t="s">
        <v>473</v>
      </c>
      <c r="C45" s="59" t="s">
        <v>474</v>
      </c>
      <c r="D45" s="7">
        <v>71340912</v>
      </c>
      <c r="E45" s="71">
        <v>151040079</v>
      </c>
      <c r="F45" s="7">
        <v>651040060</v>
      </c>
      <c r="G45" s="59" t="s">
        <v>475</v>
      </c>
      <c r="H45" s="64" t="s">
        <v>24</v>
      </c>
      <c r="I45" s="64" t="s">
        <v>65</v>
      </c>
      <c r="J45" s="59" t="s">
        <v>476</v>
      </c>
      <c r="K45" s="37" t="s">
        <v>477</v>
      </c>
      <c r="L45" s="290">
        <v>30000000</v>
      </c>
      <c r="M45" s="277">
        <f>L45/100*85</f>
        <v>25500000</v>
      </c>
      <c r="N45" s="298" t="s">
        <v>478</v>
      </c>
      <c r="O45" s="299">
        <v>1.2022999999999999</v>
      </c>
      <c r="P45" s="68" t="s">
        <v>139</v>
      </c>
      <c r="Q45" s="68" t="s">
        <v>139</v>
      </c>
      <c r="R45" s="68" t="s">
        <v>139</v>
      </c>
      <c r="S45" s="68" t="s">
        <v>139</v>
      </c>
      <c r="T45" s="68"/>
      <c r="U45" s="68" t="s">
        <v>139</v>
      </c>
      <c r="V45" s="68" t="s">
        <v>139</v>
      </c>
      <c r="W45" s="68" t="s">
        <v>139</v>
      </c>
      <c r="X45" s="68" t="s">
        <v>139</v>
      </c>
      <c r="Y45" s="59" t="s">
        <v>479</v>
      </c>
      <c r="Z45" s="320" t="s">
        <v>88</v>
      </c>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c r="GM45" s="73"/>
      <c r="GN45" s="73"/>
      <c r="GO45" s="73"/>
      <c r="GP45" s="73"/>
      <c r="GQ45" s="73"/>
      <c r="GR45" s="73"/>
      <c r="GS45" s="73"/>
      <c r="GT45" s="73"/>
      <c r="GU45" s="73"/>
      <c r="GV45" s="73"/>
      <c r="GW45" s="73"/>
      <c r="GX45" s="73"/>
      <c r="GY45" s="73"/>
      <c r="GZ45" s="73"/>
      <c r="HA45" s="73"/>
      <c r="HB45" s="73"/>
      <c r="HC45" s="73"/>
      <c r="HD45" s="73"/>
      <c r="HE45" s="73"/>
      <c r="HF45" s="73"/>
      <c r="HG45" s="73"/>
      <c r="HH45" s="73"/>
      <c r="HI45" s="73"/>
      <c r="HJ45" s="73"/>
      <c r="HK45" s="73"/>
      <c r="HL45" s="73"/>
      <c r="HM45" s="73"/>
      <c r="HN45" s="73"/>
      <c r="HO45" s="73"/>
      <c r="HP45" s="73"/>
      <c r="HQ45" s="73"/>
      <c r="HR45" s="73"/>
      <c r="HS45" s="73"/>
      <c r="HT45" s="73"/>
      <c r="HU45" s="73"/>
      <c r="HV45" s="73"/>
      <c r="HW45" s="73"/>
      <c r="HX45" s="73"/>
      <c r="HY45" s="73"/>
      <c r="HZ45" s="73"/>
      <c r="IA45" s="73"/>
      <c r="IB45" s="73"/>
      <c r="IC45" s="73"/>
      <c r="ID45" s="73"/>
      <c r="IE45" s="73"/>
      <c r="IF45" s="73"/>
      <c r="IG45" s="73"/>
      <c r="IH45" s="73"/>
      <c r="II45" s="73"/>
      <c r="IJ45" s="73"/>
    </row>
    <row r="46" spans="1:244" s="62" customFormat="1" ht="90" x14ac:dyDescent="0.2">
      <c r="A46" s="319">
        <v>42</v>
      </c>
      <c r="B46" s="59" t="s">
        <v>473</v>
      </c>
      <c r="C46" s="59" t="s">
        <v>474</v>
      </c>
      <c r="D46" s="7">
        <v>71340912</v>
      </c>
      <c r="E46" s="71">
        <v>151040079</v>
      </c>
      <c r="F46" s="7">
        <v>651040060</v>
      </c>
      <c r="G46" s="59" t="s">
        <v>480</v>
      </c>
      <c r="H46" s="64" t="s">
        <v>24</v>
      </c>
      <c r="I46" s="64" t="s">
        <v>65</v>
      </c>
      <c r="J46" s="59" t="s">
        <v>476</v>
      </c>
      <c r="K46" s="37" t="s">
        <v>481</v>
      </c>
      <c r="L46" s="290">
        <v>30000000</v>
      </c>
      <c r="M46" s="277">
        <f>L46/100*85</f>
        <v>25500000</v>
      </c>
      <c r="N46" s="299" t="s">
        <v>478</v>
      </c>
      <c r="O46" s="299" t="s">
        <v>482</v>
      </c>
      <c r="P46" s="68" t="s">
        <v>139</v>
      </c>
      <c r="Q46" s="68" t="s">
        <v>139</v>
      </c>
      <c r="R46" s="68" t="s">
        <v>139</v>
      </c>
      <c r="S46" s="68" t="s">
        <v>139</v>
      </c>
      <c r="T46" s="68"/>
      <c r="U46" s="68" t="s">
        <v>139</v>
      </c>
      <c r="V46" s="68" t="s">
        <v>139</v>
      </c>
      <c r="W46" s="68" t="s">
        <v>139</v>
      </c>
      <c r="X46" s="68" t="s">
        <v>139</v>
      </c>
      <c r="Y46" s="59" t="s">
        <v>479</v>
      </c>
      <c r="Z46" s="320" t="s">
        <v>88</v>
      </c>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c r="GM46" s="73"/>
      <c r="GN46" s="73"/>
      <c r="GO46" s="73"/>
      <c r="GP46" s="73"/>
      <c r="GQ46" s="73"/>
      <c r="GR46" s="73"/>
      <c r="GS46" s="73"/>
      <c r="GT46" s="73"/>
      <c r="GU46" s="73"/>
      <c r="GV46" s="73"/>
      <c r="GW46" s="73"/>
      <c r="GX46" s="73"/>
      <c r="GY46" s="73"/>
      <c r="GZ46" s="73"/>
      <c r="HA46" s="73"/>
      <c r="HB46" s="73"/>
      <c r="HC46" s="73"/>
      <c r="HD46" s="73"/>
      <c r="HE46" s="73"/>
      <c r="HF46" s="73"/>
      <c r="HG46" s="73"/>
      <c r="HH46" s="73"/>
      <c r="HI46" s="73"/>
      <c r="HJ46" s="73"/>
      <c r="HK46" s="73"/>
      <c r="HL46" s="73"/>
      <c r="HM46" s="73"/>
      <c r="HN46" s="73"/>
      <c r="HO46" s="73"/>
      <c r="HP46" s="73"/>
      <c r="HQ46" s="73"/>
      <c r="HR46" s="73"/>
      <c r="HS46" s="73"/>
      <c r="HT46" s="73"/>
      <c r="HU46" s="73"/>
      <c r="HV46" s="73"/>
      <c r="HW46" s="73"/>
      <c r="HX46" s="73"/>
      <c r="HY46" s="73"/>
      <c r="HZ46" s="73"/>
      <c r="IA46" s="73"/>
      <c r="IB46" s="73"/>
      <c r="IC46" s="73"/>
      <c r="ID46" s="73"/>
      <c r="IE46" s="73"/>
      <c r="IF46" s="73"/>
      <c r="IG46" s="73"/>
      <c r="IH46" s="73"/>
      <c r="II46" s="73"/>
      <c r="IJ46" s="73"/>
    </row>
    <row r="47" spans="1:244" s="62" customFormat="1" ht="33.75" x14ac:dyDescent="0.2">
      <c r="A47" s="319">
        <v>43</v>
      </c>
      <c r="B47" s="59" t="s">
        <v>473</v>
      </c>
      <c r="C47" s="59" t="s">
        <v>474</v>
      </c>
      <c r="D47" s="7">
        <v>71340912</v>
      </c>
      <c r="E47" s="71">
        <v>151040079</v>
      </c>
      <c r="F47" s="7">
        <v>651040060</v>
      </c>
      <c r="G47" s="59" t="s">
        <v>483</v>
      </c>
      <c r="H47" s="64" t="s">
        <v>24</v>
      </c>
      <c r="I47" s="64" t="s">
        <v>65</v>
      </c>
      <c r="J47" s="59" t="s">
        <v>476</v>
      </c>
      <c r="K47" s="37" t="s">
        <v>484</v>
      </c>
      <c r="L47" s="290">
        <v>30000000</v>
      </c>
      <c r="M47" s="277">
        <f>L47/100*85</f>
        <v>25500000</v>
      </c>
      <c r="N47" s="299" t="s">
        <v>485</v>
      </c>
      <c r="O47" s="299" t="s">
        <v>486</v>
      </c>
      <c r="P47" s="68" t="s">
        <v>139</v>
      </c>
      <c r="Q47" s="68" t="s">
        <v>139</v>
      </c>
      <c r="R47" s="68" t="s">
        <v>139</v>
      </c>
      <c r="S47" s="68" t="s">
        <v>139</v>
      </c>
      <c r="T47" s="68"/>
      <c r="U47" s="68" t="s">
        <v>139</v>
      </c>
      <c r="V47" s="104" t="s">
        <v>139</v>
      </c>
      <c r="W47" s="68" t="s">
        <v>139</v>
      </c>
      <c r="X47" s="68" t="s">
        <v>139</v>
      </c>
      <c r="Y47" s="59" t="s">
        <v>479</v>
      </c>
      <c r="Z47" s="320" t="s">
        <v>88</v>
      </c>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c r="HA47" s="73"/>
      <c r="HB47" s="73"/>
      <c r="HC47" s="73"/>
      <c r="HD47" s="73"/>
      <c r="HE47" s="73"/>
      <c r="HF47" s="73"/>
      <c r="HG47" s="73"/>
      <c r="HH47" s="73"/>
      <c r="HI47" s="73"/>
      <c r="HJ47" s="73"/>
      <c r="HK47" s="73"/>
      <c r="HL47" s="73"/>
      <c r="HM47" s="73"/>
      <c r="HN47" s="73"/>
      <c r="HO47" s="73"/>
      <c r="HP47" s="73"/>
      <c r="HQ47" s="73"/>
      <c r="HR47" s="73"/>
      <c r="HS47" s="73"/>
      <c r="HT47" s="73"/>
      <c r="HU47" s="73"/>
      <c r="HV47" s="73"/>
      <c r="HW47" s="73"/>
      <c r="HX47" s="73"/>
      <c r="HY47" s="73"/>
      <c r="HZ47" s="73"/>
      <c r="IA47" s="73"/>
      <c r="IB47" s="73"/>
      <c r="IC47" s="73"/>
      <c r="ID47" s="73"/>
      <c r="IE47" s="73"/>
      <c r="IF47" s="73"/>
      <c r="IG47" s="73"/>
      <c r="IH47" s="73"/>
      <c r="II47" s="73"/>
      <c r="IJ47" s="73"/>
    </row>
    <row r="48" spans="1:244" s="253" customFormat="1" ht="47.45" customHeight="1" x14ac:dyDescent="0.2">
      <c r="A48" s="319">
        <v>44</v>
      </c>
      <c r="B48" s="546" t="s">
        <v>1235</v>
      </c>
      <c r="C48" s="546" t="s">
        <v>144</v>
      </c>
      <c r="D48" s="547">
        <v>70995362</v>
      </c>
      <c r="E48" s="547">
        <v>102508313</v>
      </c>
      <c r="F48" s="547">
        <v>600145158</v>
      </c>
      <c r="G48" s="546" t="s">
        <v>487</v>
      </c>
      <c r="H48" s="547" t="s">
        <v>24</v>
      </c>
      <c r="I48" s="547" t="s">
        <v>65</v>
      </c>
      <c r="J48" s="547" t="s">
        <v>145</v>
      </c>
      <c r="K48" s="546" t="s">
        <v>488</v>
      </c>
      <c r="L48" s="548">
        <v>3000000</v>
      </c>
      <c r="M48" s="549">
        <f>L48/100*85</f>
        <v>2550000</v>
      </c>
      <c r="N48" s="300">
        <v>45292</v>
      </c>
      <c r="O48" s="300">
        <v>46022</v>
      </c>
      <c r="P48" s="550" t="s">
        <v>74</v>
      </c>
      <c r="Q48" s="550" t="s">
        <v>74</v>
      </c>
      <c r="R48" s="550"/>
      <c r="S48" s="550" t="s">
        <v>74</v>
      </c>
      <c r="T48" s="550"/>
      <c r="U48" s="550"/>
      <c r="V48" s="551"/>
      <c r="W48" s="551"/>
      <c r="X48" s="551"/>
      <c r="Y48" s="551"/>
      <c r="Z48" s="552" t="s">
        <v>342</v>
      </c>
    </row>
    <row r="49" spans="1:26" s="253" customFormat="1" ht="53.45" customHeight="1" x14ac:dyDescent="0.2">
      <c r="A49" s="319">
        <v>45</v>
      </c>
      <c r="B49" s="546" t="s">
        <v>1235</v>
      </c>
      <c r="C49" s="546" t="s">
        <v>144</v>
      </c>
      <c r="D49" s="547">
        <v>70995362</v>
      </c>
      <c r="E49" s="547">
        <v>102508313</v>
      </c>
      <c r="F49" s="547">
        <v>600145158</v>
      </c>
      <c r="G49" s="546" t="s">
        <v>489</v>
      </c>
      <c r="H49" s="547" t="s">
        <v>24</v>
      </c>
      <c r="I49" s="547" t="s">
        <v>65</v>
      </c>
      <c r="J49" s="547" t="s">
        <v>145</v>
      </c>
      <c r="K49" s="546" t="s">
        <v>490</v>
      </c>
      <c r="L49" s="548">
        <v>3200000</v>
      </c>
      <c r="M49" s="549">
        <f t="shared" ref="M49:M63" si="7">L49/100*85</f>
        <v>2720000</v>
      </c>
      <c r="N49" s="300">
        <v>45292</v>
      </c>
      <c r="O49" s="300">
        <v>46022</v>
      </c>
      <c r="P49" s="550"/>
      <c r="Q49" s="550" t="s">
        <v>74</v>
      </c>
      <c r="R49" s="550"/>
      <c r="S49" s="550" t="s">
        <v>74</v>
      </c>
      <c r="T49" s="550"/>
      <c r="U49" s="550"/>
      <c r="V49" s="551"/>
      <c r="W49" s="551"/>
      <c r="X49" s="551"/>
      <c r="Y49" s="551"/>
      <c r="Z49" s="552" t="s">
        <v>342</v>
      </c>
    </row>
    <row r="50" spans="1:26" s="253" customFormat="1" ht="46.9" customHeight="1" x14ac:dyDescent="0.2">
      <c r="A50" s="319">
        <v>46</v>
      </c>
      <c r="B50" s="546" t="s">
        <v>1235</v>
      </c>
      <c r="C50" s="546" t="s">
        <v>144</v>
      </c>
      <c r="D50" s="547">
        <v>70995362</v>
      </c>
      <c r="E50" s="547">
        <v>102508313</v>
      </c>
      <c r="F50" s="547">
        <v>600145158</v>
      </c>
      <c r="G50" s="546" t="s">
        <v>491</v>
      </c>
      <c r="H50" s="547" t="s">
        <v>24</v>
      </c>
      <c r="I50" s="547" t="s">
        <v>65</v>
      </c>
      <c r="J50" s="547" t="s">
        <v>145</v>
      </c>
      <c r="K50" s="546" t="s">
        <v>492</v>
      </c>
      <c r="L50" s="548">
        <v>2200000</v>
      </c>
      <c r="M50" s="549">
        <f t="shared" si="7"/>
        <v>1870000</v>
      </c>
      <c r="N50" s="300">
        <v>44927</v>
      </c>
      <c r="O50" s="300">
        <v>45657</v>
      </c>
      <c r="P50" s="550" t="s">
        <v>74</v>
      </c>
      <c r="Q50" s="550" t="s">
        <v>74</v>
      </c>
      <c r="R50" s="550"/>
      <c r="S50" s="550" t="s">
        <v>74</v>
      </c>
      <c r="T50" s="550"/>
      <c r="U50" s="550"/>
      <c r="V50" s="551"/>
      <c r="W50" s="551"/>
      <c r="X50" s="551"/>
      <c r="Y50" s="551"/>
      <c r="Z50" s="552" t="s">
        <v>342</v>
      </c>
    </row>
    <row r="51" spans="1:26" s="253" customFormat="1" ht="33.75" x14ac:dyDescent="0.2">
      <c r="A51" s="319">
        <v>47</v>
      </c>
      <c r="B51" s="546" t="s">
        <v>1235</v>
      </c>
      <c r="C51" s="546" t="s">
        <v>144</v>
      </c>
      <c r="D51" s="547">
        <v>70995362</v>
      </c>
      <c r="E51" s="547">
        <v>102508313</v>
      </c>
      <c r="F51" s="547">
        <v>600145158</v>
      </c>
      <c r="G51" s="546" t="s">
        <v>493</v>
      </c>
      <c r="H51" s="547" t="s">
        <v>24</v>
      </c>
      <c r="I51" s="547" t="s">
        <v>65</v>
      </c>
      <c r="J51" s="547" t="s">
        <v>145</v>
      </c>
      <c r="K51" s="546" t="s">
        <v>494</v>
      </c>
      <c r="L51" s="548">
        <v>2300000</v>
      </c>
      <c r="M51" s="549">
        <f t="shared" si="7"/>
        <v>1955000</v>
      </c>
      <c r="N51" s="300">
        <v>44927</v>
      </c>
      <c r="O51" s="300">
        <v>45291</v>
      </c>
      <c r="P51" s="550"/>
      <c r="Q51" s="550"/>
      <c r="R51" s="550" t="s">
        <v>74</v>
      </c>
      <c r="S51" s="550"/>
      <c r="T51" s="550"/>
      <c r="U51" s="550"/>
      <c r="V51" s="551"/>
      <c r="W51" s="551"/>
      <c r="X51" s="551"/>
      <c r="Y51" s="551" t="s">
        <v>146</v>
      </c>
      <c r="Z51" s="552" t="s">
        <v>342</v>
      </c>
    </row>
    <row r="52" spans="1:26" s="253" customFormat="1" ht="45" x14ac:dyDescent="0.2">
      <c r="A52" s="319">
        <v>48</v>
      </c>
      <c r="B52" s="546" t="s">
        <v>1235</v>
      </c>
      <c r="C52" s="546" t="s">
        <v>144</v>
      </c>
      <c r="D52" s="547">
        <v>70995362</v>
      </c>
      <c r="E52" s="547">
        <v>102508313</v>
      </c>
      <c r="F52" s="547">
        <v>600145158</v>
      </c>
      <c r="G52" s="546" t="s">
        <v>495</v>
      </c>
      <c r="H52" s="547" t="s">
        <v>24</v>
      </c>
      <c r="I52" s="547" t="s">
        <v>65</v>
      </c>
      <c r="J52" s="547" t="s">
        <v>145</v>
      </c>
      <c r="K52" s="546" t="s">
        <v>496</v>
      </c>
      <c r="L52" s="548">
        <v>1300000</v>
      </c>
      <c r="M52" s="549">
        <f t="shared" si="7"/>
        <v>1105000</v>
      </c>
      <c r="N52" s="300">
        <v>44927</v>
      </c>
      <c r="O52" s="300">
        <v>45291</v>
      </c>
      <c r="P52" s="550"/>
      <c r="Q52" s="550"/>
      <c r="R52" s="550"/>
      <c r="S52" s="550"/>
      <c r="T52" s="550"/>
      <c r="U52" s="550" t="s">
        <v>74</v>
      </c>
      <c r="V52" s="551"/>
      <c r="W52" s="551"/>
      <c r="X52" s="551"/>
      <c r="Y52" s="551" t="s">
        <v>146</v>
      </c>
      <c r="Z52" s="552" t="s">
        <v>342</v>
      </c>
    </row>
    <row r="53" spans="1:26" s="253" customFormat="1" ht="56.25" x14ac:dyDescent="0.2">
      <c r="A53" s="319">
        <v>49</v>
      </c>
      <c r="B53" s="546" t="s">
        <v>1236</v>
      </c>
      <c r="C53" s="546" t="s">
        <v>144</v>
      </c>
      <c r="D53" s="547">
        <v>70995371</v>
      </c>
      <c r="E53" s="547">
        <v>102508445</v>
      </c>
      <c r="F53" s="547">
        <v>600145166</v>
      </c>
      <c r="G53" s="546" t="s">
        <v>497</v>
      </c>
      <c r="H53" s="547" t="s">
        <v>24</v>
      </c>
      <c r="I53" s="547" t="s">
        <v>65</v>
      </c>
      <c r="J53" s="547" t="s">
        <v>145</v>
      </c>
      <c r="K53" s="546" t="s">
        <v>498</v>
      </c>
      <c r="L53" s="548">
        <v>1800000</v>
      </c>
      <c r="M53" s="549">
        <f t="shared" si="7"/>
        <v>1530000</v>
      </c>
      <c r="N53" s="300">
        <v>45292</v>
      </c>
      <c r="O53" s="300">
        <v>46022</v>
      </c>
      <c r="P53" s="550" t="s">
        <v>74</v>
      </c>
      <c r="Q53" s="550" t="s">
        <v>139</v>
      </c>
      <c r="R53" s="550"/>
      <c r="S53" s="550" t="s">
        <v>74</v>
      </c>
      <c r="T53" s="550"/>
      <c r="U53" s="550"/>
      <c r="V53" s="551"/>
      <c r="W53" s="551"/>
      <c r="X53" s="551"/>
      <c r="Y53" s="551"/>
      <c r="Z53" s="552" t="s">
        <v>342</v>
      </c>
    </row>
    <row r="54" spans="1:26" s="253" customFormat="1" ht="33.75" x14ac:dyDescent="0.2">
      <c r="A54" s="319">
        <v>50</v>
      </c>
      <c r="B54" s="546" t="s">
        <v>1236</v>
      </c>
      <c r="C54" s="546" t="s">
        <v>144</v>
      </c>
      <c r="D54" s="547">
        <v>70995371</v>
      </c>
      <c r="E54" s="547">
        <v>102508445</v>
      </c>
      <c r="F54" s="547">
        <v>600145166</v>
      </c>
      <c r="G54" s="546" t="s">
        <v>499</v>
      </c>
      <c r="H54" s="547" t="s">
        <v>24</v>
      </c>
      <c r="I54" s="547" t="s">
        <v>65</v>
      </c>
      <c r="J54" s="547" t="s">
        <v>145</v>
      </c>
      <c r="K54" s="546" t="s">
        <v>494</v>
      </c>
      <c r="L54" s="548">
        <v>1900000</v>
      </c>
      <c r="M54" s="549">
        <f t="shared" si="7"/>
        <v>1615000</v>
      </c>
      <c r="N54" s="300">
        <v>44927</v>
      </c>
      <c r="O54" s="300">
        <v>45291</v>
      </c>
      <c r="P54" s="550"/>
      <c r="Q54" s="550"/>
      <c r="R54" s="550" t="s">
        <v>74</v>
      </c>
      <c r="S54" s="550"/>
      <c r="T54" s="550"/>
      <c r="U54" s="550"/>
      <c r="V54" s="551"/>
      <c r="W54" s="551"/>
      <c r="X54" s="551"/>
      <c r="Y54" s="551" t="s">
        <v>146</v>
      </c>
      <c r="Z54" s="552" t="s">
        <v>500</v>
      </c>
    </row>
    <row r="55" spans="1:26" s="253" customFormat="1" ht="33.75" x14ac:dyDescent="0.2">
      <c r="A55" s="319">
        <v>51</v>
      </c>
      <c r="B55" s="546" t="s">
        <v>1236</v>
      </c>
      <c r="C55" s="546" t="s">
        <v>144</v>
      </c>
      <c r="D55" s="547">
        <v>70995371</v>
      </c>
      <c r="E55" s="547">
        <v>102508445</v>
      </c>
      <c r="F55" s="547">
        <v>600145166</v>
      </c>
      <c r="G55" s="546" t="s">
        <v>501</v>
      </c>
      <c r="H55" s="547" t="s">
        <v>24</v>
      </c>
      <c r="I55" s="547" t="s">
        <v>65</v>
      </c>
      <c r="J55" s="547" t="s">
        <v>145</v>
      </c>
      <c r="K55" s="546" t="s">
        <v>502</v>
      </c>
      <c r="L55" s="548">
        <v>1600000</v>
      </c>
      <c r="M55" s="549">
        <f t="shared" si="7"/>
        <v>1360000</v>
      </c>
      <c r="N55" s="300">
        <v>44927</v>
      </c>
      <c r="O55" s="300">
        <v>45291</v>
      </c>
      <c r="P55" s="550"/>
      <c r="Q55" s="550"/>
      <c r="R55" s="550" t="s">
        <v>74</v>
      </c>
      <c r="S55" s="550"/>
      <c r="T55" s="550"/>
      <c r="U55" s="550"/>
      <c r="V55" s="551"/>
      <c r="W55" s="551"/>
      <c r="X55" s="551"/>
      <c r="Y55" s="551" t="s">
        <v>146</v>
      </c>
      <c r="Z55" s="552" t="s">
        <v>342</v>
      </c>
    </row>
    <row r="56" spans="1:26" s="253" customFormat="1" ht="45" x14ac:dyDescent="0.2">
      <c r="A56" s="319">
        <v>52</v>
      </c>
      <c r="B56" s="546" t="s">
        <v>1237</v>
      </c>
      <c r="C56" s="546" t="s">
        <v>144</v>
      </c>
      <c r="D56" s="547">
        <v>70995427</v>
      </c>
      <c r="E56" s="547">
        <v>102508348</v>
      </c>
      <c r="F56" s="547">
        <v>600145310</v>
      </c>
      <c r="G56" s="546" t="s">
        <v>503</v>
      </c>
      <c r="H56" s="547" t="s">
        <v>24</v>
      </c>
      <c r="I56" s="547" t="s">
        <v>65</v>
      </c>
      <c r="J56" s="547" t="s">
        <v>145</v>
      </c>
      <c r="K56" s="546" t="s">
        <v>504</v>
      </c>
      <c r="L56" s="548">
        <v>3600000</v>
      </c>
      <c r="M56" s="549">
        <f t="shared" si="7"/>
        <v>3060000</v>
      </c>
      <c r="N56" s="300">
        <v>44927</v>
      </c>
      <c r="O56" s="300">
        <v>45657</v>
      </c>
      <c r="P56" s="550" t="s">
        <v>74</v>
      </c>
      <c r="Q56" s="550" t="s">
        <v>74</v>
      </c>
      <c r="R56" s="550"/>
      <c r="S56" s="550" t="s">
        <v>74</v>
      </c>
      <c r="T56" s="550"/>
      <c r="U56" s="550"/>
      <c r="V56" s="551"/>
      <c r="W56" s="551"/>
      <c r="X56" s="551"/>
      <c r="Y56" s="551"/>
      <c r="Z56" s="552" t="s">
        <v>342</v>
      </c>
    </row>
    <row r="57" spans="1:26" s="253" customFormat="1" ht="33.75" x14ac:dyDescent="0.2">
      <c r="A57" s="319">
        <v>53</v>
      </c>
      <c r="B57" s="546" t="s">
        <v>1237</v>
      </c>
      <c r="C57" s="546" t="s">
        <v>144</v>
      </c>
      <c r="D57" s="547">
        <v>70995427</v>
      </c>
      <c r="E57" s="547">
        <v>102508348</v>
      </c>
      <c r="F57" s="547">
        <v>600145310</v>
      </c>
      <c r="G57" s="546" t="s">
        <v>505</v>
      </c>
      <c r="H57" s="547" t="s">
        <v>24</v>
      </c>
      <c r="I57" s="547" t="s">
        <v>65</v>
      </c>
      <c r="J57" s="547" t="s">
        <v>145</v>
      </c>
      <c r="K57" s="546" t="s">
        <v>494</v>
      </c>
      <c r="L57" s="548">
        <v>600000</v>
      </c>
      <c r="M57" s="549">
        <f t="shared" si="7"/>
        <v>510000</v>
      </c>
      <c r="N57" s="300">
        <v>44927</v>
      </c>
      <c r="O57" s="300">
        <v>45291</v>
      </c>
      <c r="P57" s="550"/>
      <c r="Q57" s="550"/>
      <c r="R57" s="550" t="s">
        <v>74</v>
      </c>
      <c r="S57" s="550"/>
      <c r="T57" s="550"/>
      <c r="U57" s="550"/>
      <c r="V57" s="551"/>
      <c r="W57" s="551"/>
      <c r="X57" s="551"/>
      <c r="Y57" s="551" t="s">
        <v>146</v>
      </c>
      <c r="Z57" s="552" t="s">
        <v>342</v>
      </c>
    </row>
    <row r="58" spans="1:26" s="253" customFormat="1" ht="56.25" x14ac:dyDescent="0.2">
      <c r="A58" s="319">
        <v>54</v>
      </c>
      <c r="B58" s="546" t="s">
        <v>1237</v>
      </c>
      <c r="C58" s="546" t="s">
        <v>144</v>
      </c>
      <c r="D58" s="547">
        <v>70995427</v>
      </c>
      <c r="E58" s="547">
        <v>102508348</v>
      </c>
      <c r="F58" s="547">
        <v>600145310</v>
      </c>
      <c r="G58" s="546" t="s">
        <v>506</v>
      </c>
      <c r="H58" s="547" t="s">
        <v>24</v>
      </c>
      <c r="I58" s="547" t="s">
        <v>65</v>
      </c>
      <c r="J58" s="547" t="s">
        <v>145</v>
      </c>
      <c r="K58" s="546" t="s">
        <v>498</v>
      </c>
      <c r="L58" s="548">
        <v>1600000</v>
      </c>
      <c r="M58" s="549">
        <f t="shared" si="7"/>
        <v>1360000</v>
      </c>
      <c r="N58" s="300">
        <v>45292</v>
      </c>
      <c r="O58" s="300">
        <v>46022</v>
      </c>
      <c r="P58" s="550" t="s">
        <v>74</v>
      </c>
      <c r="Q58" s="550" t="s">
        <v>74</v>
      </c>
      <c r="R58" s="550"/>
      <c r="S58" s="550" t="s">
        <v>74</v>
      </c>
      <c r="T58" s="550"/>
      <c r="U58" s="550"/>
      <c r="V58" s="551"/>
      <c r="W58" s="551"/>
      <c r="X58" s="551"/>
      <c r="Y58" s="551"/>
      <c r="Z58" s="552" t="s">
        <v>342</v>
      </c>
    </row>
    <row r="59" spans="1:26" s="253" customFormat="1" ht="45" x14ac:dyDescent="0.2">
      <c r="A59" s="319">
        <v>55</v>
      </c>
      <c r="B59" s="546" t="s">
        <v>990</v>
      </c>
      <c r="C59" s="546" t="s">
        <v>144</v>
      </c>
      <c r="D59" s="254" t="s">
        <v>507</v>
      </c>
      <c r="E59" s="547">
        <v>181106566</v>
      </c>
      <c r="F59" s="547">
        <v>691013578</v>
      </c>
      <c r="G59" s="546" t="s">
        <v>508</v>
      </c>
      <c r="H59" s="547" t="s">
        <v>24</v>
      </c>
      <c r="I59" s="547" t="s">
        <v>65</v>
      </c>
      <c r="J59" s="547" t="s">
        <v>145</v>
      </c>
      <c r="K59" s="546" t="s">
        <v>504</v>
      </c>
      <c r="L59" s="548">
        <v>3900000</v>
      </c>
      <c r="M59" s="549">
        <f t="shared" si="7"/>
        <v>3315000</v>
      </c>
      <c r="N59" s="300">
        <v>44927</v>
      </c>
      <c r="O59" s="300">
        <v>45657</v>
      </c>
      <c r="P59" s="550" t="s">
        <v>74</v>
      </c>
      <c r="Q59" s="550" t="s">
        <v>74</v>
      </c>
      <c r="R59" s="550"/>
      <c r="S59" s="550" t="s">
        <v>74</v>
      </c>
      <c r="T59" s="550"/>
      <c r="U59" s="550"/>
      <c r="V59" s="551"/>
      <c r="W59" s="551"/>
      <c r="X59" s="551"/>
      <c r="Y59" s="551"/>
      <c r="Z59" s="552" t="s">
        <v>342</v>
      </c>
    </row>
    <row r="60" spans="1:26" s="253" customFormat="1" ht="56.25" x14ac:dyDescent="0.2">
      <c r="A60" s="319">
        <v>56</v>
      </c>
      <c r="B60" s="546" t="s">
        <v>990</v>
      </c>
      <c r="C60" s="546" t="s">
        <v>144</v>
      </c>
      <c r="D60" s="553" t="s">
        <v>507</v>
      </c>
      <c r="E60" s="547">
        <v>181106566</v>
      </c>
      <c r="F60" s="547">
        <v>691013578</v>
      </c>
      <c r="G60" s="546" t="s">
        <v>509</v>
      </c>
      <c r="H60" s="547" t="s">
        <v>24</v>
      </c>
      <c r="I60" s="547" t="s">
        <v>65</v>
      </c>
      <c r="J60" s="547" t="s">
        <v>145</v>
      </c>
      <c r="K60" s="546" t="s">
        <v>510</v>
      </c>
      <c r="L60" s="548">
        <v>2100000</v>
      </c>
      <c r="M60" s="549">
        <f t="shared" si="7"/>
        <v>1785000</v>
      </c>
      <c r="N60" s="300">
        <v>44927</v>
      </c>
      <c r="O60" s="300">
        <v>45657</v>
      </c>
      <c r="P60" s="550" t="s">
        <v>74</v>
      </c>
      <c r="Q60" s="550" t="s">
        <v>74</v>
      </c>
      <c r="R60" s="550"/>
      <c r="S60" s="550" t="s">
        <v>74</v>
      </c>
      <c r="T60" s="550"/>
      <c r="U60" s="550"/>
      <c r="V60" s="551"/>
      <c r="W60" s="551"/>
      <c r="X60" s="551"/>
      <c r="Y60" s="551"/>
      <c r="Z60" s="552" t="s">
        <v>342</v>
      </c>
    </row>
    <row r="61" spans="1:26" s="253" customFormat="1" ht="33.75" x14ac:dyDescent="0.2">
      <c r="A61" s="319">
        <v>57</v>
      </c>
      <c r="B61" s="546" t="s">
        <v>990</v>
      </c>
      <c r="C61" s="546" t="s">
        <v>144</v>
      </c>
      <c r="D61" s="553" t="s">
        <v>511</v>
      </c>
      <c r="E61" s="547">
        <v>181106566</v>
      </c>
      <c r="F61" s="547">
        <v>691013578</v>
      </c>
      <c r="G61" s="546" t="s">
        <v>512</v>
      </c>
      <c r="H61" s="547" t="s">
        <v>24</v>
      </c>
      <c r="I61" s="547" t="s">
        <v>65</v>
      </c>
      <c r="J61" s="547" t="s">
        <v>145</v>
      </c>
      <c r="K61" s="546" t="s">
        <v>502</v>
      </c>
      <c r="L61" s="548">
        <v>1550000</v>
      </c>
      <c r="M61" s="549">
        <f t="shared" si="7"/>
        <v>1317500</v>
      </c>
      <c r="N61" s="300">
        <v>44927</v>
      </c>
      <c r="O61" s="300">
        <v>45291</v>
      </c>
      <c r="P61" s="550"/>
      <c r="Q61" s="550"/>
      <c r="R61" s="550" t="s">
        <v>74</v>
      </c>
      <c r="S61" s="550"/>
      <c r="T61" s="550"/>
      <c r="U61" s="550"/>
      <c r="V61" s="551"/>
      <c r="W61" s="551"/>
      <c r="X61" s="551"/>
      <c r="Y61" s="551" t="s">
        <v>146</v>
      </c>
      <c r="Z61" s="552" t="s">
        <v>342</v>
      </c>
    </row>
    <row r="62" spans="1:26" s="253" customFormat="1" ht="33.75" x14ac:dyDescent="0.2">
      <c r="A62" s="319">
        <v>58</v>
      </c>
      <c r="B62" s="546" t="s">
        <v>990</v>
      </c>
      <c r="C62" s="546" t="s">
        <v>144</v>
      </c>
      <c r="D62" s="553" t="s">
        <v>507</v>
      </c>
      <c r="E62" s="547">
        <v>181106566</v>
      </c>
      <c r="F62" s="547">
        <v>691013578</v>
      </c>
      <c r="G62" s="546" t="s">
        <v>513</v>
      </c>
      <c r="H62" s="547" t="s">
        <v>24</v>
      </c>
      <c r="I62" s="547" t="s">
        <v>65</v>
      </c>
      <c r="J62" s="547" t="s">
        <v>145</v>
      </c>
      <c r="K62" s="546" t="s">
        <v>494</v>
      </c>
      <c r="L62" s="548">
        <v>2000000</v>
      </c>
      <c r="M62" s="549">
        <f t="shared" si="7"/>
        <v>1700000</v>
      </c>
      <c r="N62" s="300">
        <v>44927</v>
      </c>
      <c r="O62" s="300">
        <v>45291</v>
      </c>
      <c r="P62" s="550"/>
      <c r="Q62" s="550"/>
      <c r="R62" s="550" t="s">
        <v>74</v>
      </c>
      <c r="S62" s="550"/>
      <c r="T62" s="550"/>
      <c r="U62" s="550"/>
      <c r="V62" s="551"/>
      <c r="W62" s="551"/>
      <c r="X62" s="551"/>
      <c r="Y62" s="551" t="s">
        <v>146</v>
      </c>
      <c r="Z62" s="552" t="s">
        <v>342</v>
      </c>
    </row>
    <row r="63" spans="1:26" s="243" customFormat="1" ht="112.5" x14ac:dyDescent="0.2">
      <c r="A63" s="7">
        <v>59</v>
      </c>
      <c r="B63" s="67" t="s">
        <v>514</v>
      </c>
      <c r="C63" s="67" t="s">
        <v>515</v>
      </c>
      <c r="D63" s="50">
        <v>1721836</v>
      </c>
      <c r="E63" s="50">
        <v>181054566</v>
      </c>
      <c r="F63" s="50">
        <v>691006326</v>
      </c>
      <c r="G63" s="67" t="s">
        <v>516</v>
      </c>
      <c r="H63" s="67" t="s">
        <v>24</v>
      </c>
      <c r="I63" s="67" t="s">
        <v>65</v>
      </c>
      <c r="J63" s="67" t="s">
        <v>65</v>
      </c>
      <c r="K63" s="50" t="s">
        <v>1199</v>
      </c>
      <c r="L63" s="569">
        <v>30000000</v>
      </c>
      <c r="M63" s="549">
        <f t="shared" si="7"/>
        <v>25500000</v>
      </c>
      <c r="N63" s="960" t="s">
        <v>1248</v>
      </c>
      <c r="O63" s="303" t="s">
        <v>1249</v>
      </c>
      <c r="P63" s="38" t="s">
        <v>139</v>
      </c>
      <c r="Q63" s="38" t="s">
        <v>139</v>
      </c>
      <c r="R63" s="38" t="s">
        <v>139</v>
      </c>
      <c r="S63" s="38" t="s">
        <v>139</v>
      </c>
      <c r="T63" s="38"/>
      <c r="U63" s="38" t="s">
        <v>139</v>
      </c>
      <c r="V63" s="38" t="s">
        <v>517</v>
      </c>
      <c r="W63" s="38" t="s">
        <v>139</v>
      </c>
      <c r="X63" s="38" t="s">
        <v>139</v>
      </c>
      <c r="Y63" s="60" t="s">
        <v>518</v>
      </c>
      <c r="Z63" s="77" t="s">
        <v>519</v>
      </c>
    </row>
    <row r="64" spans="1:26" s="47" customFormat="1" ht="45" x14ac:dyDescent="0.2">
      <c r="A64" s="628">
        <v>60</v>
      </c>
      <c r="B64" s="624" t="s">
        <v>520</v>
      </c>
      <c r="C64" s="624" t="s">
        <v>521</v>
      </c>
      <c r="D64" s="626">
        <v>70641862</v>
      </c>
      <c r="E64" s="626">
        <v>102508259</v>
      </c>
      <c r="F64" s="626">
        <v>600144691</v>
      </c>
      <c r="G64" s="624" t="s">
        <v>522</v>
      </c>
      <c r="H64" s="625" t="s">
        <v>455</v>
      </c>
      <c r="I64" s="625" t="s">
        <v>65</v>
      </c>
      <c r="J64" s="624" t="s">
        <v>523</v>
      </c>
      <c r="K64" s="813" t="s">
        <v>524</v>
      </c>
      <c r="L64" s="622">
        <v>3800000</v>
      </c>
      <c r="M64" s="805"/>
      <c r="N64" s="620">
        <v>2024</v>
      </c>
      <c r="O64" s="620">
        <v>2027</v>
      </c>
      <c r="P64" s="908"/>
      <c r="Q64" s="908" t="s">
        <v>74</v>
      </c>
      <c r="R64" s="908" t="s">
        <v>74</v>
      </c>
      <c r="S64" s="908"/>
      <c r="T64" s="908"/>
      <c r="U64" s="908"/>
      <c r="V64" s="908"/>
      <c r="W64" s="908"/>
      <c r="X64" s="908"/>
      <c r="Y64" s="624" t="s">
        <v>1238</v>
      </c>
      <c r="Z64" s="619" t="s">
        <v>525</v>
      </c>
    </row>
    <row r="65" spans="1:244" s="47" customFormat="1" ht="45" x14ac:dyDescent="0.2">
      <c r="A65" s="939">
        <v>61</v>
      </c>
      <c r="B65" s="176" t="s">
        <v>520</v>
      </c>
      <c r="C65" s="176" t="s">
        <v>521</v>
      </c>
      <c r="D65" s="52">
        <v>70641862</v>
      </c>
      <c r="E65" s="52">
        <v>102508259</v>
      </c>
      <c r="F65" s="52">
        <v>600144691</v>
      </c>
      <c r="G65" s="176" t="s">
        <v>526</v>
      </c>
      <c r="H65" s="180" t="s">
        <v>455</v>
      </c>
      <c r="I65" s="180" t="s">
        <v>65</v>
      </c>
      <c r="J65" s="176" t="s">
        <v>523</v>
      </c>
      <c r="K65" s="264" t="s">
        <v>527</v>
      </c>
      <c r="L65" s="286">
        <v>2600000</v>
      </c>
      <c r="M65" s="277"/>
      <c r="N65" s="297">
        <v>2023</v>
      </c>
      <c r="O65" s="297">
        <v>2027</v>
      </c>
      <c r="P65" s="175"/>
      <c r="Q65" s="175" t="s">
        <v>74</v>
      </c>
      <c r="R65" s="175" t="s">
        <v>74</v>
      </c>
      <c r="S65" s="175" t="s">
        <v>74</v>
      </c>
      <c r="T65" s="175"/>
      <c r="U65" s="175"/>
      <c r="V65" s="175"/>
      <c r="W65" s="175"/>
      <c r="X65" s="175"/>
      <c r="Y65" s="176" t="s">
        <v>528</v>
      </c>
      <c r="Z65" s="318" t="s">
        <v>525</v>
      </c>
    </row>
    <row r="66" spans="1:244" s="64" customFormat="1" ht="67.5" x14ac:dyDescent="0.2">
      <c r="A66" s="319">
        <v>62</v>
      </c>
      <c r="B66" s="59" t="s">
        <v>1202</v>
      </c>
      <c r="C66" s="59" t="s">
        <v>530</v>
      </c>
      <c r="D66" s="178" t="s">
        <v>531</v>
      </c>
      <c r="E66" s="6">
        <v>102520585</v>
      </c>
      <c r="F66" s="6">
        <v>600144909</v>
      </c>
      <c r="G66" s="58" t="s">
        <v>1203</v>
      </c>
      <c r="H66" s="171" t="s">
        <v>64</v>
      </c>
      <c r="I66" s="171" t="s">
        <v>532</v>
      </c>
      <c r="J66" s="171" t="s">
        <v>533</v>
      </c>
      <c r="K66" s="34" t="s">
        <v>534</v>
      </c>
      <c r="L66" s="290">
        <v>5000000</v>
      </c>
      <c r="M66" s="277">
        <f>L66/100*85</f>
        <v>4250000</v>
      </c>
      <c r="N66" s="616">
        <v>2023</v>
      </c>
      <c r="O66" s="299">
        <v>2025</v>
      </c>
      <c r="P66" s="68" t="s">
        <v>139</v>
      </c>
      <c r="Q66" s="68" t="s">
        <v>139</v>
      </c>
      <c r="R66" s="68" t="s">
        <v>139</v>
      </c>
      <c r="S66" s="68" t="s">
        <v>74</v>
      </c>
      <c r="T66" s="68"/>
      <c r="U66" s="68"/>
      <c r="V66" s="68"/>
      <c r="W66" s="68"/>
      <c r="X66" s="68" t="s">
        <v>139</v>
      </c>
      <c r="Y66" s="617" t="s">
        <v>1243</v>
      </c>
      <c r="Z66" s="321" t="s">
        <v>535</v>
      </c>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c r="CN66" s="161"/>
      <c r="CO66" s="161"/>
      <c r="CP66" s="161"/>
      <c r="CQ66" s="161"/>
      <c r="CR66" s="161"/>
      <c r="CS66" s="161"/>
      <c r="CT66" s="161"/>
      <c r="CU66" s="161"/>
      <c r="CV66" s="161"/>
      <c r="CW66" s="161"/>
      <c r="CX66" s="161"/>
      <c r="CY66" s="161"/>
      <c r="CZ66" s="161"/>
      <c r="DA66" s="161"/>
      <c r="DB66" s="161"/>
      <c r="DC66" s="161"/>
      <c r="DD66" s="161"/>
      <c r="DE66" s="161"/>
      <c r="DF66" s="161"/>
      <c r="DG66" s="161"/>
      <c r="DH66" s="161"/>
      <c r="DI66" s="161"/>
      <c r="DJ66" s="161"/>
      <c r="DK66" s="161"/>
      <c r="DL66" s="161"/>
      <c r="DM66" s="161"/>
      <c r="DN66" s="161"/>
      <c r="DO66" s="161"/>
      <c r="DP66" s="161"/>
      <c r="DQ66" s="161"/>
      <c r="DR66" s="161"/>
      <c r="DS66" s="161"/>
      <c r="DT66" s="161"/>
      <c r="DU66" s="161"/>
      <c r="DV66" s="161"/>
      <c r="DW66" s="161"/>
      <c r="DX66" s="161"/>
      <c r="DY66" s="161"/>
      <c r="DZ66" s="161"/>
      <c r="EA66" s="161"/>
      <c r="EB66" s="161"/>
      <c r="EC66" s="161"/>
      <c r="ED66" s="161"/>
      <c r="EE66" s="161"/>
      <c r="EF66" s="161"/>
      <c r="EG66" s="161"/>
      <c r="EH66" s="161"/>
      <c r="EI66" s="161"/>
      <c r="EJ66" s="161"/>
      <c r="EK66" s="161"/>
      <c r="EL66" s="161"/>
      <c r="EM66" s="161"/>
      <c r="EN66" s="161"/>
      <c r="EO66" s="161"/>
      <c r="EP66" s="161"/>
      <c r="EQ66" s="161"/>
      <c r="ER66" s="161"/>
      <c r="ES66" s="161"/>
      <c r="ET66" s="161"/>
      <c r="EU66" s="161"/>
      <c r="EV66" s="161"/>
      <c r="EW66" s="161"/>
      <c r="EX66" s="161"/>
      <c r="EY66" s="161"/>
      <c r="EZ66" s="161"/>
      <c r="FA66" s="161"/>
      <c r="FB66" s="161"/>
      <c r="FC66" s="161"/>
      <c r="FD66" s="161"/>
      <c r="FE66" s="161"/>
      <c r="FF66" s="161"/>
      <c r="FG66" s="161"/>
      <c r="FH66" s="161"/>
      <c r="FI66" s="161"/>
      <c r="FJ66" s="161"/>
      <c r="FK66" s="161"/>
      <c r="FL66" s="161"/>
      <c r="FM66" s="161"/>
      <c r="FN66" s="161"/>
      <c r="FO66" s="161"/>
      <c r="FP66" s="161"/>
      <c r="FQ66" s="161"/>
      <c r="FR66" s="161"/>
      <c r="FS66" s="161"/>
      <c r="FT66" s="161"/>
      <c r="FU66" s="161"/>
      <c r="FV66" s="161"/>
      <c r="FW66" s="161"/>
      <c r="FX66" s="161"/>
      <c r="FY66" s="161"/>
      <c r="FZ66" s="161"/>
      <c r="GA66" s="161"/>
      <c r="GB66" s="161"/>
      <c r="GC66" s="161"/>
      <c r="GD66" s="161"/>
      <c r="GE66" s="161"/>
      <c r="GF66" s="161"/>
      <c r="GG66" s="161"/>
      <c r="GH66" s="161"/>
      <c r="GI66" s="161"/>
      <c r="GJ66" s="161"/>
      <c r="GK66" s="161"/>
      <c r="GL66" s="161"/>
      <c r="GM66" s="161"/>
      <c r="GN66" s="161"/>
      <c r="GO66" s="161"/>
      <c r="GP66" s="161"/>
      <c r="GQ66" s="161"/>
      <c r="GR66" s="161"/>
      <c r="GS66" s="161"/>
      <c r="GT66" s="161"/>
      <c r="GU66" s="161"/>
      <c r="GV66" s="161"/>
      <c r="GW66" s="161"/>
      <c r="GX66" s="161"/>
      <c r="GY66" s="161"/>
      <c r="GZ66" s="161"/>
      <c r="HA66" s="179"/>
    </row>
    <row r="67" spans="1:244" s="181" customFormat="1" ht="33.75" x14ac:dyDescent="0.2">
      <c r="A67" s="939">
        <v>63</v>
      </c>
      <c r="B67" s="172" t="s">
        <v>536</v>
      </c>
      <c r="C67" s="176" t="s">
        <v>537</v>
      </c>
      <c r="D67" s="52">
        <v>26829690</v>
      </c>
      <c r="E67" s="52">
        <v>691000565</v>
      </c>
      <c r="F67" s="52">
        <v>181007878</v>
      </c>
      <c r="G67" s="172" t="s">
        <v>538</v>
      </c>
      <c r="H67" s="180" t="s">
        <v>24</v>
      </c>
      <c r="I67" s="180" t="s">
        <v>65</v>
      </c>
      <c r="J67" s="176" t="s">
        <v>65</v>
      </c>
      <c r="K67" s="174" t="s">
        <v>539</v>
      </c>
      <c r="L67" s="286">
        <v>44000000</v>
      </c>
      <c r="M67" s="277"/>
      <c r="N67" s="301" t="s">
        <v>540</v>
      </c>
      <c r="O67" s="301" t="s">
        <v>541</v>
      </c>
      <c r="P67" s="175"/>
      <c r="Q67" s="175"/>
      <c r="R67" s="175"/>
      <c r="S67" s="175"/>
      <c r="T67" s="175"/>
      <c r="U67" s="175"/>
      <c r="V67" s="175" t="s">
        <v>139</v>
      </c>
      <c r="W67" s="175" t="s">
        <v>139</v>
      </c>
      <c r="X67" s="175"/>
      <c r="Y67" s="172" t="s">
        <v>189</v>
      </c>
      <c r="Z67" s="318"/>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row>
    <row r="68" spans="1:244" ht="68.25" customHeight="1" x14ac:dyDescent="0.2">
      <c r="A68" s="319">
        <v>64</v>
      </c>
      <c r="B68" s="61" t="s">
        <v>536</v>
      </c>
      <c r="C68" s="101" t="s">
        <v>537</v>
      </c>
      <c r="D68" s="35">
        <v>26829690</v>
      </c>
      <c r="E68" s="35">
        <v>691000565</v>
      </c>
      <c r="F68" s="35">
        <v>181007878</v>
      </c>
      <c r="G68" s="244" t="s">
        <v>542</v>
      </c>
      <c r="H68" s="102" t="s">
        <v>24</v>
      </c>
      <c r="I68" s="102" t="s">
        <v>65</v>
      </c>
      <c r="J68" s="101" t="s">
        <v>65</v>
      </c>
      <c r="K68" s="34" t="s">
        <v>543</v>
      </c>
      <c r="L68" s="287">
        <v>53000000</v>
      </c>
      <c r="M68" s="277">
        <f>L68/100*85</f>
        <v>45050000</v>
      </c>
      <c r="N68" s="302" t="s">
        <v>544</v>
      </c>
      <c r="O68" s="302" t="s">
        <v>545</v>
      </c>
      <c r="P68" s="104" t="s">
        <v>139</v>
      </c>
      <c r="Q68" s="104"/>
      <c r="R68" s="104"/>
      <c r="S68" s="104"/>
      <c r="T68" s="104"/>
      <c r="U68" s="104"/>
      <c r="V68" s="104" t="s">
        <v>139</v>
      </c>
      <c r="W68" s="104" t="s">
        <v>139</v>
      </c>
      <c r="X68" s="104"/>
      <c r="Y68" s="244" t="s">
        <v>546</v>
      </c>
      <c r="Z68" s="265" t="s">
        <v>88</v>
      </c>
    </row>
    <row r="69" spans="1:244" s="181" customFormat="1" ht="33.75" x14ac:dyDescent="0.2">
      <c r="A69" s="322">
        <v>65</v>
      </c>
      <c r="B69" s="172" t="s">
        <v>536</v>
      </c>
      <c r="C69" s="176" t="s">
        <v>537</v>
      </c>
      <c r="D69" s="52">
        <v>26829690</v>
      </c>
      <c r="E69" s="52">
        <v>691000565</v>
      </c>
      <c r="F69" s="52">
        <v>181007878</v>
      </c>
      <c r="G69" s="172" t="s">
        <v>547</v>
      </c>
      <c r="H69" s="180" t="s">
        <v>24</v>
      </c>
      <c r="I69" s="180" t="s">
        <v>65</v>
      </c>
      <c r="J69" s="176" t="s">
        <v>65</v>
      </c>
      <c r="K69" s="174" t="s">
        <v>548</v>
      </c>
      <c r="L69" s="286">
        <v>4000000</v>
      </c>
      <c r="M69" s="277"/>
      <c r="N69" s="301" t="s">
        <v>544</v>
      </c>
      <c r="O69" s="301" t="s">
        <v>545</v>
      </c>
      <c r="P69" s="175"/>
      <c r="Q69" s="175"/>
      <c r="R69" s="175"/>
      <c r="S69" s="175"/>
      <c r="T69" s="175"/>
      <c r="U69" s="175"/>
      <c r="V69" s="175"/>
      <c r="W69" s="175" t="s">
        <v>139</v>
      </c>
      <c r="X69" s="175"/>
      <c r="Y69" s="172" t="s">
        <v>549</v>
      </c>
      <c r="Z69" s="318"/>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row>
    <row r="70" spans="1:244" s="47" customFormat="1" ht="40.5" customHeight="1" x14ac:dyDescent="0.2">
      <c r="A70" s="269">
        <v>66</v>
      </c>
      <c r="B70" s="58" t="s">
        <v>550</v>
      </c>
      <c r="C70" s="58" t="s">
        <v>174</v>
      </c>
      <c r="D70" s="821">
        <v>70631786</v>
      </c>
      <c r="E70" s="825">
        <v>102832650</v>
      </c>
      <c r="F70" s="826">
        <v>600145115</v>
      </c>
      <c r="G70" s="58" t="s">
        <v>551</v>
      </c>
      <c r="H70" s="827" t="s">
        <v>64</v>
      </c>
      <c r="I70" s="827" t="s">
        <v>123</v>
      </c>
      <c r="J70" s="59" t="s">
        <v>65</v>
      </c>
      <c r="K70" s="8" t="s">
        <v>552</v>
      </c>
      <c r="L70" s="290">
        <v>4500000</v>
      </c>
      <c r="M70" s="277">
        <f t="shared" ref="M70:M81" si="8">L70/100*85</f>
        <v>3825000</v>
      </c>
      <c r="N70" s="616">
        <v>2023</v>
      </c>
      <c r="O70" s="299">
        <v>2027</v>
      </c>
      <c r="P70" s="68" t="s">
        <v>139</v>
      </c>
      <c r="Q70" s="68" t="s">
        <v>139</v>
      </c>
      <c r="R70" s="68"/>
      <c r="S70" s="68" t="s">
        <v>139</v>
      </c>
      <c r="T70" s="68"/>
      <c r="U70" s="68"/>
      <c r="V70" s="68"/>
      <c r="W70" s="68"/>
      <c r="X70" s="68" t="s">
        <v>139</v>
      </c>
      <c r="Y70" s="59" t="s">
        <v>66</v>
      </c>
      <c r="Z70" s="831" t="s">
        <v>190</v>
      </c>
    </row>
    <row r="71" spans="1:244" s="47" customFormat="1" ht="36.75" customHeight="1" x14ac:dyDescent="0.2">
      <c r="A71" s="269">
        <v>67</v>
      </c>
      <c r="B71" s="58" t="s">
        <v>184</v>
      </c>
      <c r="C71" s="58" t="s">
        <v>174</v>
      </c>
      <c r="D71" s="822" t="s">
        <v>185</v>
      </c>
      <c r="E71" s="821">
        <v>107630915</v>
      </c>
      <c r="F71" s="821">
        <v>600145093</v>
      </c>
      <c r="G71" s="58" t="s">
        <v>551</v>
      </c>
      <c r="H71" s="827" t="s">
        <v>64</v>
      </c>
      <c r="I71" s="827" t="s">
        <v>123</v>
      </c>
      <c r="J71" s="59" t="s">
        <v>65</v>
      </c>
      <c r="K71" s="8" t="s">
        <v>552</v>
      </c>
      <c r="L71" s="290">
        <v>4700000</v>
      </c>
      <c r="M71" s="277">
        <f t="shared" si="8"/>
        <v>3995000</v>
      </c>
      <c r="N71" s="616">
        <v>2023</v>
      </c>
      <c r="O71" s="299">
        <v>2027</v>
      </c>
      <c r="P71" s="68" t="s">
        <v>74</v>
      </c>
      <c r="Q71" s="68" t="s">
        <v>74</v>
      </c>
      <c r="R71" s="68"/>
      <c r="S71" s="68" t="s">
        <v>74</v>
      </c>
      <c r="T71" s="68"/>
      <c r="U71" s="68"/>
      <c r="V71" s="68"/>
      <c r="W71" s="68"/>
      <c r="X71" s="68" t="s">
        <v>74</v>
      </c>
      <c r="Y71" s="59" t="s">
        <v>66</v>
      </c>
      <c r="Z71" s="831" t="s">
        <v>190</v>
      </c>
    </row>
    <row r="72" spans="1:244" s="47" customFormat="1" ht="33.75" x14ac:dyDescent="0.2">
      <c r="A72" s="269">
        <v>68</v>
      </c>
      <c r="B72" s="58" t="s">
        <v>553</v>
      </c>
      <c r="C72" s="58" t="s">
        <v>174</v>
      </c>
      <c r="D72" s="821">
        <v>70631778</v>
      </c>
      <c r="E72" s="821">
        <v>102520135</v>
      </c>
      <c r="F72" s="821">
        <v>600145255</v>
      </c>
      <c r="G72" s="58" t="s">
        <v>551</v>
      </c>
      <c r="H72" s="827" t="s">
        <v>64</v>
      </c>
      <c r="I72" s="827" t="s">
        <v>123</v>
      </c>
      <c r="J72" s="59" t="s">
        <v>65</v>
      </c>
      <c r="K72" s="8" t="s">
        <v>552</v>
      </c>
      <c r="L72" s="290">
        <v>5200000</v>
      </c>
      <c r="M72" s="277">
        <f t="shared" si="8"/>
        <v>4420000</v>
      </c>
      <c r="N72" s="616">
        <v>2023</v>
      </c>
      <c r="O72" s="299">
        <v>2027</v>
      </c>
      <c r="P72" s="68" t="s">
        <v>74</v>
      </c>
      <c r="Q72" s="68" t="s">
        <v>74</v>
      </c>
      <c r="R72" s="68"/>
      <c r="S72" s="68" t="s">
        <v>74</v>
      </c>
      <c r="T72" s="68"/>
      <c r="U72" s="68"/>
      <c r="V72" s="68"/>
      <c r="W72" s="68"/>
      <c r="X72" s="68" t="s">
        <v>74</v>
      </c>
      <c r="Y72" s="59" t="s">
        <v>66</v>
      </c>
      <c r="Z72" s="831" t="s">
        <v>190</v>
      </c>
    </row>
    <row r="73" spans="1:244" s="47" customFormat="1" ht="45" x14ac:dyDescent="0.2">
      <c r="A73" s="269">
        <v>69</v>
      </c>
      <c r="B73" s="58" t="s">
        <v>554</v>
      </c>
      <c r="C73" s="58" t="s">
        <v>174</v>
      </c>
      <c r="D73" s="821">
        <v>70978352</v>
      </c>
      <c r="E73" s="37">
        <v>108034127</v>
      </c>
      <c r="F73" s="821">
        <v>600145034</v>
      </c>
      <c r="G73" s="58" t="s">
        <v>551</v>
      </c>
      <c r="H73" s="827" t="s">
        <v>64</v>
      </c>
      <c r="I73" s="827" t="s">
        <v>123</v>
      </c>
      <c r="J73" s="59" t="s">
        <v>65</v>
      </c>
      <c r="K73" s="8" t="s">
        <v>552</v>
      </c>
      <c r="L73" s="290">
        <v>5100000</v>
      </c>
      <c r="M73" s="277">
        <f t="shared" si="8"/>
        <v>4335000</v>
      </c>
      <c r="N73" s="616">
        <v>2023</v>
      </c>
      <c r="O73" s="299">
        <v>2027</v>
      </c>
      <c r="P73" s="68" t="s">
        <v>74</v>
      </c>
      <c r="Q73" s="68" t="s">
        <v>74</v>
      </c>
      <c r="R73" s="68"/>
      <c r="S73" s="68" t="s">
        <v>74</v>
      </c>
      <c r="T73" s="68"/>
      <c r="U73" s="68"/>
      <c r="V73" s="68"/>
      <c r="W73" s="68"/>
      <c r="X73" s="68" t="s">
        <v>74</v>
      </c>
      <c r="Y73" s="59" t="s">
        <v>66</v>
      </c>
      <c r="Z73" s="831" t="s">
        <v>190</v>
      </c>
    </row>
    <row r="74" spans="1:244" s="47" customFormat="1" ht="45" x14ac:dyDescent="0.2">
      <c r="A74" s="323">
        <v>70</v>
      </c>
      <c r="B74" s="58" t="s">
        <v>555</v>
      </c>
      <c r="C74" s="58" t="s">
        <v>174</v>
      </c>
      <c r="D74" s="828" t="s">
        <v>556</v>
      </c>
      <c r="E74" s="821">
        <v>102508755</v>
      </c>
      <c r="F74" s="821">
        <v>600144747</v>
      </c>
      <c r="G74" s="58" t="s">
        <v>551</v>
      </c>
      <c r="H74" s="827" t="s">
        <v>64</v>
      </c>
      <c r="I74" s="827" t="s">
        <v>123</v>
      </c>
      <c r="J74" s="59" t="s">
        <v>65</v>
      </c>
      <c r="K74" s="8" t="s">
        <v>552</v>
      </c>
      <c r="L74" s="290">
        <v>4800000</v>
      </c>
      <c r="M74" s="277">
        <f t="shared" si="8"/>
        <v>4080000</v>
      </c>
      <c r="N74" s="616">
        <v>2023</v>
      </c>
      <c r="O74" s="299">
        <v>2027</v>
      </c>
      <c r="P74" s="68" t="s">
        <v>74</v>
      </c>
      <c r="Q74" s="68" t="s">
        <v>74</v>
      </c>
      <c r="R74" s="68"/>
      <c r="S74" s="68" t="s">
        <v>74</v>
      </c>
      <c r="T74" s="68"/>
      <c r="U74" s="68"/>
      <c r="V74" s="68"/>
      <c r="W74" s="68"/>
      <c r="X74" s="68" t="s">
        <v>74</v>
      </c>
      <c r="Y74" s="59" t="s">
        <v>66</v>
      </c>
      <c r="Z74" s="831" t="s">
        <v>190</v>
      </c>
    </row>
    <row r="75" spans="1:244" s="47" customFormat="1" ht="45" x14ac:dyDescent="0.2">
      <c r="A75" s="323">
        <v>71</v>
      </c>
      <c r="B75" s="58" t="s">
        <v>550</v>
      </c>
      <c r="C75" s="58" t="s">
        <v>174</v>
      </c>
      <c r="D75" s="821">
        <v>70631786</v>
      </c>
      <c r="E75" s="825">
        <v>102832650</v>
      </c>
      <c r="F75" s="826">
        <v>600145115</v>
      </c>
      <c r="G75" s="58" t="s">
        <v>557</v>
      </c>
      <c r="H75" s="827" t="s">
        <v>64</v>
      </c>
      <c r="I75" s="827" t="s">
        <v>123</v>
      </c>
      <c r="J75" s="59" t="s">
        <v>65</v>
      </c>
      <c r="K75" s="8" t="s">
        <v>558</v>
      </c>
      <c r="L75" s="290">
        <v>5100000</v>
      </c>
      <c r="M75" s="277">
        <f t="shared" si="8"/>
        <v>4335000</v>
      </c>
      <c r="N75" s="616">
        <v>2023</v>
      </c>
      <c r="O75" s="299">
        <v>2027</v>
      </c>
      <c r="P75" s="68" t="s">
        <v>139</v>
      </c>
      <c r="Q75" s="68" t="s">
        <v>139</v>
      </c>
      <c r="R75" s="68"/>
      <c r="S75" s="68" t="s">
        <v>139</v>
      </c>
      <c r="T75" s="68"/>
      <c r="U75" s="68"/>
      <c r="V75" s="68"/>
      <c r="W75" s="68"/>
      <c r="X75" s="68"/>
      <c r="Y75" s="59" t="s">
        <v>66</v>
      </c>
      <c r="Z75" s="831" t="s">
        <v>190</v>
      </c>
    </row>
    <row r="76" spans="1:244" s="47" customFormat="1" ht="33.75" x14ac:dyDescent="0.2">
      <c r="A76" s="323">
        <v>72</v>
      </c>
      <c r="B76" s="58" t="s">
        <v>553</v>
      </c>
      <c r="C76" s="58" t="s">
        <v>174</v>
      </c>
      <c r="D76" s="821">
        <v>70631778</v>
      </c>
      <c r="E76" s="821">
        <v>102520135</v>
      </c>
      <c r="F76" s="821">
        <v>600145255</v>
      </c>
      <c r="G76" s="58" t="s">
        <v>557</v>
      </c>
      <c r="H76" s="827" t="s">
        <v>64</v>
      </c>
      <c r="I76" s="827" t="s">
        <v>123</v>
      </c>
      <c r="J76" s="59" t="s">
        <v>65</v>
      </c>
      <c r="K76" s="8" t="s">
        <v>558</v>
      </c>
      <c r="L76" s="290">
        <v>5500000</v>
      </c>
      <c r="M76" s="277">
        <f t="shared" si="8"/>
        <v>4675000</v>
      </c>
      <c r="N76" s="616">
        <v>2023</v>
      </c>
      <c r="O76" s="299">
        <v>2027</v>
      </c>
      <c r="P76" s="68" t="s">
        <v>139</v>
      </c>
      <c r="Q76" s="68" t="s">
        <v>139</v>
      </c>
      <c r="R76" s="68"/>
      <c r="S76" s="68" t="s">
        <v>139</v>
      </c>
      <c r="T76" s="68"/>
      <c r="U76" s="68"/>
      <c r="V76" s="68"/>
      <c r="W76" s="68"/>
      <c r="X76" s="68"/>
      <c r="Y76" s="59" t="s">
        <v>66</v>
      </c>
      <c r="Z76" s="831" t="s">
        <v>190</v>
      </c>
    </row>
    <row r="77" spans="1:244" s="47" customFormat="1" ht="45" x14ac:dyDescent="0.2">
      <c r="A77" s="323">
        <v>73</v>
      </c>
      <c r="B77" s="58" t="s">
        <v>554</v>
      </c>
      <c r="C77" s="58" t="s">
        <v>174</v>
      </c>
      <c r="D77" s="821">
        <v>70978352</v>
      </c>
      <c r="E77" s="37">
        <v>108034127</v>
      </c>
      <c r="F77" s="821">
        <v>600145034</v>
      </c>
      <c r="G77" s="58" t="s">
        <v>557</v>
      </c>
      <c r="H77" s="827" t="s">
        <v>64</v>
      </c>
      <c r="I77" s="827" t="s">
        <v>123</v>
      </c>
      <c r="J77" s="59" t="s">
        <v>65</v>
      </c>
      <c r="K77" s="8" t="s">
        <v>558</v>
      </c>
      <c r="L77" s="290">
        <v>5700000</v>
      </c>
      <c r="M77" s="277">
        <f t="shared" si="8"/>
        <v>4845000</v>
      </c>
      <c r="N77" s="616">
        <v>2023</v>
      </c>
      <c r="O77" s="299">
        <v>2027</v>
      </c>
      <c r="P77" s="68" t="s">
        <v>74</v>
      </c>
      <c r="Q77" s="68" t="s">
        <v>74</v>
      </c>
      <c r="R77" s="68"/>
      <c r="S77" s="68" t="s">
        <v>74</v>
      </c>
      <c r="T77" s="68"/>
      <c r="U77" s="68"/>
      <c r="V77" s="68"/>
      <c r="W77" s="68"/>
      <c r="X77" s="68"/>
      <c r="Y77" s="59" t="s">
        <v>66</v>
      </c>
      <c r="Z77" s="831" t="s">
        <v>190</v>
      </c>
    </row>
    <row r="78" spans="1:244" s="47" customFormat="1" ht="33.75" x14ac:dyDescent="0.2">
      <c r="A78" s="323">
        <v>74</v>
      </c>
      <c r="B78" s="58" t="s">
        <v>1265</v>
      </c>
      <c r="C78" s="58" t="s">
        <v>174</v>
      </c>
      <c r="D78" s="821">
        <v>70978361</v>
      </c>
      <c r="E78" s="821">
        <v>181003015</v>
      </c>
      <c r="F78" s="821">
        <v>600145212</v>
      </c>
      <c r="G78" s="58" t="s">
        <v>557</v>
      </c>
      <c r="H78" s="827" t="s">
        <v>64</v>
      </c>
      <c r="I78" s="827" t="s">
        <v>123</v>
      </c>
      <c r="J78" s="59" t="s">
        <v>65</v>
      </c>
      <c r="K78" s="8" t="s">
        <v>558</v>
      </c>
      <c r="L78" s="290">
        <v>5900000</v>
      </c>
      <c r="M78" s="277">
        <f t="shared" si="8"/>
        <v>5015000</v>
      </c>
      <c r="N78" s="616">
        <v>2023</v>
      </c>
      <c r="O78" s="299">
        <v>2027</v>
      </c>
      <c r="P78" s="68" t="s">
        <v>74</v>
      </c>
      <c r="Q78" s="68" t="s">
        <v>74</v>
      </c>
      <c r="R78" s="68"/>
      <c r="S78" s="68" t="s">
        <v>74</v>
      </c>
      <c r="T78" s="68"/>
      <c r="U78" s="68"/>
      <c r="V78" s="68"/>
      <c r="W78" s="68"/>
      <c r="X78" s="68"/>
      <c r="Y78" s="59" t="s">
        <v>66</v>
      </c>
      <c r="Z78" s="831" t="s">
        <v>190</v>
      </c>
    </row>
    <row r="79" spans="1:244" s="47" customFormat="1" ht="33.75" x14ac:dyDescent="0.2">
      <c r="A79" s="323">
        <v>75</v>
      </c>
      <c r="B79" s="58" t="s">
        <v>559</v>
      </c>
      <c r="C79" s="58" t="s">
        <v>174</v>
      </c>
      <c r="D79" s="821">
        <v>70631778</v>
      </c>
      <c r="E79" s="821">
        <v>102520135</v>
      </c>
      <c r="F79" s="821">
        <v>600145255</v>
      </c>
      <c r="G79" s="58" t="s">
        <v>560</v>
      </c>
      <c r="H79" s="827" t="s">
        <v>64</v>
      </c>
      <c r="I79" s="827" t="s">
        <v>123</v>
      </c>
      <c r="J79" s="59" t="s">
        <v>65</v>
      </c>
      <c r="K79" s="8" t="s">
        <v>561</v>
      </c>
      <c r="L79" s="290">
        <v>4000000</v>
      </c>
      <c r="M79" s="277">
        <f t="shared" si="8"/>
        <v>3400000</v>
      </c>
      <c r="N79" s="616">
        <v>2023</v>
      </c>
      <c r="O79" s="299">
        <v>2027</v>
      </c>
      <c r="P79" s="68" t="s">
        <v>74</v>
      </c>
      <c r="Q79" s="68" t="s">
        <v>74</v>
      </c>
      <c r="R79" s="68"/>
      <c r="S79" s="68" t="s">
        <v>74</v>
      </c>
      <c r="T79" s="68"/>
      <c r="U79" s="68"/>
      <c r="V79" s="68"/>
      <c r="W79" s="68"/>
      <c r="X79" s="68"/>
      <c r="Y79" s="59" t="s">
        <v>66</v>
      </c>
      <c r="Z79" s="831" t="s">
        <v>190</v>
      </c>
    </row>
    <row r="80" spans="1:244" s="47" customFormat="1" ht="45" x14ac:dyDescent="0.2">
      <c r="A80" s="323">
        <v>76</v>
      </c>
      <c r="B80" s="58" t="s">
        <v>1266</v>
      </c>
      <c r="C80" s="58" t="s">
        <v>174</v>
      </c>
      <c r="D80" s="821">
        <v>70978361</v>
      </c>
      <c r="E80" s="821">
        <v>181003015</v>
      </c>
      <c r="F80" s="821">
        <v>600145212</v>
      </c>
      <c r="G80" s="58" t="s">
        <v>560</v>
      </c>
      <c r="H80" s="827" t="s">
        <v>64</v>
      </c>
      <c r="I80" s="827" t="s">
        <v>123</v>
      </c>
      <c r="J80" s="59" t="s">
        <v>65</v>
      </c>
      <c r="K80" s="8" t="s">
        <v>561</v>
      </c>
      <c r="L80" s="290">
        <v>6200000</v>
      </c>
      <c r="M80" s="277">
        <f t="shared" si="8"/>
        <v>5270000</v>
      </c>
      <c r="N80" s="616">
        <v>2023</v>
      </c>
      <c r="O80" s="299">
        <v>2027</v>
      </c>
      <c r="P80" s="68" t="s">
        <v>74</v>
      </c>
      <c r="Q80" s="68" t="s">
        <v>74</v>
      </c>
      <c r="R80" s="68"/>
      <c r="S80" s="68" t="s">
        <v>74</v>
      </c>
      <c r="T80" s="68"/>
      <c r="U80" s="68"/>
      <c r="V80" s="68"/>
      <c r="W80" s="68"/>
      <c r="X80" s="68"/>
      <c r="Y80" s="59" t="s">
        <v>66</v>
      </c>
      <c r="Z80" s="831" t="s">
        <v>190</v>
      </c>
    </row>
    <row r="81" spans="1:26" s="47" customFormat="1" ht="45" x14ac:dyDescent="0.2">
      <c r="A81" s="323">
        <v>77</v>
      </c>
      <c r="B81" s="58" t="s">
        <v>555</v>
      </c>
      <c r="C81" s="58" t="s">
        <v>174</v>
      </c>
      <c r="D81" s="828" t="s">
        <v>556</v>
      </c>
      <c r="E81" s="821">
        <v>102508755</v>
      </c>
      <c r="F81" s="821">
        <v>600144747</v>
      </c>
      <c r="G81" s="58" t="s">
        <v>560</v>
      </c>
      <c r="H81" s="827" t="s">
        <v>64</v>
      </c>
      <c r="I81" s="827" t="s">
        <v>123</v>
      </c>
      <c r="J81" s="59" t="s">
        <v>65</v>
      </c>
      <c r="K81" s="8" t="s">
        <v>561</v>
      </c>
      <c r="L81" s="290">
        <v>4700000</v>
      </c>
      <c r="M81" s="277">
        <f t="shared" si="8"/>
        <v>3995000</v>
      </c>
      <c r="N81" s="616">
        <v>2023</v>
      </c>
      <c r="O81" s="299">
        <v>2027</v>
      </c>
      <c r="P81" s="68" t="s">
        <v>139</v>
      </c>
      <c r="Q81" s="68" t="s">
        <v>139</v>
      </c>
      <c r="R81" s="68"/>
      <c r="S81" s="68" t="s">
        <v>139</v>
      </c>
      <c r="T81" s="68"/>
      <c r="U81" s="68"/>
      <c r="V81" s="68"/>
      <c r="W81" s="68"/>
      <c r="X81" s="68"/>
      <c r="Y81" s="59" t="s">
        <v>66</v>
      </c>
      <c r="Z81" s="831" t="s">
        <v>190</v>
      </c>
    </row>
    <row r="82" spans="1:26" s="47" customFormat="1" ht="123.75" x14ac:dyDescent="0.2">
      <c r="A82" s="268">
        <v>78</v>
      </c>
      <c r="B82" s="58" t="s">
        <v>173</v>
      </c>
      <c r="C82" s="58" t="s">
        <v>174</v>
      </c>
      <c r="D82" s="821">
        <v>70978336</v>
      </c>
      <c r="E82" s="821">
        <v>120100967</v>
      </c>
      <c r="F82" s="821">
        <v>600145239</v>
      </c>
      <c r="G82" s="59" t="s">
        <v>562</v>
      </c>
      <c r="H82" s="827" t="s">
        <v>24</v>
      </c>
      <c r="I82" s="827" t="s">
        <v>123</v>
      </c>
      <c r="J82" s="59" t="s">
        <v>65</v>
      </c>
      <c r="K82" s="8" t="s">
        <v>563</v>
      </c>
      <c r="L82" s="290">
        <v>3000000</v>
      </c>
      <c r="M82" s="277">
        <v>2550000</v>
      </c>
      <c r="N82" s="299">
        <v>2023</v>
      </c>
      <c r="O82" s="299">
        <v>2027</v>
      </c>
      <c r="P82" s="68"/>
      <c r="Q82" s="68"/>
      <c r="R82" s="68"/>
      <c r="S82" s="68"/>
      <c r="T82" s="68"/>
      <c r="U82" s="68"/>
      <c r="V82" s="68" t="s">
        <v>74</v>
      </c>
      <c r="W82" s="68"/>
      <c r="X82" s="68"/>
      <c r="Y82" s="58" t="s">
        <v>564</v>
      </c>
      <c r="Z82" s="831" t="s">
        <v>88</v>
      </c>
    </row>
    <row r="83" spans="1:26" s="47" customFormat="1" ht="202.5" x14ac:dyDescent="0.2">
      <c r="A83" s="268">
        <v>79</v>
      </c>
      <c r="B83" s="58" t="s">
        <v>173</v>
      </c>
      <c r="C83" s="58" t="s">
        <v>174</v>
      </c>
      <c r="D83" s="821">
        <v>70978336</v>
      </c>
      <c r="E83" s="821">
        <v>120100363</v>
      </c>
      <c r="F83" s="821">
        <v>600145239</v>
      </c>
      <c r="G83" s="58" t="s">
        <v>565</v>
      </c>
      <c r="H83" s="827" t="s">
        <v>24</v>
      </c>
      <c r="I83" s="827" t="s">
        <v>123</v>
      </c>
      <c r="J83" s="59" t="s">
        <v>65</v>
      </c>
      <c r="K83" s="252" t="s">
        <v>1149</v>
      </c>
      <c r="L83" s="290">
        <v>300000</v>
      </c>
      <c r="M83" s="277">
        <v>255000</v>
      </c>
      <c r="N83" s="299">
        <v>2023</v>
      </c>
      <c r="O83" s="299">
        <v>2027</v>
      </c>
      <c r="P83" s="68"/>
      <c r="Q83" s="68"/>
      <c r="R83" s="68" t="s">
        <v>74</v>
      </c>
      <c r="S83" s="68" t="s">
        <v>74</v>
      </c>
      <c r="T83" s="68"/>
      <c r="U83" s="68"/>
      <c r="V83" s="68" t="s">
        <v>74</v>
      </c>
      <c r="W83" s="68" t="s">
        <v>74</v>
      </c>
      <c r="X83" s="68"/>
      <c r="Y83" s="58" t="s">
        <v>564</v>
      </c>
      <c r="Z83" s="831" t="s">
        <v>88</v>
      </c>
    </row>
    <row r="84" spans="1:26" s="263" customFormat="1" ht="123.75" x14ac:dyDescent="0.2">
      <c r="A84" s="902">
        <v>80</v>
      </c>
      <c r="B84" s="833" t="s">
        <v>173</v>
      </c>
      <c r="C84" s="833" t="s">
        <v>174</v>
      </c>
      <c r="D84" s="834">
        <v>70978336</v>
      </c>
      <c r="E84" s="834">
        <v>102508917</v>
      </c>
      <c r="F84" s="834">
        <v>600145239</v>
      </c>
      <c r="G84" s="833" t="s">
        <v>566</v>
      </c>
      <c r="H84" s="835" t="s">
        <v>24</v>
      </c>
      <c r="I84" s="835" t="s">
        <v>123</v>
      </c>
      <c r="J84" s="836" t="s">
        <v>65</v>
      </c>
      <c r="K84" s="837" t="s">
        <v>567</v>
      </c>
      <c r="L84" s="838">
        <v>300000</v>
      </c>
      <c r="M84" s="839"/>
      <c r="N84" s="840">
        <v>2022</v>
      </c>
      <c r="O84" s="840">
        <v>2026</v>
      </c>
      <c r="P84" s="841" t="s">
        <v>74</v>
      </c>
      <c r="Q84" s="841"/>
      <c r="R84" s="841" t="s">
        <v>74</v>
      </c>
      <c r="S84" s="841" t="s">
        <v>74</v>
      </c>
      <c r="T84" s="841"/>
      <c r="U84" s="841"/>
      <c r="V84" s="841" t="s">
        <v>74</v>
      </c>
      <c r="W84" s="841" t="s">
        <v>74</v>
      </c>
      <c r="X84" s="841"/>
      <c r="Y84" s="833" t="s">
        <v>564</v>
      </c>
      <c r="Z84" s="842" t="s">
        <v>88</v>
      </c>
    </row>
    <row r="85" spans="1:26" s="47" customFormat="1" ht="123.75" x14ac:dyDescent="0.2">
      <c r="A85" s="268">
        <v>81</v>
      </c>
      <c r="B85" s="58" t="s">
        <v>173</v>
      </c>
      <c r="C85" s="58" t="s">
        <v>174</v>
      </c>
      <c r="D85" s="821">
        <v>70978336</v>
      </c>
      <c r="E85" s="821">
        <v>102508917</v>
      </c>
      <c r="F85" s="821">
        <v>600145239</v>
      </c>
      <c r="G85" s="59" t="s">
        <v>568</v>
      </c>
      <c r="H85" s="827" t="s">
        <v>24</v>
      </c>
      <c r="I85" s="827" t="s">
        <v>123</v>
      </c>
      <c r="J85" s="59" t="s">
        <v>65</v>
      </c>
      <c r="K85" s="252" t="s">
        <v>1150</v>
      </c>
      <c r="L85" s="290">
        <v>2000000</v>
      </c>
      <c r="M85" s="277">
        <f t="shared" ref="M85:M90" si="9">L85/100*85</f>
        <v>1700000</v>
      </c>
      <c r="N85" s="299">
        <v>2023</v>
      </c>
      <c r="O85" s="299">
        <v>2027</v>
      </c>
      <c r="P85" s="68"/>
      <c r="Q85" s="68"/>
      <c r="R85" s="68" t="s">
        <v>74</v>
      </c>
      <c r="S85" s="68" t="s">
        <v>74</v>
      </c>
      <c r="T85" s="68"/>
      <c r="U85" s="68"/>
      <c r="V85" s="68" t="s">
        <v>74</v>
      </c>
      <c r="W85" s="68"/>
      <c r="X85" s="68"/>
      <c r="Y85" s="58" t="s">
        <v>564</v>
      </c>
      <c r="Z85" s="831" t="s">
        <v>88</v>
      </c>
    </row>
    <row r="86" spans="1:26" s="47" customFormat="1" ht="123.75" x14ac:dyDescent="0.2">
      <c r="A86" s="268">
        <v>82</v>
      </c>
      <c r="B86" s="58" t="s">
        <v>173</v>
      </c>
      <c r="C86" s="58" t="s">
        <v>174</v>
      </c>
      <c r="D86" s="821">
        <v>70978336</v>
      </c>
      <c r="E86" s="821">
        <v>102508917</v>
      </c>
      <c r="F86" s="821">
        <v>600145239</v>
      </c>
      <c r="G86" s="59" t="s">
        <v>569</v>
      </c>
      <c r="H86" s="827" t="s">
        <v>24</v>
      </c>
      <c r="I86" s="827" t="s">
        <v>123</v>
      </c>
      <c r="J86" s="59" t="s">
        <v>65</v>
      </c>
      <c r="K86" s="252" t="s">
        <v>1151</v>
      </c>
      <c r="L86" s="290">
        <v>2000000</v>
      </c>
      <c r="M86" s="277">
        <f t="shared" si="9"/>
        <v>1700000</v>
      </c>
      <c r="N86" s="299">
        <v>2023</v>
      </c>
      <c r="O86" s="299">
        <v>2027</v>
      </c>
      <c r="P86" s="68"/>
      <c r="Q86" s="68"/>
      <c r="R86" s="68" t="s">
        <v>74</v>
      </c>
      <c r="S86" s="68" t="s">
        <v>74</v>
      </c>
      <c r="T86" s="68"/>
      <c r="U86" s="68"/>
      <c r="V86" s="68" t="s">
        <v>74</v>
      </c>
      <c r="W86" s="68"/>
      <c r="X86" s="68"/>
      <c r="Y86" s="58" t="s">
        <v>564</v>
      </c>
      <c r="Z86" s="831" t="s">
        <v>88</v>
      </c>
    </row>
    <row r="87" spans="1:26" s="47" customFormat="1" ht="135" x14ac:dyDescent="0.2">
      <c r="A87" s="268">
        <v>83</v>
      </c>
      <c r="B87" s="58" t="s">
        <v>173</v>
      </c>
      <c r="C87" s="58" t="s">
        <v>174</v>
      </c>
      <c r="D87" s="821">
        <v>70978336</v>
      </c>
      <c r="E87" s="821">
        <v>102508917</v>
      </c>
      <c r="F87" s="821">
        <v>600145239</v>
      </c>
      <c r="G87" s="59" t="s">
        <v>570</v>
      </c>
      <c r="H87" s="827" t="s">
        <v>24</v>
      </c>
      <c r="I87" s="827" t="s">
        <v>123</v>
      </c>
      <c r="J87" s="59" t="s">
        <v>65</v>
      </c>
      <c r="K87" s="252" t="s">
        <v>1152</v>
      </c>
      <c r="L87" s="290">
        <v>3000000</v>
      </c>
      <c r="M87" s="277">
        <f t="shared" si="9"/>
        <v>2550000</v>
      </c>
      <c r="N87" s="299">
        <v>2023</v>
      </c>
      <c r="O87" s="299">
        <v>2027</v>
      </c>
      <c r="P87" s="68"/>
      <c r="Q87" s="68" t="s">
        <v>74</v>
      </c>
      <c r="R87" s="68" t="s">
        <v>74</v>
      </c>
      <c r="S87" s="68" t="s">
        <v>74</v>
      </c>
      <c r="T87" s="68"/>
      <c r="U87" s="68"/>
      <c r="V87" s="68" t="s">
        <v>74</v>
      </c>
      <c r="W87" s="68" t="s">
        <v>74</v>
      </c>
      <c r="X87" s="68"/>
      <c r="Y87" s="58" t="s">
        <v>564</v>
      </c>
      <c r="Z87" s="831" t="s">
        <v>88</v>
      </c>
    </row>
    <row r="88" spans="1:26" s="47" customFormat="1" ht="123.75" x14ac:dyDescent="0.2">
      <c r="A88" s="268">
        <v>84</v>
      </c>
      <c r="B88" s="58" t="s">
        <v>173</v>
      </c>
      <c r="C88" s="58" t="s">
        <v>174</v>
      </c>
      <c r="D88" s="821">
        <v>70978336</v>
      </c>
      <c r="E88" s="821">
        <v>102508917</v>
      </c>
      <c r="F88" s="821">
        <v>600145239</v>
      </c>
      <c r="G88" s="58" t="s">
        <v>571</v>
      </c>
      <c r="H88" s="827" t="s">
        <v>24</v>
      </c>
      <c r="I88" s="827" t="s">
        <v>123</v>
      </c>
      <c r="J88" s="59" t="s">
        <v>65</v>
      </c>
      <c r="K88" s="252" t="s">
        <v>572</v>
      </c>
      <c r="L88" s="290">
        <v>500000</v>
      </c>
      <c r="M88" s="277">
        <f t="shared" si="9"/>
        <v>425000</v>
      </c>
      <c r="N88" s="299">
        <v>2023</v>
      </c>
      <c r="O88" s="299">
        <v>2027</v>
      </c>
      <c r="P88" s="68"/>
      <c r="Q88" s="68" t="s">
        <v>74</v>
      </c>
      <c r="R88" s="68" t="s">
        <v>74</v>
      </c>
      <c r="S88" s="68" t="s">
        <v>74</v>
      </c>
      <c r="T88" s="68"/>
      <c r="U88" s="68"/>
      <c r="V88" s="68" t="s">
        <v>74</v>
      </c>
      <c r="W88" s="68" t="s">
        <v>74</v>
      </c>
      <c r="X88" s="68"/>
      <c r="Y88" s="58" t="s">
        <v>564</v>
      </c>
      <c r="Z88" s="831" t="s">
        <v>88</v>
      </c>
    </row>
    <row r="89" spans="1:26" s="47" customFormat="1" ht="123.75" x14ac:dyDescent="0.2">
      <c r="A89" s="268">
        <v>85</v>
      </c>
      <c r="B89" s="58" t="s">
        <v>173</v>
      </c>
      <c r="C89" s="58" t="s">
        <v>174</v>
      </c>
      <c r="D89" s="821">
        <v>70978336</v>
      </c>
      <c r="E89" s="821">
        <v>102508917</v>
      </c>
      <c r="F89" s="821">
        <v>600145239</v>
      </c>
      <c r="G89" s="59" t="s">
        <v>573</v>
      </c>
      <c r="H89" s="827" t="s">
        <v>24</v>
      </c>
      <c r="I89" s="827" t="s">
        <v>123</v>
      </c>
      <c r="J89" s="59" t="s">
        <v>65</v>
      </c>
      <c r="K89" s="252" t="s">
        <v>1153</v>
      </c>
      <c r="L89" s="290">
        <v>4000000</v>
      </c>
      <c r="M89" s="277">
        <f t="shared" si="9"/>
        <v>3400000</v>
      </c>
      <c r="N89" s="299">
        <v>2023</v>
      </c>
      <c r="O89" s="299">
        <v>2027</v>
      </c>
      <c r="P89" s="68" t="s">
        <v>74</v>
      </c>
      <c r="Q89" s="68" t="s">
        <v>74</v>
      </c>
      <c r="R89" s="68" t="s">
        <v>74</v>
      </c>
      <c r="S89" s="68" t="s">
        <v>74</v>
      </c>
      <c r="T89" s="68"/>
      <c r="U89" s="68"/>
      <c r="V89" s="68" t="s">
        <v>74</v>
      </c>
      <c r="W89" s="68"/>
      <c r="X89" s="68" t="s">
        <v>74</v>
      </c>
      <c r="Y89" s="58" t="s">
        <v>564</v>
      </c>
      <c r="Z89" s="831" t="s">
        <v>88</v>
      </c>
    </row>
    <row r="90" spans="1:26" s="47" customFormat="1" ht="123.75" x14ac:dyDescent="0.2">
      <c r="A90" s="268">
        <v>86</v>
      </c>
      <c r="B90" s="58" t="s">
        <v>173</v>
      </c>
      <c r="C90" s="58" t="s">
        <v>174</v>
      </c>
      <c r="D90" s="821">
        <v>70978336</v>
      </c>
      <c r="E90" s="821">
        <v>102508917</v>
      </c>
      <c r="F90" s="821">
        <v>600145239</v>
      </c>
      <c r="G90" s="58" t="s">
        <v>574</v>
      </c>
      <c r="H90" s="827" t="s">
        <v>24</v>
      </c>
      <c r="I90" s="827" t="s">
        <v>123</v>
      </c>
      <c r="J90" s="59" t="s">
        <v>65</v>
      </c>
      <c r="K90" s="252" t="s">
        <v>1154</v>
      </c>
      <c r="L90" s="290">
        <v>2000000</v>
      </c>
      <c r="M90" s="277">
        <f t="shared" si="9"/>
        <v>1700000</v>
      </c>
      <c r="N90" s="299">
        <v>2023</v>
      </c>
      <c r="O90" s="299">
        <v>2027</v>
      </c>
      <c r="P90" s="68" t="s">
        <v>74</v>
      </c>
      <c r="Q90" s="68" t="s">
        <v>74</v>
      </c>
      <c r="R90" s="68" t="s">
        <v>74</v>
      </c>
      <c r="S90" s="68" t="s">
        <v>74</v>
      </c>
      <c r="T90" s="68"/>
      <c r="U90" s="68"/>
      <c r="V90" s="68" t="s">
        <v>74</v>
      </c>
      <c r="W90" s="68" t="s">
        <v>74</v>
      </c>
      <c r="X90" s="68" t="s">
        <v>74</v>
      </c>
      <c r="Y90" s="58" t="s">
        <v>564</v>
      </c>
      <c r="Z90" s="831" t="s">
        <v>88</v>
      </c>
    </row>
    <row r="91" spans="1:26" s="47" customFormat="1" ht="191.25" x14ac:dyDescent="0.2">
      <c r="A91" s="268">
        <v>87</v>
      </c>
      <c r="B91" s="58" t="s">
        <v>173</v>
      </c>
      <c r="C91" s="58" t="s">
        <v>174</v>
      </c>
      <c r="D91" s="821">
        <v>70978336</v>
      </c>
      <c r="E91" s="821">
        <v>102508917</v>
      </c>
      <c r="F91" s="821">
        <v>600145239</v>
      </c>
      <c r="G91" s="58" t="s">
        <v>575</v>
      </c>
      <c r="H91" s="827" t="s">
        <v>24</v>
      </c>
      <c r="I91" s="827" t="s">
        <v>123</v>
      </c>
      <c r="J91" s="59" t="s">
        <v>65</v>
      </c>
      <c r="K91" s="252" t="s">
        <v>1155</v>
      </c>
      <c r="L91" s="290">
        <v>7500000</v>
      </c>
      <c r="M91" s="277">
        <f t="shared" ref="M91:M96" si="10">L91/100*85</f>
        <v>6375000</v>
      </c>
      <c r="N91" s="299">
        <v>2023</v>
      </c>
      <c r="O91" s="299">
        <v>2027</v>
      </c>
      <c r="P91" s="68"/>
      <c r="Q91" s="68" t="s">
        <v>74</v>
      </c>
      <c r="R91" s="68" t="s">
        <v>74</v>
      </c>
      <c r="S91" s="68" t="s">
        <v>74</v>
      </c>
      <c r="T91" s="68"/>
      <c r="U91" s="68" t="s">
        <v>74</v>
      </c>
      <c r="V91" s="68" t="s">
        <v>74</v>
      </c>
      <c r="W91" s="68"/>
      <c r="X91" s="68"/>
      <c r="Y91" s="58" t="s">
        <v>564</v>
      </c>
      <c r="Z91" s="831" t="s">
        <v>88</v>
      </c>
    </row>
    <row r="92" spans="1:26" s="47" customFormat="1" ht="150" customHeight="1" x14ac:dyDescent="0.2">
      <c r="A92" s="268">
        <v>88</v>
      </c>
      <c r="B92" s="58" t="s">
        <v>173</v>
      </c>
      <c r="C92" s="58" t="s">
        <v>174</v>
      </c>
      <c r="D92" s="821">
        <v>70978336</v>
      </c>
      <c r="E92" s="821">
        <v>102508917</v>
      </c>
      <c r="F92" s="821">
        <v>600145239</v>
      </c>
      <c r="G92" s="58" t="s">
        <v>576</v>
      </c>
      <c r="H92" s="827" t="s">
        <v>24</v>
      </c>
      <c r="I92" s="827" t="s">
        <v>123</v>
      </c>
      <c r="J92" s="59" t="s">
        <v>65</v>
      </c>
      <c r="K92" s="8" t="s">
        <v>1156</v>
      </c>
      <c r="L92" s="290">
        <v>4000000</v>
      </c>
      <c r="M92" s="277">
        <f t="shared" si="10"/>
        <v>3400000</v>
      </c>
      <c r="N92" s="299">
        <v>2023</v>
      </c>
      <c r="O92" s="299">
        <v>2027</v>
      </c>
      <c r="P92" s="68"/>
      <c r="Q92" s="68" t="s">
        <v>74</v>
      </c>
      <c r="R92" s="68" t="s">
        <v>74</v>
      </c>
      <c r="S92" s="68" t="s">
        <v>74</v>
      </c>
      <c r="T92" s="68"/>
      <c r="U92" s="68" t="s">
        <v>74</v>
      </c>
      <c r="V92" s="68" t="s">
        <v>74</v>
      </c>
      <c r="W92" s="68"/>
      <c r="X92" s="68"/>
      <c r="Y92" s="58" t="s">
        <v>564</v>
      </c>
      <c r="Z92" s="831" t="s">
        <v>88</v>
      </c>
    </row>
    <row r="93" spans="1:26" s="47" customFormat="1" ht="123.75" x14ac:dyDescent="0.2">
      <c r="A93" s="268">
        <v>89</v>
      </c>
      <c r="B93" s="58" t="s">
        <v>173</v>
      </c>
      <c r="C93" s="58" t="s">
        <v>174</v>
      </c>
      <c r="D93" s="821">
        <v>70978336</v>
      </c>
      <c r="E93" s="821">
        <v>102508917</v>
      </c>
      <c r="F93" s="821">
        <v>600145239</v>
      </c>
      <c r="G93" s="751" t="s">
        <v>577</v>
      </c>
      <c r="H93" s="827" t="s">
        <v>24</v>
      </c>
      <c r="I93" s="827" t="s">
        <v>123</v>
      </c>
      <c r="J93" s="59" t="s">
        <v>65</v>
      </c>
      <c r="K93" s="8" t="s">
        <v>1157</v>
      </c>
      <c r="L93" s="290">
        <v>10000000</v>
      </c>
      <c r="M93" s="277">
        <f t="shared" si="10"/>
        <v>8500000</v>
      </c>
      <c r="N93" s="299">
        <v>2023</v>
      </c>
      <c r="O93" s="299">
        <v>2027</v>
      </c>
      <c r="P93" s="68" t="s">
        <v>74</v>
      </c>
      <c r="Q93" s="68" t="s">
        <v>74</v>
      </c>
      <c r="R93" s="68" t="s">
        <v>74</v>
      </c>
      <c r="S93" s="68" t="s">
        <v>74</v>
      </c>
      <c r="T93" s="68"/>
      <c r="U93" s="68"/>
      <c r="V93" s="68" t="s">
        <v>74</v>
      </c>
      <c r="W93" s="68" t="s">
        <v>74</v>
      </c>
      <c r="X93" s="68"/>
      <c r="Y93" s="58" t="s">
        <v>564</v>
      </c>
      <c r="Z93" s="831" t="s">
        <v>88</v>
      </c>
    </row>
    <row r="94" spans="1:26" s="47" customFormat="1" ht="123.75" x14ac:dyDescent="0.2">
      <c r="A94" s="268">
        <v>90</v>
      </c>
      <c r="B94" s="58" t="s">
        <v>173</v>
      </c>
      <c r="C94" s="58" t="s">
        <v>174</v>
      </c>
      <c r="D94" s="821">
        <v>70978336</v>
      </c>
      <c r="E94" s="821">
        <v>102508917</v>
      </c>
      <c r="F94" s="821">
        <v>600145239</v>
      </c>
      <c r="G94" s="59" t="s">
        <v>578</v>
      </c>
      <c r="H94" s="827" t="s">
        <v>24</v>
      </c>
      <c r="I94" s="827" t="s">
        <v>123</v>
      </c>
      <c r="J94" s="59" t="s">
        <v>65</v>
      </c>
      <c r="K94" s="252" t="s">
        <v>1158</v>
      </c>
      <c r="L94" s="290">
        <v>2000000</v>
      </c>
      <c r="M94" s="277">
        <f t="shared" si="10"/>
        <v>1700000</v>
      </c>
      <c r="N94" s="299">
        <v>2023</v>
      </c>
      <c r="O94" s="299">
        <v>2027</v>
      </c>
      <c r="P94" s="68" t="s">
        <v>74</v>
      </c>
      <c r="Q94" s="68"/>
      <c r="R94" s="68"/>
      <c r="S94" s="68" t="s">
        <v>74</v>
      </c>
      <c r="T94" s="68"/>
      <c r="U94" s="68"/>
      <c r="V94" s="68" t="s">
        <v>74</v>
      </c>
      <c r="W94" s="68"/>
      <c r="X94" s="68"/>
      <c r="Y94" s="58" t="s">
        <v>564</v>
      </c>
      <c r="Z94" s="831" t="s">
        <v>88</v>
      </c>
    </row>
    <row r="95" spans="1:26" s="47" customFormat="1" ht="123.75" x14ac:dyDescent="0.2">
      <c r="A95" s="268">
        <v>91</v>
      </c>
      <c r="B95" s="61" t="s">
        <v>173</v>
      </c>
      <c r="C95" s="58" t="s">
        <v>174</v>
      </c>
      <c r="D95" s="821">
        <v>70978336</v>
      </c>
      <c r="E95" s="821">
        <v>102508917</v>
      </c>
      <c r="F95" s="821">
        <v>600145239</v>
      </c>
      <c r="G95" s="59" t="s">
        <v>579</v>
      </c>
      <c r="H95" s="827" t="s">
        <v>24</v>
      </c>
      <c r="I95" s="827" t="s">
        <v>123</v>
      </c>
      <c r="J95" s="59" t="s">
        <v>65</v>
      </c>
      <c r="K95" s="252" t="s">
        <v>1159</v>
      </c>
      <c r="L95" s="290">
        <v>1000000</v>
      </c>
      <c r="M95" s="277">
        <f t="shared" si="10"/>
        <v>850000</v>
      </c>
      <c r="N95" s="299">
        <v>2023</v>
      </c>
      <c r="O95" s="299">
        <v>2027</v>
      </c>
      <c r="P95" s="68" t="s">
        <v>74</v>
      </c>
      <c r="Q95" s="68"/>
      <c r="R95" s="68"/>
      <c r="S95" s="68" t="s">
        <v>74</v>
      </c>
      <c r="T95" s="68"/>
      <c r="U95" s="68"/>
      <c r="V95" s="68" t="s">
        <v>74</v>
      </c>
      <c r="W95" s="68"/>
      <c r="X95" s="68"/>
      <c r="Y95" s="58" t="s">
        <v>564</v>
      </c>
      <c r="Z95" s="831" t="s">
        <v>88</v>
      </c>
    </row>
    <row r="96" spans="1:26" s="47" customFormat="1" ht="168.75" x14ac:dyDescent="0.2">
      <c r="A96" s="268">
        <v>92</v>
      </c>
      <c r="B96" s="61" t="s">
        <v>173</v>
      </c>
      <c r="C96" s="58" t="s">
        <v>174</v>
      </c>
      <c r="D96" s="821">
        <v>70978336</v>
      </c>
      <c r="E96" s="821">
        <v>102508917</v>
      </c>
      <c r="F96" s="821">
        <v>600145239</v>
      </c>
      <c r="G96" s="59" t="s">
        <v>580</v>
      </c>
      <c r="H96" s="827" t="s">
        <v>24</v>
      </c>
      <c r="I96" s="827" t="s">
        <v>123</v>
      </c>
      <c r="J96" s="59" t="s">
        <v>65</v>
      </c>
      <c r="K96" s="252" t="s">
        <v>1160</v>
      </c>
      <c r="L96" s="290">
        <v>3000000</v>
      </c>
      <c r="M96" s="277">
        <f t="shared" si="10"/>
        <v>2550000</v>
      </c>
      <c r="N96" s="299">
        <v>2023</v>
      </c>
      <c r="O96" s="299">
        <v>2027</v>
      </c>
      <c r="P96" s="68"/>
      <c r="Q96" s="68" t="s">
        <v>74</v>
      </c>
      <c r="R96" s="68" t="s">
        <v>74</v>
      </c>
      <c r="S96" s="68" t="s">
        <v>74</v>
      </c>
      <c r="T96" s="68"/>
      <c r="U96" s="68"/>
      <c r="V96" s="68" t="s">
        <v>74</v>
      </c>
      <c r="W96" s="68"/>
      <c r="X96" s="68"/>
      <c r="Y96" s="58" t="s">
        <v>564</v>
      </c>
      <c r="Z96" s="831" t="s">
        <v>88</v>
      </c>
    </row>
    <row r="97" spans="1:26" s="47" customFormat="1" ht="123.75" x14ac:dyDescent="0.2">
      <c r="A97" s="268">
        <v>93</v>
      </c>
      <c r="B97" s="61" t="s">
        <v>173</v>
      </c>
      <c r="C97" s="58" t="s">
        <v>174</v>
      </c>
      <c r="D97" s="821">
        <v>70978336</v>
      </c>
      <c r="E97" s="821">
        <v>102508917</v>
      </c>
      <c r="F97" s="821">
        <v>600145239</v>
      </c>
      <c r="G97" s="58" t="s">
        <v>581</v>
      </c>
      <c r="H97" s="827" t="s">
        <v>24</v>
      </c>
      <c r="I97" s="827" t="s">
        <v>123</v>
      </c>
      <c r="J97" s="59" t="s">
        <v>65</v>
      </c>
      <c r="K97" s="252" t="s">
        <v>1161</v>
      </c>
      <c r="L97" s="290">
        <v>2000000</v>
      </c>
      <c r="M97" s="277">
        <v>1700000</v>
      </c>
      <c r="N97" s="299">
        <v>2023</v>
      </c>
      <c r="O97" s="299">
        <v>2027</v>
      </c>
      <c r="P97" s="68"/>
      <c r="Q97" s="68" t="s">
        <v>74</v>
      </c>
      <c r="R97" s="68" t="s">
        <v>74</v>
      </c>
      <c r="S97" s="68" t="s">
        <v>74</v>
      </c>
      <c r="T97" s="68"/>
      <c r="U97" s="68"/>
      <c r="V97" s="68" t="s">
        <v>74</v>
      </c>
      <c r="W97" s="68"/>
      <c r="X97" s="68"/>
      <c r="Y97" s="58" t="s">
        <v>564</v>
      </c>
      <c r="Z97" s="831" t="s">
        <v>88</v>
      </c>
    </row>
    <row r="98" spans="1:26" s="47" customFormat="1" ht="123.75" x14ac:dyDescent="0.2">
      <c r="A98" s="268">
        <v>94</v>
      </c>
      <c r="B98" s="61" t="s">
        <v>173</v>
      </c>
      <c r="C98" s="58" t="s">
        <v>174</v>
      </c>
      <c r="D98" s="821">
        <v>70978336</v>
      </c>
      <c r="E98" s="821">
        <v>107630281</v>
      </c>
      <c r="F98" s="821">
        <v>600145239</v>
      </c>
      <c r="G98" s="58" t="s">
        <v>582</v>
      </c>
      <c r="H98" s="827" t="s">
        <v>24</v>
      </c>
      <c r="I98" s="827" t="s">
        <v>123</v>
      </c>
      <c r="J98" s="59" t="s">
        <v>65</v>
      </c>
      <c r="K98" s="252" t="s">
        <v>583</v>
      </c>
      <c r="L98" s="290">
        <v>35000000</v>
      </c>
      <c r="M98" s="277">
        <v>29750000</v>
      </c>
      <c r="N98" s="299">
        <v>2023</v>
      </c>
      <c r="O98" s="299">
        <v>2027</v>
      </c>
      <c r="P98" s="68"/>
      <c r="Q98" s="68"/>
      <c r="R98" s="68"/>
      <c r="S98" s="68"/>
      <c r="T98" s="68"/>
      <c r="U98" s="68"/>
      <c r="V98" s="68" t="s">
        <v>74</v>
      </c>
      <c r="W98" s="68"/>
      <c r="X98" s="68"/>
      <c r="Y98" s="58" t="s">
        <v>564</v>
      </c>
      <c r="Z98" s="831" t="s">
        <v>88</v>
      </c>
    </row>
    <row r="99" spans="1:26" s="47" customFormat="1" ht="123.75" x14ac:dyDescent="0.2">
      <c r="A99" s="268">
        <v>95</v>
      </c>
      <c r="B99" s="58" t="s">
        <v>173</v>
      </c>
      <c r="C99" s="58" t="s">
        <v>174</v>
      </c>
      <c r="D99" s="821">
        <v>70978336</v>
      </c>
      <c r="E99" s="821">
        <v>102508917</v>
      </c>
      <c r="F99" s="821">
        <v>600145239</v>
      </c>
      <c r="G99" s="58" t="s">
        <v>584</v>
      </c>
      <c r="H99" s="827" t="s">
        <v>24</v>
      </c>
      <c r="I99" s="827" t="s">
        <v>123</v>
      </c>
      <c r="J99" s="59" t="s">
        <v>65</v>
      </c>
      <c r="K99" s="252" t="s">
        <v>1162</v>
      </c>
      <c r="L99" s="290">
        <v>3000000</v>
      </c>
      <c r="M99" s="277">
        <v>2550000</v>
      </c>
      <c r="N99" s="299">
        <v>2023</v>
      </c>
      <c r="O99" s="299">
        <v>2027</v>
      </c>
      <c r="P99" s="68"/>
      <c r="Q99" s="68" t="s">
        <v>74</v>
      </c>
      <c r="R99" s="68" t="s">
        <v>74</v>
      </c>
      <c r="S99" s="68" t="s">
        <v>74</v>
      </c>
      <c r="T99" s="68"/>
      <c r="U99" s="68"/>
      <c r="V99" s="68" t="s">
        <v>74</v>
      </c>
      <c r="W99" s="68"/>
      <c r="X99" s="68" t="s">
        <v>74</v>
      </c>
      <c r="Y99" s="58" t="s">
        <v>564</v>
      </c>
      <c r="Z99" s="831" t="s">
        <v>88</v>
      </c>
    </row>
    <row r="100" spans="1:26" s="47" customFormat="1" ht="129" customHeight="1" x14ac:dyDescent="0.2">
      <c r="A100" s="268">
        <v>96</v>
      </c>
      <c r="B100" s="58" t="s">
        <v>173</v>
      </c>
      <c r="C100" s="58" t="s">
        <v>174</v>
      </c>
      <c r="D100" s="821">
        <v>70978336</v>
      </c>
      <c r="E100" s="821">
        <v>102508917</v>
      </c>
      <c r="F100" s="821">
        <v>600145239</v>
      </c>
      <c r="G100" s="58" t="s">
        <v>585</v>
      </c>
      <c r="H100" s="827" t="s">
        <v>24</v>
      </c>
      <c r="I100" s="827" t="s">
        <v>123</v>
      </c>
      <c r="J100" s="59" t="s">
        <v>65</v>
      </c>
      <c r="K100" s="252" t="s">
        <v>1163</v>
      </c>
      <c r="L100" s="290">
        <v>3000000</v>
      </c>
      <c r="M100" s="277">
        <v>2550000</v>
      </c>
      <c r="N100" s="299">
        <v>2023</v>
      </c>
      <c r="O100" s="299">
        <v>2027</v>
      </c>
      <c r="P100" s="68"/>
      <c r="Q100" s="68" t="s">
        <v>74</v>
      </c>
      <c r="R100" s="68" t="s">
        <v>74</v>
      </c>
      <c r="S100" s="68" t="s">
        <v>74</v>
      </c>
      <c r="T100" s="68"/>
      <c r="U100" s="68"/>
      <c r="V100" s="68" t="s">
        <v>74</v>
      </c>
      <c r="W100" s="68" t="s">
        <v>74</v>
      </c>
      <c r="X100" s="68"/>
      <c r="Y100" s="58" t="s">
        <v>564</v>
      </c>
      <c r="Z100" s="831" t="s">
        <v>88</v>
      </c>
    </row>
    <row r="101" spans="1:26" s="47" customFormat="1" ht="53.25" customHeight="1" x14ac:dyDescent="0.2">
      <c r="A101" s="268">
        <v>97</v>
      </c>
      <c r="B101" s="58" t="s">
        <v>586</v>
      </c>
      <c r="C101" s="58" t="s">
        <v>174</v>
      </c>
      <c r="D101" s="821">
        <v>70944661</v>
      </c>
      <c r="E101" s="821">
        <v>130000302</v>
      </c>
      <c r="F101" s="821">
        <v>600145280</v>
      </c>
      <c r="G101" s="58" t="s">
        <v>587</v>
      </c>
      <c r="H101" s="827" t="s">
        <v>64</v>
      </c>
      <c r="I101" s="827" t="s">
        <v>123</v>
      </c>
      <c r="J101" s="59" t="s">
        <v>65</v>
      </c>
      <c r="K101" s="8" t="s">
        <v>588</v>
      </c>
      <c r="L101" s="288">
        <v>2800000</v>
      </c>
      <c r="M101" s="277">
        <f t="shared" ref="M101:M152" si="11">L101/100*85</f>
        <v>2380000</v>
      </c>
      <c r="N101" s="296">
        <v>2022</v>
      </c>
      <c r="O101" s="299">
        <v>2025</v>
      </c>
      <c r="P101" s="68" t="s">
        <v>74</v>
      </c>
      <c r="Q101" s="68" t="s">
        <v>74</v>
      </c>
      <c r="R101" s="68" t="s">
        <v>74</v>
      </c>
      <c r="S101" s="68" t="s">
        <v>74</v>
      </c>
      <c r="T101" s="68"/>
      <c r="U101" s="68"/>
      <c r="V101" s="68" t="s">
        <v>74</v>
      </c>
      <c r="W101" s="68" t="s">
        <v>74</v>
      </c>
      <c r="X101" s="68" t="s">
        <v>74</v>
      </c>
      <c r="Y101" s="58" t="s">
        <v>589</v>
      </c>
      <c r="Z101" s="831"/>
    </row>
    <row r="102" spans="1:26" s="47" customFormat="1" ht="78.75" x14ac:dyDescent="0.2">
      <c r="A102" s="268">
        <v>98</v>
      </c>
      <c r="B102" s="58" t="s">
        <v>586</v>
      </c>
      <c r="C102" s="58" t="s">
        <v>174</v>
      </c>
      <c r="D102" s="821">
        <v>70944661</v>
      </c>
      <c r="E102" s="821">
        <v>130000302</v>
      </c>
      <c r="F102" s="821">
        <v>600145280</v>
      </c>
      <c r="G102" s="58" t="s">
        <v>590</v>
      </c>
      <c r="H102" s="827" t="s">
        <v>64</v>
      </c>
      <c r="I102" s="827" t="s">
        <v>123</v>
      </c>
      <c r="J102" s="59" t="s">
        <v>65</v>
      </c>
      <c r="K102" s="252" t="s">
        <v>1164</v>
      </c>
      <c r="L102" s="290">
        <v>2500000</v>
      </c>
      <c r="M102" s="277">
        <f t="shared" si="11"/>
        <v>2125000</v>
      </c>
      <c r="N102" s="830" t="s">
        <v>179</v>
      </c>
      <c r="O102" s="830" t="s">
        <v>180</v>
      </c>
      <c r="P102" s="68" t="s">
        <v>74</v>
      </c>
      <c r="Q102" s="68" t="s">
        <v>74</v>
      </c>
      <c r="R102" s="68" t="s">
        <v>74</v>
      </c>
      <c r="S102" s="68" t="s">
        <v>74</v>
      </c>
      <c r="T102" s="68"/>
      <c r="U102" s="68"/>
      <c r="V102" s="68" t="s">
        <v>74</v>
      </c>
      <c r="W102" s="68" t="s">
        <v>74</v>
      </c>
      <c r="X102" s="68" t="s">
        <v>74</v>
      </c>
      <c r="Y102" s="58" t="s">
        <v>66</v>
      </c>
      <c r="Z102" s="831"/>
    </row>
    <row r="103" spans="1:26" s="47" customFormat="1" ht="61.5" customHeight="1" x14ac:dyDescent="0.2">
      <c r="A103" s="268">
        <v>99</v>
      </c>
      <c r="B103" s="58" t="s">
        <v>586</v>
      </c>
      <c r="C103" s="58" t="s">
        <v>174</v>
      </c>
      <c r="D103" s="821">
        <v>70944661</v>
      </c>
      <c r="E103" s="821">
        <v>130000302</v>
      </c>
      <c r="F103" s="821">
        <v>600145280</v>
      </c>
      <c r="G103" s="58" t="s">
        <v>591</v>
      </c>
      <c r="H103" s="827" t="s">
        <v>64</v>
      </c>
      <c r="I103" s="827" t="s">
        <v>123</v>
      </c>
      <c r="J103" s="59" t="s">
        <v>65</v>
      </c>
      <c r="K103" s="252" t="s">
        <v>592</v>
      </c>
      <c r="L103" s="290">
        <v>4100000</v>
      </c>
      <c r="M103" s="277">
        <f t="shared" si="11"/>
        <v>3485000</v>
      </c>
      <c r="N103" s="830" t="s">
        <v>214</v>
      </c>
      <c r="O103" s="830" t="s">
        <v>215</v>
      </c>
      <c r="P103" s="68" t="s">
        <v>74</v>
      </c>
      <c r="Q103" s="68" t="s">
        <v>74</v>
      </c>
      <c r="R103" s="68" t="s">
        <v>74</v>
      </c>
      <c r="S103" s="68" t="s">
        <v>74</v>
      </c>
      <c r="T103" s="68"/>
      <c r="U103" s="68"/>
      <c r="V103" s="68" t="s">
        <v>74</v>
      </c>
      <c r="W103" s="68" t="s">
        <v>74</v>
      </c>
      <c r="X103" s="68" t="s">
        <v>74</v>
      </c>
      <c r="Y103" s="58" t="s">
        <v>66</v>
      </c>
      <c r="Z103" s="831"/>
    </row>
    <row r="104" spans="1:26" s="47" customFormat="1" ht="90" x14ac:dyDescent="0.2">
      <c r="A104" s="268">
        <v>100</v>
      </c>
      <c r="B104" s="58" t="s">
        <v>184</v>
      </c>
      <c r="C104" s="58" t="s">
        <v>174</v>
      </c>
      <c r="D104" s="822" t="s">
        <v>185</v>
      </c>
      <c r="E104" s="821">
        <v>107630915</v>
      </c>
      <c r="F104" s="821">
        <v>600145093</v>
      </c>
      <c r="G104" s="59" t="s">
        <v>593</v>
      </c>
      <c r="H104" s="827" t="s">
        <v>64</v>
      </c>
      <c r="I104" s="827" t="s">
        <v>123</v>
      </c>
      <c r="J104" s="59" t="s">
        <v>65</v>
      </c>
      <c r="K104" s="8" t="s">
        <v>594</v>
      </c>
      <c r="L104" s="290">
        <v>15000000</v>
      </c>
      <c r="M104" s="277">
        <f t="shared" si="11"/>
        <v>12750000</v>
      </c>
      <c r="N104" s="830" t="s">
        <v>179</v>
      </c>
      <c r="O104" s="830" t="s">
        <v>188</v>
      </c>
      <c r="P104" s="68" t="s">
        <v>74</v>
      </c>
      <c r="Q104" s="68" t="s">
        <v>74</v>
      </c>
      <c r="R104" s="68" t="s">
        <v>74</v>
      </c>
      <c r="S104" s="68" t="s">
        <v>74</v>
      </c>
      <c r="T104" s="68"/>
      <c r="U104" s="68"/>
      <c r="V104" s="68"/>
      <c r="W104" s="68"/>
      <c r="X104" s="68" t="s">
        <v>74</v>
      </c>
      <c r="Y104" s="58" t="s">
        <v>189</v>
      </c>
      <c r="Z104" s="831" t="s">
        <v>190</v>
      </c>
    </row>
    <row r="105" spans="1:26" s="47" customFormat="1" ht="45" x14ac:dyDescent="0.2">
      <c r="A105" s="268">
        <v>101</v>
      </c>
      <c r="B105" s="58" t="s">
        <v>184</v>
      </c>
      <c r="C105" s="58" t="s">
        <v>174</v>
      </c>
      <c r="D105" s="822" t="s">
        <v>185</v>
      </c>
      <c r="E105" s="821">
        <v>107630915</v>
      </c>
      <c r="F105" s="821">
        <v>600145093</v>
      </c>
      <c r="G105" s="59" t="s">
        <v>595</v>
      </c>
      <c r="H105" s="827" t="s">
        <v>64</v>
      </c>
      <c r="I105" s="827" t="s">
        <v>123</v>
      </c>
      <c r="J105" s="59" t="s">
        <v>65</v>
      </c>
      <c r="K105" s="8" t="s">
        <v>596</v>
      </c>
      <c r="L105" s="290">
        <v>30000000</v>
      </c>
      <c r="M105" s="277">
        <f t="shared" si="11"/>
        <v>25500000</v>
      </c>
      <c r="N105" s="830" t="s">
        <v>179</v>
      </c>
      <c r="O105" s="830" t="s">
        <v>188</v>
      </c>
      <c r="P105" s="68" t="s">
        <v>74</v>
      </c>
      <c r="Q105" s="68"/>
      <c r="R105" s="68"/>
      <c r="S105" s="68"/>
      <c r="T105" s="68"/>
      <c r="U105" s="68" t="s">
        <v>74</v>
      </c>
      <c r="V105" s="68" t="s">
        <v>74</v>
      </c>
      <c r="W105" s="68" t="s">
        <v>74</v>
      </c>
      <c r="X105" s="68"/>
      <c r="Y105" s="59" t="s">
        <v>597</v>
      </c>
      <c r="Z105" s="831" t="s">
        <v>598</v>
      </c>
    </row>
    <row r="106" spans="1:26" s="47" customFormat="1" ht="180" x14ac:dyDescent="0.2">
      <c r="A106" s="268">
        <v>102</v>
      </c>
      <c r="B106" s="58" t="s">
        <v>307</v>
      </c>
      <c r="C106" s="58" t="s">
        <v>174</v>
      </c>
      <c r="D106" s="824" t="s">
        <v>308</v>
      </c>
      <c r="E106" s="37">
        <v>102508801</v>
      </c>
      <c r="F106" s="821">
        <v>600145077</v>
      </c>
      <c r="G106" s="59" t="s">
        <v>599</v>
      </c>
      <c r="H106" s="827" t="s">
        <v>64</v>
      </c>
      <c r="I106" s="827" t="s">
        <v>123</v>
      </c>
      <c r="J106" s="59" t="s">
        <v>65</v>
      </c>
      <c r="K106" s="252" t="s">
        <v>1165</v>
      </c>
      <c r="L106" s="651">
        <v>8000000</v>
      </c>
      <c r="M106" s="277">
        <f t="shared" si="11"/>
        <v>6800000</v>
      </c>
      <c r="N106" s="299">
        <v>2022</v>
      </c>
      <c r="O106" s="299">
        <v>2024</v>
      </c>
      <c r="P106" s="68" t="s">
        <v>74</v>
      </c>
      <c r="Q106" s="68"/>
      <c r="R106" s="68"/>
      <c r="S106" s="68" t="s">
        <v>74</v>
      </c>
      <c r="T106" s="68"/>
      <c r="U106" s="68"/>
      <c r="V106" s="68" t="s">
        <v>74</v>
      </c>
      <c r="W106" s="68"/>
      <c r="X106" s="68"/>
      <c r="Y106" s="58" t="s">
        <v>600</v>
      </c>
      <c r="Z106" s="831" t="s">
        <v>88</v>
      </c>
    </row>
    <row r="107" spans="1:26" s="47" customFormat="1" ht="112.5" x14ac:dyDescent="0.2">
      <c r="A107" s="268">
        <v>103</v>
      </c>
      <c r="B107" s="58" t="s">
        <v>307</v>
      </c>
      <c r="C107" s="58" t="s">
        <v>174</v>
      </c>
      <c r="D107" s="824" t="s">
        <v>308</v>
      </c>
      <c r="E107" s="37">
        <v>102508801</v>
      </c>
      <c r="F107" s="821">
        <v>600145077</v>
      </c>
      <c r="G107" s="58" t="s">
        <v>601</v>
      </c>
      <c r="H107" s="827" t="s">
        <v>64</v>
      </c>
      <c r="I107" s="827" t="s">
        <v>123</v>
      </c>
      <c r="J107" s="59" t="s">
        <v>65</v>
      </c>
      <c r="K107" s="252" t="s">
        <v>1166</v>
      </c>
      <c r="L107" s="290">
        <v>5000000</v>
      </c>
      <c r="M107" s="277">
        <f t="shared" si="11"/>
        <v>4250000</v>
      </c>
      <c r="N107" s="299">
        <v>2022</v>
      </c>
      <c r="O107" s="299">
        <v>2024</v>
      </c>
      <c r="P107" s="68"/>
      <c r="Q107" s="68" t="s">
        <v>74</v>
      </c>
      <c r="R107" s="68"/>
      <c r="S107" s="68"/>
      <c r="T107" s="68"/>
      <c r="U107" s="68"/>
      <c r="V107" s="68" t="s">
        <v>74</v>
      </c>
      <c r="W107" s="68"/>
      <c r="X107" s="68"/>
      <c r="Y107" s="58" t="s">
        <v>600</v>
      </c>
      <c r="Z107" s="831" t="s">
        <v>88</v>
      </c>
    </row>
    <row r="108" spans="1:26" s="47" customFormat="1" ht="146.25" x14ac:dyDescent="0.2">
      <c r="A108" s="268">
        <v>104</v>
      </c>
      <c r="B108" s="58" t="s">
        <v>307</v>
      </c>
      <c r="C108" s="58" t="s">
        <v>174</v>
      </c>
      <c r="D108" s="824" t="s">
        <v>308</v>
      </c>
      <c r="E108" s="37">
        <v>102508801</v>
      </c>
      <c r="F108" s="821">
        <v>600145077</v>
      </c>
      <c r="G108" s="59" t="s">
        <v>602</v>
      </c>
      <c r="H108" s="827" t="s">
        <v>64</v>
      </c>
      <c r="I108" s="827" t="s">
        <v>123</v>
      </c>
      <c r="J108" s="59" t="s">
        <v>65</v>
      </c>
      <c r="K108" s="8" t="s">
        <v>1219</v>
      </c>
      <c r="L108" s="290">
        <v>10000000</v>
      </c>
      <c r="M108" s="277">
        <f t="shared" si="11"/>
        <v>8500000</v>
      </c>
      <c r="N108" s="299">
        <v>2023</v>
      </c>
      <c r="O108" s="299">
        <v>2026</v>
      </c>
      <c r="P108" s="68" t="s">
        <v>74</v>
      </c>
      <c r="Q108" s="68"/>
      <c r="R108" s="68"/>
      <c r="S108" s="68" t="s">
        <v>74</v>
      </c>
      <c r="T108" s="68"/>
      <c r="U108" s="68"/>
      <c r="V108" s="68" t="s">
        <v>74</v>
      </c>
      <c r="W108" s="68"/>
      <c r="X108" s="68"/>
      <c r="Y108" s="58" t="s">
        <v>600</v>
      </c>
      <c r="Z108" s="831" t="s">
        <v>88</v>
      </c>
    </row>
    <row r="109" spans="1:26" s="47" customFormat="1" ht="146.25" x14ac:dyDescent="0.2">
      <c r="A109" s="268">
        <v>105</v>
      </c>
      <c r="B109" s="58" t="s">
        <v>307</v>
      </c>
      <c r="C109" s="58" t="s">
        <v>174</v>
      </c>
      <c r="D109" s="824" t="s">
        <v>308</v>
      </c>
      <c r="E109" s="37">
        <v>102508801</v>
      </c>
      <c r="F109" s="821">
        <v>600145077</v>
      </c>
      <c r="G109" s="58" t="s">
        <v>603</v>
      </c>
      <c r="H109" s="827" t="s">
        <v>64</v>
      </c>
      <c r="I109" s="827" t="s">
        <v>123</v>
      </c>
      <c r="J109" s="59" t="s">
        <v>65</v>
      </c>
      <c r="K109" s="252" t="s">
        <v>1167</v>
      </c>
      <c r="L109" s="290">
        <v>7000000</v>
      </c>
      <c r="M109" s="277">
        <f t="shared" si="11"/>
        <v>5950000</v>
      </c>
      <c r="N109" s="299">
        <v>2023</v>
      </c>
      <c r="O109" s="299">
        <v>2026</v>
      </c>
      <c r="P109" s="68"/>
      <c r="Q109" s="68"/>
      <c r="R109" s="68" t="s">
        <v>74</v>
      </c>
      <c r="S109" s="68"/>
      <c r="T109" s="68"/>
      <c r="U109" s="68"/>
      <c r="V109" s="68" t="s">
        <v>74</v>
      </c>
      <c r="W109" s="68"/>
      <c r="X109" s="68"/>
      <c r="Y109" s="58" t="s">
        <v>600</v>
      </c>
      <c r="Z109" s="831" t="s">
        <v>88</v>
      </c>
    </row>
    <row r="110" spans="1:26" s="47" customFormat="1" ht="202.5" x14ac:dyDescent="0.2">
      <c r="A110" s="268">
        <v>106</v>
      </c>
      <c r="B110" s="58" t="s">
        <v>307</v>
      </c>
      <c r="C110" s="58" t="s">
        <v>174</v>
      </c>
      <c r="D110" s="824" t="s">
        <v>308</v>
      </c>
      <c r="E110" s="37">
        <v>102508801</v>
      </c>
      <c r="F110" s="821">
        <v>600145077</v>
      </c>
      <c r="G110" s="58" t="s">
        <v>604</v>
      </c>
      <c r="H110" s="827" t="s">
        <v>64</v>
      </c>
      <c r="I110" s="827" t="s">
        <v>123</v>
      </c>
      <c r="J110" s="59" t="s">
        <v>65</v>
      </c>
      <c r="K110" s="252" t="s">
        <v>1168</v>
      </c>
      <c r="L110" s="290">
        <v>12000000</v>
      </c>
      <c r="M110" s="277">
        <f t="shared" si="11"/>
        <v>10200000</v>
      </c>
      <c r="N110" s="299">
        <v>2022</v>
      </c>
      <c r="O110" s="299">
        <v>2024</v>
      </c>
      <c r="P110" s="68"/>
      <c r="Q110" s="68"/>
      <c r="R110" s="68"/>
      <c r="S110" s="68"/>
      <c r="T110" s="68"/>
      <c r="U110" s="68"/>
      <c r="V110" s="68" t="s">
        <v>74</v>
      </c>
      <c r="W110" s="68" t="s">
        <v>74</v>
      </c>
      <c r="X110" s="68"/>
      <c r="Y110" s="58" t="s">
        <v>600</v>
      </c>
      <c r="Z110" s="831" t="s">
        <v>88</v>
      </c>
    </row>
    <row r="111" spans="1:26" s="47" customFormat="1" ht="56.25" x14ac:dyDescent="0.2">
      <c r="A111" s="268">
        <v>107</v>
      </c>
      <c r="B111" s="58" t="s">
        <v>605</v>
      </c>
      <c r="C111" s="58" t="s">
        <v>174</v>
      </c>
      <c r="D111" s="821">
        <v>70631778</v>
      </c>
      <c r="E111" s="821">
        <v>102520135</v>
      </c>
      <c r="F111" s="821">
        <v>600145255</v>
      </c>
      <c r="G111" s="59" t="s">
        <v>606</v>
      </c>
      <c r="H111" s="827" t="s">
        <v>64</v>
      </c>
      <c r="I111" s="827" t="s">
        <v>123</v>
      </c>
      <c r="J111" s="59" t="s">
        <v>65</v>
      </c>
      <c r="K111" s="37" t="s">
        <v>607</v>
      </c>
      <c r="L111" s="290">
        <v>1500000</v>
      </c>
      <c r="M111" s="277">
        <f t="shared" si="11"/>
        <v>1275000</v>
      </c>
      <c r="N111" s="299">
        <v>2021</v>
      </c>
      <c r="O111" s="299">
        <v>2027</v>
      </c>
      <c r="P111" s="68"/>
      <c r="Q111" s="68" t="s">
        <v>139</v>
      </c>
      <c r="R111" s="68"/>
      <c r="S111" s="68" t="s">
        <v>139</v>
      </c>
      <c r="T111" s="68"/>
      <c r="U111" s="68"/>
      <c r="V111" s="68"/>
      <c r="W111" s="68"/>
      <c r="X111" s="68"/>
      <c r="Y111" s="59" t="s">
        <v>608</v>
      </c>
      <c r="Z111" s="320"/>
    </row>
    <row r="112" spans="1:26" s="47" customFormat="1" ht="56.25" x14ac:dyDescent="0.2">
      <c r="A112" s="268">
        <v>108</v>
      </c>
      <c r="B112" s="58" t="s">
        <v>605</v>
      </c>
      <c r="C112" s="58" t="s">
        <v>174</v>
      </c>
      <c r="D112" s="821">
        <v>70631778</v>
      </c>
      <c r="E112" s="821">
        <v>102520135</v>
      </c>
      <c r="F112" s="821">
        <v>600145255</v>
      </c>
      <c r="G112" s="58" t="s">
        <v>606</v>
      </c>
      <c r="H112" s="827" t="s">
        <v>64</v>
      </c>
      <c r="I112" s="827" t="s">
        <v>123</v>
      </c>
      <c r="J112" s="59" t="s">
        <v>65</v>
      </c>
      <c r="K112" s="37" t="s">
        <v>609</v>
      </c>
      <c r="L112" s="290">
        <v>3200000</v>
      </c>
      <c r="M112" s="277">
        <f t="shared" si="11"/>
        <v>2720000</v>
      </c>
      <c r="N112" s="299">
        <v>2021</v>
      </c>
      <c r="O112" s="299">
        <v>2027</v>
      </c>
      <c r="P112" s="68"/>
      <c r="Q112" s="68" t="s">
        <v>139</v>
      </c>
      <c r="R112" s="68"/>
      <c r="S112" s="68" t="s">
        <v>139</v>
      </c>
      <c r="T112" s="68"/>
      <c r="U112" s="68"/>
      <c r="V112" s="68"/>
      <c r="W112" s="68"/>
      <c r="X112" s="68"/>
      <c r="Y112" s="59" t="s">
        <v>608</v>
      </c>
      <c r="Z112" s="320"/>
    </row>
    <row r="113" spans="1:26" s="47" customFormat="1" ht="56.25" x14ac:dyDescent="0.2">
      <c r="A113" s="268">
        <v>109</v>
      </c>
      <c r="B113" s="58" t="s">
        <v>605</v>
      </c>
      <c r="C113" s="58" t="s">
        <v>174</v>
      </c>
      <c r="D113" s="821">
        <v>70631778</v>
      </c>
      <c r="E113" s="821">
        <v>102520135</v>
      </c>
      <c r="F113" s="821">
        <v>600145255</v>
      </c>
      <c r="G113" s="58" t="s">
        <v>606</v>
      </c>
      <c r="H113" s="827" t="s">
        <v>64</v>
      </c>
      <c r="I113" s="827" t="s">
        <v>123</v>
      </c>
      <c r="J113" s="59" t="s">
        <v>65</v>
      </c>
      <c r="K113" s="37" t="s">
        <v>610</v>
      </c>
      <c r="L113" s="290">
        <v>1900000</v>
      </c>
      <c r="M113" s="277">
        <f t="shared" si="11"/>
        <v>1615000</v>
      </c>
      <c r="N113" s="299">
        <v>2021</v>
      </c>
      <c r="O113" s="299">
        <v>2027</v>
      </c>
      <c r="P113" s="68" t="s">
        <v>139</v>
      </c>
      <c r="Q113" s="68"/>
      <c r="R113" s="68"/>
      <c r="S113" s="68" t="s">
        <v>139</v>
      </c>
      <c r="T113" s="68"/>
      <c r="U113" s="68"/>
      <c r="V113" s="68"/>
      <c r="W113" s="68"/>
      <c r="X113" s="68"/>
      <c r="Y113" s="59" t="s">
        <v>608</v>
      </c>
      <c r="Z113" s="320"/>
    </row>
    <row r="114" spans="1:26" s="47" customFormat="1" ht="45" x14ac:dyDescent="0.2">
      <c r="A114" s="268">
        <v>110</v>
      </c>
      <c r="B114" s="58" t="s">
        <v>605</v>
      </c>
      <c r="C114" s="58" t="s">
        <v>174</v>
      </c>
      <c r="D114" s="821">
        <v>70631778</v>
      </c>
      <c r="E114" s="821">
        <v>102520135</v>
      </c>
      <c r="F114" s="821">
        <v>600145255</v>
      </c>
      <c r="G114" s="58" t="s">
        <v>611</v>
      </c>
      <c r="H114" s="827" t="s">
        <v>64</v>
      </c>
      <c r="I114" s="827" t="s">
        <v>123</v>
      </c>
      <c r="J114" s="59" t="s">
        <v>65</v>
      </c>
      <c r="K114" s="37" t="s">
        <v>612</v>
      </c>
      <c r="L114" s="290">
        <v>1500000</v>
      </c>
      <c r="M114" s="277">
        <f t="shared" si="11"/>
        <v>1275000</v>
      </c>
      <c r="N114" s="299">
        <v>2021</v>
      </c>
      <c r="O114" s="299">
        <v>2027</v>
      </c>
      <c r="P114" s="68"/>
      <c r="Q114" s="68" t="s">
        <v>139</v>
      </c>
      <c r="R114" s="68"/>
      <c r="S114" s="68"/>
      <c r="T114" s="68"/>
      <c r="U114" s="68"/>
      <c r="V114" s="68"/>
      <c r="W114" s="68"/>
      <c r="X114" s="68"/>
      <c r="Y114" s="59" t="s">
        <v>608</v>
      </c>
      <c r="Z114" s="320"/>
    </row>
    <row r="115" spans="1:26" s="47" customFormat="1" ht="56.25" x14ac:dyDescent="0.2">
      <c r="A115" s="268">
        <v>111</v>
      </c>
      <c r="B115" s="58" t="s">
        <v>605</v>
      </c>
      <c r="C115" s="58" t="s">
        <v>174</v>
      </c>
      <c r="D115" s="821">
        <v>70631778</v>
      </c>
      <c r="E115" s="821">
        <v>102520135</v>
      </c>
      <c r="F115" s="821">
        <v>600145255</v>
      </c>
      <c r="G115" s="58" t="s">
        <v>606</v>
      </c>
      <c r="H115" s="827" t="s">
        <v>64</v>
      </c>
      <c r="I115" s="827" t="s">
        <v>123</v>
      </c>
      <c r="J115" s="59" t="s">
        <v>65</v>
      </c>
      <c r="K115" s="37" t="s">
        <v>613</v>
      </c>
      <c r="L115" s="290">
        <v>2200000</v>
      </c>
      <c r="M115" s="277">
        <f t="shared" si="11"/>
        <v>1870000</v>
      </c>
      <c r="N115" s="299">
        <v>2021</v>
      </c>
      <c r="O115" s="299">
        <v>2027</v>
      </c>
      <c r="P115" s="68"/>
      <c r="Q115" s="68" t="s">
        <v>139</v>
      </c>
      <c r="R115" s="68"/>
      <c r="S115" s="68" t="s">
        <v>139</v>
      </c>
      <c r="T115" s="68"/>
      <c r="U115" s="68"/>
      <c r="V115" s="68"/>
      <c r="W115" s="68"/>
      <c r="X115" s="68"/>
      <c r="Y115" s="59"/>
      <c r="Z115" s="320"/>
    </row>
    <row r="116" spans="1:26" s="47" customFormat="1" ht="33.75" x14ac:dyDescent="0.2">
      <c r="A116" s="268">
        <v>112</v>
      </c>
      <c r="B116" s="58" t="s">
        <v>605</v>
      </c>
      <c r="C116" s="58" t="s">
        <v>174</v>
      </c>
      <c r="D116" s="821">
        <v>70631778</v>
      </c>
      <c r="E116" s="821">
        <v>102520135</v>
      </c>
      <c r="F116" s="821">
        <v>600145255</v>
      </c>
      <c r="G116" s="59" t="s">
        <v>614</v>
      </c>
      <c r="H116" s="827" t="s">
        <v>64</v>
      </c>
      <c r="I116" s="827" t="s">
        <v>123</v>
      </c>
      <c r="J116" s="59" t="s">
        <v>65</v>
      </c>
      <c r="K116" s="37" t="s">
        <v>615</v>
      </c>
      <c r="L116" s="290">
        <v>1500000</v>
      </c>
      <c r="M116" s="277">
        <f t="shared" si="11"/>
        <v>1275000</v>
      </c>
      <c r="N116" s="299">
        <v>2021</v>
      </c>
      <c r="O116" s="299">
        <v>2027</v>
      </c>
      <c r="P116" s="68"/>
      <c r="Q116" s="68"/>
      <c r="R116" s="68"/>
      <c r="S116" s="68" t="s">
        <v>139</v>
      </c>
      <c r="T116" s="68"/>
      <c r="U116" s="68"/>
      <c r="V116" s="68"/>
      <c r="W116" s="68"/>
      <c r="X116" s="68"/>
      <c r="Y116" s="59"/>
      <c r="Z116" s="320"/>
    </row>
    <row r="117" spans="1:26" s="47" customFormat="1" ht="33.75" x14ac:dyDescent="0.2">
      <c r="A117" s="268">
        <v>113</v>
      </c>
      <c r="B117" s="58" t="s">
        <v>605</v>
      </c>
      <c r="C117" s="58" t="s">
        <v>174</v>
      </c>
      <c r="D117" s="821">
        <v>70631778</v>
      </c>
      <c r="E117" s="821">
        <v>102520135</v>
      </c>
      <c r="F117" s="821">
        <v>600145255</v>
      </c>
      <c r="G117" s="59" t="s">
        <v>616</v>
      </c>
      <c r="H117" s="827" t="s">
        <v>64</v>
      </c>
      <c r="I117" s="827" t="s">
        <v>123</v>
      </c>
      <c r="J117" s="59" t="s">
        <v>65</v>
      </c>
      <c r="K117" s="37" t="s">
        <v>617</v>
      </c>
      <c r="L117" s="290">
        <v>2000000</v>
      </c>
      <c r="M117" s="277">
        <f t="shared" si="11"/>
        <v>1700000</v>
      </c>
      <c r="N117" s="299">
        <v>2021</v>
      </c>
      <c r="O117" s="299">
        <v>2027</v>
      </c>
      <c r="P117" s="68"/>
      <c r="Q117" s="68"/>
      <c r="R117" s="68" t="s">
        <v>139</v>
      </c>
      <c r="S117" s="68"/>
      <c r="T117" s="68"/>
      <c r="U117" s="68"/>
      <c r="V117" s="68"/>
      <c r="W117" s="68" t="s">
        <v>139</v>
      </c>
      <c r="X117" s="68"/>
      <c r="Y117" s="59"/>
      <c r="Z117" s="320"/>
    </row>
    <row r="118" spans="1:26" s="47" customFormat="1" ht="33.75" x14ac:dyDescent="0.2">
      <c r="A118" s="268">
        <v>114</v>
      </c>
      <c r="B118" s="58" t="s">
        <v>605</v>
      </c>
      <c r="C118" s="58" t="s">
        <v>174</v>
      </c>
      <c r="D118" s="821">
        <v>70631778</v>
      </c>
      <c r="E118" s="821">
        <v>102520135</v>
      </c>
      <c r="F118" s="821">
        <v>600145255</v>
      </c>
      <c r="G118" s="59" t="s">
        <v>614</v>
      </c>
      <c r="H118" s="827" t="s">
        <v>64</v>
      </c>
      <c r="I118" s="827" t="s">
        <v>123</v>
      </c>
      <c r="J118" s="59" t="s">
        <v>65</v>
      </c>
      <c r="K118" s="37" t="s">
        <v>615</v>
      </c>
      <c r="L118" s="290">
        <v>2800000</v>
      </c>
      <c r="M118" s="277">
        <f t="shared" si="11"/>
        <v>2380000</v>
      </c>
      <c r="N118" s="299">
        <v>2021</v>
      </c>
      <c r="O118" s="299">
        <v>2027</v>
      </c>
      <c r="P118" s="68"/>
      <c r="Q118" s="68"/>
      <c r="R118" s="68"/>
      <c r="S118" s="68" t="s">
        <v>139</v>
      </c>
      <c r="T118" s="68"/>
      <c r="U118" s="68"/>
      <c r="V118" s="68"/>
      <c r="W118" s="68"/>
      <c r="X118" s="68"/>
      <c r="Y118" s="59"/>
      <c r="Z118" s="320"/>
    </row>
    <row r="119" spans="1:26" s="47" customFormat="1" ht="45" x14ac:dyDescent="0.2">
      <c r="A119" s="268">
        <v>115</v>
      </c>
      <c r="B119" s="58" t="s">
        <v>605</v>
      </c>
      <c r="C119" s="58" t="s">
        <v>174</v>
      </c>
      <c r="D119" s="821">
        <v>70631778</v>
      </c>
      <c r="E119" s="821">
        <v>102520135</v>
      </c>
      <c r="F119" s="821">
        <v>600145255</v>
      </c>
      <c r="G119" s="58" t="s">
        <v>618</v>
      </c>
      <c r="H119" s="827" t="s">
        <v>64</v>
      </c>
      <c r="I119" s="827" t="s">
        <v>123</v>
      </c>
      <c r="J119" s="59" t="s">
        <v>65</v>
      </c>
      <c r="K119" s="37" t="s">
        <v>612</v>
      </c>
      <c r="L119" s="290">
        <v>1400000</v>
      </c>
      <c r="M119" s="277">
        <f t="shared" si="11"/>
        <v>1190000</v>
      </c>
      <c r="N119" s="299">
        <v>2021</v>
      </c>
      <c r="O119" s="299">
        <v>2027</v>
      </c>
      <c r="P119" s="68"/>
      <c r="Q119" s="68" t="s">
        <v>139</v>
      </c>
      <c r="R119" s="68"/>
      <c r="S119" s="68"/>
      <c r="T119" s="68"/>
      <c r="U119" s="68"/>
      <c r="V119" s="68"/>
      <c r="W119" s="68" t="s">
        <v>139</v>
      </c>
      <c r="X119" s="68"/>
      <c r="Y119" s="59"/>
      <c r="Z119" s="320"/>
    </row>
    <row r="120" spans="1:26" s="262" customFormat="1" ht="33.75" x14ac:dyDescent="0.2">
      <c r="A120" s="940">
        <v>116</v>
      </c>
      <c r="B120" s="833" t="s">
        <v>619</v>
      </c>
      <c r="C120" s="833" t="s">
        <v>174</v>
      </c>
      <c r="D120" s="843" t="s">
        <v>620</v>
      </c>
      <c r="E120" s="834">
        <v>102508560</v>
      </c>
      <c r="F120" s="834">
        <v>600145182</v>
      </c>
      <c r="G120" s="836" t="s">
        <v>621</v>
      </c>
      <c r="H120" s="835" t="s">
        <v>64</v>
      </c>
      <c r="I120" s="835" t="s">
        <v>123</v>
      </c>
      <c r="J120" s="836" t="s">
        <v>65</v>
      </c>
      <c r="K120" s="837" t="s">
        <v>622</v>
      </c>
      <c r="L120" s="838">
        <v>9000000</v>
      </c>
      <c r="M120" s="839"/>
      <c r="N120" s="840">
        <v>2023</v>
      </c>
      <c r="O120" s="840">
        <v>2024</v>
      </c>
      <c r="P120" s="841" t="s">
        <v>74</v>
      </c>
      <c r="Q120" s="841" t="s">
        <v>74</v>
      </c>
      <c r="R120" s="841" t="s">
        <v>74</v>
      </c>
      <c r="S120" s="841" t="s">
        <v>74</v>
      </c>
      <c r="T120" s="841"/>
      <c r="U120" s="841"/>
      <c r="V120" s="841" t="s">
        <v>74</v>
      </c>
      <c r="W120" s="841"/>
      <c r="X120" s="841" t="s">
        <v>74</v>
      </c>
      <c r="Y120" s="836" t="s">
        <v>623</v>
      </c>
      <c r="Z120" s="842" t="s">
        <v>190</v>
      </c>
    </row>
    <row r="121" spans="1:26" s="47" customFormat="1" ht="45" x14ac:dyDescent="0.2">
      <c r="A121" s="268">
        <v>117</v>
      </c>
      <c r="B121" s="58" t="s">
        <v>619</v>
      </c>
      <c r="C121" s="58" t="s">
        <v>174</v>
      </c>
      <c r="D121" s="822" t="s">
        <v>620</v>
      </c>
      <c r="E121" s="821">
        <v>102508560</v>
      </c>
      <c r="F121" s="821">
        <v>600145182</v>
      </c>
      <c r="G121" s="59" t="s">
        <v>624</v>
      </c>
      <c r="H121" s="827" t="s">
        <v>64</v>
      </c>
      <c r="I121" s="827" t="s">
        <v>123</v>
      </c>
      <c r="J121" s="59" t="s">
        <v>65</v>
      </c>
      <c r="K121" s="8" t="s">
        <v>625</v>
      </c>
      <c r="L121" s="290">
        <v>100000000</v>
      </c>
      <c r="M121" s="286">
        <v>85000000</v>
      </c>
      <c r="N121" s="616">
        <v>2025</v>
      </c>
      <c r="O121" s="616">
        <v>2030</v>
      </c>
      <c r="P121" s="68" t="s">
        <v>74</v>
      </c>
      <c r="Q121" s="68" t="s">
        <v>74</v>
      </c>
      <c r="R121" s="68" t="s">
        <v>74</v>
      </c>
      <c r="S121" s="68" t="s">
        <v>74</v>
      </c>
      <c r="T121" s="68"/>
      <c r="U121" s="68"/>
      <c r="V121" s="68" t="s">
        <v>74</v>
      </c>
      <c r="W121" s="68" t="s">
        <v>74</v>
      </c>
      <c r="X121" s="68" t="s">
        <v>74</v>
      </c>
      <c r="Y121" s="59"/>
      <c r="Z121" s="831" t="s">
        <v>190</v>
      </c>
    </row>
    <row r="122" spans="1:26" s="47" customFormat="1" ht="36" customHeight="1" x14ac:dyDescent="0.2">
      <c r="A122" s="268">
        <v>118</v>
      </c>
      <c r="B122" s="58" t="s">
        <v>619</v>
      </c>
      <c r="C122" s="58" t="s">
        <v>174</v>
      </c>
      <c r="D122" s="822" t="s">
        <v>620</v>
      </c>
      <c r="E122" s="821">
        <v>102508560</v>
      </c>
      <c r="F122" s="821">
        <v>600145182</v>
      </c>
      <c r="G122" s="59" t="s">
        <v>626</v>
      </c>
      <c r="H122" s="827" t="s">
        <v>64</v>
      </c>
      <c r="I122" s="827" t="s">
        <v>123</v>
      </c>
      <c r="J122" s="59" t="s">
        <v>65</v>
      </c>
      <c r="K122" s="8" t="s">
        <v>622</v>
      </c>
      <c r="L122" s="290">
        <v>2000000</v>
      </c>
      <c r="M122" s="286">
        <v>1700000</v>
      </c>
      <c r="N122" s="616">
        <v>2024</v>
      </c>
      <c r="O122" s="616">
        <v>2026</v>
      </c>
      <c r="P122" s="68" t="s">
        <v>74</v>
      </c>
      <c r="Q122" s="68" t="s">
        <v>74</v>
      </c>
      <c r="R122" s="68" t="s">
        <v>74</v>
      </c>
      <c r="S122" s="68" t="s">
        <v>74</v>
      </c>
      <c r="T122" s="68"/>
      <c r="U122" s="68"/>
      <c r="V122" s="68" t="s">
        <v>74</v>
      </c>
      <c r="W122" s="68" t="s">
        <v>74</v>
      </c>
      <c r="X122" s="68" t="s">
        <v>74</v>
      </c>
      <c r="Y122" s="59"/>
      <c r="Z122" s="831" t="s">
        <v>190</v>
      </c>
    </row>
    <row r="123" spans="1:26" s="47" customFormat="1" ht="38.25" customHeight="1" x14ac:dyDescent="0.2">
      <c r="A123" s="268">
        <v>119</v>
      </c>
      <c r="B123" s="58" t="s">
        <v>619</v>
      </c>
      <c r="C123" s="58" t="s">
        <v>174</v>
      </c>
      <c r="D123" s="822" t="s">
        <v>620</v>
      </c>
      <c r="E123" s="821">
        <v>102508560</v>
      </c>
      <c r="F123" s="821">
        <v>600145182</v>
      </c>
      <c r="G123" s="59" t="s">
        <v>627</v>
      </c>
      <c r="H123" s="827" t="s">
        <v>64</v>
      </c>
      <c r="I123" s="827" t="s">
        <v>123</v>
      </c>
      <c r="J123" s="59" t="s">
        <v>65</v>
      </c>
      <c r="K123" s="8" t="s">
        <v>628</v>
      </c>
      <c r="L123" s="290">
        <v>8000000</v>
      </c>
      <c r="M123" s="286">
        <v>6800000</v>
      </c>
      <c r="N123" s="616">
        <v>2024</v>
      </c>
      <c r="O123" s="616">
        <v>2026</v>
      </c>
      <c r="P123" s="68" t="s">
        <v>74</v>
      </c>
      <c r="Q123" s="68" t="s">
        <v>74</v>
      </c>
      <c r="R123" s="68" t="s">
        <v>74</v>
      </c>
      <c r="S123" s="68" t="s">
        <v>74</v>
      </c>
      <c r="T123" s="68"/>
      <c r="U123" s="68"/>
      <c r="V123" s="68" t="s">
        <v>74</v>
      </c>
      <c r="W123" s="68" t="s">
        <v>74</v>
      </c>
      <c r="X123" s="68" t="s">
        <v>74</v>
      </c>
      <c r="Y123" s="59"/>
      <c r="Z123" s="831" t="s">
        <v>190</v>
      </c>
    </row>
    <row r="124" spans="1:26" s="47" customFormat="1" ht="40.5" customHeight="1" x14ac:dyDescent="0.2">
      <c r="A124" s="268">
        <v>120</v>
      </c>
      <c r="B124" s="58" t="s">
        <v>619</v>
      </c>
      <c r="C124" s="58" t="s">
        <v>174</v>
      </c>
      <c r="D124" s="822" t="s">
        <v>620</v>
      </c>
      <c r="E124" s="821">
        <v>102508560</v>
      </c>
      <c r="F124" s="821">
        <v>600145182</v>
      </c>
      <c r="G124" s="59" t="s">
        <v>629</v>
      </c>
      <c r="H124" s="827" t="s">
        <v>64</v>
      </c>
      <c r="I124" s="827" t="s">
        <v>123</v>
      </c>
      <c r="J124" s="59" t="s">
        <v>65</v>
      </c>
      <c r="K124" s="8" t="s">
        <v>630</v>
      </c>
      <c r="L124" s="290">
        <v>6000000</v>
      </c>
      <c r="M124" s="286">
        <v>5100000</v>
      </c>
      <c r="N124" s="616">
        <v>2025</v>
      </c>
      <c r="O124" s="616">
        <v>2026</v>
      </c>
      <c r="P124" s="68" t="s">
        <v>74</v>
      </c>
      <c r="Q124" s="68" t="s">
        <v>74</v>
      </c>
      <c r="R124" s="68" t="s">
        <v>74</v>
      </c>
      <c r="S124" s="68"/>
      <c r="T124" s="68"/>
      <c r="U124" s="68"/>
      <c r="V124" s="68" t="s">
        <v>74</v>
      </c>
      <c r="W124" s="68" t="s">
        <v>74</v>
      </c>
      <c r="X124" s="68"/>
      <c r="Y124" s="59"/>
      <c r="Z124" s="831" t="s">
        <v>190</v>
      </c>
    </row>
    <row r="125" spans="1:26" s="263" customFormat="1" ht="33.75" x14ac:dyDescent="0.2">
      <c r="A125" s="940">
        <v>121</v>
      </c>
      <c r="B125" s="833" t="s">
        <v>619</v>
      </c>
      <c r="C125" s="833" t="s">
        <v>174</v>
      </c>
      <c r="D125" s="843" t="s">
        <v>620</v>
      </c>
      <c r="E125" s="834">
        <v>102508560</v>
      </c>
      <c r="F125" s="834">
        <v>600145182</v>
      </c>
      <c r="G125" s="833" t="s">
        <v>631</v>
      </c>
      <c r="H125" s="835" t="s">
        <v>64</v>
      </c>
      <c r="I125" s="835" t="s">
        <v>123</v>
      </c>
      <c r="J125" s="836" t="s">
        <v>65</v>
      </c>
      <c r="K125" s="837" t="s">
        <v>632</v>
      </c>
      <c r="L125" s="838">
        <v>6000000</v>
      </c>
      <c r="M125" s="839"/>
      <c r="N125" s="840">
        <v>2023</v>
      </c>
      <c r="O125" s="840">
        <v>2025</v>
      </c>
      <c r="P125" s="841" t="s">
        <v>74</v>
      </c>
      <c r="Q125" s="841" t="s">
        <v>74</v>
      </c>
      <c r="R125" s="841" t="s">
        <v>74</v>
      </c>
      <c r="S125" s="841" t="s">
        <v>74</v>
      </c>
      <c r="T125" s="841"/>
      <c r="U125" s="841" t="s">
        <v>74</v>
      </c>
      <c r="V125" s="841" t="s">
        <v>74</v>
      </c>
      <c r="W125" s="841" t="s">
        <v>74</v>
      </c>
      <c r="X125" s="841" t="s">
        <v>74</v>
      </c>
      <c r="Y125" s="836"/>
      <c r="Z125" s="842" t="s">
        <v>190</v>
      </c>
    </row>
    <row r="126" spans="1:26" s="47" customFormat="1" ht="33.75" x14ac:dyDescent="0.2">
      <c r="A126" s="268">
        <v>122</v>
      </c>
      <c r="B126" s="58" t="s">
        <v>619</v>
      </c>
      <c r="C126" s="58" t="s">
        <v>174</v>
      </c>
      <c r="D126" s="822" t="s">
        <v>620</v>
      </c>
      <c r="E126" s="821">
        <v>102508560</v>
      </c>
      <c r="F126" s="821">
        <v>600145182</v>
      </c>
      <c r="G126" s="58" t="s">
        <v>633</v>
      </c>
      <c r="H126" s="827" t="s">
        <v>64</v>
      </c>
      <c r="I126" s="827" t="s">
        <v>123</v>
      </c>
      <c r="J126" s="59" t="s">
        <v>65</v>
      </c>
      <c r="K126" s="8" t="s">
        <v>634</v>
      </c>
      <c r="L126" s="846">
        <v>30000000</v>
      </c>
      <c r="M126" s="847">
        <v>25500000</v>
      </c>
      <c r="N126" s="616">
        <v>2025</v>
      </c>
      <c r="O126" s="616">
        <v>2028</v>
      </c>
      <c r="P126" s="68" t="s">
        <v>74</v>
      </c>
      <c r="Q126" s="68" t="s">
        <v>74</v>
      </c>
      <c r="R126" s="68" t="s">
        <v>74</v>
      </c>
      <c r="S126" s="68" t="s">
        <v>74</v>
      </c>
      <c r="T126" s="68"/>
      <c r="U126" s="68"/>
      <c r="V126" s="68" t="s">
        <v>74</v>
      </c>
      <c r="W126" s="68" t="s">
        <v>74</v>
      </c>
      <c r="X126" s="68" t="s">
        <v>74</v>
      </c>
      <c r="Y126" s="59"/>
      <c r="Z126" s="831" t="s">
        <v>190</v>
      </c>
    </row>
    <row r="127" spans="1:26" s="47" customFormat="1" ht="67.5" x14ac:dyDescent="0.2">
      <c r="A127" s="268">
        <v>123</v>
      </c>
      <c r="B127" s="58" t="s">
        <v>619</v>
      </c>
      <c r="C127" s="58" t="s">
        <v>174</v>
      </c>
      <c r="D127" s="822" t="s">
        <v>620</v>
      </c>
      <c r="E127" s="821">
        <v>102508560</v>
      </c>
      <c r="F127" s="821">
        <v>600145182</v>
      </c>
      <c r="G127" s="58" t="s">
        <v>635</v>
      </c>
      <c r="H127" s="827" t="s">
        <v>64</v>
      </c>
      <c r="I127" s="827" t="s">
        <v>123</v>
      </c>
      <c r="J127" s="59" t="s">
        <v>65</v>
      </c>
      <c r="K127" s="8" t="s">
        <v>636</v>
      </c>
      <c r="L127" s="290">
        <v>50000000</v>
      </c>
      <c r="M127" s="286">
        <v>42500000</v>
      </c>
      <c r="N127" s="616">
        <v>2024</v>
      </c>
      <c r="O127" s="616">
        <v>2027</v>
      </c>
      <c r="P127" s="68" t="s">
        <v>74</v>
      </c>
      <c r="Q127" s="68" t="s">
        <v>74</v>
      </c>
      <c r="R127" s="68" t="s">
        <v>74</v>
      </c>
      <c r="S127" s="68" t="s">
        <v>74</v>
      </c>
      <c r="T127" s="68"/>
      <c r="U127" s="68" t="s">
        <v>74</v>
      </c>
      <c r="V127" s="68" t="s">
        <v>74</v>
      </c>
      <c r="W127" s="68" t="s">
        <v>74</v>
      </c>
      <c r="X127" s="68" t="s">
        <v>74</v>
      </c>
      <c r="Y127" s="59"/>
      <c r="Z127" s="831" t="s">
        <v>190</v>
      </c>
    </row>
    <row r="128" spans="1:26" s="47" customFormat="1" ht="69" customHeight="1" x14ac:dyDescent="0.2">
      <c r="A128" s="268">
        <v>124</v>
      </c>
      <c r="B128" s="58" t="s">
        <v>619</v>
      </c>
      <c r="C128" s="58" t="s">
        <v>174</v>
      </c>
      <c r="D128" s="822" t="s">
        <v>620</v>
      </c>
      <c r="E128" s="821">
        <v>102508560</v>
      </c>
      <c r="F128" s="821">
        <v>600145182</v>
      </c>
      <c r="G128" s="59" t="s">
        <v>637</v>
      </c>
      <c r="H128" s="827" t="s">
        <v>64</v>
      </c>
      <c r="I128" s="827" t="s">
        <v>123</v>
      </c>
      <c r="J128" s="59" t="s">
        <v>65</v>
      </c>
      <c r="K128" s="8" t="s">
        <v>638</v>
      </c>
      <c r="L128" s="846">
        <v>6000000</v>
      </c>
      <c r="M128" s="847">
        <v>5100000</v>
      </c>
      <c r="N128" s="616">
        <v>2024</v>
      </c>
      <c r="O128" s="616">
        <v>2027</v>
      </c>
      <c r="P128" s="68" t="s">
        <v>74</v>
      </c>
      <c r="Q128" s="68" t="s">
        <v>74</v>
      </c>
      <c r="R128" s="68" t="s">
        <v>74</v>
      </c>
      <c r="S128" s="68" t="s">
        <v>74</v>
      </c>
      <c r="T128" s="68"/>
      <c r="U128" s="68"/>
      <c r="V128" s="68" t="s">
        <v>74</v>
      </c>
      <c r="W128" s="68" t="s">
        <v>74</v>
      </c>
      <c r="X128" s="68" t="s">
        <v>74</v>
      </c>
      <c r="Y128" s="59"/>
      <c r="Z128" s="831" t="s">
        <v>190</v>
      </c>
    </row>
    <row r="129" spans="1:26" s="47" customFormat="1" ht="33.75" x14ac:dyDescent="0.2">
      <c r="A129" s="268">
        <v>125</v>
      </c>
      <c r="B129" s="58" t="s">
        <v>639</v>
      </c>
      <c r="C129" s="58" t="s">
        <v>174</v>
      </c>
      <c r="D129" s="821">
        <v>70978344</v>
      </c>
      <c r="E129" s="821">
        <v>102832706</v>
      </c>
      <c r="F129" s="821">
        <v>600144941</v>
      </c>
      <c r="G129" s="58" t="s">
        <v>640</v>
      </c>
      <c r="H129" s="827" t="s">
        <v>64</v>
      </c>
      <c r="I129" s="827" t="s">
        <v>123</v>
      </c>
      <c r="J129" s="59" t="s">
        <v>65</v>
      </c>
      <c r="K129" s="37" t="s">
        <v>641</v>
      </c>
      <c r="L129" s="290">
        <v>3500000</v>
      </c>
      <c r="M129" s="277">
        <f>L129/100*85</f>
        <v>2975000</v>
      </c>
      <c r="N129" s="299">
        <v>2023</v>
      </c>
      <c r="O129" s="299">
        <v>2026</v>
      </c>
      <c r="P129" s="68"/>
      <c r="Q129" s="68"/>
      <c r="R129" s="68"/>
      <c r="S129" s="68" t="s">
        <v>74</v>
      </c>
      <c r="T129" s="68"/>
      <c r="U129" s="68"/>
      <c r="V129" s="68"/>
      <c r="W129" s="68"/>
      <c r="X129" s="68" t="s">
        <v>74</v>
      </c>
      <c r="Y129" s="59"/>
      <c r="Z129" s="831" t="s">
        <v>190</v>
      </c>
    </row>
    <row r="130" spans="1:26" s="47" customFormat="1" ht="45" x14ac:dyDescent="0.2">
      <c r="A130" s="268">
        <v>126</v>
      </c>
      <c r="B130" s="58" t="s">
        <v>642</v>
      </c>
      <c r="C130" s="58" t="s">
        <v>174</v>
      </c>
      <c r="D130" s="821">
        <v>70978361</v>
      </c>
      <c r="E130" s="821">
        <v>102508666</v>
      </c>
      <c r="F130" s="821">
        <v>600145212</v>
      </c>
      <c r="G130" s="59" t="s">
        <v>643</v>
      </c>
      <c r="H130" s="827" t="s">
        <v>64</v>
      </c>
      <c r="I130" s="827" t="s">
        <v>123</v>
      </c>
      <c r="J130" s="59" t="s">
        <v>65</v>
      </c>
      <c r="K130" s="37" t="s">
        <v>644</v>
      </c>
      <c r="L130" s="846">
        <v>20000000</v>
      </c>
      <c r="M130" s="779">
        <f t="shared" si="11"/>
        <v>17000000</v>
      </c>
      <c r="N130" s="616">
        <v>2023</v>
      </c>
      <c r="O130" s="299">
        <v>2027</v>
      </c>
      <c r="P130" s="68" t="s">
        <v>74</v>
      </c>
      <c r="Q130" s="68" t="s">
        <v>74</v>
      </c>
      <c r="R130" s="68" t="s">
        <v>74</v>
      </c>
      <c r="S130" s="68" t="s">
        <v>74</v>
      </c>
      <c r="T130" s="68"/>
      <c r="U130" s="68"/>
      <c r="V130" s="68"/>
      <c r="W130" s="68"/>
      <c r="X130" s="68" t="s">
        <v>74</v>
      </c>
      <c r="Y130" s="59"/>
      <c r="Z130" s="831" t="s">
        <v>88</v>
      </c>
    </row>
    <row r="131" spans="1:26" s="47" customFormat="1" ht="78.75" x14ac:dyDescent="0.2">
      <c r="A131" s="939">
        <v>127</v>
      </c>
      <c r="B131" s="836" t="s">
        <v>645</v>
      </c>
      <c r="C131" s="833" t="s">
        <v>174</v>
      </c>
      <c r="D131" s="834">
        <v>70978352</v>
      </c>
      <c r="E131" s="848">
        <v>108034127</v>
      </c>
      <c r="F131" s="834">
        <v>600145034</v>
      </c>
      <c r="G131" s="836" t="s">
        <v>646</v>
      </c>
      <c r="H131" s="835" t="s">
        <v>64</v>
      </c>
      <c r="I131" s="835" t="s">
        <v>123</v>
      </c>
      <c r="J131" s="836" t="s">
        <v>65</v>
      </c>
      <c r="K131" s="837" t="s">
        <v>622</v>
      </c>
      <c r="L131" s="838">
        <v>600000</v>
      </c>
      <c r="M131" s="839"/>
      <c r="N131" s="840">
        <v>2021</v>
      </c>
      <c r="O131" s="840">
        <v>2023</v>
      </c>
      <c r="P131" s="841"/>
      <c r="Q131" s="841"/>
      <c r="R131" s="841" t="s">
        <v>74</v>
      </c>
      <c r="S131" s="841" t="s">
        <v>74</v>
      </c>
      <c r="T131" s="841"/>
      <c r="U131" s="841"/>
      <c r="V131" s="841"/>
      <c r="W131" s="841"/>
      <c r="X131" s="841"/>
      <c r="Y131" s="836"/>
      <c r="Z131" s="842" t="s">
        <v>88</v>
      </c>
    </row>
    <row r="132" spans="1:26" s="47" customFormat="1" ht="45" x14ac:dyDescent="0.2">
      <c r="A132" s="268">
        <v>128</v>
      </c>
      <c r="B132" s="59" t="s">
        <v>645</v>
      </c>
      <c r="C132" s="58" t="s">
        <v>174</v>
      </c>
      <c r="D132" s="821">
        <v>70978352</v>
      </c>
      <c r="E132" s="37">
        <v>108034127</v>
      </c>
      <c r="F132" s="821">
        <v>600145034</v>
      </c>
      <c r="G132" s="59" t="s">
        <v>647</v>
      </c>
      <c r="H132" s="827" t="s">
        <v>64</v>
      </c>
      <c r="I132" s="827" t="s">
        <v>123</v>
      </c>
      <c r="J132" s="59" t="s">
        <v>65</v>
      </c>
      <c r="K132" s="8" t="s">
        <v>648</v>
      </c>
      <c r="L132" s="290">
        <v>1200000</v>
      </c>
      <c r="M132" s="277">
        <f t="shared" si="11"/>
        <v>1020000</v>
      </c>
      <c r="N132" s="616">
        <v>2023</v>
      </c>
      <c r="O132" s="616">
        <v>2025</v>
      </c>
      <c r="P132" s="68" t="s">
        <v>139</v>
      </c>
      <c r="Q132" s="68"/>
      <c r="R132" s="68"/>
      <c r="S132" s="68" t="s">
        <v>139</v>
      </c>
      <c r="T132" s="68"/>
      <c r="U132" s="68"/>
      <c r="V132" s="68"/>
      <c r="W132" s="68"/>
      <c r="X132" s="68"/>
      <c r="Y132" s="59"/>
      <c r="Z132" s="831" t="s">
        <v>88</v>
      </c>
    </row>
    <row r="133" spans="1:26" s="47" customFormat="1" ht="33.75" x14ac:dyDescent="0.2">
      <c r="A133" s="268">
        <v>129</v>
      </c>
      <c r="B133" s="59" t="s">
        <v>645</v>
      </c>
      <c r="C133" s="58" t="s">
        <v>174</v>
      </c>
      <c r="D133" s="821">
        <v>70978352</v>
      </c>
      <c r="E133" s="37">
        <v>108034127</v>
      </c>
      <c r="F133" s="821">
        <v>600145034</v>
      </c>
      <c r="G133" s="59" t="s">
        <v>649</v>
      </c>
      <c r="H133" s="827" t="s">
        <v>64</v>
      </c>
      <c r="I133" s="827" t="s">
        <v>123</v>
      </c>
      <c r="J133" s="59" t="s">
        <v>65</v>
      </c>
      <c r="K133" s="37" t="s">
        <v>650</v>
      </c>
      <c r="L133" s="651">
        <v>31000000</v>
      </c>
      <c r="M133" s="277">
        <f t="shared" si="11"/>
        <v>26350000</v>
      </c>
      <c r="N133" s="616">
        <v>2023</v>
      </c>
      <c r="O133" s="616">
        <v>2025</v>
      </c>
      <c r="P133" s="68" t="s">
        <v>74</v>
      </c>
      <c r="Q133" s="68" t="s">
        <v>74</v>
      </c>
      <c r="R133" s="68" t="s">
        <v>74</v>
      </c>
      <c r="S133" s="68" t="s">
        <v>74</v>
      </c>
      <c r="T133" s="68"/>
      <c r="U133" s="68"/>
      <c r="V133" s="68" t="s">
        <v>74</v>
      </c>
      <c r="W133" s="68" t="s">
        <v>74</v>
      </c>
      <c r="X133" s="68" t="s">
        <v>74</v>
      </c>
      <c r="Y133" s="59"/>
      <c r="Z133" s="831"/>
    </row>
    <row r="134" spans="1:26" s="47" customFormat="1" ht="33.75" x14ac:dyDescent="0.2">
      <c r="A134" s="268">
        <v>130</v>
      </c>
      <c r="B134" s="59" t="s">
        <v>645</v>
      </c>
      <c r="C134" s="58" t="s">
        <v>174</v>
      </c>
      <c r="D134" s="821">
        <v>70978352</v>
      </c>
      <c r="E134" s="37">
        <v>108034127</v>
      </c>
      <c r="F134" s="821">
        <v>600145034</v>
      </c>
      <c r="G134" s="59" t="s">
        <v>651</v>
      </c>
      <c r="H134" s="827" t="s">
        <v>64</v>
      </c>
      <c r="I134" s="827" t="s">
        <v>123</v>
      </c>
      <c r="J134" s="59" t="s">
        <v>65</v>
      </c>
      <c r="K134" s="8" t="s">
        <v>652</v>
      </c>
      <c r="L134" s="290">
        <v>1800000</v>
      </c>
      <c r="M134" s="277">
        <f t="shared" si="11"/>
        <v>1530000</v>
      </c>
      <c r="N134" s="616">
        <v>2023</v>
      </c>
      <c r="O134" s="616">
        <v>2025</v>
      </c>
      <c r="P134" s="68" t="s">
        <v>74</v>
      </c>
      <c r="Q134" s="68" t="s">
        <v>74</v>
      </c>
      <c r="R134" s="68" t="s">
        <v>74</v>
      </c>
      <c r="S134" s="68" t="s">
        <v>74</v>
      </c>
      <c r="T134" s="68"/>
      <c r="U134" s="68"/>
      <c r="V134" s="68" t="s">
        <v>74</v>
      </c>
      <c r="W134" s="68" t="s">
        <v>74</v>
      </c>
      <c r="X134" s="68" t="s">
        <v>74</v>
      </c>
      <c r="Y134" s="59"/>
      <c r="Z134" s="831" t="s">
        <v>88</v>
      </c>
    </row>
    <row r="135" spans="1:26" s="47" customFormat="1" ht="45" x14ac:dyDescent="0.2">
      <c r="A135" s="268">
        <v>131</v>
      </c>
      <c r="B135" s="58" t="s">
        <v>653</v>
      </c>
      <c r="C135" s="58" t="s">
        <v>174</v>
      </c>
      <c r="D135" s="821">
        <v>70631751</v>
      </c>
      <c r="E135" s="821">
        <v>102832986</v>
      </c>
      <c r="F135" s="821">
        <v>600145271</v>
      </c>
      <c r="G135" s="58" t="s">
        <v>654</v>
      </c>
      <c r="H135" s="827" t="s">
        <v>64</v>
      </c>
      <c r="I135" s="827" t="s">
        <v>123</v>
      </c>
      <c r="J135" s="59" t="s">
        <v>65</v>
      </c>
      <c r="K135" s="8" t="s">
        <v>655</v>
      </c>
      <c r="L135" s="290">
        <v>3500000</v>
      </c>
      <c r="M135" s="277">
        <f t="shared" si="11"/>
        <v>2975000</v>
      </c>
      <c r="N135" s="299">
        <v>2022</v>
      </c>
      <c r="O135" s="299">
        <v>2025</v>
      </c>
      <c r="P135" s="68"/>
      <c r="Q135" s="68" t="s">
        <v>74</v>
      </c>
      <c r="R135" s="68" t="s">
        <v>74</v>
      </c>
      <c r="S135" s="68" t="s">
        <v>74</v>
      </c>
      <c r="T135" s="68"/>
      <c r="U135" s="68"/>
      <c r="V135" s="68"/>
      <c r="W135" s="68"/>
      <c r="X135" s="68"/>
      <c r="Y135" s="58" t="s">
        <v>656</v>
      </c>
      <c r="Z135" s="832"/>
    </row>
    <row r="136" spans="1:26" s="47" customFormat="1" ht="36" customHeight="1" x14ac:dyDescent="0.2">
      <c r="A136" s="268">
        <v>132</v>
      </c>
      <c r="B136" s="58" t="s">
        <v>653</v>
      </c>
      <c r="C136" s="58" t="s">
        <v>174</v>
      </c>
      <c r="D136" s="821">
        <v>70631751</v>
      </c>
      <c r="E136" s="821">
        <v>102832986</v>
      </c>
      <c r="F136" s="821">
        <v>600145271</v>
      </c>
      <c r="G136" s="58" t="s">
        <v>657</v>
      </c>
      <c r="H136" s="827" t="s">
        <v>64</v>
      </c>
      <c r="I136" s="827" t="s">
        <v>123</v>
      </c>
      <c r="J136" s="59" t="s">
        <v>65</v>
      </c>
      <c r="K136" s="8" t="s">
        <v>658</v>
      </c>
      <c r="L136" s="290">
        <v>2000000</v>
      </c>
      <c r="M136" s="277">
        <f t="shared" si="11"/>
        <v>1700000</v>
      </c>
      <c r="N136" s="299">
        <v>2022</v>
      </c>
      <c r="O136" s="299">
        <v>2025</v>
      </c>
      <c r="P136" s="68"/>
      <c r="Q136" s="68" t="s">
        <v>74</v>
      </c>
      <c r="R136" s="68" t="s">
        <v>74</v>
      </c>
      <c r="S136" s="68" t="s">
        <v>74</v>
      </c>
      <c r="T136" s="68"/>
      <c r="U136" s="68"/>
      <c r="V136" s="68"/>
      <c r="W136" s="68"/>
      <c r="X136" s="68"/>
      <c r="Y136" s="58" t="s">
        <v>659</v>
      </c>
      <c r="Z136" s="320"/>
    </row>
    <row r="137" spans="1:26" s="47" customFormat="1" ht="45" x14ac:dyDescent="0.2">
      <c r="A137" s="268">
        <v>133</v>
      </c>
      <c r="B137" s="58" t="s">
        <v>660</v>
      </c>
      <c r="C137" s="58" t="s">
        <v>174</v>
      </c>
      <c r="D137" s="821">
        <v>709444628</v>
      </c>
      <c r="E137" s="921">
        <v>102844186</v>
      </c>
      <c r="F137" s="821">
        <v>600144968</v>
      </c>
      <c r="G137" s="59" t="s">
        <v>661</v>
      </c>
      <c r="H137" s="827" t="s">
        <v>64</v>
      </c>
      <c r="I137" s="827" t="s">
        <v>123</v>
      </c>
      <c r="J137" s="59" t="s">
        <v>65</v>
      </c>
      <c r="K137" s="8" t="s">
        <v>662</v>
      </c>
      <c r="L137" s="290">
        <v>850000</v>
      </c>
      <c r="M137" s="277">
        <f t="shared" si="11"/>
        <v>722500</v>
      </c>
      <c r="N137" s="299">
        <v>2022</v>
      </c>
      <c r="O137" s="299">
        <v>2025</v>
      </c>
      <c r="P137" s="68" t="s">
        <v>139</v>
      </c>
      <c r="Q137" s="68" t="s">
        <v>139</v>
      </c>
      <c r="R137" s="68" t="s">
        <v>139</v>
      </c>
      <c r="S137" s="68" t="s">
        <v>139</v>
      </c>
      <c r="T137" s="68" t="s">
        <v>139</v>
      </c>
      <c r="U137" s="68" t="s">
        <v>139</v>
      </c>
      <c r="V137" s="68" t="s">
        <v>139</v>
      </c>
      <c r="W137" s="68"/>
      <c r="X137" s="68"/>
      <c r="Y137" s="59"/>
      <c r="Z137" s="321"/>
    </row>
    <row r="138" spans="1:26" s="47" customFormat="1" ht="45" x14ac:dyDescent="0.2">
      <c r="A138" s="268">
        <v>134</v>
      </c>
      <c r="B138" s="58" t="s">
        <v>660</v>
      </c>
      <c r="C138" s="58" t="s">
        <v>174</v>
      </c>
      <c r="D138" s="821">
        <v>709444628</v>
      </c>
      <c r="E138" s="921">
        <v>102844186</v>
      </c>
      <c r="F138" s="821">
        <v>600144968</v>
      </c>
      <c r="G138" s="59" t="s">
        <v>663</v>
      </c>
      <c r="H138" s="827" t="s">
        <v>64</v>
      </c>
      <c r="I138" s="827" t="s">
        <v>123</v>
      </c>
      <c r="J138" s="59" t="s">
        <v>65</v>
      </c>
      <c r="K138" s="8" t="s">
        <v>664</v>
      </c>
      <c r="L138" s="290">
        <v>850000</v>
      </c>
      <c r="M138" s="277">
        <f t="shared" si="11"/>
        <v>722500</v>
      </c>
      <c r="N138" s="299">
        <v>2022</v>
      </c>
      <c r="O138" s="299">
        <v>2025</v>
      </c>
      <c r="P138" s="68"/>
      <c r="Q138" s="68" t="s">
        <v>139</v>
      </c>
      <c r="R138" s="68" t="s">
        <v>139</v>
      </c>
      <c r="S138" s="68" t="s">
        <v>139</v>
      </c>
      <c r="T138" s="68"/>
      <c r="U138" s="68"/>
      <c r="V138" s="68"/>
      <c r="W138" s="68"/>
      <c r="X138" s="68"/>
      <c r="Y138" s="59"/>
      <c r="Z138" s="321"/>
    </row>
    <row r="139" spans="1:26" s="47" customFormat="1" ht="45" x14ac:dyDescent="0.2">
      <c r="A139" s="268">
        <v>135</v>
      </c>
      <c r="B139" s="58" t="s">
        <v>660</v>
      </c>
      <c r="C139" s="58" t="s">
        <v>174</v>
      </c>
      <c r="D139" s="821">
        <v>709444628</v>
      </c>
      <c r="E139" s="921">
        <v>102844186</v>
      </c>
      <c r="F139" s="821">
        <v>600144968</v>
      </c>
      <c r="G139" s="59" t="s">
        <v>665</v>
      </c>
      <c r="H139" s="827" t="s">
        <v>64</v>
      </c>
      <c r="I139" s="827" t="s">
        <v>123</v>
      </c>
      <c r="J139" s="59" t="s">
        <v>65</v>
      </c>
      <c r="K139" s="8" t="s">
        <v>666</v>
      </c>
      <c r="L139" s="290">
        <v>3500000</v>
      </c>
      <c r="M139" s="277">
        <f t="shared" si="11"/>
        <v>2975000</v>
      </c>
      <c r="N139" s="299">
        <v>2022</v>
      </c>
      <c r="O139" s="299">
        <v>2025</v>
      </c>
      <c r="P139" s="68" t="s">
        <v>139</v>
      </c>
      <c r="Q139" s="68" t="s">
        <v>139</v>
      </c>
      <c r="R139" s="68" t="s">
        <v>139</v>
      </c>
      <c r="S139" s="68" t="s">
        <v>139</v>
      </c>
      <c r="T139" s="68"/>
      <c r="U139" s="68" t="s">
        <v>139</v>
      </c>
      <c r="V139" s="68" t="s">
        <v>139</v>
      </c>
      <c r="W139" s="68"/>
      <c r="X139" s="68" t="s">
        <v>139</v>
      </c>
      <c r="Y139" s="59"/>
      <c r="Z139" s="321"/>
    </row>
    <row r="140" spans="1:26" s="47" customFormat="1" ht="56.25" x14ac:dyDescent="0.2">
      <c r="A140" s="268">
        <v>136</v>
      </c>
      <c r="B140" s="58" t="s">
        <v>660</v>
      </c>
      <c r="C140" s="58" t="s">
        <v>174</v>
      </c>
      <c r="D140" s="821">
        <v>709444628</v>
      </c>
      <c r="E140" s="921">
        <v>102844186</v>
      </c>
      <c r="F140" s="821">
        <v>600144968</v>
      </c>
      <c r="G140" s="58" t="s">
        <v>667</v>
      </c>
      <c r="H140" s="827" t="s">
        <v>64</v>
      </c>
      <c r="I140" s="827" t="s">
        <v>123</v>
      </c>
      <c r="J140" s="59" t="s">
        <v>65</v>
      </c>
      <c r="K140" s="8" t="s">
        <v>668</v>
      </c>
      <c r="L140" s="290">
        <v>3000000</v>
      </c>
      <c r="M140" s="277">
        <f t="shared" si="11"/>
        <v>2550000</v>
      </c>
      <c r="N140" s="299">
        <v>2022</v>
      </c>
      <c r="O140" s="299">
        <v>2025</v>
      </c>
      <c r="P140" s="68" t="s">
        <v>139</v>
      </c>
      <c r="Q140" s="68" t="s">
        <v>139</v>
      </c>
      <c r="R140" s="68" t="s">
        <v>139</v>
      </c>
      <c r="S140" s="68" t="s">
        <v>139</v>
      </c>
      <c r="T140" s="68"/>
      <c r="U140" s="68" t="s">
        <v>139</v>
      </c>
      <c r="V140" s="68" t="s">
        <v>139</v>
      </c>
      <c r="W140" s="68"/>
      <c r="X140" s="68" t="s">
        <v>139</v>
      </c>
      <c r="Y140" s="59"/>
      <c r="Z140" s="321"/>
    </row>
    <row r="141" spans="1:26" s="47" customFormat="1" ht="45" x14ac:dyDescent="0.2">
      <c r="A141" s="268">
        <v>137</v>
      </c>
      <c r="B141" s="58" t="s">
        <v>660</v>
      </c>
      <c r="C141" s="58" t="s">
        <v>174</v>
      </c>
      <c r="D141" s="821">
        <v>709444628</v>
      </c>
      <c r="E141" s="921">
        <v>102844186</v>
      </c>
      <c r="F141" s="821">
        <v>600144968</v>
      </c>
      <c r="G141" s="59" t="s">
        <v>669</v>
      </c>
      <c r="H141" s="827" t="s">
        <v>64</v>
      </c>
      <c r="I141" s="827" t="s">
        <v>123</v>
      </c>
      <c r="J141" s="59" t="s">
        <v>65</v>
      </c>
      <c r="K141" s="8" t="s">
        <v>670</v>
      </c>
      <c r="L141" s="290">
        <v>850000</v>
      </c>
      <c r="M141" s="277">
        <f t="shared" si="11"/>
        <v>722500</v>
      </c>
      <c r="N141" s="299">
        <v>2022</v>
      </c>
      <c r="O141" s="299">
        <v>2025</v>
      </c>
      <c r="P141" s="68" t="s">
        <v>139</v>
      </c>
      <c r="Q141" s="68" t="s">
        <v>139</v>
      </c>
      <c r="R141" s="68" t="s">
        <v>139</v>
      </c>
      <c r="S141" s="68" t="s">
        <v>139</v>
      </c>
      <c r="T141" s="68"/>
      <c r="U141" s="68" t="s">
        <v>139</v>
      </c>
      <c r="V141" s="68" t="s">
        <v>139</v>
      </c>
      <c r="W141" s="68" t="s">
        <v>139</v>
      </c>
      <c r="X141" s="68"/>
      <c r="Y141" s="59"/>
      <c r="Z141" s="321"/>
    </row>
    <row r="142" spans="1:26" s="47" customFormat="1" ht="45" x14ac:dyDescent="0.2">
      <c r="A142" s="268">
        <v>138</v>
      </c>
      <c r="B142" s="58" t="s">
        <v>671</v>
      </c>
      <c r="C142" s="58" t="s">
        <v>174</v>
      </c>
      <c r="D142" s="821">
        <v>70631786</v>
      </c>
      <c r="E142" s="825">
        <v>102832650</v>
      </c>
      <c r="F142" s="826">
        <v>600145115</v>
      </c>
      <c r="G142" s="59" t="s">
        <v>672</v>
      </c>
      <c r="H142" s="827" t="s">
        <v>64</v>
      </c>
      <c r="I142" s="827" t="s">
        <v>123</v>
      </c>
      <c r="J142" s="59" t="s">
        <v>65</v>
      </c>
      <c r="K142" s="37" t="s">
        <v>673</v>
      </c>
      <c r="L142" s="290">
        <v>2300000</v>
      </c>
      <c r="M142" s="277">
        <f t="shared" si="11"/>
        <v>1955000</v>
      </c>
      <c r="N142" s="299">
        <v>2022</v>
      </c>
      <c r="O142" s="299">
        <v>2025</v>
      </c>
      <c r="P142" s="68"/>
      <c r="Q142" s="68"/>
      <c r="R142" s="68" t="s">
        <v>139</v>
      </c>
      <c r="S142" s="68"/>
      <c r="T142" s="68"/>
      <c r="U142" s="68"/>
      <c r="V142" s="68"/>
      <c r="W142" s="68"/>
      <c r="X142" s="68"/>
      <c r="Y142" s="59"/>
      <c r="Z142" s="320" t="s">
        <v>88</v>
      </c>
    </row>
    <row r="143" spans="1:26" s="47" customFormat="1" ht="45" x14ac:dyDescent="0.2">
      <c r="A143" s="268">
        <v>139</v>
      </c>
      <c r="B143" s="58" t="s">
        <v>671</v>
      </c>
      <c r="C143" s="58" t="s">
        <v>174</v>
      </c>
      <c r="D143" s="821">
        <v>70631786</v>
      </c>
      <c r="E143" s="825">
        <v>102832650</v>
      </c>
      <c r="F143" s="826">
        <v>600145115</v>
      </c>
      <c r="G143" s="59" t="s">
        <v>674</v>
      </c>
      <c r="H143" s="827" t="s">
        <v>64</v>
      </c>
      <c r="I143" s="827" t="s">
        <v>123</v>
      </c>
      <c r="J143" s="59" t="s">
        <v>65</v>
      </c>
      <c r="K143" s="37" t="s">
        <v>673</v>
      </c>
      <c r="L143" s="290">
        <v>1500000</v>
      </c>
      <c r="M143" s="277">
        <f t="shared" si="11"/>
        <v>1275000</v>
      </c>
      <c r="N143" s="299">
        <v>2022</v>
      </c>
      <c r="O143" s="299">
        <v>2025</v>
      </c>
      <c r="P143" s="68"/>
      <c r="Q143" s="68"/>
      <c r="R143" s="68" t="s">
        <v>139</v>
      </c>
      <c r="S143" s="68"/>
      <c r="T143" s="68"/>
      <c r="U143" s="68"/>
      <c r="V143" s="68"/>
      <c r="W143" s="68"/>
      <c r="X143" s="68"/>
      <c r="Y143" s="59"/>
      <c r="Z143" s="320" t="s">
        <v>88</v>
      </c>
    </row>
    <row r="144" spans="1:26" s="47" customFormat="1" ht="45" x14ac:dyDescent="0.2">
      <c r="A144" s="268">
        <v>140</v>
      </c>
      <c r="B144" s="58" t="s">
        <v>671</v>
      </c>
      <c r="C144" s="58" t="s">
        <v>174</v>
      </c>
      <c r="D144" s="821">
        <v>70631786</v>
      </c>
      <c r="E144" s="825">
        <v>102832650</v>
      </c>
      <c r="F144" s="826">
        <v>600145115</v>
      </c>
      <c r="G144" s="59" t="s">
        <v>675</v>
      </c>
      <c r="H144" s="827" t="s">
        <v>64</v>
      </c>
      <c r="I144" s="827" t="s">
        <v>123</v>
      </c>
      <c r="J144" s="59" t="s">
        <v>65</v>
      </c>
      <c r="K144" s="37" t="s">
        <v>673</v>
      </c>
      <c r="L144" s="290">
        <v>2000000</v>
      </c>
      <c r="M144" s="277">
        <f t="shared" si="11"/>
        <v>1700000</v>
      </c>
      <c r="N144" s="299">
        <v>2022</v>
      </c>
      <c r="O144" s="299">
        <v>2025</v>
      </c>
      <c r="P144" s="68" t="s">
        <v>139</v>
      </c>
      <c r="Q144" s="68"/>
      <c r="R144" s="68"/>
      <c r="S144" s="68" t="s">
        <v>139</v>
      </c>
      <c r="T144" s="68"/>
      <c r="U144" s="68"/>
      <c r="V144" s="68"/>
      <c r="W144" s="68"/>
      <c r="X144" s="68" t="s">
        <v>139</v>
      </c>
      <c r="Y144" s="59"/>
      <c r="Z144" s="831" t="s">
        <v>88</v>
      </c>
    </row>
    <row r="145" spans="1:26" s="47" customFormat="1" ht="67.5" x14ac:dyDescent="0.2">
      <c r="A145" s="268">
        <v>141</v>
      </c>
      <c r="B145" s="58" t="s">
        <v>676</v>
      </c>
      <c r="C145" s="58" t="s">
        <v>174</v>
      </c>
      <c r="D145" s="821">
        <v>70944687</v>
      </c>
      <c r="E145" s="821">
        <v>102508968</v>
      </c>
      <c r="F145" s="821">
        <v>600144771</v>
      </c>
      <c r="G145" s="59" t="s">
        <v>677</v>
      </c>
      <c r="H145" s="827" t="s">
        <v>64</v>
      </c>
      <c r="I145" s="827" t="s">
        <v>123</v>
      </c>
      <c r="J145" s="59" t="s">
        <v>65</v>
      </c>
      <c r="K145" s="8" t="s">
        <v>678</v>
      </c>
      <c r="L145" s="290">
        <v>18000000</v>
      </c>
      <c r="M145" s="277">
        <f t="shared" si="11"/>
        <v>15300000</v>
      </c>
      <c r="N145" s="299">
        <v>2022</v>
      </c>
      <c r="O145" s="299">
        <v>2025</v>
      </c>
      <c r="P145" s="68" t="s">
        <v>74</v>
      </c>
      <c r="Q145" s="68"/>
      <c r="R145" s="68"/>
      <c r="S145" s="68" t="s">
        <v>74</v>
      </c>
      <c r="T145" s="68"/>
      <c r="U145" s="68"/>
      <c r="V145" s="68" t="s">
        <v>74</v>
      </c>
      <c r="W145" s="68"/>
      <c r="X145" s="68"/>
      <c r="Y145" s="58" t="s">
        <v>679</v>
      </c>
      <c r="Z145" s="831" t="s">
        <v>88</v>
      </c>
    </row>
    <row r="146" spans="1:26" s="47" customFormat="1" ht="45" x14ac:dyDescent="0.2">
      <c r="A146" s="268">
        <v>142</v>
      </c>
      <c r="B146" s="58" t="s">
        <v>676</v>
      </c>
      <c r="C146" s="58" t="s">
        <v>174</v>
      </c>
      <c r="D146" s="821">
        <v>70944687</v>
      </c>
      <c r="E146" s="821">
        <v>102508968</v>
      </c>
      <c r="F146" s="821">
        <v>600144771</v>
      </c>
      <c r="G146" s="59" t="s">
        <v>680</v>
      </c>
      <c r="H146" s="827" t="s">
        <v>64</v>
      </c>
      <c r="I146" s="827" t="s">
        <v>123</v>
      </c>
      <c r="J146" s="59" t="s">
        <v>65</v>
      </c>
      <c r="K146" s="8" t="s">
        <v>681</v>
      </c>
      <c r="L146" s="290">
        <v>1000000</v>
      </c>
      <c r="M146" s="277">
        <f t="shared" si="11"/>
        <v>850000</v>
      </c>
      <c r="N146" s="299">
        <v>2022</v>
      </c>
      <c r="O146" s="299">
        <v>2025</v>
      </c>
      <c r="P146" s="68"/>
      <c r="Q146" s="68"/>
      <c r="R146" s="68" t="s">
        <v>74</v>
      </c>
      <c r="S146" s="68"/>
      <c r="T146" s="68"/>
      <c r="U146" s="68"/>
      <c r="V146" s="68"/>
      <c r="W146" s="68"/>
      <c r="X146" s="68"/>
      <c r="Y146" s="59"/>
      <c r="Z146" s="831" t="s">
        <v>88</v>
      </c>
    </row>
    <row r="147" spans="1:26" s="47" customFormat="1" ht="33.75" x14ac:dyDescent="0.2">
      <c r="A147" s="268">
        <v>143</v>
      </c>
      <c r="B147" s="58" t="s">
        <v>682</v>
      </c>
      <c r="C147" s="58" t="s">
        <v>174</v>
      </c>
      <c r="D147" s="821">
        <v>70978387</v>
      </c>
      <c r="E147" s="821">
        <v>102508941</v>
      </c>
      <c r="F147" s="821">
        <v>600145247</v>
      </c>
      <c r="G147" s="59" t="s">
        <v>683</v>
      </c>
      <c r="H147" s="827" t="s">
        <v>64</v>
      </c>
      <c r="I147" s="827" t="s">
        <v>123</v>
      </c>
      <c r="J147" s="59" t="s">
        <v>65</v>
      </c>
      <c r="K147" s="8" t="s">
        <v>684</v>
      </c>
      <c r="L147" s="290">
        <v>3500000</v>
      </c>
      <c r="M147" s="277">
        <f t="shared" si="11"/>
        <v>2975000</v>
      </c>
      <c r="N147" s="299">
        <v>2022</v>
      </c>
      <c r="O147" s="299">
        <v>2025</v>
      </c>
      <c r="P147" s="68" t="s">
        <v>74</v>
      </c>
      <c r="Q147" s="68"/>
      <c r="R147" s="68"/>
      <c r="S147" s="68" t="s">
        <v>74</v>
      </c>
      <c r="T147" s="68"/>
      <c r="U147" s="68"/>
      <c r="V147" s="68"/>
      <c r="W147" s="68"/>
      <c r="X147" s="68"/>
      <c r="Y147" s="59"/>
      <c r="Z147" s="321"/>
    </row>
    <row r="148" spans="1:26" s="47" customFormat="1" ht="33.75" x14ac:dyDescent="0.2">
      <c r="A148" s="268">
        <v>144</v>
      </c>
      <c r="B148" s="58" t="s">
        <v>682</v>
      </c>
      <c r="C148" s="58" t="s">
        <v>174</v>
      </c>
      <c r="D148" s="821">
        <v>70978387</v>
      </c>
      <c r="E148" s="821">
        <v>102508941</v>
      </c>
      <c r="F148" s="821">
        <v>600145247</v>
      </c>
      <c r="G148" s="58" t="s">
        <v>685</v>
      </c>
      <c r="H148" s="827" t="s">
        <v>64</v>
      </c>
      <c r="I148" s="827" t="s">
        <v>123</v>
      </c>
      <c r="J148" s="59" t="s">
        <v>65</v>
      </c>
      <c r="K148" s="8" t="s">
        <v>686</v>
      </c>
      <c r="L148" s="290">
        <v>5500000</v>
      </c>
      <c r="M148" s="277">
        <f t="shared" si="11"/>
        <v>4675000</v>
      </c>
      <c r="N148" s="299">
        <v>2022</v>
      </c>
      <c r="O148" s="299">
        <v>2025</v>
      </c>
      <c r="P148" s="68"/>
      <c r="Q148" s="68"/>
      <c r="R148" s="68"/>
      <c r="S148" s="68" t="s">
        <v>74</v>
      </c>
      <c r="T148" s="68"/>
      <c r="U148" s="68"/>
      <c r="V148" s="68"/>
      <c r="W148" s="68"/>
      <c r="X148" s="68" t="s">
        <v>74</v>
      </c>
      <c r="Y148" s="59"/>
      <c r="Z148" s="321"/>
    </row>
    <row r="149" spans="1:26" s="47" customFormat="1" ht="45" x14ac:dyDescent="0.2">
      <c r="A149" s="268">
        <v>145</v>
      </c>
      <c r="B149" s="58" t="s">
        <v>682</v>
      </c>
      <c r="C149" s="58" t="s">
        <v>174</v>
      </c>
      <c r="D149" s="821">
        <v>70978387</v>
      </c>
      <c r="E149" s="821">
        <v>102508941</v>
      </c>
      <c r="F149" s="821">
        <v>600145247</v>
      </c>
      <c r="G149" s="58" t="s">
        <v>687</v>
      </c>
      <c r="H149" s="827" t="s">
        <v>64</v>
      </c>
      <c r="I149" s="827" t="s">
        <v>123</v>
      </c>
      <c r="J149" s="59" t="s">
        <v>65</v>
      </c>
      <c r="K149" s="8" t="s">
        <v>688</v>
      </c>
      <c r="L149" s="290">
        <v>3500000</v>
      </c>
      <c r="M149" s="277">
        <f t="shared" si="11"/>
        <v>2975000</v>
      </c>
      <c r="N149" s="299">
        <v>2022</v>
      </c>
      <c r="O149" s="299">
        <v>2025</v>
      </c>
      <c r="P149" s="68"/>
      <c r="Q149" s="68" t="s">
        <v>74</v>
      </c>
      <c r="R149" s="68" t="s">
        <v>74</v>
      </c>
      <c r="S149" s="68"/>
      <c r="T149" s="68"/>
      <c r="U149" s="68"/>
      <c r="V149" s="68" t="s">
        <v>74</v>
      </c>
      <c r="W149" s="68" t="s">
        <v>74</v>
      </c>
      <c r="X149" s="68"/>
      <c r="Y149" s="59"/>
      <c r="Z149" s="321"/>
    </row>
    <row r="150" spans="1:26" s="47" customFormat="1" ht="67.5" x14ac:dyDescent="0.2">
      <c r="A150" s="268">
        <v>146</v>
      </c>
      <c r="B150" s="58" t="s">
        <v>682</v>
      </c>
      <c r="C150" s="58" t="s">
        <v>174</v>
      </c>
      <c r="D150" s="821">
        <v>70978387</v>
      </c>
      <c r="E150" s="821">
        <v>102508941</v>
      </c>
      <c r="F150" s="821">
        <v>600145247</v>
      </c>
      <c r="G150" s="58" t="s">
        <v>689</v>
      </c>
      <c r="H150" s="827" t="s">
        <v>64</v>
      </c>
      <c r="I150" s="827" t="s">
        <v>123</v>
      </c>
      <c r="J150" s="59" t="s">
        <v>65</v>
      </c>
      <c r="K150" s="8" t="s">
        <v>690</v>
      </c>
      <c r="L150" s="290">
        <v>1500000</v>
      </c>
      <c r="M150" s="277">
        <f t="shared" si="11"/>
        <v>1275000</v>
      </c>
      <c r="N150" s="299">
        <v>2022</v>
      </c>
      <c r="O150" s="299">
        <v>2025</v>
      </c>
      <c r="P150" s="68"/>
      <c r="Q150" s="68"/>
      <c r="R150" s="68"/>
      <c r="S150" s="68"/>
      <c r="T150" s="68"/>
      <c r="U150" s="68"/>
      <c r="V150" s="68" t="s">
        <v>74</v>
      </c>
      <c r="W150" s="68" t="s">
        <v>74</v>
      </c>
      <c r="X150" s="68"/>
      <c r="Y150" s="59"/>
      <c r="Z150" s="321"/>
    </row>
    <row r="151" spans="1:26" s="47" customFormat="1" ht="56.25" x14ac:dyDescent="0.2">
      <c r="A151" s="268">
        <v>147</v>
      </c>
      <c r="B151" s="58" t="s">
        <v>682</v>
      </c>
      <c r="C151" s="58" t="s">
        <v>174</v>
      </c>
      <c r="D151" s="821">
        <v>70978387</v>
      </c>
      <c r="E151" s="821">
        <v>102508941</v>
      </c>
      <c r="F151" s="821">
        <v>600145247</v>
      </c>
      <c r="G151" s="58" t="s">
        <v>691</v>
      </c>
      <c r="H151" s="827" t="s">
        <v>64</v>
      </c>
      <c r="I151" s="827" t="s">
        <v>123</v>
      </c>
      <c r="J151" s="59" t="s">
        <v>65</v>
      </c>
      <c r="K151" s="8" t="s">
        <v>630</v>
      </c>
      <c r="L151" s="290">
        <v>5000000</v>
      </c>
      <c r="M151" s="277">
        <f t="shared" si="11"/>
        <v>4250000</v>
      </c>
      <c r="N151" s="299">
        <v>2022</v>
      </c>
      <c r="O151" s="299">
        <v>2024</v>
      </c>
      <c r="P151" s="68"/>
      <c r="Q151" s="68" t="s">
        <v>74</v>
      </c>
      <c r="R151" s="68" t="s">
        <v>74</v>
      </c>
      <c r="S151" s="68"/>
      <c r="T151" s="68"/>
      <c r="U151" s="68"/>
      <c r="V151" s="68" t="s">
        <v>74</v>
      </c>
      <c r="W151" s="68" t="s">
        <v>74</v>
      </c>
      <c r="X151" s="68"/>
      <c r="Y151" s="59"/>
      <c r="Z151" s="320"/>
    </row>
    <row r="152" spans="1:26" s="47" customFormat="1" ht="45" x14ac:dyDescent="0.2">
      <c r="A152" s="268">
        <v>148</v>
      </c>
      <c r="B152" s="58" t="s">
        <v>692</v>
      </c>
      <c r="C152" s="58" t="s">
        <v>174</v>
      </c>
      <c r="D152" s="821">
        <v>70631735</v>
      </c>
      <c r="E152" s="821">
        <v>102508640</v>
      </c>
      <c r="F152" s="821">
        <v>600145204</v>
      </c>
      <c r="G152" s="58" t="s">
        <v>693</v>
      </c>
      <c r="H152" s="827" t="s">
        <v>64</v>
      </c>
      <c r="I152" s="827" t="s">
        <v>123</v>
      </c>
      <c r="J152" s="59" t="s">
        <v>65</v>
      </c>
      <c r="K152" s="8" t="s">
        <v>694</v>
      </c>
      <c r="L152" s="290">
        <v>17300000</v>
      </c>
      <c r="M152" s="277">
        <f t="shared" si="11"/>
        <v>14705000</v>
      </c>
      <c r="N152" s="299">
        <v>2023</v>
      </c>
      <c r="O152" s="299">
        <v>2026</v>
      </c>
      <c r="P152" s="68" t="s">
        <v>139</v>
      </c>
      <c r="Q152" s="68" t="s">
        <v>139</v>
      </c>
      <c r="R152" s="68" t="s">
        <v>139</v>
      </c>
      <c r="S152" s="68" t="s">
        <v>139</v>
      </c>
      <c r="T152" s="68"/>
      <c r="U152" s="68"/>
      <c r="V152" s="68" t="s">
        <v>139</v>
      </c>
      <c r="W152" s="68"/>
      <c r="X152" s="68" t="s">
        <v>139</v>
      </c>
      <c r="Y152" s="59" t="s">
        <v>695</v>
      </c>
      <c r="Z152" s="831" t="s">
        <v>88</v>
      </c>
    </row>
    <row r="153" spans="1:26" s="47" customFormat="1" ht="22.5" x14ac:dyDescent="0.2">
      <c r="A153" s="319">
        <v>149</v>
      </c>
      <c r="B153" s="59" t="s">
        <v>696</v>
      </c>
      <c r="C153" s="59" t="s">
        <v>161</v>
      </c>
      <c r="D153" s="7">
        <v>60609397</v>
      </c>
      <c r="E153" s="7">
        <v>102244154</v>
      </c>
      <c r="F153" s="69">
        <v>600138640</v>
      </c>
      <c r="G153" s="59" t="s">
        <v>697</v>
      </c>
      <c r="H153" s="64" t="s">
        <v>455</v>
      </c>
      <c r="I153" s="64" t="s">
        <v>698</v>
      </c>
      <c r="J153" s="59" t="s">
        <v>699</v>
      </c>
      <c r="K153" s="37" t="s">
        <v>367</v>
      </c>
      <c r="L153" s="290">
        <v>10000000</v>
      </c>
      <c r="M153" s="277">
        <f t="shared" ref="M153:M164" si="12">L153/100*85</f>
        <v>8500000</v>
      </c>
      <c r="N153" s="299">
        <v>2023</v>
      </c>
      <c r="O153" s="299">
        <v>2027</v>
      </c>
      <c r="P153" s="68" t="s">
        <v>139</v>
      </c>
      <c r="Q153" s="68" t="s">
        <v>139</v>
      </c>
      <c r="R153" s="68" t="s">
        <v>139</v>
      </c>
      <c r="S153" s="68" t="s">
        <v>139</v>
      </c>
      <c r="T153" s="68"/>
      <c r="U153" s="68" t="s">
        <v>139</v>
      </c>
      <c r="V153" s="68" t="s">
        <v>139</v>
      </c>
      <c r="W153" s="68" t="s">
        <v>139</v>
      </c>
      <c r="X153" s="68" t="s">
        <v>139</v>
      </c>
      <c r="Y153" s="59" t="s">
        <v>342</v>
      </c>
      <c r="Z153" s="320" t="s">
        <v>342</v>
      </c>
    </row>
    <row r="154" spans="1:26" s="47" customFormat="1" ht="22.5" x14ac:dyDescent="0.2">
      <c r="A154" s="319">
        <v>150</v>
      </c>
      <c r="B154" s="59" t="s">
        <v>696</v>
      </c>
      <c r="C154" s="59" t="s">
        <v>161</v>
      </c>
      <c r="D154" s="7">
        <v>60609397</v>
      </c>
      <c r="E154" s="7">
        <v>102244154</v>
      </c>
      <c r="F154" s="69">
        <v>600138640</v>
      </c>
      <c r="G154" s="59" t="s">
        <v>697</v>
      </c>
      <c r="H154" s="64" t="s">
        <v>455</v>
      </c>
      <c r="I154" s="64" t="s">
        <v>698</v>
      </c>
      <c r="J154" s="59" t="s">
        <v>699</v>
      </c>
      <c r="K154" s="37" t="s">
        <v>700</v>
      </c>
      <c r="L154" s="290">
        <v>30000000</v>
      </c>
      <c r="M154" s="277">
        <f t="shared" si="12"/>
        <v>25500000</v>
      </c>
      <c r="N154" s="299"/>
      <c r="O154" s="299">
        <v>2027</v>
      </c>
      <c r="P154" s="68"/>
      <c r="Q154" s="68"/>
      <c r="R154" s="68"/>
      <c r="S154" s="68" t="s">
        <v>139</v>
      </c>
      <c r="T154" s="68"/>
      <c r="U154" s="68"/>
      <c r="V154" s="68" t="s">
        <v>139</v>
      </c>
      <c r="W154" s="68" t="s">
        <v>139</v>
      </c>
      <c r="X154" s="68"/>
      <c r="Y154" s="59" t="s">
        <v>342</v>
      </c>
      <c r="Z154" s="320" t="s">
        <v>342</v>
      </c>
    </row>
    <row r="155" spans="1:26" customFormat="1" ht="56.25" x14ac:dyDescent="0.25">
      <c r="A155" s="268">
        <v>151</v>
      </c>
      <c r="B155" s="101" t="s">
        <v>701</v>
      </c>
      <c r="C155" s="101" t="s">
        <v>416</v>
      </c>
      <c r="D155" s="182">
        <v>47861665</v>
      </c>
      <c r="E155" s="182">
        <v>600134415</v>
      </c>
      <c r="F155" s="164" t="s">
        <v>702</v>
      </c>
      <c r="G155" s="101" t="s">
        <v>703</v>
      </c>
      <c r="H155" s="102" t="s">
        <v>24</v>
      </c>
      <c r="I155" s="102" t="s">
        <v>704</v>
      </c>
      <c r="J155" s="101" t="s">
        <v>705</v>
      </c>
      <c r="K155" s="33" t="s">
        <v>706</v>
      </c>
      <c r="L155" s="280">
        <v>4000000</v>
      </c>
      <c r="M155" s="277">
        <f t="shared" si="12"/>
        <v>3400000</v>
      </c>
      <c r="N155" s="284">
        <v>2025</v>
      </c>
      <c r="O155" s="284">
        <v>2027</v>
      </c>
      <c r="P155" s="104" t="s">
        <v>139</v>
      </c>
      <c r="Q155" s="104" t="s">
        <v>139</v>
      </c>
      <c r="R155" s="104" t="s">
        <v>139</v>
      </c>
      <c r="S155" s="104" t="s">
        <v>139</v>
      </c>
      <c r="T155" s="104"/>
      <c r="U155" s="104"/>
      <c r="V155" s="104" t="s">
        <v>139</v>
      </c>
      <c r="W155" s="104" t="s">
        <v>139</v>
      </c>
      <c r="X155" s="104"/>
      <c r="Y155" s="101"/>
      <c r="Z155" s="265"/>
    </row>
    <row r="156" spans="1:26" customFormat="1" ht="56.25" x14ac:dyDescent="0.25">
      <c r="A156" s="268">
        <v>152</v>
      </c>
      <c r="B156" s="101" t="s">
        <v>701</v>
      </c>
      <c r="C156" s="101" t="s">
        <v>416</v>
      </c>
      <c r="D156" s="182">
        <v>47861665</v>
      </c>
      <c r="E156" s="182">
        <v>600134415</v>
      </c>
      <c r="F156" s="164" t="s">
        <v>707</v>
      </c>
      <c r="G156" s="101" t="s">
        <v>708</v>
      </c>
      <c r="H156" s="102" t="s">
        <v>24</v>
      </c>
      <c r="I156" s="102" t="s">
        <v>65</v>
      </c>
      <c r="J156" s="101" t="s">
        <v>416</v>
      </c>
      <c r="K156" s="33" t="s">
        <v>709</v>
      </c>
      <c r="L156" s="280">
        <v>20000000</v>
      </c>
      <c r="M156" s="277">
        <f t="shared" si="12"/>
        <v>17000000</v>
      </c>
      <c r="N156" s="284">
        <v>2023</v>
      </c>
      <c r="O156" s="284">
        <v>2025</v>
      </c>
      <c r="P156" s="104"/>
      <c r="Q156" s="104"/>
      <c r="R156" s="104"/>
      <c r="S156" s="104"/>
      <c r="T156" s="104"/>
      <c r="U156" s="104"/>
      <c r="V156" s="104"/>
      <c r="W156" s="104"/>
      <c r="X156" s="104"/>
      <c r="Y156" s="101"/>
      <c r="Z156" s="265"/>
    </row>
    <row r="157" spans="1:26" customFormat="1" ht="37.5" customHeight="1" x14ac:dyDescent="0.25">
      <c r="A157" s="268">
        <v>153</v>
      </c>
      <c r="B157" s="101" t="s">
        <v>701</v>
      </c>
      <c r="C157" s="101" t="s">
        <v>416</v>
      </c>
      <c r="D157" s="182">
        <v>47861665</v>
      </c>
      <c r="E157" s="182">
        <v>600134415</v>
      </c>
      <c r="F157" s="164" t="s">
        <v>710</v>
      </c>
      <c r="G157" s="101" t="s">
        <v>711</v>
      </c>
      <c r="H157" s="102" t="s">
        <v>24</v>
      </c>
      <c r="I157" s="102" t="s">
        <v>65</v>
      </c>
      <c r="J157" s="101" t="s">
        <v>416</v>
      </c>
      <c r="K157" s="33" t="s">
        <v>712</v>
      </c>
      <c r="L157" s="280">
        <v>50000000</v>
      </c>
      <c r="M157" s="277">
        <f t="shared" si="12"/>
        <v>42500000</v>
      </c>
      <c r="N157" s="284">
        <v>2026</v>
      </c>
      <c r="O157" s="284">
        <v>2027</v>
      </c>
      <c r="P157" s="104" t="s">
        <v>139</v>
      </c>
      <c r="Q157" s="104" t="s">
        <v>139</v>
      </c>
      <c r="R157" s="104" t="s">
        <v>139</v>
      </c>
      <c r="S157" s="104" t="s">
        <v>139</v>
      </c>
      <c r="T157" s="104"/>
      <c r="U157" s="104"/>
      <c r="V157" s="104" t="s">
        <v>713</v>
      </c>
      <c r="W157" s="104" t="s">
        <v>139</v>
      </c>
      <c r="X157" s="104"/>
      <c r="Y157" s="101"/>
      <c r="Z157" s="265"/>
    </row>
    <row r="158" spans="1:26" customFormat="1" ht="45" x14ac:dyDescent="0.25">
      <c r="A158" s="268">
        <v>154</v>
      </c>
      <c r="B158" s="101" t="s">
        <v>701</v>
      </c>
      <c r="C158" s="101" t="s">
        <v>416</v>
      </c>
      <c r="D158" s="182">
        <v>47861665</v>
      </c>
      <c r="E158" s="182">
        <v>600134415</v>
      </c>
      <c r="F158" s="164" t="s">
        <v>714</v>
      </c>
      <c r="G158" s="101" t="s">
        <v>715</v>
      </c>
      <c r="H158" s="102" t="s">
        <v>24</v>
      </c>
      <c r="I158" s="102" t="s">
        <v>65</v>
      </c>
      <c r="J158" s="101" t="s">
        <v>416</v>
      </c>
      <c r="K158" s="33" t="s">
        <v>716</v>
      </c>
      <c r="L158" s="280">
        <v>3000000</v>
      </c>
      <c r="M158" s="277">
        <f t="shared" si="12"/>
        <v>2550000</v>
      </c>
      <c r="N158" s="284">
        <v>2024</v>
      </c>
      <c r="O158" s="284">
        <v>2025</v>
      </c>
      <c r="P158" s="104"/>
      <c r="Q158" s="104" t="s">
        <v>139</v>
      </c>
      <c r="R158" s="104"/>
      <c r="S158" s="104"/>
      <c r="T158" s="104"/>
      <c r="U158" s="104"/>
      <c r="V158" s="104" t="s">
        <v>713</v>
      </c>
      <c r="W158" s="104" t="s">
        <v>139</v>
      </c>
      <c r="X158" s="104"/>
      <c r="Y158" s="101"/>
      <c r="Z158" s="265"/>
    </row>
    <row r="159" spans="1:26" customFormat="1" ht="33.75" x14ac:dyDescent="0.25">
      <c r="A159" s="268">
        <v>155</v>
      </c>
      <c r="B159" s="101" t="s">
        <v>701</v>
      </c>
      <c r="C159" s="101" t="s">
        <v>416</v>
      </c>
      <c r="D159" s="182">
        <v>47861665</v>
      </c>
      <c r="E159" s="182">
        <v>600134415</v>
      </c>
      <c r="F159" s="164" t="s">
        <v>717</v>
      </c>
      <c r="G159" s="33" t="s">
        <v>718</v>
      </c>
      <c r="H159" s="102" t="s">
        <v>24</v>
      </c>
      <c r="I159" s="102" t="s">
        <v>65</v>
      </c>
      <c r="J159" s="101" t="s">
        <v>416</v>
      </c>
      <c r="K159" s="33" t="s">
        <v>719</v>
      </c>
      <c r="L159" s="280">
        <v>5000000</v>
      </c>
      <c r="M159" s="277">
        <f t="shared" si="12"/>
        <v>4250000</v>
      </c>
      <c r="N159" s="284">
        <v>2024</v>
      </c>
      <c r="O159" s="284">
        <v>2026</v>
      </c>
      <c r="P159" s="104" t="s">
        <v>139</v>
      </c>
      <c r="Q159" s="104" t="s">
        <v>139</v>
      </c>
      <c r="R159" s="104"/>
      <c r="S159" s="104"/>
      <c r="T159" s="104"/>
      <c r="U159" s="104"/>
      <c r="V159" s="104" t="s">
        <v>713</v>
      </c>
      <c r="W159" s="104" t="s">
        <v>139</v>
      </c>
      <c r="X159" s="104"/>
      <c r="Y159" s="101"/>
      <c r="Z159" s="265"/>
    </row>
    <row r="160" spans="1:26" customFormat="1" ht="56.25" x14ac:dyDescent="0.25">
      <c r="A160" s="268">
        <v>156</v>
      </c>
      <c r="B160" s="101" t="s">
        <v>701</v>
      </c>
      <c r="C160" s="101" t="s">
        <v>416</v>
      </c>
      <c r="D160" s="182">
        <v>47861665</v>
      </c>
      <c r="E160" s="182">
        <v>600134415</v>
      </c>
      <c r="F160" s="164" t="s">
        <v>720</v>
      </c>
      <c r="G160" s="101" t="s">
        <v>721</v>
      </c>
      <c r="H160" s="102" t="s">
        <v>24</v>
      </c>
      <c r="I160" s="102" t="s">
        <v>65</v>
      </c>
      <c r="J160" s="101" t="s">
        <v>416</v>
      </c>
      <c r="K160" s="33" t="s">
        <v>722</v>
      </c>
      <c r="L160" s="280">
        <v>150000000</v>
      </c>
      <c r="M160" s="277">
        <f t="shared" si="12"/>
        <v>127500000</v>
      </c>
      <c r="N160" s="284">
        <v>2025</v>
      </c>
      <c r="O160" s="284">
        <v>2027</v>
      </c>
      <c r="P160" s="104"/>
      <c r="Q160" s="104"/>
      <c r="R160" s="104"/>
      <c r="S160" s="104"/>
      <c r="T160" s="104"/>
      <c r="U160" s="104"/>
      <c r="V160" s="104" t="s">
        <v>713</v>
      </c>
      <c r="W160" s="104"/>
      <c r="X160" s="104"/>
      <c r="Y160" s="101"/>
      <c r="Z160" s="265"/>
    </row>
    <row r="161" spans="1:244" customFormat="1" ht="33.75" x14ac:dyDescent="0.25">
      <c r="A161" s="268">
        <v>157</v>
      </c>
      <c r="B161" s="101" t="s">
        <v>701</v>
      </c>
      <c r="C161" s="101" t="s">
        <v>416</v>
      </c>
      <c r="D161" s="182">
        <v>47861665</v>
      </c>
      <c r="E161" s="182">
        <v>600134415</v>
      </c>
      <c r="F161" s="164" t="s">
        <v>723</v>
      </c>
      <c r="G161" s="101" t="s">
        <v>724</v>
      </c>
      <c r="H161" s="102" t="s">
        <v>24</v>
      </c>
      <c r="I161" s="102" t="s">
        <v>65</v>
      </c>
      <c r="J161" s="101" t="s">
        <v>416</v>
      </c>
      <c r="K161" s="33" t="s">
        <v>725</v>
      </c>
      <c r="L161" s="280">
        <v>5000000</v>
      </c>
      <c r="M161" s="277">
        <f t="shared" si="12"/>
        <v>4250000</v>
      </c>
      <c r="N161" s="284">
        <v>2023</v>
      </c>
      <c r="O161" s="284">
        <v>2025</v>
      </c>
      <c r="P161" s="104"/>
      <c r="Q161" s="104"/>
      <c r="R161" s="104"/>
      <c r="S161" s="104"/>
      <c r="T161" s="104"/>
      <c r="U161" s="104"/>
      <c r="V161" s="104" t="s">
        <v>713</v>
      </c>
      <c r="W161" s="104" t="s">
        <v>139</v>
      </c>
      <c r="X161" s="104"/>
      <c r="Y161" s="101"/>
      <c r="Z161" s="265"/>
    </row>
    <row r="162" spans="1:244" customFormat="1" ht="56.25" x14ac:dyDescent="0.25">
      <c r="A162" s="268">
        <v>158</v>
      </c>
      <c r="B162" s="101" t="s">
        <v>701</v>
      </c>
      <c r="C162" s="101" t="s">
        <v>416</v>
      </c>
      <c r="D162" s="182">
        <v>47861665</v>
      </c>
      <c r="E162" s="182">
        <v>600134415</v>
      </c>
      <c r="F162" s="164" t="s">
        <v>726</v>
      </c>
      <c r="G162" s="101" t="s">
        <v>727</v>
      </c>
      <c r="H162" s="102" t="s">
        <v>24</v>
      </c>
      <c r="I162" s="102" t="s">
        <v>704</v>
      </c>
      <c r="J162" s="101" t="s">
        <v>705</v>
      </c>
      <c r="K162" s="33" t="s">
        <v>728</v>
      </c>
      <c r="L162" s="280">
        <v>80000000</v>
      </c>
      <c r="M162" s="277">
        <f t="shared" si="12"/>
        <v>68000000</v>
      </c>
      <c r="N162" s="284">
        <v>2025</v>
      </c>
      <c r="O162" s="284">
        <v>2027</v>
      </c>
      <c r="P162" s="104" t="s">
        <v>139</v>
      </c>
      <c r="Q162" s="104" t="s">
        <v>139</v>
      </c>
      <c r="R162" s="104" t="s">
        <v>139</v>
      </c>
      <c r="S162" s="104" t="s">
        <v>139</v>
      </c>
      <c r="T162" s="104"/>
      <c r="U162" s="104"/>
      <c r="V162" s="104" t="s">
        <v>713</v>
      </c>
      <c r="W162" s="104" t="s">
        <v>713</v>
      </c>
      <c r="X162" s="104"/>
      <c r="Y162" s="101"/>
      <c r="Z162" s="265"/>
    </row>
    <row r="163" spans="1:244" customFormat="1" ht="45" x14ac:dyDescent="0.25">
      <c r="A163" s="268">
        <v>159</v>
      </c>
      <c r="B163" s="101" t="s">
        <v>701</v>
      </c>
      <c r="C163" s="101" t="s">
        <v>416</v>
      </c>
      <c r="D163" s="182">
        <v>47861665</v>
      </c>
      <c r="E163" s="182">
        <v>600134415</v>
      </c>
      <c r="F163" s="164" t="s">
        <v>729</v>
      </c>
      <c r="G163" s="101" t="s">
        <v>730</v>
      </c>
      <c r="H163" s="102" t="s">
        <v>24</v>
      </c>
      <c r="I163" s="102" t="s">
        <v>65</v>
      </c>
      <c r="J163" s="101" t="s">
        <v>416</v>
      </c>
      <c r="K163" s="33" t="s">
        <v>731</v>
      </c>
      <c r="L163" s="280">
        <v>20000000</v>
      </c>
      <c r="M163" s="277">
        <f t="shared" si="12"/>
        <v>17000000</v>
      </c>
      <c r="N163" s="284">
        <v>2024</v>
      </c>
      <c r="O163" s="284">
        <v>2027</v>
      </c>
      <c r="P163" s="104"/>
      <c r="Q163" s="104"/>
      <c r="R163" s="104"/>
      <c r="S163" s="104"/>
      <c r="T163" s="104"/>
      <c r="U163" s="104"/>
      <c r="V163" s="104" t="s">
        <v>713</v>
      </c>
      <c r="W163" s="104" t="s">
        <v>139</v>
      </c>
      <c r="X163" s="104"/>
      <c r="Y163" s="101"/>
      <c r="Z163" s="265"/>
    </row>
    <row r="164" spans="1:244" s="47" customFormat="1" ht="67.5" x14ac:dyDescent="0.2">
      <c r="A164" s="319">
        <v>160</v>
      </c>
      <c r="B164" s="59" t="s">
        <v>196</v>
      </c>
      <c r="C164" s="59" t="s">
        <v>197</v>
      </c>
      <c r="D164" s="7">
        <v>70999422</v>
      </c>
      <c r="E164" s="7">
        <v>102508283</v>
      </c>
      <c r="F164" s="7">
        <v>600144704</v>
      </c>
      <c r="G164" s="59" t="s">
        <v>732</v>
      </c>
      <c r="H164" s="64" t="s">
        <v>24</v>
      </c>
      <c r="I164" s="64" t="s">
        <v>65</v>
      </c>
      <c r="J164" s="59" t="s">
        <v>199</v>
      </c>
      <c r="K164" s="37" t="s">
        <v>733</v>
      </c>
      <c r="L164" s="290">
        <v>10000000</v>
      </c>
      <c r="M164" s="277">
        <f t="shared" si="12"/>
        <v>8500000</v>
      </c>
      <c r="N164" s="299">
        <v>2022</v>
      </c>
      <c r="O164" s="299">
        <v>2024</v>
      </c>
      <c r="P164" s="68" t="s">
        <v>139</v>
      </c>
      <c r="Q164" s="68" t="s">
        <v>139</v>
      </c>
      <c r="R164" s="68" t="s">
        <v>139</v>
      </c>
      <c r="S164" s="68" t="s">
        <v>139</v>
      </c>
      <c r="T164" s="68"/>
      <c r="U164" s="68"/>
      <c r="V164" s="68"/>
      <c r="W164" s="68"/>
      <c r="X164" s="68"/>
      <c r="Y164" s="59" t="s">
        <v>189</v>
      </c>
      <c r="Z164" s="320"/>
    </row>
    <row r="165" spans="1:244" s="162" customFormat="1" ht="123.75" x14ac:dyDescent="0.2">
      <c r="A165" s="268">
        <v>161</v>
      </c>
      <c r="B165" s="59" t="s">
        <v>734</v>
      </c>
      <c r="C165" s="59" t="s">
        <v>735</v>
      </c>
      <c r="D165" s="824" t="s">
        <v>736</v>
      </c>
      <c r="E165" s="37">
        <v>102508909</v>
      </c>
      <c r="F165" s="7">
        <v>600144763</v>
      </c>
      <c r="G165" s="802" t="s">
        <v>1371</v>
      </c>
      <c r="H165" s="102" t="s">
        <v>24</v>
      </c>
      <c r="I165" s="102" t="s">
        <v>65</v>
      </c>
      <c r="J165" s="101" t="s">
        <v>737</v>
      </c>
      <c r="K165" s="806" t="s">
        <v>1372</v>
      </c>
      <c r="L165" s="280">
        <v>13000000</v>
      </c>
      <c r="M165" s="277">
        <f>L165/100*85</f>
        <v>11050000</v>
      </c>
      <c r="N165" s="630">
        <v>2023</v>
      </c>
      <c r="O165" s="630">
        <v>2027</v>
      </c>
      <c r="P165" s="104" t="s">
        <v>139</v>
      </c>
      <c r="Q165" s="104" t="s">
        <v>139</v>
      </c>
      <c r="R165" s="104" t="s">
        <v>139</v>
      </c>
      <c r="S165" s="104" t="s">
        <v>139</v>
      </c>
      <c r="T165" s="104"/>
      <c r="U165" s="104"/>
      <c r="V165" s="104"/>
      <c r="W165" s="104"/>
      <c r="X165" s="104"/>
      <c r="Y165" s="101" t="s">
        <v>66</v>
      </c>
      <c r="Z165" s="265" t="s">
        <v>88</v>
      </c>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161"/>
      <c r="BZ165" s="161"/>
      <c r="CA165" s="161"/>
      <c r="CB165" s="161"/>
      <c r="CC165" s="161"/>
      <c r="CD165" s="161"/>
      <c r="CE165" s="161"/>
      <c r="CF165" s="161"/>
      <c r="CG165" s="161"/>
      <c r="CH165" s="161"/>
      <c r="CI165" s="161"/>
      <c r="CJ165" s="161"/>
      <c r="CK165" s="161"/>
      <c r="CL165" s="161"/>
      <c r="CM165" s="161"/>
      <c r="CN165" s="161"/>
      <c r="CO165" s="161"/>
      <c r="CP165" s="161"/>
      <c r="CQ165" s="161"/>
      <c r="CR165" s="161"/>
      <c r="CS165" s="161"/>
      <c r="CT165" s="161"/>
      <c r="CU165" s="161"/>
      <c r="CV165" s="161"/>
      <c r="CW165" s="161"/>
      <c r="CX165" s="161"/>
      <c r="CY165" s="161"/>
      <c r="CZ165" s="161"/>
      <c r="DA165" s="161"/>
      <c r="DB165" s="161"/>
      <c r="DC165" s="161"/>
      <c r="DD165" s="161"/>
      <c r="DE165" s="161"/>
      <c r="DF165" s="161"/>
      <c r="DG165" s="161"/>
      <c r="DH165" s="161"/>
      <c r="DI165" s="161"/>
      <c r="DJ165" s="161"/>
      <c r="DK165" s="161"/>
      <c r="DL165" s="161"/>
      <c r="DM165" s="161"/>
      <c r="DN165" s="161"/>
      <c r="DO165" s="161"/>
      <c r="DP165" s="161"/>
      <c r="DQ165" s="161"/>
      <c r="DR165" s="161"/>
      <c r="DS165" s="161"/>
      <c r="DT165" s="161"/>
      <c r="DU165" s="161"/>
      <c r="DV165" s="161"/>
      <c r="DW165" s="161"/>
      <c r="DX165" s="161"/>
      <c r="DY165" s="161"/>
      <c r="DZ165" s="161"/>
      <c r="EA165" s="161"/>
      <c r="EB165" s="161"/>
      <c r="EC165" s="161"/>
      <c r="ED165" s="161"/>
      <c r="EE165" s="161"/>
      <c r="EF165" s="161"/>
      <c r="EG165" s="161"/>
      <c r="EH165" s="161"/>
      <c r="EI165" s="161"/>
      <c r="EJ165" s="161"/>
      <c r="EK165" s="161"/>
      <c r="EL165" s="161"/>
      <c r="EM165" s="161"/>
      <c r="EN165" s="161"/>
      <c r="EO165" s="161"/>
      <c r="EP165" s="161"/>
      <c r="EQ165" s="161"/>
      <c r="ER165" s="161"/>
      <c r="ES165" s="161"/>
      <c r="ET165" s="161"/>
      <c r="EU165" s="161"/>
      <c r="EV165" s="161"/>
      <c r="EW165" s="161"/>
      <c r="EX165" s="161"/>
      <c r="EY165" s="161"/>
      <c r="EZ165" s="161"/>
      <c r="FA165" s="161"/>
      <c r="FB165" s="161"/>
      <c r="FC165" s="161"/>
      <c r="FD165" s="161"/>
      <c r="FE165" s="161"/>
      <c r="FF165" s="161"/>
      <c r="FG165" s="161"/>
      <c r="FH165" s="161"/>
      <c r="FI165" s="161"/>
      <c r="FJ165" s="161"/>
      <c r="FK165" s="161"/>
      <c r="FL165" s="161"/>
      <c r="FM165" s="161"/>
      <c r="FN165" s="161"/>
      <c r="FO165" s="161"/>
      <c r="FP165" s="161"/>
      <c r="FQ165" s="161"/>
      <c r="FR165" s="161"/>
      <c r="FS165" s="161"/>
      <c r="FT165" s="161"/>
      <c r="FU165" s="161"/>
      <c r="FV165" s="161"/>
      <c r="FW165" s="161"/>
      <c r="FX165" s="161"/>
      <c r="FY165" s="161"/>
      <c r="FZ165" s="161"/>
      <c r="GA165" s="161"/>
      <c r="GB165" s="161"/>
      <c r="GC165" s="161"/>
      <c r="GD165" s="161"/>
      <c r="GE165" s="161"/>
      <c r="GF165" s="161"/>
      <c r="GG165" s="161"/>
      <c r="GH165" s="161"/>
      <c r="GI165" s="161"/>
      <c r="GJ165" s="161"/>
      <c r="GK165" s="161"/>
      <c r="GL165" s="161"/>
      <c r="GM165" s="161"/>
      <c r="GN165" s="161"/>
      <c r="GO165" s="161"/>
      <c r="GP165" s="161"/>
      <c r="GQ165" s="161"/>
      <c r="GR165" s="161"/>
      <c r="GS165" s="161"/>
      <c r="GT165" s="161"/>
      <c r="GU165" s="161"/>
      <c r="GV165" s="161"/>
      <c r="GW165" s="161"/>
      <c r="GX165" s="161"/>
      <c r="GY165" s="161"/>
      <c r="GZ165" s="161"/>
      <c r="HA165" s="161"/>
      <c r="HB165" s="161"/>
      <c r="HC165" s="161"/>
      <c r="HD165" s="161"/>
      <c r="HE165" s="161"/>
      <c r="HF165" s="161"/>
      <c r="HG165" s="161"/>
      <c r="HH165" s="161"/>
      <c r="HI165" s="161"/>
      <c r="HJ165" s="161"/>
      <c r="HK165" s="161"/>
      <c r="HL165" s="161"/>
      <c r="HM165" s="161"/>
      <c r="HN165" s="161"/>
      <c r="HO165" s="161"/>
      <c r="HP165" s="161"/>
      <c r="HQ165" s="161"/>
      <c r="HR165" s="161"/>
      <c r="HS165" s="161"/>
      <c r="HT165" s="161"/>
      <c r="HU165" s="161"/>
      <c r="HV165" s="161"/>
      <c r="HW165" s="161"/>
      <c r="HX165" s="161"/>
      <c r="HY165" s="161"/>
      <c r="HZ165" s="161"/>
      <c r="IA165" s="161"/>
      <c r="IB165" s="161"/>
      <c r="IC165" s="161"/>
      <c r="ID165" s="161"/>
      <c r="IE165" s="161"/>
      <c r="IF165" s="161"/>
      <c r="IG165" s="161"/>
      <c r="IH165" s="161"/>
      <c r="II165" s="161"/>
      <c r="IJ165" s="161"/>
    </row>
    <row r="166" spans="1:244" s="162" customFormat="1" ht="45" x14ac:dyDescent="0.2">
      <c r="A166" s="268">
        <v>162</v>
      </c>
      <c r="B166" s="59" t="s">
        <v>734</v>
      </c>
      <c r="C166" s="59" t="s">
        <v>735</v>
      </c>
      <c r="D166" s="824" t="s">
        <v>738</v>
      </c>
      <c r="E166" s="37">
        <v>102508909</v>
      </c>
      <c r="F166" s="7">
        <v>600144763</v>
      </c>
      <c r="G166" s="59" t="s">
        <v>739</v>
      </c>
      <c r="H166" s="102" t="s">
        <v>24</v>
      </c>
      <c r="I166" s="102" t="s">
        <v>65</v>
      </c>
      <c r="J166" s="101" t="s">
        <v>737</v>
      </c>
      <c r="K166" s="37" t="s">
        <v>739</v>
      </c>
      <c r="L166" s="280">
        <v>13000000</v>
      </c>
      <c r="M166" s="277">
        <f>L166/100*85</f>
        <v>11050000</v>
      </c>
      <c r="N166" s="630">
        <v>2024</v>
      </c>
      <c r="O166" s="630">
        <v>2027</v>
      </c>
      <c r="P166" s="104"/>
      <c r="Q166" s="104" t="s">
        <v>139</v>
      </c>
      <c r="R166" s="104" t="s">
        <v>139</v>
      </c>
      <c r="S166" s="104"/>
      <c r="T166" s="104"/>
      <c r="U166" s="104"/>
      <c r="V166" s="104"/>
      <c r="W166" s="104" t="s">
        <v>139</v>
      </c>
      <c r="X166" s="104"/>
      <c r="Y166" s="639" t="s">
        <v>1373</v>
      </c>
      <c r="Z166" s="265" t="s">
        <v>69</v>
      </c>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c r="AX166" s="161"/>
      <c r="AY166" s="161"/>
      <c r="AZ166" s="161"/>
      <c r="BA166" s="161"/>
      <c r="BB166" s="161"/>
      <c r="BC166" s="161"/>
      <c r="BD166" s="161"/>
      <c r="BE166" s="161"/>
      <c r="BF166" s="161"/>
      <c r="BG166" s="161"/>
      <c r="BH166" s="161"/>
      <c r="BI166" s="161"/>
      <c r="BJ166" s="161"/>
      <c r="BK166" s="161"/>
      <c r="BL166" s="161"/>
      <c r="BM166" s="161"/>
      <c r="BN166" s="161"/>
      <c r="BO166" s="161"/>
      <c r="BP166" s="161"/>
      <c r="BQ166" s="161"/>
      <c r="BR166" s="161"/>
      <c r="BS166" s="161"/>
      <c r="BT166" s="161"/>
      <c r="BU166" s="161"/>
      <c r="BV166" s="161"/>
      <c r="BW166" s="161"/>
      <c r="BX166" s="161"/>
      <c r="BY166" s="161"/>
      <c r="BZ166" s="161"/>
      <c r="CA166" s="161"/>
      <c r="CB166" s="161"/>
      <c r="CC166" s="161"/>
      <c r="CD166" s="161"/>
      <c r="CE166" s="161"/>
      <c r="CF166" s="161"/>
      <c r="CG166" s="161"/>
      <c r="CH166" s="161"/>
      <c r="CI166" s="161"/>
      <c r="CJ166" s="161"/>
      <c r="CK166" s="161"/>
      <c r="CL166" s="161"/>
      <c r="CM166" s="161"/>
      <c r="CN166" s="161"/>
      <c r="CO166" s="161"/>
      <c r="CP166" s="161"/>
      <c r="CQ166" s="161"/>
      <c r="CR166" s="161"/>
      <c r="CS166" s="161"/>
      <c r="CT166" s="161"/>
      <c r="CU166" s="161"/>
      <c r="CV166" s="161"/>
      <c r="CW166" s="161"/>
      <c r="CX166" s="161"/>
      <c r="CY166" s="161"/>
      <c r="CZ166" s="161"/>
      <c r="DA166" s="161"/>
      <c r="DB166" s="161"/>
      <c r="DC166" s="161"/>
      <c r="DD166" s="161"/>
      <c r="DE166" s="161"/>
      <c r="DF166" s="161"/>
      <c r="DG166" s="161"/>
      <c r="DH166" s="161"/>
      <c r="DI166" s="161"/>
      <c r="DJ166" s="161"/>
      <c r="DK166" s="161"/>
      <c r="DL166" s="161"/>
      <c r="DM166" s="161"/>
      <c r="DN166" s="161"/>
      <c r="DO166" s="161"/>
      <c r="DP166" s="161"/>
      <c r="DQ166" s="161"/>
      <c r="DR166" s="161"/>
      <c r="DS166" s="161"/>
      <c r="DT166" s="161"/>
      <c r="DU166" s="161"/>
      <c r="DV166" s="161"/>
      <c r="DW166" s="161"/>
      <c r="DX166" s="161"/>
      <c r="DY166" s="161"/>
      <c r="DZ166" s="161"/>
      <c r="EA166" s="161"/>
      <c r="EB166" s="161"/>
      <c r="EC166" s="161"/>
      <c r="ED166" s="161"/>
      <c r="EE166" s="161"/>
      <c r="EF166" s="161"/>
      <c r="EG166" s="161"/>
      <c r="EH166" s="161"/>
      <c r="EI166" s="161"/>
      <c r="EJ166" s="161"/>
      <c r="EK166" s="161"/>
      <c r="EL166" s="161"/>
      <c r="EM166" s="161"/>
      <c r="EN166" s="161"/>
      <c r="EO166" s="161"/>
      <c r="EP166" s="161"/>
      <c r="EQ166" s="161"/>
      <c r="ER166" s="161"/>
      <c r="ES166" s="161"/>
      <c r="ET166" s="161"/>
      <c r="EU166" s="161"/>
      <c r="EV166" s="161"/>
      <c r="EW166" s="161"/>
      <c r="EX166" s="161"/>
      <c r="EY166" s="161"/>
      <c r="EZ166" s="161"/>
      <c r="FA166" s="161"/>
      <c r="FB166" s="161"/>
      <c r="FC166" s="161"/>
      <c r="FD166" s="161"/>
      <c r="FE166" s="161"/>
      <c r="FF166" s="161"/>
      <c r="FG166" s="161"/>
      <c r="FH166" s="161"/>
      <c r="FI166" s="161"/>
      <c r="FJ166" s="161"/>
      <c r="FK166" s="161"/>
      <c r="FL166" s="161"/>
      <c r="FM166" s="161"/>
      <c r="FN166" s="161"/>
      <c r="FO166" s="161"/>
      <c r="FP166" s="161"/>
      <c r="FQ166" s="161"/>
      <c r="FR166" s="161"/>
      <c r="FS166" s="161"/>
      <c r="FT166" s="161"/>
      <c r="FU166" s="161"/>
      <c r="FV166" s="161"/>
      <c r="FW166" s="161"/>
      <c r="FX166" s="161"/>
      <c r="FY166" s="161"/>
      <c r="FZ166" s="161"/>
      <c r="GA166" s="161"/>
      <c r="GB166" s="161"/>
      <c r="GC166" s="161"/>
      <c r="GD166" s="161"/>
      <c r="GE166" s="161"/>
      <c r="GF166" s="161"/>
      <c r="GG166" s="161"/>
      <c r="GH166" s="161"/>
      <c r="GI166" s="161"/>
      <c r="GJ166" s="161"/>
      <c r="GK166" s="161"/>
      <c r="GL166" s="161"/>
      <c r="GM166" s="161"/>
      <c r="GN166" s="161"/>
      <c r="GO166" s="161"/>
      <c r="GP166" s="161"/>
      <c r="GQ166" s="161"/>
      <c r="GR166" s="161"/>
      <c r="GS166" s="161"/>
      <c r="GT166" s="161"/>
      <c r="GU166" s="161"/>
      <c r="GV166" s="161"/>
      <c r="GW166" s="161"/>
      <c r="GX166" s="161"/>
      <c r="GY166" s="161"/>
      <c r="GZ166" s="161"/>
      <c r="HA166" s="161"/>
      <c r="HB166" s="161"/>
      <c r="HC166" s="161"/>
      <c r="HD166" s="161"/>
      <c r="HE166" s="161"/>
      <c r="HF166" s="161"/>
      <c r="HG166" s="161"/>
      <c r="HH166" s="161"/>
      <c r="HI166" s="161"/>
      <c r="HJ166" s="161"/>
      <c r="HK166" s="161"/>
      <c r="HL166" s="161"/>
      <c r="HM166" s="161"/>
      <c r="HN166" s="161"/>
      <c r="HO166" s="161"/>
      <c r="HP166" s="161"/>
      <c r="HQ166" s="161"/>
      <c r="HR166" s="161"/>
      <c r="HS166" s="161"/>
      <c r="HT166" s="161"/>
      <c r="HU166" s="161"/>
      <c r="HV166" s="161"/>
      <c r="HW166" s="161"/>
      <c r="HX166" s="161"/>
      <c r="HY166" s="161"/>
      <c r="HZ166" s="161"/>
      <c r="IA166" s="161"/>
      <c r="IB166" s="161"/>
      <c r="IC166" s="161"/>
      <c r="ID166" s="161"/>
      <c r="IE166" s="161"/>
      <c r="IF166" s="161"/>
      <c r="IG166" s="161"/>
      <c r="IH166" s="161"/>
      <c r="II166" s="161"/>
      <c r="IJ166" s="161"/>
    </row>
    <row r="167" spans="1:244" s="162" customFormat="1" ht="90" x14ac:dyDescent="0.2">
      <c r="A167" s="268">
        <v>163</v>
      </c>
      <c r="B167" s="59" t="s">
        <v>734</v>
      </c>
      <c r="C167" s="59" t="s">
        <v>735</v>
      </c>
      <c r="D167" s="824" t="s">
        <v>740</v>
      </c>
      <c r="E167" s="37">
        <v>102508909</v>
      </c>
      <c r="F167" s="7">
        <v>600144763</v>
      </c>
      <c r="G167" s="802" t="s">
        <v>741</v>
      </c>
      <c r="H167" s="102" t="s">
        <v>24</v>
      </c>
      <c r="I167" s="102" t="s">
        <v>65</v>
      </c>
      <c r="J167" s="101" t="s">
        <v>737</v>
      </c>
      <c r="K167" s="806" t="s">
        <v>742</v>
      </c>
      <c r="L167" s="632">
        <v>3500000</v>
      </c>
      <c r="M167" s="277">
        <f>L167/100*85</f>
        <v>2975000</v>
      </c>
      <c r="N167" s="630">
        <v>2023</v>
      </c>
      <c r="O167" s="630">
        <v>2027</v>
      </c>
      <c r="P167" s="104" t="s">
        <v>139</v>
      </c>
      <c r="Q167" s="104" t="s">
        <v>139</v>
      </c>
      <c r="R167" s="104" t="s">
        <v>139</v>
      </c>
      <c r="S167" s="104" t="s">
        <v>139</v>
      </c>
      <c r="T167" s="104"/>
      <c r="U167" s="104"/>
      <c r="V167" s="104"/>
      <c r="W167" s="104"/>
      <c r="X167" s="104" t="s">
        <v>139</v>
      </c>
      <c r="Y167" s="101" t="s">
        <v>66</v>
      </c>
      <c r="Z167" s="265"/>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161"/>
      <c r="CG167" s="161"/>
      <c r="CH167" s="161"/>
      <c r="CI167" s="161"/>
      <c r="CJ167" s="161"/>
      <c r="CK167" s="161"/>
      <c r="CL167" s="161"/>
      <c r="CM167" s="161"/>
      <c r="CN167" s="161"/>
      <c r="CO167" s="161"/>
      <c r="CP167" s="161"/>
      <c r="CQ167" s="161"/>
      <c r="CR167" s="161"/>
      <c r="CS167" s="161"/>
      <c r="CT167" s="161"/>
      <c r="CU167" s="161"/>
      <c r="CV167" s="161"/>
      <c r="CW167" s="161"/>
      <c r="CX167" s="161"/>
      <c r="CY167" s="161"/>
      <c r="CZ167" s="161"/>
      <c r="DA167" s="161"/>
      <c r="DB167" s="161"/>
      <c r="DC167" s="161"/>
      <c r="DD167" s="161"/>
      <c r="DE167" s="161"/>
      <c r="DF167" s="161"/>
      <c r="DG167" s="161"/>
      <c r="DH167" s="161"/>
      <c r="DI167" s="161"/>
      <c r="DJ167" s="161"/>
      <c r="DK167" s="161"/>
      <c r="DL167" s="161"/>
      <c r="DM167" s="161"/>
      <c r="DN167" s="161"/>
      <c r="DO167" s="161"/>
      <c r="DP167" s="161"/>
      <c r="DQ167" s="161"/>
      <c r="DR167" s="161"/>
      <c r="DS167" s="161"/>
      <c r="DT167" s="161"/>
      <c r="DU167" s="161"/>
      <c r="DV167" s="161"/>
      <c r="DW167" s="161"/>
      <c r="DX167" s="161"/>
      <c r="DY167" s="161"/>
      <c r="DZ167" s="161"/>
      <c r="EA167" s="161"/>
      <c r="EB167" s="161"/>
      <c r="EC167" s="161"/>
      <c r="ED167" s="161"/>
      <c r="EE167" s="161"/>
      <c r="EF167" s="161"/>
      <c r="EG167" s="161"/>
      <c r="EH167" s="161"/>
      <c r="EI167" s="161"/>
      <c r="EJ167" s="161"/>
      <c r="EK167" s="161"/>
      <c r="EL167" s="161"/>
      <c r="EM167" s="161"/>
      <c r="EN167" s="161"/>
      <c r="EO167" s="161"/>
      <c r="EP167" s="161"/>
      <c r="EQ167" s="161"/>
      <c r="ER167" s="161"/>
      <c r="ES167" s="161"/>
      <c r="ET167" s="161"/>
      <c r="EU167" s="161"/>
      <c r="EV167" s="161"/>
      <c r="EW167" s="161"/>
      <c r="EX167" s="161"/>
      <c r="EY167" s="161"/>
      <c r="EZ167" s="161"/>
      <c r="FA167" s="161"/>
      <c r="FB167" s="161"/>
      <c r="FC167" s="161"/>
      <c r="FD167" s="161"/>
      <c r="FE167" s="161"/>
      <c r="FF167" s="161"/>
      <c r="FG167" s="161"/>
      <c r="FH167" s="161"/>
      <c r="FI167" s="161"/>
      <c r="FJ167" s="161"/>
      <c r="FK167" s="161"/>
      <c r="FL167" s="161"/>
      <c r="FM167" s="161"/>
      <c r="FN167" s="161"/>
      <c r="FO167" s="161"/>
      <c r="FP167" s="161"/>
      <c r="FQ167" s="161"/>
      <c r="FR167" s="161"/>
      <c r="FS167" s="161"/>
      <c r="FT167" s="161"/>
      <c r="FU167" s="161"/>
      <c r="FV167" s="161"/>
      <c r="FW167" s="161"/>
      <c r="FX167" s="161"/>
      <c r="FY167" s="161"/>
      <c r="FZ167" s="161"/>
      <c r="GA167" s="161"/>
      <c r="GB167" s="161"/>
      <c r="GC167" s="161"/>
      <c r="GD167" s="161"/>
      <c r="GE167" s="161"/>
      <c r="GF167" s="161"/>
      <c r="GG167" s="161"/>
      <c r="GH167" s="161"/>
      <c r="GI167" s="161"/>
      <c r="GJ167" s="161"/>
      <c r="GK167" s="161"/>
      <c r="GL167" s="161"/>
      <c r="GM167" s="161"/>
      <c r="GN167" s="161"/>
      <c r="GO167" s="161"/>
      <c r="GP167" s="161"/>
      <c r="GQ167" s="161"/>
      <c r="GR167" s="161"/>
      <c r="GS167" s="161"/>
      <c r="GT167" s="161"/>
      <c r="GU167" s="161"/>
      <c r="GV167" s="161"/>
      <c r="GW167" s="161"/>
      <c r="GX167" s="161"/>
      <c r="GY167" s="161"/>
      <c r="GZ167" s="161"/>
      <c r="HA167" s="161"/>
      <c r="HB167" s="161"/>
      <c r="HC167" s="161"/>
      <c r="HD167" s="161"/>
      <c r="HE167" s="161"/>
      <c r="HF167" s="161"/>
      <c r="HG167" s="161"/>
      <c r="HH167" s="161"/>
      <c r="HI167" s="161"/>
      <c r="HJ167" s="161"/>
      <c r="HK167" s="161"/>
      <c r="HL167" s="161"/>
      <c r="HM167" s="161"/>
      <c r="HN167" s="161"/>
      <c r="HO167" s="161"/>
      <c r="HP167" s="161"/>
      <c r="HQ167" s="161"/>
      <c r="HR167" s="161"/>
      <c r="HS167" s="161"/>
      <c r="HT167" s="161"/>
      <c r="HU167" s="161"/>
      <c r="HV167" s="161"/>
      <c r="HW167" s="161"/>
      <c r="HX167" s="161"/>
      <c r="HY167" s="161"/>
      <c r="HZ167" s="161"/>
      <c r="IA167" s="161"/>
      <c r="IB167" s="161"/>
      <c r="IC167" s="161"/>
      <c r="ID167" s="161"/>
      <c r="IE167" s="161"/>
      <c r="IF167" s="161"/>
      <c r="IG167" s="161"/>
      <c r="IH167" s="161"/>
      <c r="II167" s="161"/>
      <c r="IJ167" s="161"/>
    </row>
    <row r="168" spans="1:244" s="162" customFormat="1" ht="45" x14ac:dyDescent="0.2">
      <c r="A168" s="268">
        <v>164</v>
      </c>
      <c r="B168" s="59" t="s">
        <v>734</v>
      </c>
      <c r="C168" s="59" t="s">
        <v>735</v>
      </c>
      <c r="D168" s="824" t="s">
        <v>743</v>
      </c>
      <c r="E168" s="37">
        <v>102508909</v>
      </c>
      <c r="F168" s="7">
        <v>600144763</v>
      </c>
      <c r="G168" s="802" t="s">
        <v>744</v>
      </c>
      <c r="H168" s="102" t="s">
        <v>24</v>
      </c>
      <c r="I168" s="102" t="s">
        <v>65</v>
      </c>
      <c r="J168" s="101" t="s">
        <v>737</v>
      </c>
      <c r="K168" s="806" t="s">
        <v>744</v>
      </c>
      <c r="L168" s="632">
        <v>500000</v>
      </c>
      <c r="M168" s="277">
        <f>L168/100*85</f>
        <v>425000</v>
      </c>
      <c r="N168" s="630">
        <v>2024</v>
      </c>
      <c r="O168" s="630">
        <v>2027</v>
      </c>
      <c r="P168" s="104"/>
      <c r="Q168" s="104"/>
      <c r="R168" s="104"/>
      <c r="S168" s="104" t="s">
        <v>139</v>
      </c>
      <c r="T168" s="104"/>
      <c r="U168" s="104"/>
      <c r="V168" s="104"/>
      <c r="W168" s="104"/>
      <c r="X168" s="104"/>
      <c r="Y168" s="101"/>
      <c r="Z168" s="265"/>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1"/>
      <c r="CA168" s="161"/>
      <c r="CB168" s="161"/>
      <c r="CC168" s="161"/>
      <c r="CD168" s="161"/>
      <c r="CE168" s="161"/>
      <c r="CF168" s="161"/>
      <c r="CG168" s="161"/>
      <c r="CH168" s="161"/>
      <c r="CI168" s="161"/>
      <c r="CJ168" s="161"/>
      <c r="CK168" s="161"/>
      <c r="CL168" s="161"/>
      <c r="CM168" s="161"/>
      <c r="CN168" s="161"/>
      <c r="CO168" s="161"/>
      <c r="CP168" s="161"/>
      <c r="CQ168" s="161"/>
      <c r="CR168" s="161"/>
      <c r="CS168" s="161"/>
      <c r="CT168" s="161"/>
      <c r="CU168" s="161"/>
      <c r="CV168" s="161"/>
      <c r="CW168" s="161"/>
      <c r="CX168" s="161"/>
      <c r="CY168" s="161"/>
      <c r="CZ168" s="161"/>
      <c r="DA168" s="161"/>
      <c r="DB168" s="161"/>
      <c r="DC168" s="161"/>
      <c r="DD168" s="161"/>
      <c r="DE168" s="161"/>
      <c r="DF168" s="161"/>
      <c r="DG168" s="161"/>
      <c r="DH168" s="161"/>
      <c r="DI168" s="161"/>
      <c r="DJ168" s="161"/>
      <c r="DK168" s="161"/>
      <c r="DL168" s="161"/>
      <c r="DM168" s="161"/>
      <c r="DN168" s="161"/>
      <c r="DO168" s="161"/>
      <c r="DP168" s="161"/>
      <c r="DQ168" s="161"/>
      <c r="DR168" s="161"/>
      <c r="DS168" s="161"/>
      <c r="DT168" s="161"/>
      <c r="DU168" s="161"/>
      <c r="DV168" s="161"/>
      <c r="DW168" s="161"/>
      <c r="DX168" s="161"/>
      <c r="DY168" s="161"/>
      <c r="DZ168" s="161"/>
      <c r="EA168" s="161"/>
      <c r="EB168" s="161"/>
      <c r="EC168" s="161"/>
      <c r="ED168" s="161"/>
      <c r="EE168" s="161"/>
      <c r="EF168" s="161"/>
      <c r="EG168" s="161"/>
      <c r="EH168" s="161"/>
      <c r="EI168" s="161"/>
      <c r="EJ168" s="161"/>
      <c r="EK168" s="161"/>
      <c r="EL168" s="161"/>
      <c r="EM168" s="161"/>
      <c r="EN168" s="161"/>
      <c r="EO168" s="161"/>
      <c r="EP168" s="161"/>
      <c r="EQ168" s="161"/>
      <c r="ER168" s="161"/>
      <c r="ES168" s="161"/>
      <c r="ET168" s="161"/>
      <c r="EU168" s="161"/>
      <c r="EV168" s="161"/>
      <c r="EW168" s="161"/>
      <c r="EX168" s="161"/>
      <c r="EY168" s="161"/>
      <c r="EZ168" s="161"/>
      <c r="FA168" s="161"/>
      <c r="FB168" s="161"/>
      <c r="FC168" s="161"/>
      <c r="FD168" s="161"/>
      <c r="FE168" s="161"/>
      <c r="FF168" s="161"/>
      <c r="FG168" s="161"/>
      <c r="FH168" s="161"/>
      <c r="FI168" s="161"/>
      <c r="FJ168" s="161"/>
      <c r="FK168" s="161"/>
      <c r="FL168" s="161"/>
      <c r="FM168" s="161"/>
      <c r="FN168" s="161"/>
      <c r="FO168" s="161"/>
      <c r="FP168" s="161"/>
      <c r="FQ168" s="161"/>
      <c r="FR168" s="161"/>
      <c r="FS168" s="161"/>
      <c r="FT168" s="161"/>
      <c r="FU168" s="161"/>
      <c r="FV168" s="161"/>
      <c r="FW168" s="161"/>
      <c r="FX168" s="161"/>
      <c r="FY168" s="161"/>
      <c r="FZ168" s="161"/>
      <c r="GA168" s="161"/>
      <c r="GB168" s="161"/>
      <c r="GC168" s="161"/>
      <c r="GD168" s="161"/>
      <c r="GE168" s="161"/>
      <c r="GF168" s="161"/>
      <c r="GG168" s="161"/>
      <c r="GH168" s="161"/>
      <c r="GI168" s="161"/>
      <c r="GJ168" s="161"/>
      <c r="GK168" s="161"/>
      <c r="GL168" s="161"/>
      <c r="GM168" s="161"/>
      <c r="GN168" s="161"/>
      <c r="GO168" s="161"/>
      <c r="GP168" s="161"/>
      <c r="GQ168" s="161"/>
      <c r="GR168" s="161"/>
      <c r="GS168" s="161"/>
      <c r="GT168" s="161"/>
      <c r="GU168" s="161"/>
      <c r="GV168" s="161"/>
      <c r="GW168" s="161"/>
      <c r="GX168" s="161"/>
      <c r="GY168" s="161"/>
      <c r="GZ168" s="161"/>
      <c r="HA168" s="161"/>
      <c r="HB168" s="161"/>
      <c r="HC168" s="161"/>
      <c r="HD168" s="161"/>
      <c r="HE168" s="161"/>
      <c r="HF168" s="161"/>
      <c r="HG168" s="161"/>
      <c r="HH168" s="161"/>
      <c r="HI168" s="161"/>
      <c r="HJ168" s="161"/>
      <c r="HK168" s="161"/>
      <c r="HL168" s="161"/>
      <c r="HM168" s="161"/>
      <c r="HN168" s="161"/>
      <c r="HO168" s="161"/>
      <c r="HP168" s="161"/>
      <c r="HQ168" s="161"/>
      <c r="HR168" s="161"/>
      <c r="HS168" s="161"/>
      <c r="HT168" s="161"/>
      <c r="HU168" s="161"/>
      <c r="HV168" s="161"/>
      <c r="HW168" s="161"/>
      <c r="HX168" s="161"/>
      <c r="HY168" s="161"/>
      <c r="HZ168" s="161"/>
      <c r="IA168" s="161"/>
      <c r="IB168" s="161"/>
      <c r="IC168" s="161"/>
      <c r="ID168" s="161"/>
      <c r="IE168" s="161"/>
      <c r="IF168" s="161"/>
      <c r="IG168" s="161"/>
      <c r="IH168" s="161"/>
      <c r="II168" s="161"/>
      <c r="IJ168" s="161"/>
    </row>
    <row r="169" spans="1:244" s="47" customFormat="1" ht="157.5" x14ac:dyDescent="0.2">
      <c r="A169" s="319">
        <v>165</v>
      </c>
      <c r="B169" s="58" t="s">
        <v>745</v>
      </c>
      <c r="C169" s="58" t="s">
        <v>746</v>
      </c>
      <c r="D169" s="7">
        <v>64628159</v>
      </c>
      <c r="E169" s="7">
        <v>110550731</v>
      </c>
      <c r="F169" s="7">
        <v>600171698</v>
      </c>
      <c r="G169" s="58" t="s">
        <v>747</v>
      </c>
      <c r="H169" s="64" t="s">
        <v>24</v>
      </c>
      <c r="I169" s="64"/>
      <c r="J169" s="59" t="s">
        <v>476</v>
      </c>
      <c r="K169" s="252" t="s">
        <v>1169</v>
      </c>
      <c r="L169" s="290">
        <v>22000000</v>
      </c>
      <c r="M169" s="277">
        <f>L169/100*85</f>
        <v>18700000</v>
      </c>
      <c r="N169" s="296" t="s">
        <v>748</v>
      </c>
      <c r="O169" s="299"/>
      <c r="P169" s="68"/>
      <c r="Q169" s="68"/>
      <c r="R169" s="68" t="s">
        <v>139</v>
      </c>
      <c r="S169" s="68"/>
      <c r="T169" s="68"/>
      <c r="U169" s="68" t="s">
        <v>139</v>
      </c>
      <c r="V169" s="68"/>
      <c r="W169" s="68"/>
      <c r="X169" s="68" t="s">
        <v>139</v>
      </c>
      <c r="Y169" s="58" t="s">
        <v>749</v>
      </c>
      <c r="Z169" s="320" t="s">
        <v>69</v>
      </c>
    </row>
    <row r="170" spans="1:244" s="183" customFormat="1" ht="168.75" x14ac:dyDescent="0.25">
      <c r="A170" s="269">
        <v>166</v>
      </c>
      <c r="B170" s="60" t="s">
        <v>750</v>
      </c>
      <c r="C170" s="60" t="s">
        <v>1337</v>
      </c>
      <c r="D170" s="249">
        <v>70984727</v>
      </c>
      <c r="E170" s="249">
        <v>102520208</v>
      </c>
      <c r="F170" s="38">
        <v>600145263</v>
      </c>
      <c r="G170" s="60" t="s">
        <v>751</v>
      </c>
      <c r="H170" s="38" t="s">
        <v>64</v>
      </c>
      <c r="I170" s="38" t="s">
        <v>65</v>
      </c>
      <c r="J170" s="38" t="s">
        <v>213</v>
      </c>
      <c r="K170" s="77" t="s">
        <v>1170</v>
      </c>
      <c r="L170" s="291">
        <v>10000000</v>
      </c>
      <c r="M170" s="277"/>
      <c r="N170" s="937" t="s">
        <v>214</v>
      </c>
      <c r="O170" s="937" t="s">
        <v>217</v>
      </c>
      <c r="P170" s="38"/>
      <c r="Q170" s="38"/>
      <c r="R170" s="38"/>
      <c r="S170" s="38"/>
      <c r="T170" s="38"/>
      <c r="U170" s="38"/>
      <c r="V170" s="38"/>
      <c r="W170" s="38"/>
      <c r="X170" s="38"/>
      <c r="Y170" s="60"/>
      <c r="Z170" s="142" t="s">
        <v>88</v>
      </c>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row>
    <row r="171" spans="1:244" s="45" customFormat="1" ht="45" x14ac:dyDescent="0.25">
      <c r="A171" s="315">
        <v>167</v>
      </c>
      <c r="B171" s="8" t="s">
        <v>752</v>
      </c>
      <c r="C171" s="79" t="s">
        <v>210</v>
      </c>
      <c r="D171" s="79">
        <v>70984743</v>
      </c>
      <c r="E171" s="79">
        <v>102520224</v>
      </c>
      <c r="F171" s="50">
        <v>600144828</v>
      </c>
      <c r="G171" s="79" t="s">
        <v>753</v>
      </c>
      <c r="H171" s="79" t="s">
        <v>64</v>
      </c>
      <c r="I171" s="79" t="s">
        <v>65</v>
      </c>
      <c r="J171" s="79" t="s">
        <v>213</v>
      </c>
      <c r="K171" s="8" t="s">
        <v>754</v>
      </c>
      <c r="L171" s="288">
        <v>18000000</v>
      </c>
      <c r="M171" s="277">
        <f>L171/100*85</f>
        <v>15300000</v>
      </c>
      <c r="N171" s="296">
        <v>2023</v>
      </c>
      <c r="O171" s="296">
        <v>2026</v>
      </c>
      <c r="P171" s="79" t="s">
        <v>74</v>
      </c>
      <c r="Q171" s="79" t="s">
        <v>74</v>
      </c>
      <c r="R171" s="79" t="s">
        <v>74</v>
      </c>
      <c r="S171" s="79" t="s">
        <v>74</v>
      </c>
      <c r="T171" s="79"/>
      <c r="U171" s="79"/>
      <c r="V171" s="79" t="s">
        <v>74</v>
      </c>
      <c r="W171" s="79" t="s">
        <v>74</v>
      </c>
      <c r="X171" s="79" t="s">
        <v>74</v>
      </c>
      <c r="Y171" s="81" t="s">
        <v>755</v>
      </c>
      <c r="Z171" s="316" t="s">
        <v>88</v>
      </c>
    </row>
    <row r="172" spans="1:244" s="45" customFormat="1" ht="56.25" x14ac:dyDescent="0.25">
      <c r="A172" s="315">
        <v>168</v>
      </c>
      <c r="B172" s="8" t="s">
        <v>752</v>
      </c>
      <c r="C172" s="79" t="s">
        <v>210</v>
      </c>
      <c r="D172" s="79">
        <v>70984743</v>
      </c>
      <c r="E172" s="79">
        <v>102520224</v>
      </c>
      <c r="F172" s="50">
        <v>600144828</v>
      </c>
      <c r="G172" s="79" t="s">
        <v>756</v>
      </c>
      <c r="H172" s="79" t="s">
        <v>64</v>
      </c>
      <c r="I172" s="79" t="s">
        <v>65</v>
      </c>
      <c r="J172" s="79" t="s">
        <v>213</v>
      </c>
      <c r="K172" s="8" t="s">
        <v>757</v>
      </c>
      <c r="L172" s="288">
        <v>4800000</v>
      </c>
      <c r="M172" s="277">
        <f>L172/100*85</f>
        <v>4080000</v>
      </c>
      <c r="N172" s="296">
        <v>2023</v>
      </c>
      <c r="O172" s="296">
        <v>2026</v>
      </c>
      <c r="P172" s="79" t="s">
        <v>74</v>
      </c>
      <c r="Q172" s="79" t="s">
        <v>74</v>
      </c>
      <c r="R172" s="79" t="s">
        <v>74</v>
      </c>
      <c r="S172" s="79" t="s">
        <v>74</v>
      </c>
      <c r="T172" s="79"/>
      <c r="U172" s="79"/>
      <c r="V172" s="79" t="s">
        <v>74</v>
      </c>
      <c r="W172" s="79" t="s">
        <v>74</v>
      </c>
      <c r="X172" s="79" t="s">
        <v>74</v>
      </c>
      <c r="Y172" s="81"/>
      <c r="Z172" s="316" t="s">
        <v>88</v>
      </c>
    </row>
    <row r="173" spans="1:244" s="45" customFormat="1" ht="33.75" x14ac:dyDescent="0.25">
      <c r="A173" s="315">
        <v>169</v>
      </c>
      <c r="B173" s="8" t="s">
        <v>752</v>
      </c>
      <c r="C173" s="79" t="s">
        <v>210</v>
      </c>
      <c r="D173" s="79">
        <v>70984743</v>
      </c>
      <c r="E173" s="79">
        <v>102520224</v>
      </c>
      <c r="F173" s="50">
        <v>600144828</v>
      </c>
      <c r="G173" s="79" t="s">
        <v>758</v>
      </c>
      <c r="H173" s="79" t="s">
        <v>64</v>
      </c>
      <c r="I173" s="79" t="s">
        <v>65</v>
      </c>
      <c r="J173" s="79" t="s">
        <v>213</v>
      </c>
      <c r="K173" s="8" t="s">
        <v>759</v>
      </c>
      <c r="L173" s="288">
        <v>20000000</v>
      </c>
      <c r="M173" s="277">
        <v>0</v>
      </c>
      <c r="N173" s="296">
        <v>2024</v>
      </c>
      <c r="O173" s="296">
        <v>2028</v>
      </c>
      <c r="P173" s="79"/>
      <c r="Q173" s="79"/>
      <c r="R173" s="79"/>
      <c r="S173" s="79"/>
      <c r="T173" s="79"/>
      <c r="U173" s="79"/>
      <c r="V173" s="79"/>
      <c r="W173" s="79"/>
      <c r="X173" s="79"/>
      <c r="Y173" s="81"/>
      <c r="Z173" s="316" t="s">
        <v>88</v>
      </c>
    </row>
    <row r="174" spans="1:244" s="45" customFormat="1" ht="33" customHeight="1" x14ac:dyDescent="0.25">
      <c r="A174" s="315">
        <v>170</v>
      </c>
      <c r="B174" s="8" t="s">
        <v>752</v>
      </c>
      <c r="C174" s="79" t="s">
        <v>210</v>
      </c>
      <c r="D174" s="79">
        <v>70984743</v>
      </c>
      <c r="E174" s="79">
        <v>102520224</v>
      </c>
      <c r="F174" s="50">
        <v>600144828</v>
      </c>
      <c r="G174" s="79" t="s">
        <v>760</v>
      </c>
      <c r="H174" s="79" t="s">
        <v>64</v>
      </c>
      <c r="I174" s="79" t="s">
        <v>65</v>
      </c>
      <c r="J174" s="79" t="s">
        <v>213</v>
      </c>
      <c r="K174" s="8" t="s">
        <v>761</v>
      </c>
      <c r="L174" s="288">
        <v>12000000</v>
      </c>
      <c r="M174" s="277">
        <f>L174/100*85</f>
        <v>10200000</v>
      </c>
      <c r="N174" s="296">
        <v>2023</v>
      </c>
      <c r="O174" s="296">
        <v>2025</v>
      </c>
      <c r="P174" s="79"/>
      <c r="Q174" s="79"/>
      <c r="R174" s="79"/>
      <c r="S174" s="79"/>
      <c r="T174" s="79"/>
      <c r="U174" s="79"/>
      <c r="V174" s="79" t="s">
        <v>74</v>
      </c>
      <c r="W174" s="79" t="s">
        <v>74</v>
      </c>
      <c r="X174" s="79" t="s">
        <v>74</v>
      </c>
      <c r="Y174" s="81" t="s">
        <v>762</v>
      </c>
      <c r="Z174" s="316" t="s">
        <v>763</v>
      </c>
    </row>
    <row r="175" spans="1:244" s="45" customFormat="1" ht="33" customHeight="1" x14ac:dyDescent="0.25">
      <c r="A175" s="315">
        <v>171</v>
      </c>
      <c r="B175" s="8" t="s">
        <v>752</v>
      </c>
      <c r="C175" s="79" t="s">
        <v>210</v>
      </c>
      <c r="D175" s="79">
        <v>70984743</v>
      </c>
      <c r="E175" s="79">
        <v>102520224</v>
      </c>
      <c r="F175" s="50">
        <v>600144828</v>
      </c>
      <c r="G175" s="79" t="s">
        <v>764</v>
      </c>
      <c r="H175" s="79" t="s">
        <v>64</v>
      </c>
      <c r="I175" s="79" t="s">
        <v>65</v>
      </c>
      <c r="J175" s="79" t="s">
        <v>213</v>
      </c>
      <c r="K175" s="8" t="s">
        <v>765</v>
      </c>
      <c r="L175" s="288">
        <v>20000000</v>
      </c>
      <c r="M175" s="277">
        <f>L175/100*85</f>
        <v>17000000</v>
      </c>
      <c r="N175" s="296">
        <v>2023</v>
      </c>
      <c r="O175" s="296">
        <v>2027</v>
      </c>
      <c r="P175" s="79" t="s">
        <v>74</v>
      </c>
      <c r="Q175" s="79" t="s">
        <v>74</v>
      </c>
      <c r="R175" s="79" t="s">
        <v>74</v>
      </c>
      <c r="S175" s="79" t="s">
        <v>74</v>
      </c>
      <c r="T175" s="79"/>
      <c r="U175" s="79" t="s">
        <v>74</v>
      </c>
      <c r="V175" s="79" t="s">
        <v>74</v>
      </c>
      <c r="W175" s="79" t="s">
        <v>74</v>
      </c>
      <c r="X175" s="79" t="s">
        <v>74</v>
      </c>
      <c r="Y175" s="81" t="s">
        <v>766</v>
      </c>
      <c r="Z175" s="316" t="s">
        <v>88</v>
      </c>
    </row>
    <row r="176" spans="1:244" s="183" customFormat="1" ht="33.75" x14ac:dyDescent="0.25">
      <c r="A176" s="269">
        <v>172</v>
      </c>
      <c r="B176" s="61" t="s">
        <v>767</v>
      </c>
      <c r="C176" s="60" t="s">
        <v>210</v>
      </c>
      <c r="D176" s="65">
        <v>62348299</v>
      </c>
      <c r="E176" s="65">
        <v>102520216</v>
      </c>
      <c r="F176" s="65">
        <v>600144810</v>
      </c>
      <c r="G176" s="60" t="s">
        <v>768</v>
      </c>
      <c r="H176" s="60" t="s">
        <v>64</v>
      </c>
      <c r="I176" s="60" t="s">
        <v>65</v>
      </c>
      <c r="J176" s="60" t="s">
        <v>213</v>
      </c>
      <c r="K176" s="34" t="s">
        <v>769</v>
      </c>
      <c r="L176" s="291">
        <v>8000000</v>
      </c>
      <c r="M176" s="289">
        <v>0</v>
      </c>
      <c r="N176" s="303">
        <v>2022</v>
      </c>
      <c r="O176" s="303">
        <v>2027</v>
      </c>
      <c r="P176" s="38"/>
      <c r="Q176" s="38"/>
      <c r="R176" s="38"/>
      <c r="S176" s="38"/>
      <c r="T176" s="38"/>
      <c r="U176" s="38"/>
      <c r="V176" s="38" t="s">
        <v>139</v>
      </c>
      <c r="W176" s="38"/>
      <c r="X176" s="38"/>
      <c r="Y176" s="61"/>
      <c r="Z176" s="142" t="s">
        <v>88</v>
      </c>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row>
    <row r="177" spans="1:244" s="183" customFormat="1" ht="56.25" x14ac:dyDescent="0.25">
      <c r="A177" s="269">
        <v>173</v>
      </c>
      <c r="B177" s="60" t="s">
        <v>767</v>
      </c>
      <c r="C177" s="60" t="s">
        <v>210</v>
      </c>
      <c r="D177" s="249">
        <v>62348299</v>
      </c>
      <c r="E177" s="249">
        <v>102520216</v>
      </c>
      <c r="F177" s="249">
        <v>600144810</v>
      </c>
      <c r="G177" s="60" t="s">
        <v>770</v>
      </c>
      <c r="H177" s="38" t="s">
        <v>64</v>
      </c>
      <c r="I177" s="38" t="s">
        <v>65</v>
      </c>
      <c r="J177" s="38" t="s">
        <v>213</v>
      </c>
      <c r="K177" s="77" t="s">
        <v>771</v>
      </c>
      <c r="L177" s="291">
        <v>30000000</v>
      </c>
      <c r="M177" s="289">
        <v>0</v>
      </c>
      <c r="N177" s="303">
        <v>2023</v>
      </c>
      <c r="O177" s="303">
        <v>2027</v>
      </c>
      <c r="P177" s="38"/>
      <c r="Q177" s="38"/>
      <c r="R177" s="38"/>
      <c r="S177" s="38"/>
      <c r="T177" s="38"/>
      <c r="U177" s="38"/>
      <c r="V177" s="38"/>
      <c r="W177" s="38"/>
      <c r="X177" s="38"/>
      <c r="Y177" s="60"/>
      <c r="Z177" s="142" t="s">
        <v>88</v>
      </c>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45"/>
      <c r="FX177" s="45"/>
      <c r="FY177" s="45"/>
      <c r="FZ177" s="45"/>
      <c r="GA177" s="45"/>
      <c r="GB177" s="45"/>
      <c r="GC177" s="45"/>
      <c r="GD177" s="45"/>
      <c r="GE177" s="45"/>
      <c r="GF177" s="45"/>
      <c r="GG177" s="45"/>
      <c r="GH177" s="45"/>
      <c r="GI177" s="45"/>
      <c r="GJ177" s="45"/>
      <c r="GK177" s="45"/>
      <c r="GL177" s="45"/>
      <c r="GM177" s="45"/>
      <c r="GN177" s="45"/>
      <c r="GO177" s="45"/>
      <c r="GP177" s="45"/>
      <c r="GQ177" s="45"/>
      <c r="GR177" s="45"/>
      <c r="GS177" s="45"/>
      <c r="GT177" s="45"/>
      <c r="GU177" s="45"/>
      <c r="GV177" s="45"/>
      <c r="GW177" s="45"/>
      <c r="GX177" s="45"/>
      <c r="GY177" s="45"/>
      <c r="GZ177" s="45"/>
      <c r="HA177" s="45"/>
      <c r="HB177" s="45"/>
      <c r="HC177" s="45"/>
      <c r="HD177" s="45"/>
      <c r="HE177" s="45"/>
      <c r="HF177" s="45"/>
      <c r="HG177" s="45"/>
      <c r="HH177" s="45"/>
      <c r="HI177" s="45"/>
      <c r="HJ177" s="45"/>
      <c r="HK177" s="45"/>
      <c r="HL177" s="45"/>
      <c r="HM177" s="45"/>
      <c r="HN177" s="45"/>
      <c r="HO177" s="45"/>
      <c r="HP177" s="45"/>
      <c r="HQ177" s="45"/>
      <c r="HR177" s="45"/>
      <c r="HS177" s="45"/>
      <c r="HT177" s="45"/>
      <c r="HU177" s="45"/>
      <c r="HV177" s="45"/>
      <c r="HW177" s="45"/>
      <c r="HX177" s="45"/>
      <c r="HY177" s="45"/>
      <c r="HZ177" s="45"/>
      <c r="IA177" s="45"/>
      <c r="IB177" s="45"/>
      <c r="IC177" s="45"/>
      <c r="ID177" s="45"/>
      <c r="IE177" s="45"/>
      <c r="IF177" s="45"/>
      <c r="IG177" s="45"/>
      <c r="IH177" s="45"/>
      <c r="II177" s="45"/>
      <c r="IJ177" s="45"/>
    </row>
    <row r="178" spans="1:244" s="183" customFormat="1" ht="56.25" x14ac:dyDescent="0.25">
      <c r="A178" s="269">
        <v>174</v>
      </c>
      <c r="B178" s="60" t="s">
        <v>767</v>
      </c>
      <c r="C178" s="60" t="s">
        <v>210</v>
      </c>
      <c r="D178" s="249">
        <v>62348299</v>
      </c>
      <c r="E178" s="249">
        <v>102520216</v>
      </c>
      <c r="F178" s="249">
        <v>600144810</v>
      </c>
      <c r="G178" s="60" t="s">
        <v>772</v>
      </c>
      <c r="H178" s="38" t="s">
        <v>64</v>
      </c>
      <c r="I178" s="38" t="s">
        <v>65</v>
      </c>
      <c r="J178" s="38" t="s">
        <v>213</v>
      </c>
      <c r="K178" s="77" t="s">
        <v>773</v>
      </c>
      <c r="L178" s="291">
        <v>20000000</v>
      </c>
      <c r="M178" s="289">
        <v>0</v>
      </c>
      <c r="N178" s="937" t="s">
        <v>188</v>
      </c>
      <c r="O178" s="303">
        <v>2027</v>
      </c>
      <c r="P178" s="38"/>
      <c r="Q178" s="38"/>
      <c r="R178" s="38"/>
      <c r="S178" s="38"/>
      <c r="T178" s="38"/>
      <c r="U178" s="38"/>
      <c r="V178" s="38"/>
      <c r="W178" s="38"/>
      <c r="X178" s="38"/>
      <c r="Y178" s="60"/>
      <c r="Z178" s="142" t="s">
        <v>88</v>
      </c>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row>
    <row r="179" spans="1:244" s="183" customFormat="1" ht="90" x14ac:dyDescent="0.25">
      <c r="A179" s="269">
        <v>175</v>
      </c>
      <c r="B179" s="60" t="s">
        <v>767</v>
      </c>
      <c r="C179" s="60" t="s">
        <v>210</v>
      </c>
      <c r="D179" s="249">
        <v>62348299</v>
      </c>
      <c r="E179" s="249">
        <v>102520216</v>
      </c>
      <c r="F179" s="249">
        <v>600144810</v>
      </c>
      <c r="G179" s="60" t="s">
        <v>774</v>
      </c>
      <c r="H179" s="38" t="s">
        <v>64</v>
      </c>
      <c r="I179" s="38" t="s">
        <v>65</v>
      </c>
      <c r="J179" s="38" t="s">
        <v>213</v>
      </c>
      <c r="K179" s="77" t="s">
        <v>1218</v>
      </c>
      <c r="L179" s="291">
        <v>5000000</v>
      </c>
      <c r="M179" s="279">
        <f t="shared" ref="M179:M184" si="13">L179/100*85</f>
        <v>4250000</v>
      </c>
      <c r="N179" s="303" t="s">
        <v>214</v>
      </c>
      <c r="O179" s="303">
        <v>2027</v>
      </c>
      <c r="P179" s="38" t="s">
        <v>139</v>
      </c>
      <c r="Q179" s="38" t="s">
        <v>139</v>
      </c>
      <c r="R179" s="38" t="s">
        <v>139</v>
      </c>
      <c r="S179" s="38" t="s">
        <v>139</v>
      </c>
      <c r="T179" s="38"/>
      <c r="U179" s="38" t="s">
        <v>139</v>
      </c>
      <c r="V179" s="38" t="s">
        <v>139</v>
      </c>
      <c r="W179" s="38" t="s">
        <v>139</v>
      </c>
      <c r="X179" s="38" t="s">
        <v>139</v>
      </c>
      <c r="Y179" s="60"/>
      <c r="Z179" s="142" t="s">
        <v>88</v>
      </c>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row>
    <row r="180" spans="1:244" s="183" customFormat="1" ht="90" x14ac:dyDescent="0.25">
      <c r="A180" s="269">
        <v>176</v>
      </c>
      <c r="B180" s="60" t="s">
        <v>767</v>
      </c>
      <c r="C180" s="60" t="s">
        <v>210</v>
      </c>
      <c r="D180" s="249">
        <v>62348299</v>
      </c>
      <c r="E180" s="249">
        <v>102520216</v>
      </c>
      <c r="F180" s="249">
        <v>600144810</v>
      </c>
      <c r="G180" s="60" t="s">
        <v>775</v>
      </c>
      <c r="H180" s="38" t="s">
        <v>64</v>
      </c>
      <c r="I180" s="38" t="s">
        <v>65</v>
      </c>
      <c r="J180" s="38" t="s">
        <v>213</v>
      </c>
      <c r="K180" s="77" t="s">
        <v>1171</v>
      </c>
      <c r="L180" s="291">
        <v>2000000</v>
      </c>
      <c r="M180" s="279">
        <f t="shared" si="13"/>
        <v>1700000</v>
      </c>
      <c r="N180" s="937" t="s">
        <v>180</v>
      </c>
      <c r="O180" s="937" t="s">
        <v>1338</v>
      </c>
      <c r="P180" s="38"/>
      <c r="Q180" s="38" t="s">
        <v>139</v>
      </c>
      <c r="R180" s="38" t="s">
        <v>139</v>
      </c>
      <c r="S180" s="38" t="s">
        <v>139</v>
      </c>
      <c r="T180" s="38"/>
      <c r="U180" s="38"/>
      <c r="V180" s="38" t="s">
        <v>139</v>
      </c>
      <c r="W180" s="38" t="s">
        <v>139</v>
      </c>
      <c r="X180" s="38"/>
      <c r="Y180" s="60"/>
      <c r="Z180" s="142" t="s">
        <v>88</v>
      </c>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row>
    <row r="181" spans="1:244" s="183" customFormat="1" ht="33.75" x14ac:dyDescent="0.25">
      <c r="A181" s="269">
        <v>177</v>
      </c>
      <c r="B181" s="60" t="s">
        <v>767</v>
      </c>
      <c r="C181" s="60" t="s">
        <v>210</v>
      </c>
      <c r="D181" s="249">
        <v>62348299</v>
      </c>
      <c r="E181" s="249">
        <v>102520216</v>
      </c>
      <c r="F181" s="249">
        <v>600144810</v>
      </c>
      <c r="G181" s="60" t="s">
        <v>776</v>
      </c>
      <c r="H181" s="38" t="s">
        <v>64</v>
      </c>
      <c r="I181" s="38" t="s">
        <v>65</v>
      </c>
      <c r="J181" s="38" t="s">
        <v>213</v>
      </c>
      <c r="K181" s="77" t="s">
        <v>777</v>
      </c>
      <c r="L181" s="922">
        <v>3500000</v>
      </c>
      <c r="M181" s="903">
        <f t="shared" si="13"/>
        <v>2975000</v>
      </c>
      <c r="N181" s="937" t="s">
        <v>188</v>
      </c>
      <c r="O181" s="937" t="s">
        <v>215</v>
      </c>
      <c r="P181" s="38"/>
      <c r="Q181" s="38"/>
      <c r="R181" s="38"/>
      <c r="S181" s="38"/>
      <c r="T181" s="38"/>
      <c r="U181" s="38"/>
      <c r="V181" s="38" t="s">
        <v>139</v>
      </c>
      <c r="W181" s="38" t="s">
        <v>139</v>
      </c>
      <c r="X181" s="38"/>
      <c r="Y181" s="60"/>
      <c r="Z181" s="142" t="s">
        <v>88</v>
      </c>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row>
    <row r="182" spans="1:244" s="256" customFormat="1" ht="56.25" x14ac:dyDescent="0.25">
      <c r="A182" s="924">
        <v>178</v>
      </c>
      <c r="B182" s="784" t="s">
        <v>778</v>
      </c>
      <c r="C182" s="784" t="s">
        <v>210</v>
      </c>
      <c r="D182" s="785">
        <v>64628329</v>
      </c>
      <c r="E182" s="785">
        <v>102520232</v>
      </c>
      <c r="F182" s="785">
        <v>600145352</v>
      </c>
      <c r="G182" s="784" t="s">
        <v>683</v>
      </c>
      <c r="H182" s="786" t="s">
        <v>64</v>
      </c>
      <c r="I182" s="786" t="s">
        <v>65</v>
      </c>
      <c r="J182" s="786" t="s">
        <v>213</v>
      </c>
      <c r="K182" s="787" t="s">
        <v>779</v>
      </c>
      <c r="L182" s="788">
        <v>2000000</v>
      </c>
      <c r="M182" s="789"/>
      <c r="N182" s="961">
        <v>2022</v>
      </c>
      <c r="O182" s="961">
        <v>2022</v>
      </c>
      <c r="P182" s="786" t="s">
        <v>139</v>
      </c>
      <c r="Q182" s="786"/>
      <c r="R182" s="786"/>
      <c r="S182" s="786"/>
      <c r="T182" s="786"/>
      <c r="U182" s="786"/>
      <c r="V182" s="786" t="s">
        <v>139</v>
      </c>
      <c r="W182" s="786" t="s">
        <v>139</v>
      </c>
      <c r="X182" s="786"/>
      <c r="Y182" s="784" t="s">
        <v>780</v>
      </c>
      <c r="Z182" s="790" t="s">
        <v>88</v>
      </c>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c r="BV182" s="255"/>
      <c r="BW182" s="255"/>
      <c r="BX182" s="255"/>
      <c r="BY182" s="255"/>
      <c r="BZ182" s="255"/>
      <c r="CA182" s="255"/>
      <c r="CB182" s="255"/>
      <c r="CC182" s="255"/>
      <c r="CD182" s="255"/>
      <c r="CE182" s="255"/>
      <c r="CF182" s="255"/>
      <c r="CG182" s="255"/>
      <c r="CH182" s="255"/>
      <c r="CI182" s="255"/>
      <c r="CJ182" s="255"/>
      <c r="CK182" s="255"/>
      <c r="CL182" s="255"/>
      <c r="CM182" s="255"/>
      <c r="CN182" s="255"/>
      <c r="CO182" s="255"/>
      <c r="CP182" s="255"/>
      <c r="CQ182" s="255"/>
      <c r="CR182" s="255"/>
      <c r="CS182" s="255"/>
      <c r="CT182" s="255"/>
      <c r="CU182" s="255"/>
      <c r="CV182" s="255"/>
      <c r="CW182" s="255"/>
      <c r="CX182" s="255"/>
      <c r="CY182" s="255"/>
      <c r="CZ182" s="255"/>
      <c r="DA182" s="255"/>
      <c r="DB182" s="255"/>
      <c r="DC182" s="255"/>
      <c r="DD182" s="255"/>
      <c r="DE182" s="255"/>
      <c r="DF182" s="255"/>
      <c r="DG182" s="255"/>
      <c r="DH182" s="255"/>
      <c r="DI182" s="255"/>
      <c r="DJ182" s="255"/>
      <c r="DK182" s="255"/>
      <c r="DL182" s="255"/>
      <c r="DM182" s="255"/>
      <c r="DN182" s="255"/>
      <c r="DO182" s="255"/>
      <c r="DP182" s="255"/>
      <c r="DQ182" s="255"/>
      <c r="DR182" s="255"/>
      <c r="DS182" s="255"/>
      <c r="DT182" s="255"/>
      <c r="DU182" s="255"/>
      <c r="DV182" s="255"/>
      <c r="DW182" s="255"/>
      <c r="DX182" s="255"/>
      <c r="DY182" s="255"/>
      <c r="DZ182" s="255"/>
      <c r="EA182" s="255"/>
      <c r="EB182" s="255"/>
      <c r="EC182" s="255"/>
      <c r="ED182" s="255"/>
      <c r="EE182" s="255"/>
      <c r="EF182" s="255"/>
      <c r="EG182" s="255"/>
      <c r="EH182" s="255"/>
      <c r="EI182" s="255"/>
      <c r="EJ182" s="255"/>
      <c r="EK182" s="255"/>
      <c r="EL182" s="255"/>
      <c r="EM182" s="255"/>
      <c r="EN182" s="255"/>
      <c r="EO182" s="255"/>
      <c r="EP182" s="255"/>
      <c r="EQ182" s="255"/>
      <c r="ER182" s="255"/>
      <c r="ES182" s="255"/>
      <c r="ET182" s="255"/>
      <c r="EU182" s="255"/>
      <c r="EV182" s="255"/>
      <c r="EW182" s="255"/>
      <c r="EX182" s="255"/>
      <c r="EY182" s="255"/>
      <c r="EZ182" s="255"/>
      <c r="FA182" s="255"/>
      <c r="FB182" s="255"/>
      <c r="FC182" s="255"/>
      <c r="FD182" s="255"/>
      <c r="FE182" s="255"/>
      <c r="FF182" s="255"/>
      <c r="FG182" s="255"/>
      <c r="FH182" s="255"/>
      <c r="FI182" s="255"/>
      <c r="FJ182" s="255"/>
      <c r="FK182" s="255"/>
      <c r="FL182" s="255"/>
      <c r="FM182" s="255"/>
      <c r="FN182" s="255"/>
      <c r="FO182" s="255"/>
      <c r="FP182" s="255"/>
      <c r="FQ182" s="255"/>
      <c r="FR182" s="255"/>
      <c r="FS182" s="255"/>
      <c r="FT182" s="255"/>
      <c r="FU182" s="255"/>
      <c r="FV182" s="255"/>
      <c r="FW182" s="255"/>
      <c r="FX182" s="255"/>
      <c r="FY182" s="255"/>
      <c r="FZ182" s="255"/>
      <c r="GA182" s="255"/>
      <c r="GB182" s="255"/>
      <c r="GC182" s="255"/>
      <c r="GD182" s="255"/>
      <c r="GE182" s="255"/>
      <c r="GF182" s="255"/>
      <c r="GG182" s="255"/>
      <c r="GH182" s="255"/>
      <c r="GI182" s="255"/>
      <c r="GJ182" s="255"/>
      <c r="GK182" s="255"/>
      <c r="GL182" s="255"/>
      <c r="GM182" s="255"/>
      <c r="GN182" s="255"/>
      <c r="GO182" s="255"/>
      <c r="GP182" s="255"/>
      <c r="GQ182" s="255"/>
      <c r="GR182" s="255"/>
      <c r="GS182" s="255"/>
      <c r="GT182" s="255"/>
      <c r="GU182" s="255"/>
      <c r="GV182" s="255"/>
      <c r="GW182" s="255"/>
      <c r="GX182" s="255"/>
      <c r="GY182" s="255"/>
      <c r="GZ182" s="255"/>
      <c r="HA182" s="255"/>
      <c r="HB182" s="255"/>
      <c r="HC182" s="255"/>
      <c r="HD182" s="255"/>
      <c r="HE182" s="255"/>
      <c r="HF182" s="255"/>
      <c r="HG182" s="255"/>
      <c r="HH182" s="255"/>
      <c r="HI182" s="255"/>
      <c r="HJ182" s="255"/>
      <c r="HK182" s="255"/>
      <c r="HL182" s="255"/>
      <c r="HM182" s="255"/>
      <c r="HN182" s="255"/>
      <c r="HO182" s="255"/>
      <c r="HP182" s="255"/>
      <c r="HQ182" s="255"/>
      <c r="HR182" s="255"/>
      <c r="HS182" s="255"/>
      <c r="HT182" s="255"/>
      <c r="HU182" s="255"/>
      <c r="HV182" s="255"/>
      <c r="HW182" s="255"/>
      <c r="HX182" s="255"/>
      <c r="HY182" s="255"/>
      <c r="HZ182" s="255"/>
      <c r="IA182" s="255"/>
      <c r="IB182" s="255"/>
      <c r="IC182" s="255"/>
      <c r="ID182" s="255"/>
      <c r="IE182" s="255"/>
      <c r="IF182" s="255"/>
      <c r="IG182" s="255"/>
      <c r="IH182" s="255"/>
      <c r="II182" s="255"/>
      <c r="IJ182" s="255"/>
    </row>
    <row r="183" spans="1:244" s="177" customFormat="1" ht="33.75" x14ac:dyDescent="0.25">
      <c r="A183" s="314">
        <v>179</v>
      </c>
      <c r="B183" s="60" t="s">
        <v>781</v>
      </c>
      <c r="C183" s="99" t="s">
        <v>210</v>
      </c>
      <c r="D183" s="792">
        <v>62348264</v>
      </c>
      <c r="E183" s="792">
        <v>102852676</v>
      </c>
      <c r="F183" s="249">
        <v>600144933</v>
      </c>
      <c r="G183" s="60" t="s">
        <v>287</v>
      </c>
      <c r="H183" s="38" t="s">
        <v>64</v>
      </c>
      <c r="I183" s="38" t="s">
        <v>65</v>
      </c>
      <c r="J183" s="38" t="s">
        <v>213</v>
      </c>
      <c r="K183" s="941" t="s">
        <v>1339</v>
      </c>
      <c r="L183" s="632">
        <v>15000000</v>
      </c>
      <c r="M183" s="903">
        <f t="shared" si="13"/>
        <v>12750000</v>
      </c>
      <c r="N183" s="962" t="s">
        <v>179</v>
      </c>
      <c r="O183" s="962" t="s">
        <v>217</v>
      </c>
      <c r="P183" s="104"/>
      <c r="Q183" s="104" t="s">
        <v>139</v>
      </c>
      <c r="R183" s="104" t="s">
        <v>139</v>
      </c>
      <c r="S183" s="104"/>
      <c r="T183" s="104"/>
      <c r="U183" s="104"/>
      <c r="V183" s="104" t="s">
        <v>139</v>
      </c>
      <c r="W183" s="104" t="s">
        <v>139</v>
      </c>
      <c r="X183" s="104"/>
      <c r="Y183" s="99"/>
      <c r="Z183" s="270" t="s">
        <v>88</v>
      </c>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c r="FT183" s="46"/>
      <c r="FU183" s="46"/>
      <c r="FV183" s="46"/>
      <c r="FW183" s="46"/>
      <c r="FX183" s="46"/>
      <c r="FY183" s="46"/>
      <c r="FZ183" s="46"/>
      <c r="GA183" s="46"/>
      <c r="GB183" s="46"/>
      <c r="GC183" s="46"/>
      <c r="GD183" s="46"/>
      <c r="GE183" s="46"/>
      <c r="GF183" s="46"/>
      <c r="GG183" s="46"/>
      <c r="GH183" s="46"/>
      <c r="GI183" s="46"/>
      <c r="GJ183" s="46"/>
      <c r="GK183" s="46"/>
      <c r="GL183" s="46"/>
      <c r="GM183" s="46"/>
      <c r="GN183" s="46"/>
      <c r="GO183" s="46"/>
      <c r="GP183" s="46"/>
      <c r="GQ183" s="46"/>
      <c r="GR183" s="46"/>
      <c r="GS183" s="46"/>
      <c r="GT183" s="46"/>
      <c r="GU183" s="46"/>
      <c r="GV183" s="46"/>
      <c r="GW183" s="46"/>
      <c r="GX183" s="46"/>
      <c r="GY183" s="46"/>
      <c r="GZ183" s="46"/>
      <c r="HA183" s="46"/>
      <c r="HB183" s="46"/>
      <c r="HC183" s="46"/>
      <c r="HD183" s="46"/>
      <c r="HE183" s="46"/>
      <c r="HF183" s="46"/>
      <c r="HG183" s="46"/>
      <c r="HH183" s="46"/>
      <c r="HI183" s="46"/>
      <c r="HJ183" s="46"/>
      <c r="HK183" s="46"/>
      <c r="HL183" s="46"/>
      <c r="HM183" s="46"/>
      <c r="HN183" s="46"/>
      <c r="HO183" s="46"/>
      <c r="HP183" s="46"/>
      <c r="HQ183" s="46"/>
      <c r="HR183" s="46"/>
      <c r="HS183" s="46"/>
      <c r="HT183" s="46"/>
      <c r="HU183" s="46"/>
      <c r="HV183" s="46"/>
      <c r="HW183" s="46"/>
      <c r="HX183" s="46"/>
      <c r="HY183" s="46"/>
      <c r="HZ183" s="46"/>
      <c r="IA183" s="46"/>
      <c r="IB183" s="46"/>
      <c r="IC183" s="46"/>
      <c r="ID183" s="46"/>
      <c r="IE183" s="46"/>
      <c r="IF183" s="46"/>
      <c r="IG183" s="46"/>
      <c r="IH183" s="46"/>
      <c r="II183" s="46"/>
      <c r="IJ183" s="46"/>
    </row>
    <row r="184" spans="1:244" s="183" customFormat="1" ht="67.5" x14ac:dyDescent="0.25">
      <c r="A184" s="269">
        <v>180</v>
      </c>
      <c r="B184" s="61" t="s">
        <v>783</v>
      </c>
      <c r="C184" s="99" t="s">
        <v>210</v>
      </c>
      <c r="D184" s="100">
        <v>62348337</v>
      </c>
      <c r="E184" s="100">
        <v>102520291</v>
      </c>
      <c r="F184" s="100">
        <v>600144844</v>
      </c>
      <c r="G184" s="60" t="s">
        <v>784</v>
      </c>
      <c r="H184" s="60" t="s">
        <v>64</v>
      </c>
      <c r="I184" s="60" t="s">
        <v>65</v>
      </c>
      <c r="J184" s="60" t="s">
        <v>213</v>
      </c>
      <c r="K184" s="251" t="s">
        <v>1172</v>
      </c>
      <c r="L184" s="280">
        <v>4000000</v>
      </c>
      <c r="M184" s="279">
        <f t="shared" si="13"/>
        <v>3400000</v>
      </c>
      <c r="N184" s="294"/>
      <c r="O184" s="294"/>
      <c r="P184" s="104" t="s">
        <v>139</v>
      </c>
      <c r="Q184" s="104"/>
      <c r="R184" s="104"/>
      <c r="S184" s="104"/>
      <c r="T184" s="104"/>
      <c r="U184" s="104"/>
      <c r="V184" s="104"/>
      <c r="W184" s="104"/>
      <c r="X184" s="104"/>
      <c r="Y184" s="101"/>
      <c r="Z184" s="270" t="s">
        <v>88</v>
      </c>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row>
    <row r="185" spans="1:244" s="183" customFormat="1" ht="202.5" x14ac:dyDescent="0.25">
      <c r="A185" s="269">
        <v>181</v>
      </c>
      <c r="B185" s="61" t="s">
        <v>783</v>
      </c>
      <c r="C185" s="99" t="s">
        <v>210</v>
      </c>
      <c r="D185" s="100">
        <v>62348337</v>
      </c>
      <c r="E185" s="100">
        <v>102520291</v>
      </c>
      <c r="F185" s="100">
        <v>600144844</v>
      </c>
      <c r="G185" s="60" t="s">
        <v>785</v>
      </c>
      <c r="H185" s="60" t="s">
        <v>64</v>
      </c>
      <c r="I185" s="60" t="s">
        <v>65</v>
      </c>
      <c r="J185" s="60" t="s">
        <v>213</v>
      </c>
      <c r="K185" s="251" t="s">
        <v>1173</v>
      </c>
      <c r="L185" s="280">
        <v>3000000</v>
      </c>
      <c r="M185" s="277">
        <f t="shared" ref="M185:M200" si="14">L185/100*85</f>
        <v>2550000</v>
      </c>
      <c r="N185" s="294"/>
      <c r="O185" s="294"/>
      <c r="P185" s="104" t="s">
        <v>139</v>
      </c>
      <c r="Q185" s="104" t="s">
        <v>139</v>
      </c>
      <c r="R185" s="104" t="s">
        <v>139</v>
      </c>
      <c r="S185" s="104" t="s">
        <v>139</v>
      </c>
      <c r="T185" s="104"/>
      <c r="U185" s="104"/>
      <c r="V185" s="104"/>
      <c r="W185" s="104"/>
      <c r="X185" s="104"/>
      <c r="Y185" s="101"/>
      <c r="Z185" s="270" t="s">
        <v>88</v>
      </c>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row>
    <row r="186" spans="1:244" s="183" customFormat="1" ht="33.75" x14ac:dyDescent="0.25">
      <c r="A186" s="269">
        <v>182</v>
      </c>
      <c r="B186" s="61" t="s">
        <v>783</v>
      </c>
      <c r="C186" s="99" t="s">
        <v>210</v>
      </c>
      <c r="D186" s="100">
        <v>62348337</v>
      </c>
      <c r="E186" s="100">
        <v>102520291</v>
      </c>
      <c r="F186" s="100">
        <v>600144844</v>
      </c>
      <c r="G186" s="60" t="s">
        <v>786</v>
      </c>
      <c r="H186" s="60" t="s">
        <v>64</v>
      </c>
      <c r="I186" s="60" t="s">
        <v>65</v>
      </c>
      <c r="J186" s="60" t="s">
        <v>213</v>
      </c>
      <c r="K186" s="34" t="s">
        <v>787</v>
      </c>
      <c r="L186" s="280">
        <v>1500000</v>
      </c>
      <c r="M186" s="277">
        <f t="shared" si="14"/>
        <v>1275000</v>
      </c>
      <c r="N186" s="294" t="s">
        <v>214</v>
      </c>
      <c r="O186" s="294" t="s">
        <v>188</v>
      </c>
      <c r="P186" s="104"/>
      <c r="Q186" s="104" t="s">
        <v>139</v>
      </c>
      <c r="R186" s="104" t="s">
        <v>139</v>
      </c>
      <c r="S186" s="104" t="s">
        <v>139</v>
      </c>
      <c r="T186" s="104"/>
      <c r="U186" s="104"/>
      <c r="V186" s="104"/>
      <c r="W186" s="104"/>
      <c r="X186" s="104"/>
      <c r="Y186" s="101"/>
      <c r="Z186" s="270" t="s">
        <v>88</v>
      </c>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row>
    <row r="187" spans="1:244" s="183" customFormat="1" ht="78.75" x14ac:dyDescent="0.25">
      <c r="A187" s="314">
        <v>183</v>
      </c>
      <c r="B187" s="61" t="s">
        <v>788</v>
      </c>
      <c r="C187" s="99" t="s">
        <v>210</v>
      </c>
      <c r="D187" s="100">
        <v>64627896</v>
      </c>
      <c r="E187" s="100">
        <v>102520330</v>
      </c>
      <c r="F187" s="65">
        <v>600144852</v>
      </c>
      <c r="G187" s="60" t="s">
        <v>789</v>
      </c>
      <c r="H187" s="60" t="s">
        <v>64</v>
      </c>
      <c r="I187" s="60" t="s">
        <v>65</v>
      </c>
      <c r="J187" s="60" t="s">
        <v>213</v>
      </c>
      <c r="K187" s="34" t="s">
        <v>1174</v>
      </c>
      <c r="L187" s="280">
        <v>700000</v>
      </c>
      <c r="M187" s="277">
        <f t="shared" si="14"/>
        <v>595000</v>
      </c>
      <c r="N187" s="294" t="s">
        <v>179</v>
      </c>
      <c r="O187" s="294" t="s">
        <v>188</v>
      </c>
      <c r="P187" s="104"/>
      <c r="Q187" s="104"/>
      <c r="R187" s="104" t="s">
        <v>139</v>
      </c>
      <c r="S187" s="104"/>
      <c r="T187" s="104"/>
      <c r="U187" s="104"/>
      <c r="V187" s="104"/>
      <c r="W187" s="104"/>
      <c r="X187" s="104"/>
      <c r="Y187" s="101"/>
      <c r="Z187" s="270" t="s">
        <v>88</v>
      </c>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row>
    <row r="188" spans="1:244" s="183" customFormat="1" ht="90" x14ac:dyDescent="0.25">
      <c r="A188" s="269">
        <v>184</v>
      </c>
      <c r="B188" s="60" t="s">
        <v>790</v>
      </c>
      <c r="C188" s="60" t="s">
        <v>210</v>
      </c>
      <c r="D188" s="249" t="s">
        <v>791</v>
      </c>
      <c r="E188" s="249">
        <v>102520381</v>
      </c>
      <c r="F188" s="38">
        <v>600144861</v>
      </c>
      <c r="G188" s="60" t="s">
        <v>792</v>
      </c>
      <c r="H188" s="38" t="s">
        <v>64</v>
      </c>
      <c r="I188" s="38" t="s">
        <v>65</v>
      </c>
      <c r="J188" s="38" t="s">
        <v>213</v>
      </c>
      <c r="K188" s="77" t="s">
        <v>793</v>
      </c>
      <c r="L188" s="291">
        <v>8000000</v>
      </c>
      <c r="M188" s="279">
        <f t="shared" si="14"/>
        <v>6800000</v>
      </c>
      <c r="N188" s="303" t="s">
        <v>179</v>
      </c>
      <c r="O188" s="303" t="s">
        <v>188</v>
      </c>
      <c r="P188" s="38" t="s">
        <v>139</v>
      </c>
      <c r="Q188" s="38" t="s">
        <v>139</v>
      </c>
      <c r="R188" s="38" t="s">
        <v>139</v>
      </c>
      <c r="S188" s="38" t="s">
        <v>139</v>
      </c>
      <c r="T188" s="38"/>
      <c r="U188" s="38"/>
      <c r="V188" s="38" t="s">
        <v>139</v>
      </c>
      <c r="W188" s="38"/>
      <c r="X188" s="38" t="s">
        <v>139</v>
      </c>
      <c r="Y188" s="60" t="s">
        <v>794</v>
      </c>
      <c r="Z188" s="142" t="s">
        <v>88</v>
      </c>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c r="HB188" s="45"/>
      <c r="HC188" s="45"/>
      <c r="HD188" s="45"/>
      <c r="HE188" s="45"/>
      <c r="HF188" s="45"/>
      <c r="HG188" s="45"/>
      <c r="HH188" s="45"/>
      <c r="HI188" s="45"/>
      <c r="HJ188" s="45"/>
      <c r="HK188" s="45"/>
      <c r="HL188" s="45"/>
      <c r="HM188" s="45"/>
      <c r="HN188" s="45"/>
      <c r="HO188" s="45"/>
      <c r="HP188" s="45"/>
      <c r="HQ188" s="45"/>
      <c r="HR188" s="45"/>
      <c r="HS188" s="45"/>
      <c r="HT188" s="45"/>
      <c r="HU188" s="45"/>
      <c r="HV188" s="45"/>
      <c r="HW188" s="45"/>
      <c r="HX188" s="45"/>
      <c r="HY188" s="45"/>
      <c r="HZ188" s="45"/>
      <c r="IA188" s="45"/>
      <c r="IB188" s="45"/>
      <c r="IC188" s="45"/>
      <c r="ID188" s="45"/>
      <c r="IE188" s="45"/>
      <c r="IF188" s="45"/>
      <c r="IG188" s="45"/>
      <c r="IH188" s="45"/>
      <c r="II188" s="45"/>
      <c r="IJ188" s="45"/>
    </row>
    <row r="189" spans="1:244" s="183" customFormat="1" ht="90" x14ac:dyDescent="0.25">
      <c r="A189" s="269">
        <v>185</v>
      </c>
      <c r="B189" s="60" t="s">
        <v>790</v>
      </c>
      <c r="C189" s="60" t="s">
        <v>210</v>
      </c>
      <c r="D189" s="249" t="s">
        <v>791</v>
      </c>
      <c r="E189" s="249">
        <v>102520381</v>
      </c>
      <c r="F189" s="38">
        <v>600144861</v>
      </c>
      <c r="G189" s="60" t="s">
        <v>795</v>
      </c>
      <c r="H189" s="38" t="s">
        <v>64</v>
      </c>
      <c r="I189" s="38" t="s">
        <v>65</v>
      </c>
      <c r="J189" s="38" t="s">
        <v>213</v>
      </c>
      <c r="K189" s="77" t="s">
        <v>796</v>
      </c>
      <c r="L189" s="291">
        <v>6000000</v>
      </c>
      <c r="M189" s="279">
        <f t="shared" si="14"/>
        <v>5100000</v>
      </c>
      <c r="N189" s="303" t="s">
        <v>179</v>
      </c>
      <c r="O189" s="303" t="s">
        <v>188</v>
      </c>
      <c r="P189" s="38" t="s">
        <v>139</v>
      </c>
      <c r="Q189" s="38" t="s">
        <v>139</v>
      </c>
      <c r="R189" s="38" t="s">
        <v>139</v>
      </c>
      <c r="S189" s="38" t="s">
        <v>139</v>
      </c>
      <c r="T189" s="38"/>
      <c r="U189" s="38"/>
      <c r="V189" s="38" t="s">
        <v>139</v>
      </c>
      <c r="W189" s="38"/>
      <c r="X189" s="38" t="s">
        <v>139</v>
      </c>
      <c r="Y189" s="60" t="s">
        <v>794</v>
      </c>
      <c r="Z189" s="142" t="s">
        <v>88</v>
      </c>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c r="EU189" s="45"/>
      <c r="EV189" s="45"/>
      <c r="EW189" s="45"/>
      <c r="EX189" s="45"/>
      <c r="EY189" s="45"/>
      <c r="EZ189" s="45"/>
      <c r="FA189" s="45"/>
      <c r="FB189" s="45"/>
      <c r="FC189" s="45"/>
      <c r="FD189" s="45"/>
      <c r="FE189" s="45"/>
      <c r="FF189" s="45"/>
      <c r="FG189" s="45"/>
      <c r="FH189" s="45"/>
      <c r="FI189" s="45"/>
      <c r="FJ189" s="45"/>
      <c r="FK189" s="45"/>
      <c r="FL189" s="45"/>
      <c r="FM189" s="45"/>
      <c r="FN189" s="45"/>
      <c r="FO189" s="45"/>
      <c r="FP189" s="45"/>
      <c r="FQ189" s="45"/>
      <c r="FR189" s="45"/>
      <c r="FS189" s="45"/>
      <c r="FT189" s="45"/>
      <c r="FU189" s="45"/>
      <c r="FV189" s="45"/>
      <c r="FW189" s="45"/>
      <c r="FX189" s="45"/>
      <c r="FY189" s="45"/>
      <c r="FZ189" s="45"/>
      <c r="GA189" s="45"/>
      <c r="GB189" s="45"/>
      <c r="GC189" s="45"/>
      <c r="GD189" s="45"/>
      <c r="GE189" s="45"/>
      <c r="GF189" s="45"/>
      <c r="GG189" s="45"/>
      <c r="GH189" s="45"/>
      <c r="GI189" s="45"/>
      <c r="GJ189" s="45"/>
      <c r="GK189" s="45"/>
      <c r="GL189" s="45"/>
      <c r="GM189" s="45"/>
      <c r="GN189" s="45"/>
      <c r="GO189" s="45"/>
      <c r="GP189" s="45"/>
      <c r="GQ189" s="45"/>
      <c r="GR189" s="45"/>
      <c r="GS189" s="45"/>
      <c r="GT189" s="45"/>
      <c r="GU189" s="45"/>
      <c r="GV189" s="45"/>
      <c r="GW189" s="45"/>
      <c r="GX189" s="45"/>
      <c r="GY189" s="45"/>
      <c r="GZ189" s="45"/>
      <c r="HA189" s="45"/>
      <c r="HB189" s="45"/>
      <c r="HC189" s="45"/>
      <c r="HD189" s="45"/>
      <c r="HE189" s="45"/>
      <c r="HF189" s="45"/>
      <c r="HG189" s="45"/>
      <c r="HH189" s="45"/>
      <c r="HI189" s="45"/>
      <c r="HJ189" s="45"/>
      <c r="HK189" s="45"/>
      <c r="HL189" s="45"/>
      <c r="HM189" s="45"/>
      <c r="HN189" s="45"/>
      <c r="HO189" s="45"/>
      <c r="HP189" s="45"/>
      <c r="HQ189" s="45"/>
      <c r="HR189" s="45"/>
      <c r="HS189" s="45"/>
      <c r="HT189" s="45"/>
      <c r="HU189" s="45"/>
      <c r="HV189" s="45"/>
      <c r="HW189" s="45"/>
      <c r="HX189" s="45"/>
      <c r="HY189" s="45"/>
      <c r="HZ189" s="45"/>
      <c r="IA189" s="45"/>
      <c r="IB189" s="45"/>
      <c r="IC189" s="45"/>
      <c r="ID189" s="45"/>
      <c r="IE189" s="45"/>
      <c r="IF189" s="45"/>
      <c r="IG189" s="45"/>
      <c r="IH189" s="45"/>
      <c r="II189" s="45"/>
      <c r="IJ189" s="45"/>
    </row>
    <row r="190" spans="1:244" s="183" customFormat="1" ht="45" x14ac:dyDescent="0.25">
      <c r="A190" s="269">
        <v>186</v>
      </c>
      <c r="B190" s="61" t="s">
        <v>790</v>
      </c>
      <c r="C190" s="60" t="s">
        <v>210</v>
      </c>
      <c r="D190" s="65" t="s">
        <v>791</v>
      </c>
      <c r="E190" s="65">
        <v>102520381</v>
      </c>
      <c r="F190" s="77">
        <v>600144861</v>
      </c>
      <c r="G190" s="60" t="s">
        <v>797</v>
      </c>
      <c r="H190" s="60" t="s">
        <v>64</v>
      </c>
      <c r="I190" s="60" t="s">
        <v>65</v>
      </c>
      <c r="J190" s="60" t="s">
        <v>213</v>
      </c>
      <c r="K190" s="34" t="s">
        <v>798</v>
      </c>
      <c r="L190" s="291">
        <v>4000000</v>
      </c>
      <c r="M190" s="277">
        <f t="shared" si="14"/>
        <v>3400000</v>
      </c>
      <c r="N190" s="303" t="s">
        <v>214</v>
      </c>
      <c r="O190" s="303" t="s">
        <v>188</v>
      </c>
      <c r="P190" s="38" t="s">
        <v>139</v>
      </c>
      <c r="Q190" s="38" t="s">
        <v>139</v>
      </c>
      <c r="R190" s="38" t="s">
        <v>139</v>
      </c>
      <c r="S190" s="38" t="s">
        <v>139</v>
      </c>
      <c r="T190" s="38"/>
      <c r="U190" s="38"/>
      <c r="V190" s="38" t="s">
        <v>139</v>
      </c>
      <c r="W190" s="38"/>
      <c r="X190" s="38" t="s">
        <v>139</v>
      </c>
      <c r="Y190" s="61" t="s">
        <v>799</v>
      </c>
      <c r="Z190" s="142" t="s">
        <v>88</v>
      </c>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c r="EU190" s="45"/>
      <c r="EV190" s="45"/>
      <c r="EW190" s="45"/>
      <c r="EX190" s="45"/>
      <c r="EY190" s="45"/>
      <c r="EZ190" s="45"/>
      <c r="FA190" s="45"/>
      <c r="FB190" s="45"/>
      <c r="FC190" s="45"/>
      <c r="FD190" s="45"/>
      <c r="FE190" s="45"/>
      <c r="FF190" s="45"/>
      <c r="FG190" s="45"/>
      <c r="FH190" s="45"/>
      <c r="FI190" s="45"/>
      <c r="FJ190" s="45"/>
      <c r="FK190" s="45"/>
      <c r="FL190" s="45"/>
      <c r="FM190" s="45"/>
      <c r="FN190" s="45"/>
      <c r="FO190" s="45"/>
      <c r="FP190" s="45"/>
      <c r="FQ190" s="45"/>
      <c r="FR190" s="45"/>
      <c r="FS190" s="45"/>
      <c r="FT190" s="45"/>
      <c r="FU190" s="45"/>
      <c r="FV190" s="45"/>
      <c r="FW190" s="45"/>
      <c r="FX190" s="45"/>
      <c r="FY190" s="45"/>
      <c r="FZ190" s="45"/>
      <c r="GA190" s="45"/>
      <c r="GB190" s="45"/>
      <c r="GC190" s="45"/>
      <c r="GD190" s="45"/>
      <c r="GE190" s="45"/>
      <c r="GF190" s="45"/>
      <c r="GG190" s="45"/>
      <c r="GH190" s="45"/>
      <c r="GI190" s="45"/>
      <c r="GJ190" s="45"/>
      <c r="GK190" s="45"/>
      <c r="GL190" s="45"/>
      <c r="GM190" s="45"/>
      <c r="GN190" s="45"/>
      <c r="GO190" s="45"/>
      <c r="GP190" s="45"/>
      <c r="GQ190" s="45"/>
      <c r="GR190" s="45"/>
      <c r="GS190" s="45"/>
      <c r="GT190" s="45"/>
      <c r="GU190" s="45"/>
      <c r="GV190" s="45"/>
      <c r="GW190" s="45"/>
      <c r="GX190" s="45"/>
      <c r="GY190" s="45"/>
      <c r="GZ190" s="45"/>
      <c r="HA190" s="45"/>
      <c r="HB190" s="45"/>
      <c r="HC190" s="45"/>
      <c r="HD190" s="45"/>
      <c r="HE190" s="45"/>
      <c r="HF190" s="45"/>
      <c r="HG190" s="45"/>
      <c r="HH190" s="45"/>
      <c r="HI190" s="45"/>
      <c r="HJ190" s="45"/>
      <c r="HK190" s="45"/>
      <c r="HL190" s="45"/>
      <c r="HM190" s="45"/>
      <c r="HN190" s="45"/>
      <c r="HO190" s="45"/>
      <c r="HP190" s="45"/>
      <c r="HQ190" s="45"/>
      <c r="HR190" s="45"/>
      <c r="HS190" s="45"/>
      <c r="HT190" s="45"/>
      <c r="HU190" s="45"/>
      <c r="HV190" s="45"/>
      <c r="HW190" s="45"/>
      <c r="HX190" s="45"/>
      <c r="HY190" s="45"/>
      <c r="HZ190" s="45"/>
      <c r="IA190" s="45"/>
      <c r="IB190" s="45"/>
      <c r="IC190" s="45"/>
      <c r="ID190" s="45"/>
      <c r="IE190" s="45"/>
      <c r="IF190" s="45"/>
      <c r="IG190" s="45"/>
      <c r="IH190" s="45"/>
      <c r="II190" s="45"/>
      <c r="IJ190" s="45"/>
    </row>
    <row r="191" spans="1:244" s="257" customFormat="1" ht="33.75" x14ac:dyDescent="0.25">
      <c r="A191" s="554">
        <v>187</v>
      </c>
      <c r="B191" s="555" t="s">
        <v>800</v>
      </c>
      <c r="C191" s="555" t="s">
        <v>210</v>
      </c>
      <c r="D191" s="556">
        <v>70984786</v>
      </c>
      <c r="E191" s="556">
        <v>102520496</v>
      </c>
      <c r="F191" s="556">
        <v>600144887</v>
      </c>
      <c r="G191" s="555" t="s">
        <v>801</v>
      </c>
      <c r="H191" s="557" t="s">
        <v>64</v>
      </c>
      <c r="I191" s="557" t="s">
        <v>65</v>
      </c>
      <c r="J191" s="557" t="s">
        <v>213</v>
      </c>
      <c r="K191" s="558" t="s">
        <v>802</v>
      </c>
      <c r="L191" s="559">
        <v>500000</v>
      </c>
      <c r="M191" s="560"/>
      <c r="N191" s="561">
        <v>2022</v>
      </c>
      <c r="O191" s="561">
        <v>2023</v>
      </c>
      <c r="P191" s="557"/>
      <c r="Q191" s="557"/>
      <c r="R191" s="557" t="s">
        <v>139</v>
      </c>
      <c r="S191" s="557" t="s">
        <v>139</v>
      </c>
      <c r="T191" s="557"/>
      <c r="U191" s="557"/>
      <c r="V191" s="557"/>
      <c r="W191" s="557"/>
      <c r="X191" s="557" t="s">
        <v>74</v>
      </c>
      <c r="Y191" s="555" t="s">
        <v>529</v>
      </c>
      <c r="Z191" s="562" t="s">
        <v>88</v>
      </c>
    </row>
    <row r="192" spans="1:244" s="183" customFormat="1" ht="33.75" x14ac:dyDescent="0.25">
      <c r="A192" s="269">
        <v>188</v>
      </c>
      <c r="B192" s="60" t="s">
        <v>800</v>
      </c>
      <c r="C192" s="60" t="s">
        <v>210</v>
      </c>
      <c r="D192" s="249">
        <v>70984786</v>
      </c>
      <c r="E192" s="249">
        <v>102520496</v>
      </c>
      <c r="F192" s="249">
        <v>600144887</v>
      </c>
      <c r="G192" s="60" t="s">
        <v>803</v>
      </c>
      <c r="H192" s="38" t="s">
        <v>64</v>
      </c>
      <c r="I192" s="38" t="s">
        <v>65</v>
      </c>
      <c r="J192" s="38" t="s">
        <v>213</v>
      </c>
      <c r="K192" s="77" t="s">
        <v>804</v>
      </c>
      <c r="L192" s="291">
        <v>5750000</v>
      </c>
      <c r="M192" s="279">
        <f t="shared" si="14"/>
        <v>4887500</v>
      </c>
      <c r="N192" s="303">
        <v>2024</v>
      </c>
      <c r="O192" s="303">
        <v>2026</v>
      </c>
      <c r="P192" s="38"/>
      <c r="Q192" s="38"/>
      <c r="R192" s="38"/>
      <c r="S192" s="38"/>
      <c r="T192" s="38"/>
      <c r="U192" s="38"/>
      <c r="V192" s="38"/>
      <c r="W192" s="38" t="s">
        <v>139</v>
      </c>
      <c r="X192" s="38"/>
      <c r="Y192" s="60"/>
      <c r="Z192" s="142" t="s">
        <v>88</v>
      </c>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c r="HB192" s="45"/>
      <c r="HC192" s="45"/>
      <c r="HD192" s="45"/>
      <c r="HE192" s="45"/>
      <c r="HF192" s="45"/>
      <c r="HG192" s="45"/>
      <c r="HH192" s="45"/>
      <c r="HI192" s="45"/>
      <c r="HJ192" s="45"/>
      <c r="HK192" s="45"/>
      <c r="HL192" s="45"/>
      <c r="HM192" s="45"/>
      <c r="HN192" s="45"/>
      <c r="HO192" s="45"/>
      <c r="HP192" s="45"/>
      <c r="HQ192" s="45"/>
      <c r="HR192" s="45"/>
      <c r="HS192" s="45"/>
      <c r="HT192" s="45"/>
      <c r="HU192" s="45"/>
      <c r="HV192" s="45"/>
      <c r="HW192" s="45"/>
      <c r="HX192" s="45"/>
      <c r="HY192" s="45"/>
      <c r="HZ192" s="45"/>
      <c r="IA192" s="45"/>
      <c r="IB192" s="45"/>
      <c r="IC192" s="45"/>
      <c r="ID192" s="45"/>
      <c r="IE192" s="45"/>
      <c r="IF192" s="45"/>
      <c r="IG192" s="45"/>
      <c r="IH192" s="45"/>
      <c r="II192" s="45"/>
      <c r="IJ192" s="45"/>
    </row>
    <row r="193" spans="1:244" s="183" customFormat="1" ht="33.75" x14ac:dyDescent="0.25">
      <c r="A193" s="269">
        <v>189</v>
      </c>
      <c r="B193" s="60" t="s">
        <v>800</v>
      </c>
      <c r="C193" s="60" t="s">
        <v>210</v>
      </c>
      <c r="D193" s="249">
        <v>70984786</v>
      </c>
      <c r="E193" s="249">
        <v>102520496</v>
      </c>
      <c r="F193" s="249">
        <v>600144887</v>
      </c>
      <c r="G193" s="60" t="s">
        <v>805</v>
      </c>
      <c r="H193" s="38" t="s">
        <v>64</v>
      </c>
      <c r="I193" s="38" t="s">
        <v>65</v>
      </c>
      <c r="J193" s="38" t="s">
        <v>213</v>
      </c>
      <c r="K193" s="77" t="s">
        <v>806</v>
      </c>
      <c r="L193" s="291">
        <v>2000000</v>
      </c>
      <c r="M193" s="279">
        <f t="shared" si="14"/>
        <v>1700000</v>
      </c>
      <c r="N193" s="303">
        <v>2022</v>
      </c>
      <c r="O193" s="303">
        <v>2024</v>
      </c>
      <c r="P193" s="38"/>
      <c r="Q193" s="38"/>
      <c r="R193" s="38" t="s">
        <v>139</v>
      </c>
      <c r="S193" s="38"/>
      <c r="T193" s="38"/>
      <c r="U193" s="38"/>
      <c r="V193" s="38"/>
      <c r="W193" s="38"/>
      <c r="X193" s="38"/>
      <c r="Y193" s="60"/>
      <c r="Z193" s="142" t="s">
        <v>88</v>
      </c>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row>
    <row r="194" spans="1:244" s="257" customFormat="1" ht="56.25" x14ac:dyDescent="0.25">
      <c r="A194" s="554">
        <v>190</v>
      </c>
      <c r="B194" s="555" t="s">
        <v>800</v>
      </c>
      <c r="C194" s="555" t="s">
        <v>210</v>
      </c>
      <c r="D194" s="556">
        <v>70984786</v>
      </c>
      <c r="E194" s="556">
        <v>102520496</v>
      </c>
      <c r="F194" s="556">
        <v>600144887</v>
      </c>
      <c r="G194" s="555" t="s">
        <v>807</v>
      </c>
      <c r="H194" s="557" t="s">
        <v>64</v>
      </c>
      <c r="I194" s="557" t="s">
        <v>65</v>
      </c>
      <c r="J194" s="557" t="s">
        <v>213</v>
      </c>
      <c r="K194" s="558" t="s">
        <v>808</v>
      </c>
      <c r="L194" s="559">
        <v>4400000</v>
      </c>
      <c r="M194" s="560"/>
      <c r="N194" s="561" t="s">
        <v>214</v>
      </c>
      <c r="O194" s="561" t="s">
        <v>188</v>
      </c>
      <c r="P194" s="557"/>
      <c r="Q194" s="557" t="s">
        <v>139</v>
      </c>
      <c r="R194" s="557"/>
      <c r="S194" s="557" t="s">
        <v>139</v>
      </c>
      <c r="T194" s="557"/>
      <c r="U194" s="557"/>
      <c r="V194" s="557"/>
      <c r="W194" s="557"/>
      <c r="X194" s="557"/>
      <c r="Y194" s="555" t="s">
        <v>529</v>
      </c>
      <c r="Z194" s="562" t="s">
        <v>88</v>
      </c>
    </row>
    <row r="195" spans="1:244" s="248" customFormat="1" ht="33.75" x14ac:dyDescent="0.25">
      <c r="A195" s="269">
        <v>191</v>
      </c>
      <c r="B195" s="60" t="s">
        <v>800</v>
      </c>
      <c r="C195" s="60" t="s">
        <v>210</v>
      </c>
      <c r="D195" s="249">
        <v>70984786</v>
      </c>
      <c r="E195" s="249">
        <v>102520496</v>
      </c>
      <c r="F195" s="249">
        <v>600144887</v>
      </c>
      <c r="G195" s="60" t="s">
        <v>809</v>
      </c>
      <c r="H195" s="38" t="s">
        <v>64</v>
      </c>
      <c r="I195" s="38" t="s">
        <v>65</v>
      </c>
      <c r="J195" s="38" t="s">
        <v>213</v>
      </c>
      <c r="K195" s="77" t="s">
        <v>1175</v>
      </c>
      <c r="L195" s="291">
        <v>3450000</v>
      </c>
      <c r="M195" s="279">
        <v>0</v>
      </c>
      <c r="N195" s="303">
        <v>2024</v>
      </c>
      <c r="O195" s="303">
        <v>2026</v>
      </c>
      <c r="P195" s="38"/>
      <c r="Q195" s="38"/>
      <c r="R195" s="38"/>
      <c r="S195" s="38"/>
      <c r="T195" s="38"/>
      <c r="U195" s="38"/>
      <c r="V195" s="38"/>
      <c r="W195" s="38"/>
      <c r="X195" s="38"/>
      <c r="Y195" s="60"/>
      <c r="Z195" s="142" t="s">
        <v>88</v>
      </c>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80"/>
      <c r="DD195" s="80"/>
      <c r="DE195" s="80"/>
      <c r="DF195" s="80"/>
      <c r="DG195" s="80"/>
      <c r="DH195" s="80"/>
      <c r="DI195" s="80"/>
      <c r="DJ195" s="80"/>
      <c r="DK195" s="80"/>
      <c r="DL195" s="80"/>
      <c r="DM195" s="80"/>
      <c r="DN195" s="80"/>
      <c r="DO195" s="80"/>
      <c r="DP195" s="80"/>
      <c r="DQ195" s="80"/>
      <c r="DR195" s="80"/>
      <c r="DS195" s="80"/>
      <c r="DT195" s="80"/>
      <c r="DU195" s="80"/>
      <c r="DV195" s="80"/>
      <c r="DW195" s="80"/>
      <c r="DX195" s="80"/>
      <c r="DY195" s="80"/>
      <c r="DZ195" s="80"/>
      <c r="EA195" s="80"/>
      <c r="EB195" s="80"/>
      <c r="EC195" s="80"/>
      <c r="ED195" s="80"/>
      <c r="EE195" s="80"/>
      <c r="EF195" s="80"/>
      <c r="EG195" s="80"/>
      <c r="EH195" s="80"/>
      <c r="EI195" s="80"/>
      <c r="EJ195" s="80"/>
      <c r="EK195" s="80"/>
      <c r="EL195" s="80"/>
      <c r="EM195" s="80"/>
      <c r="EN195" s="80"/>
      <c r="EO195" s="80"/>
      <c r="EP195" s="80"/>
      <c r="EQ195" s="80"/>
      <c r="ER195" s="80"/>
      <c r="ES195" s="80"/>
      <c r="ET195" s="80"/>
      <c r="EU195" s="80"/>
      <c r="EV195" s="80"/>
      <c r="EW195" s="80"/>
      <c r="EX195" s="80"/>
      <c r="EY195" s="80"/>
      <c r="EZ195" s="80"/>
      <c r="FA195" s="80"/>
      <c r="FB195" s="80"/>
      <c r="FC195" s="80"/>
      <c r="FD195" s="80"/>
      <c r="FE195" s="80"/>
      <c r="FF195" s="80"/>
      <c r="FG195" s="80"/>
      <c r="FH195" s="80"/>
      <c r="FI195" s="80"/>
      <c r="FJ195" s="80"/>
      <c r="FK195" s="80"/>
      <c r="FL195" s="80"/>
      <c r="FM195" s="80"/>
      <c r="FN195" s="80"/>
      <c r="FO195" s="80"/>
      <c r="FP195" s="80"/>
      <c r="FQ195" s="80"/>
      <c r="FR195" s="80"/>
      <c r="FS195" s="80"/>
      <c r="FT195" s="80"/>
      <c r="FU195" s="80"/>
      <c r="FV195" s="80"/>
      <c r="FW195" s="80"/>
      <c r="FX195" s="80"/>
      <c r="FY195" s="80"/>
      <c r="FZ195" s="80"/>
      <c r="GA195" s="80"/>
      <c r="GB195" s="80"/>
      <c r="GC195" s="80"/>
      <c r="GD195" s="80"/>
      <c r="GE195" s="80"/>
      <c r="GF195" s="80"/>
      <c r="GG195" s="80"/>
      <c r="GH195" s="80"/>
      <c r="GI195" s="80"/>
      <c r="GJ195" s="80"/>
      <c r="GK195" s="80"/>
      <c r="GL195" s="80"/>
      <c r="GM195" s="80"/>
      <c r="GN195" s="80"/>
      <c r="GO195" s="80"/>
      <c r="GP195" s="80"/>
      <c r="GQ195" s="80"/>
      <c r="GR195" s="80"/>
      <c r="GS195" s="80"/>
      <c r="GT195" s="80"/>
      <c r="GU195" s="80"/>
      <c r="GV195" s="80"/>
      <c r="GW195" s="80"/>
      <c r="GX195" s="80"/>
      <c r="GY195" s="80"/>
      <c r="GZ195" s="80"/>
      <c r="HA195" s="80"/>
      <c r="HB195" s="80"/>
      <c r="HC195" s="80"/>
      <c r="HD195" s="80"/>
      <c r="HE195" s="80"/>
      <c r="HF195" s="80"/>
      <c r="HG195" s="80"/>
      <c r="HH195" s="80"/>
      <c r="HI195" s="80"/>
      <c r="HJ195" s="80"/>
      <c r="HK195" s="80"/>
      <c r="HL195" s="80"/>
      <c r="HM195" s="80"/>
      <c r="HN195" s="80"/>
      <c r="HO195" s="80"/>
      <c r="HP195" s="80"/>
      <c r="HQ195" s="80"/>
      <c r="HR195" s="80"/>
      <c r="HS195" s="80"/>
      <c r="HT195" s="80"/>
      <c r="HU195" s="80"/>
      <c r="HV195" s="80"/>
      <c r="HW195" s="80"/>
      <c r="HX195" s="80"/>
      <c r="HY195" s="80"/>
      <c r="HZ195" s="80"/>
      <c r="IA195" s="80"/>
      <c r="IB195" s="80"/>
      <c r="IC195" s="80"/>
      <c r="ID195" s="80"/>
      <c r="IE195" s="80"/>
      <c r="IF195" s="80"/>
      <c r="IG195" s="80"/>
      <c r="IH195" s="80"/>
      <c r="II195" s="80"/>
      <c r="IJ195" s="80"/>
    </row>
    <row r="196" spans="1:244" s="248" customFormat="1" ht="33.75" x14ac:dyDescent="0.25">
      <c r="A196" s="269">
        <v>192</v>
      </c>
      <c r="B196" s="60" t="s">
        <v>800</v>
      </c>
      <c r="C196" s="60" t="s">
        <v>210</v>
      </c>
      <c r="D196" s="249">
        <v>70984786</v>
      </c>
      <c r="E196" s="249">
        <v>102520496</v>
      </c>
      <c r="F196" s="249">
        <v>600144887</v>
      </c>
      <c r="G196" s="60" t="s">
        <v>810</v>
      </c>
      <c r="H196" s="38" t="s">
        <v>64</v>
      </c>
      <c r="I196" s="38" t="s">
        <v>65</v>
      </c>
      <c r="J196" s="38" t="s">
        <v>213</v>
      </c>
      <c r="K196" s="77" t="s">
        <v>811</v>
      </c>
      <c r="L196" s="922">
        <v>3300000</v>
      </c>
      <c r="M196" s="279">
        <v>0</v>
      </c>
      <c r="N196" s="303" t="s">
        <v>179</v>
      </c>
      <c r="O196" s="303" t="s">
        <v>188</v>
      </c>
      <c r="P196" s="38"/>
      <c r="Q196" s="38"/>
      <c r="R196" s="38"/>
      <c r="S196" s="38"/>
      <c r="T196" s="38"/>
      <c r="U196" s="38"/>
      <c r="V196" s="38"/>
      <c r="W196" s="38"/>
      <c r="X196" s="38"/>
      <c r="Y196" s="60"/>
      <c r="Z196" s="142" t="s">
        <v>88</v>
      </c>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80"/>
      <c r="CX196" s="80"/>
      <c r="CY196" s="80"/>
      <c r="CZ196" s="80"/>
      <c r="DA196" s="80"/>
      <c r="DB196" s="80"/>
      <c r="DC196" s="80"/>
      <c r="DD196" s="80"/>
      <c r="DE196" s="80"/>
      <c r="DF196" s="80"/>
      <c r="DG196" s="80"/>
      <c r="DH196" s="80"/>
      <c r="DI196" s="80"/>
      <c r="DJ196" s="80"/>
      <c r="DK196" s="80"/>
      <c r="DL196" s="80"/>
      <c r="DM196" s="80"/>
      <c r="DN196" s="80"/>
      <c r="DO196" s="80"/>
      <c r="DP196" s="80"/>
      <c r="DQ196" s="80"/>
      <c r="DR196" s="80"/>
      <c r="DS196" s="80"/>
      <c r="DT196" s="80"/>
      <c r="DU196" s="80"/>
      <c r="DV196" s="80"/>
      <c r="DW196" s="80"/>
      <c r="DX196" s="80"/>
      <c r="DY196" s="80"/>
      <c r="DZ196" s="80"/>
      <c r="EA196" s="80"/>
      <c r="EB196" s="80"/>
      <c r="EC196" s="80"/>
      <c r="ED196" s="80"/>
      <c r="EE196" s="80"/>
      <c r="EF196" s="80"/>
      <c r="EG196" s="80"/>
      <c r="EH196" s="80"/>
      <c r="EI196" s="80"/>
      <c r="EJ196" s="80"/>
      <c r="EK196" s="80"/>
      <c r="EL196" s="80"/>
      <c r="EM196" s="80"/>
      <c r="EN196" s="80"/>
      <c r="EO196" s="80"/>
      <c r="EP196" s="80"/>
      <c r="EQ196" s="80"/>
      <c r="ER196" s="80"/>
      <c r="ES196" s="80"/>
      <c r="ET196" s="80"/>
      <c r="EU196" s="80"/>
      <c r="EV196" s="80"/>
      <c r="EW196" s="80"/>
      <c r="EX196" s="80"/>
      <c r="EY196" s="80"/>
      <c r="EZ196" s="80"/>
      <c r="FA196" s="80"/>
      <c r="FB196" s="80"/>
      <c r="FC196" s="80"/>
      <c r="FD196" s="80"/>
      <c r="FE196" s="80"/>
      <c r="FF196" s="80"/>
      <c r="FG196" s="80"/>
      <c r="FH196" s="80"/>
      <c r="FI196" s="80"/>
      <c r="FJ196" s="80"/>
      <c r="FK196" s="80"/>
      <c r="FL196" s="80"/>
      <c r="FM196" s="80"/>
      <c r="FN196" s="80"/>
      <c r="FO196" s="80"/>
      <c r="FP196" s="80"/>
      <c r="FQ196" s="80"/>
      <c r="FR196" s="80"/>
      <c r="FS196" s="80"/>
      <c r="FT196" s="80"/>
      <c r="FU196" s="80"/>
      <c r="FV196" s="80"/>
      <c r="FW196" s="80"/>
      <c r="FX196" s="80"/>
      <c r="FY196" s="80"/>
      <c r="FZ196" s="80"/>
      <c r="GA196" s="80"/>
      <c r="GB196" s="80"/>
      <c r="GC196" s="80"/>
      <c r="GD196" s="80"/>
      <c r="GE196" s="80"/>
      <c r="GF196" s="80"/>
      <c r="GG196" s="80"/>
      <c r="GH196" s="80"/>
      <c r="GI196" s="80"/>
      <c r="GJ196" s="80"/>
      <c r="GK196" s="80"/>
      <c r="GL196" s="80"/>
      <c r="GM196" s="80"/>
      <c r="GN196" s="80"/>
      <c r="GO196" s="80"/>
      <c r="GP196" s="80"/>
      <c r="GQ196" s="80"/>
      <c r="GR196" s="80"/>
      <c r="GS196" s="80"/>
      <c r="GT196" s="80"/>
      <c r="GU196" s="80"/>
      <c r="GV196" s="80"/>
      <c r="GW196" s="80"/>
      <c r="GX196" s="80"/>
      <c r="GY196" s="80"/>
      <c r="GZ196" s="80"/>
      <c r="HA196" s="80"/>
      <c r="HB196" s="80"/>
      <c r="HC196" s="80"/>
      <c r="HD196" s="80"/>
      <c r="HE196" s="80"/>
      <c r="HF196" s="80"/>
      <c r="HG196" s="80"/>
      <c r="HH196" s="80"/>
      <c r="HI196" s="80"/>
      <c r="HJ196" s="80"/>
      <c r="HK196" s="80"/>
      <c r="HL196" s="80"/>
      <c r="HM196" s="80"/>
      <c r="HN196" s="80"/>
      <c r="HO196" s="80"/>
      <c r="HP196" s="80"/>
      <c r="HQ196" s="80"/>
      <c r="HR196" s="80"/>
      <c r="HS196" s="80"/>
      <c r="HT196" s="80"/>
      <c r="HU196" s="80"/>
      <c r="HV196" s="80"/>
      <c r="HW196" s="80"/>
      <c r="HX196" s="80"/>
      <c r="HY196" s="80"/>
      <c r="HZ196" s="80"/>
      <c r="IA196" s="80"/>
      <c r="IB196" s="80"/>
      <c r="IC196" s="80"/>
      <c r="ID196" s="80"/>
      <c r="IE196" s="80"/>
      <c r="IF196" s="80"/>
      <c r="IG196" s="80"/>
      <c r="IH196" s="80"/>
      <c r="II196" s="80"/>
      <c r="IJ196" s="80"/>
    </row>
    <row r="197" spans="1:244" s="183" customFormat="1" ht="45" x14ac:dyDescent="0.25">
      <c r="A197" s="269">
        <v>193</v>
      </c>
      <c r="B197" s="60" t="s">
        <v>812</v>
      </c>
      <c r="C197" s="60" t="s">
        <v>210</v>
      </c>
      <c r="D197" s="249">
        <v>70984794</v>
      </c>
      <c r="E197" s="249">
        <v>102520437</v>
      </c>
      <c r="F197" s="249">
        <v>600144879</v>
      </c>
      <c r="G197" s="60" t="s">
        <v>367</v>
      </c>
      <c r="H197" s="38" t="s">
        <v>64</v>
      </c>
      <c r="I197" s="38" t="s">
        <v>65</v>
      </c>
      <c r="J197" s="38" t="s">
        <v>213</v>
      </c>
      <c r="K197" s="77" t="s">
        <v>813</v>
      </c>
      <c r="L197" s="793">
        <v>15000000</v>
      </c>
      <c r="M197" s="279">
        <f t="shared" ref="M197:M199" si="15">L197/100*85</f>
        <v>12750000</v>
      </c>
      <c r="N197" s="303" t="s">
        <v>214</v>
      </c>
      <c r="O197" s="303" t="s">
        <v>215</v>
      </c>
      <c r="P197" s="38"/>
      <c r="Q197" s="38" t="s">
        <v>139</v>
      </c>
      <c r="R197" s="38" t="s">
        <v>74</v>
      </c>
      <c r="S197" s="38" t="s">
        <v>139</v>
      </c>
      <c r="T197" s="38"/>
      <c r="U197" s="38" t="s">
        <v>74</v>
      </c>
      <c r="V197" s="38"/>
      <c r="W197" s="38"/>
      <c r="X197" s="38" t="s">
        <v>74</v>
      </c>
      <c r="Y197" s="60" t="s">
        <v>799</v>
      </c>
      <c r="Z197" s="142" t="s">
        <v>88</v>
      </c>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c r="HB197" s="45"/>
      <c r="HC197" s="45"/>
      <c r="HD197" s="45"/>
      <c r="HE197" s="45"/>
      <c r="HF197" s="45"/>
      <c r="HG197" s="45"/>
      <c r="HH197" s="45"/>
      <c r="HI197" s="45"/>
      <c r="HJ197" s="45"/>
      <c r="HK197" s="45"/>
      <c r="HL197" s="45"/>
      <c r="HM197" s="45"/>
      <c r="HN197" s="45"/>
      <c r="HO197" s="45"/>
      <c r="HP197" s="45"/>
      <c r="HQ197" s="45"/>
      <c r="HR197" s="45"/>
      <c r="HS197" s="45"/>
      <c r="HT197" s="45"/>
      <c r="HU197" s="45"/>
      <c r="HV197" s="45"/>
      <c r="HW197" s="45"/>
      <c r="HX197" s="45"/>
      <c r="HY197" s="45"/>
      <c r="HZ197" s="45"/>
      <c r="IA197" s="45"/>
      <c r="IB197" s="45"/>
      <c r="IC197" s="45"/>
      <c r="ID197" s="45"/>
      <c r="IE197" s="45"/>
      <c r="IF197" s="45"/>
      <c r="IG197" s="45"/>
      <c r="IH197" s="45"/>
      <c r="II197" s="45"/>
      <c r="IJ197" s="45"/>
    </row>
    <row r="198" spans="1:244" s="45" customFormat="1" ht="33" customHeight="1" x14ac:dyDescent="0.25">
      <c r="A198" s="315">
        <v>194</v>
      </c>
      <c r="B198" s="50" t="s">
        <v>812</v>
      </c>
      <c r="C198" s="67" t="s">
        <v>210</v>
      </c>
      <c r="D198" s="781" t="s">
        <v>814</v>
      </c>
      <c r="E198" s="781">
        <v>102520437</v>
      </c>
      <c r="F198" s="781">
        <v>600144879</v>
      </c>
      <c r="G198" s="67" t="s">
        <v>815</v>
      </c>
      <c r="H198" s="79" t="s">
        <v>64</v>
      </c>
      <c r="I198" s="79" t="s">
        <v>65</v>
      </c>
      <c r="J198" s="79" t="s">
        <v>213</v>
      </c>
      <c r="K198" s="942" t="s">
        <v>1340</v>
      </c>
      <c r="L198" s="943">
        <v>20000000</v>
      </c>
      <c r="M198" s="903">
        <f t="shared" si="15"/>
        <v>17000000</v>
      </c>
      <c r="N198" s="963">
        <v>2024</v>
      </c>
      <c r="O198" s="963" t="s">
        <v>217</v>
      </c>
      <c r="P198" s="79"/>
      <c r="Q198" s="79"/>
      <c r="R198" s="79"/>
      <c r="S198" s="79"/>
      <c r="T198" s="79"/>
      <c r="U198" s="79"/>
      <c r="V198" s="79" t="s">
        <v>74</v>
      </c>
      <c r="W198" s="79"/>
      <c r="X198" s="79"/>
      <c r="Y198" s="79"/>
      <c r="Z198" s="316" t="s">
        <v>88</v>
      </c>
    </row>
    <row r="199" spans="1:244" s="45" customFormat="1" ht="33" customHeight="1" x14ac:dyDescent="0.25">
      <c r="A199" s="315">
        <v>195</v>
      </c>
      <c r="B199" s="50" t="s">
        <v>812</v>
      </c>
      <c r="C199" s="67" t="s">
        <v>210</v>
      </c>
      <c r="D199" s="781" t="s">
        <v>814</v>
      </c>
      <c r="E199" s="781">
        <v>102520437</v>
      </c>
      <c r="F199" s="781">
        <v>600144879</v>
      </c>
      <c r="G199" s="67" t="s">
        <v>816</v>
      </c>
      <c r="H199" s="79" t="s">
        <v>64</v>
      </c>
      <c r="I199" s="79" t="s">
        <v>65</v>
      </c>
      <c r="J199" s="79" t="s">
        <v>213</v>
      </c>
      <c r="K199" s="944" t="s">
        <v>1341</v>
      </c>
      <c r="L199" s="943">
        <v>9000000</v>
      </c>
      <c r="M199" s="903">
        <f t="shared" si="15"/>
        <v>7650000</v>
      </c>
      <c r="N199" s="963" t="s">
        <v>214</v>
      </c>
      <c r="O199" s="963" t="s">
        <v>180</v>
      </c>
      <c r="P199" s="79"/>
      <c r="Q199" s="79"/>
      <c r="R199" s="79"/>
      <c r="S199" s="79"/>
      <c r="T199" s="79"/>
      <c r="U199" s="79"/>
      <c r="V199" s="79"/>
      <c r="W199" s="79"/>
      <c r="X199" s="79"/>
      <c r="Y199" s="79"/>
      <c r="Z199" s="316" t="s">
        <v>88</v>
      </c>
    </row>
    <row r="200" spans="1:244" s="248" customFormat="1" ht="67.5" x14ac:dyDescent="0.25">
      <c r="A200" s="269">
        <v>196</v>
      </c>
      <c r="B200" s="60" t="s">
        <v>817</v>
      </c>
      <c r="C200" s="60" t="s">
        <v>210</v>
      </c>
      <c r="D200" s="249">
        <v>64627918</v>
      </c>
      <c r="E200" s="249">
        <v>102832722</v>
      </c>
      <c r="F200" s="249">
        <v>600144950</v>
      </c>
      <c r="G200" s="60" t="s">
        <v>818</v>
      </c>
      <c r="H200" s="38" t="s">
        <v>64</v>
      </c>
      <c r="I200" s="38" t="s">
        <v>65</v>
      </c>
      <c r="J200" s="38" t="s">
        <v>213</v>
      </c>
      <c r="K200" s="77" t="s">
        <v>819</v>
      </c>
      <c r="L200" s="291">
        <v>4500000</v>
      </c>
      <c r="M200" s="279">
        <f t="shared" si="14"/>
        <v>3825000</v>
      </c>
      <c r="N200" s="303" t="s">
        <v>214</v>
      </c>
      <c r="O200" s="303" t="s">
        <v>180</v>
      </c>
      <c r="P200" s="38"/>
      <c r="Q200" s="38" t="s">
        <v>139</v>
      </c>
      <c r="R200" s="38" t="s">
        <v>139</v>
      </c>
      <c r="S200" s="38" t="s">
        <v>139</v>
      </c>
      <c r="T200" s="38"/>
      <c r="U200" s="38"/>
      <c r="V200" s="38"/>
      <c r="W200" s="38"/>
      <c r="X200" s="38" t="s">
        <v>139</v>
      </c>
      <c r="Y200" s="60"/>
      <c r="Z200" s="142" t="s">
        <v>88</v>
      </c>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0"/>
      <c r="CB200" s="80"/>
      <c r="CC200" s="80"/>
      <c r="CD200" s="80"/>
      <c r="CE200" s="80"/>
      <c r="CF200" s="80"/>
      <c r="CG200" s="80"/>
      <c r="CH200" s="80"/>
      <c r="CI200" s="80"/>
      <c r="CJ200" s="80"/>
      <c r="CK200" s="80"/>
      <c r="CL200" s="80"/>
      <c r="CM200" s="80"/>
      <c r="CN200" s="80"/>
      <c r="CO200" s="80"/>
      <c r="CP200" s="80"/>
      <c r="CQ200" s="80"/>
      <c r="CR200" s="80"/>
      <c r="CS200" s="80"/>
      <c r="CT200" s="80"/>
      <c r="CU200" s="80"/>
      <c r="CV200" s="80"/>
      <c r="CW200" s="80"/>
      <c r="CX200" s="80"/>
      <c r="CY200" s="80"/>
      <c r="CZ200" s="80"/>
      <c r="DA200" s="80"/>
      <c r="DB200" s="80"/>
      <c r="DC200" s="80"/>
      <c r="DD200" s="80"/>
      <c r="DE200" s="80"/>
      <c r="DF200" s="80"/>
      <c r="DG200" s="80"/>
      <c r="DH200" s="80"/>
      <c r="DI200" s="80"/>
      <c r="DJ200" s="80"/>
      <c r="DK200" s="80"/>
      <c r="DL200" s="80"/>
      <c r="DM200" s="80"/>
      <c r="DN200" s="80"/>
      <c r="DO200" s="80"/>
      <c r="DP200" s="80"/>
      <c r="DQ200" s="80"/>
      <c r="DR200" s="80"/>
      <c r="DS200" s="80"/>
      <c r="DT200" s="80"/>
      <c r="DU200" s="80"/>
      <c r="DV200" s="80"/>
      <c r="DW200" s="80"/>
      <c r="DX200" s="80"/>
      <c r="DY200" s="80"/>
      <c r="DZ200" s="80"/>
      <c r="EA200" s="80"/>
      <c r="EB200" s="80"/>
      <c r="EC200" s="80"/>
      <c r="ED200" s="80"/>
      <c r="EE200" s="80"/>
      <c r="EF200" s="80"/>
      <c r="EG200" s="80"/>
      <c r="EH200" s="80"/>
      <c r="EI200" s="80"/>
      <c r="EJ200" s="80"/>
      <c r="EK200" s="80"/>
      <c r="EL200" s="80"/>
      <c r="EM200" s="80"/>
      <c r="EN200" s="80"/>
      <c r="EO200" s="80"/>
      <c r="EP200" s="80"/>
      <c r="EQ200" s="80"/>
      <c r="ER200" s="80"/>
      <c r="ES200" s="80"/>
      <c r="ET200" s="80"/>
      <c r="EU200" s="80"/>
      <c r="EV200" s="80"/>
      <c r="EW200" s="80"/>
      <c r="EX200" s="80"/>
      <c r="EY200" s="80"/>
      <c r="EZ200" s="80"/>
      <c r="FA200" s="80"/>
      <c r="FB200" s="80"/>
      <c r="FC200" s="80"/>
      <c r="FD200" s="80"/>
      <c r="FE200" s="80"/>
      <c r="FF200" s="80"/>
      <c r="FG200" s="80"/>
      <c r="FH200" s="80"/>
      <c r="FI200" s="80"/>
      <c r="FJ200" s="80"/>
      <c r="FK200" s="80"/>
      <c r="FL200" s="80"/>
      <c r="FM200" s="80"/>
      <c r="FN200" s="80"/>
      <c r="FO200" s="80"/>
      <c r="FP200" s="80"/>
      <c r="FQ200" s="80"/>
      <c r="FR200" s="80"/>
      <c r="FS200" s="80"/>
      <c r="FT200" s="80"/>
      <c r="FU200" s="80"/>
      <c r="FV200" s="80"/>
      <c r="FW200" s="80"/>
      <c r="FX200" s="80"/>
      <c r="FY200" s="80"/>
      <c r="FZ200" s="80"/>
      <c r="GA200" s="80"/>
      <c r="GB200" s="80"/>
      <c r="GC200" s="80"/>
      <c r="GD200" s="80"/>
      <c r="GE200" s="80"/>
      <c r="GF200" s="80"/>
      <c r="GG200" s="80"/>
      <c r="GH200" s="80"/>
      <c r="GI200" s="80"/>
      <c r="GJ200" s="80"/>
      <c r="GK200" s="80"/>
      <c r="GL200" s="80"/>
      <c r="GM200" s="80"/>
      <c r="GN200" s="80"/>
      <c r="GO200" s="80"/>
      <c r="GP200" s="80"/>
      <c r="GQ200" s="80"/>
      <c r="GR200" s="80"/>
      <c r="GS200" s="80"/>
      <c r="GT200" s="80"/>
      <c r="GU200" s="80"/>
      <c r="GV200" s="80"/>
      <c r="GW200" s="80"/>
      <c r="GX200" s="80"/>
      <c r="GY200" s="80"/>
      <c r="GZ200" s="80"/>
      <c r="HA200" s="80"/>
      <c r="HB200" s="80"/>
      <c r="HC200" s="80"/>
      <c r="HD200" s="80"/>
      <c r="HE200" s="80"/>
      <c r="HF200" s="80"/>
      <c r="HG200" s="80"/>
      <c r="HH200" s="80"/>
      <c r="HI200" s="80"/>
      <c r="HJ200" s="80"/>
      <c r="HK200" s="80"/>
      <c r="HL200" s="80"/>
      <c r="HM200" s="80"/>
      <c r="HN200" s="80"/>
      <c r="HO200" s="80"/>
      <c r="HP200" s="80"/>
      <c r="HQ200" s="80"/>
      <c r="HR200" s="80"/>
      <c r="HS200" s="80"/>
      <c r="HT200" s="80"/>
      <c r="HU200" s="80"/>
      <c r="HV200" s="80"/>
      <c r="HW200" s="80"/>
      <c r="HX200" s="80"/>
      <c r="HY200" s="80"/>
      <c r="HZ200" s="80"/>
      <c r="IA200" s="80"/>
      <c r="IB200" s="80"/>
      <c r="IC200" s="80"/>
      <c r="ID200" s="80"/>
      <c r="IE200" s="80"/>
      <c r="IF200" s="80"/>
      <c r="IG200" s="80"/>
      <c r="IH200" s="80"/>
      <c r="II200" s="80"/>
      <c r="IJ200" s="80"/>
    </row>
    <row r="201" spans="1:244" s="248" customFormat="1" ht="22.5" x14ac:dyDescent="0.25">
      <c r="A201" s="269">
        <v>197</v>
      </c>
      <c r="B201" s="60" t="s">
        <v>817</v>
      </c>
      <c r="C201" s="60" t="s">
        <v>210</v>
      </c>
      <c r="D201" s="249">
        <v>64627918</v>
      </c>
      <c r="E201" s="249">
        <v>102832722</v>
      </c>
      <c r="F201" s="249">
        <v>600144950</v>
      </c>
      <c r="G201" s="60" t="s">
        <v>820</v>
      </c>
      <c r="H201" s="38" t="s">
        <v>64</v>
      </c>
      <c r="I201" s="38" t="s">
        <v>65</v>
      </c>
      <c r="J201" s="38" t="s">
        <v>213</v>
      </c>
      <c r="K201" s="77" t="s">
        <v>821</v>
      </c>
      <c r="L201" s="291">
        <v>3000000</v>
      </c>
      <c r="M201" s="289">
        <v>0</v>
      </c>
      <c r="N201" s="303" t="s">
        <v>214</v>
      </c>
      <c r="O201" s="303" t="s">
        <v>188</v>
      </c>
      <c r="P201" s="38"/>
      <c r="Q201" s="38"/>
      <c r="R201" s="38"/>
      <c r="S201" s="38"/>
      <c r="T201" s="38"/>
      <c r="U201" s="38"/>
      <c r="V201" s="38"/>
      <c r="W201" s="38"/>
      <c r="X201" s="38"/>
      <c r="Y201" s="60"/>
      <c r="Z201" s="142" t="s">
        <v>88</v>
      </c>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0"/>
      <c r="CB201" s="80"/>
      <c r="CC201" s="80"/>
      <c r="CD201" s="80"/>
      <c r="CE201" s="80"/>
      <c r="CF201" s="80"/>
      <c r="CG201" s="80"/>
      <c r="CH201" s="80"/>
      <c r="CI201" s="80"/>
      <c r="CJ201" s="80"/>
      <c r="CK201" s="80"/>
      <c r="CL201" s="80"/>
      <c r="CM201" s="80"/>
      <c r="CN201" s="80"/>
      <c r="CO201" s="80"/>
      <c r="CP201" s="80"/>
      <c r="CQ201" s="80"/>
      <c r="CR201" s="80"/>
      <c r="CS201" s="80"/>
      <c r="CT201" s="80"/>
      <c r="CU201" s="80"/>
      <c r="CV201" s="80"/>
      <c r="CW201" s="80"/>
      <c r="CX201" s="80"/>
      <c r="CY201" s="80"/>
      <c r="CZ201" s="80"/>
      <c r="DA201" s="80"/>
      <c r="DB201" s="80"/>
      <c r="DC201" s="80"/>
      <c r="DD201" s="80"/>
      <c r="DE201" s="80"/>
      <c r="DF201" s="80"/>
      <c r="DG201" s="80"/>
      <c r="DH201" s="80"/>
      <c r="DI201" s="80"/>
      <c r="DJ201" s="80"/>
      <c r="DK201" s="80"/>
      <c r="DL201" s="80"/>
      <c r="DM201" s="80"/>
      <c r="DN201" s="80"/>
      <c r="DO201" s="80"/>
      <c r="DP201" s="80"/>
      <c r="DQ201" s="80"/>
      <c r="DR201" s="80"/>
      <c r="DS201" s="80"/>
      <c r="DT201" s="80"/>
      <c r="DU201" s="80"/>
      <c r="DV201" s="80"/>
      <c r="DW201" s="80"/>
      <c r="DX201" s="80"/>
      <c r="DY201" s="80"/>
      <c r="DZ201" s="80"/>
      <c r="EA201" s="80"/>
      <c r="EB201" s="80"/>
      <c r="EC201" s="80"/>
      <c r="ED201" s="80"/>
      <c r="EE201" s="80"/>
      <c r="EF201" s="80"/>
      <c r="EG201" s="80"/>
      <c r="EH201" s="80"/>
      <c r="EI201" s="80"/>
      <c r="EJ201" s="80"/>
      <c r="EK201" s="80"/>
      <c r="EL201" s="80"/>
      <c r="EM201" s="80"/>
      <c r="EN201" s="80"/>
      <c r="EO201" s="80"/>
      <c r="EP201" s="80"/>
      <c r="EQ201" s="80"/>
      <c r="ER201" s="80"/>
      <c r="ES201" s="80"/>
      <c r="ET201" s="80"/>
      <c r="EU201" s="80"/>
      <c r="EV201" s="80"/>
      <c r="EW201" s="80"/>
      <c r="EX201" s="80"/>
      <c r="EY201" s="80"/>
      <c r="EZ201" s="80"/>
      <c r="FA201" s="80"/>
      <c r="FB201" s="80"/>
      <c r="FC201" s="80"/>
      <c r="FD201" s="80"/>
      <c r="FE201" s="80"/>
      <c r="FF201" s="80"/>
      <c r="FG201" s="80"/>
      <c r="FH201" s="80"/>
      <c r="FI201" s="80"/>
      <c r="FJ201" s="80"/>
      <c r="FK201" s="80"/>
      <c r="FL201" s="80"/>
      <c r="FM201" s="80"/>
      <c r="FN201" s="80"/>
      <c r="FO201" s="80"/>
      <c r="FP201" s="80"/>
      <c r="FQ201" s="80"/>
      <c r="FR201" s="80"/>
      <c r="FS201" s="80"/>
      <c r="FT201" s="80"/>
      <c r="FU201" s="80"/>
      <c r="FV201" s="80"/>
      <c r="FW201" s="80"/>
      <c r="FX201" s="80"/>
      <c r="FY201" s="80"/>
      <c r="FZ201" s="80"/>
      <c r="GA201" s="80"/>
      <c r="GB201" s="80"/>
      <c r="GC201" s="80"/>
      <c r="GD201" s="80"/>
      <c r="GE201" s="80"/>
      <c r="GF201" s="80"/>
      <c r="GG201" s="80"/>
      <c r="GH201" s="80"/>
      <c r="GI201" s="80"/>
      <c r="GJ201" s="80"/>
      <c r="GK201" s="80"/>
      <c r="GL201" s="80"/>
      <c r="GM201" s="80"/>
      <c r="GN201" s="80"/>
      <c r="GO201" s="80"/>
      <c r="GP201" s="80"/>
      <c r="GQ201" s="80"/>
      <c r="GR201" s="80"/>
      <c r="GS201" s="80"/>
      <c r="GT201" s="80"/>
      <c r="GU201" s="80"/>
      <c r="GV201" s="80"/>
      <c r="GW201" s="80"/>
      <c r="GX201" s="80"/>
      <c r="GY201" s="80"/>
      <c r="GZ201" s="80"/>
      <c r="HA201" s="80"/>
      <c r="HB201" s="80"/>
      <c r="HC201" s="80"/>
      <c r="HD201" s="80"/>
      <c r="HE201" s="80"/>
      <c r="HF201" s="80"/>
      <c r="HG201" s="80"/>
      <c r="HH201" s="80"/>
      <c r="HI201" s="80"/>
      <c r="HJ201" s="80"/>
      <c r="HK201" s="80"/>
      <c r="HL201" s="80"/>
      <c r="HM201" s="80"/>
      <c r="HN201" s="80"/>
      <c r="HO201" s="80"/>
      <c r="HP201" s="80"/>
      <c r="HQ201" s="80"/>
      <c r="HR201" s="80"/>
      <c r="HS201" s="80"/>
      <c r="HT201" s="80"/>
      <c r="HU201" s="80"/>
      <c r="HV201" s="80"/>
      <c r="HW201" s="80"/>
      <c r="HX201" s="80"/>
      <c r="HY201" s="80"/>
      <c r="HZ201" s="80"/>
      <c r="IA201" s="80"/>
      <c r="IB201" s="80"/>
      <c r="IC201" s="80"/>
      <c r="ID201" s="80"/>
      <c r="IE201" s="80"/>
      <c r="IF201" s="80"/>
      <c r="IG201" s="80"/>
      <c r="IH201" s="80"/>
      <c r="II201" s="80"/>
      <c r="IJ201" s="80"/>
    </row>
    <row r="202" spans="1:244" s="248" customFormat="1" ht="45" x14ac:dyDescent="0.25">
      <c r="A202" s="269">
        <v>198</v>
      </c>
      <c r="B202" s="60" t="s">
        <v>817</v>
      </c>
      <c r="C202" s="60" t="s">
        <v>210</v>
      </c>
      <c r="D202" s="249">
        <v>64627918</v>
      </c>
      <c r="E202" s="249">
        <v>102832722</v>
      </c>
      <c r="F202" s="249">
        <v>600144950</v>
      </c>
      <c r="G202" s="60" t="s">
        <v>822</v>
      </c>
      <c r="H202" s="38" t="s">
        <v>64</v>
      </c>
      <c r="I202" s="38" t="s">
        <v>65</v>
      </c>
      <c r="J202" s="38" t="s">
        <v>213</v>
      </c>
      <c r="K202" s="77" t="s">
        <v>823</v>
      </c>
      <c r="L202" s="291">
        <v>4500000</v>
      </c>
      <c r="M202" s="289">
        <v>0</v>
      </c>
      <c r="N202" s="303" t="s">
        <v>214</v>
      </c>
      <c r="O202" s="303" t="s">
        <v>180</v>
      </c>
      <c r="P202" s="38"/>
      <c r="Q202" s="38"/>
      <c r="R202" s="38"/>
      <c r="S202" s="38"/>
      <c r="T202" s="38"/>
      <c r="U202" s="38"/>
      <c r="V202" s="38"/>
      <c r="W202" s="38"/>
      <c r="X202" s="38"/>
      <c r="Y202" s="60"/>
      <c r="Z202" s="142" t="s">
        <v>88</v>
      </c>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80"/>
      <c r="CX202" s="80"/>
      <c r="CY202" s="80"/>
      <c r="CZ202" s="80"/>
      <c r="DA202" s="80"/>
      <c r="DB202" s="80"/>
      <c r="DC202" s="80"/>
      <c r="DD202" s="80"/>
      <c r="DE202" s="80"/>
      <c r="DF202" s="80"/>
      <c r="DG202" s="80"/>
      <c r="DH202" s="80"/>
      <c r="DI202" s="80"/>
      <c r="DJ202" s="80"/>
      <c r="DK202" s="80"/>
      <c r="DL202" s="80"/>
      <c r="DM202" s="80"/>
      <c r="DN202" s="80"/>
      <c r="DO202" s="80"/>
      <c r="DP202" s="80"/>
      <c r="DQ202" s="80"/>
      <c r="DR202" s="80"/>
      <c r="DS202" s="80"/>
      <c r="DT202" s="80"/>
      <c r="DU202" s="80"/>
      <c r="DV202" s="80"/>
      <c r="DW202" s="80"/>
      <c r="DX202" s="80"/>
      <c r="DY202" s="80"/>
      <c r="DZ202" s="80"/>
      <c r="EA202" s="80"/>
      <c r="EB202" s="80"/>
      <c r="EC202" s="80"/>
      <c r="ED202" s="80"/>
      <c r="EE202" s="80"/>
      <c r="EF202" s="80"/>
      <c r="EG202" s="80"/>
      <c r="EH202" s="80"/>
      <c r="EI202" s="80"/>
      <c r="EJ202" s="80"/>
      <c r="EK202" s="80"/>
      <c r="EL202" s="80"/>
      <c r="EM202" s="80"/>
      <c r="EN202" s="80"/>
      <c r="EO202" s="80"/>
      <c r="EP202" s="80"/>
      <c r="EQ202" s="80"/>
      <c r="ER202" s="80"/>
      <c r="ES202" s="80"/>
      <c r="ET202" s="80"/>
      <c r="EU202" s="80"/>
      <c r="EV202" s="80"/>
      <c r="EW202" s="80"/>
      <c r="EX202" s="80"/>
      <c r="EY202" s="80"/>
      <c r="EZ202" s="80"/>
      <c r="FA202" s="80"/>
      <c r="FB202" s="80"/>
      <c r="FC202" s="80"/>
      <c r="FD202" s="80"/>
      <c r="FE202" s="80"/>
      <c r="FF202" s="80"/>
      <c r="FG202" s="80"/>
      <c r="FH202" s="80"/>
      <c r="FI202" s="80"/>
      <c r="FJ202" s="80"/>
      <c r="FK202" s="80"/>
      <c r="FL202" s="80"/>
      <c r="FM202" s="80"/>
      <c r="FN202" s="80"/>
      <c r="FO202" s="80"/>
      <c r="FP202" s="80"/>
      <c r="FQ202" s="80"/>
      <c r="FR202" s="80"/>
      <c r="FS202" s="80"/>
      <c r="FT202" s="80"/>
      <c r="FU202" s="80"/>
      <c r="FV202" s="80"/>
      <c r="FW202" s="80"/>
      <c r="FX202" s="80"/>
      <c r="FY202" s="80"/>
      <c r="FZ202" s="80"/>
      <c r="GA202" s="80"/>
      <c r="GB202" s="80"/>
      <c r="GC202" s="80"/>
      <c r="GD202" s="80"/>
      <c r="GE202" s="80"/>
      <c r="GF202" s="80"/>
      <c r="GG202" s="80"/>
      <c r="GH202" s="80"/>
      <c r="GI202" s="80"/>
      <c r="GJ202" s="80"/>
      <c r="GK202" s="80"/>
      <c r="GL202" s="80"/>
      <c r="GM202" s="80"/>
      <c r="GN202" s="80"/>
      <c r="GO202" s="80"/>
      <c r="GP202" s="80"/>
      <c r="GQ202" s="80"/>
      <c r="GR202" s="80"/>
      <c r="GS202" s="80"/>
      <c r="GT202" s="80"/>
      <c r="GU202" s="80"/>
      <c r="GV202" s="80"/>
      <c r="GW202" s="80"/>
      <c r="GX202" s="80"/>
      <c r="GY202" s="80"/>
      <c r="GZ202" s="80"/>
      <c r="HA202" s="80"/>
      <c r="HB202" s="80"/>
      <c r="HC202" s="80"/>
      <c r="HD202" s="80"/>
      <c r="HE202" s="80"/>
      <c r="HF202" s="80"/>
      <c r="HG202" s="80"/>
      <c r="HH202" s="80"/>
      <c r="HI202" s="80"/>
      <c r="HJ202" s="80"/>
      <c r="HK202" s="80"/>
      <c r="HL202" s="80"/>
      <c r="HM202" s="80"/>
      <c r="HN202" s="80"/>
      <c r="HO202" s="80"/>
      <c r="HP202" s="80"/>
      <c r="HQ202" s="80"/>
      <c r="HR202" s="80"/>
      <c r="HS202" s="80"/>
      <c r="HT202" s="80"/>
      <c r="HU202" s="80"/>
      <c r="HV202" s="80"/>
      <c r="HW202" s="80"/>
      <c r="HX202" s="80"/>
      <c r="HY202" s="80"/>
      <c r="HZ202" s="80"/>
      <c r="IA202" s="80"/>
      <c r="IB202" s="80"/>
      <c r="IC202" s="80"/>
      <c r="ID202" s="80"/>
      <c r="IE202" s="80"/>
      <c r="IF202" s="80"/>
      <c r="IG202" s="80"/>
      <c r="IH202" s="80"/>
      <c r="II202" s="80"/>
      <c r="IJ202" s="80"/>
    </row>
    <row r="203" spans="1:244" s="183" customFormat="1" ht="67.5" x14ac:dyDescent="0.25">
      <c r="A203" s="269">
        <v>199</v>
      </c>
      <c r="B203" s="61" t="s">
        <v>800</v>
      </c>
      <c r="C203" s="60" t="s">
        <v>210</v>
      </c>
      <c r="D203" s="65">
        <v>70984786</v>
      </c>
      <c r="E203" s="65">
        <v>102520496</v>
      </c>
      <c r="F203" s="65">
        <v>600144887</v>
      </c>
      <c r="G203" s="60" t="s">
        <v>824</v>
      </c>
      <c r="H203" s="60" t="s">
        <v>64</v>
      </c>
      <c r="I203" s="60" t="s">
        <v>65</v>
      </c>
      <c r="J203" s="60" t="s">
        <v>213</v>
      </c>
      <c r="K203" s="34" t="s">
        <v>824</v>
      </c>
      <c r="L203" s="291">
        <v>10000000</v>
      </c>
      <c r="M203" s="279">
        <f t="shared" ref="M203" si="16">L203/100*85</f>
        <v>8500000</v>
      </c>
      <c r="N203" s="303" t="s">
        <v>214</v>
      </c>
      <c r="O203" s="303" t="s">
        <v>180</v>
      </c>
      <c r="P203" s="38"/>
      <c r="Q203" s="38"/>
      <c r="R203" s="38"/>
      <c r="S203" s="38"/>
      <c r="T203" s="38"/>
      <c r="U203" s="38"/>
      <c r="V203" s="38" t="s">
        <v>139</v>
      </c>
      <c r="W203" s="38"/>
      <c r="X203" s="38"/>
      <c r="Y203" s="61"/>
      <c r="Z203" s="142" t="s">
        <v>88</v>
      </c>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row>
    <row r="204" spans="1:244" s="177" customFormat="1" ht="45" x14ac:dyDescent="0.25">
      <c r="A204" s="323">
        <v>200</v>
      </c>
      <c r="B204" s="61" t="s">
        <v>790</v>
      </c>
      <c r="C204" s="101" t="s">
        <v>210</v>
      </c>
      <c r="D204" s="36" t="s">
        <v>791</v>
      </c>
      <c r="E204" s="36">
        <v>102520381</v>
      </c>
      <c r="F204" s="40">
        <v>600144861</v>
      </c>
      <c r="G204" s="61" t="s">
        <v>825</v>
      </c>
      <c r="H204" s="57" t="s">
        <v>64</v>
      </c>
      <c r="I204" s="57" t="s">
        <v>65</v>
      </c>
      <c r="J204" s="61" t="s">
        <v>213</v>
      </c>
      <c r="K204" s="34" t="s">
        <v>825</v>
      </c>
      <c r="L204" s="280">
        <v>1800000</v>
      </c>
      <c r="M204" s="286">
        <v>0</v>
      </c>
      <c r="N204" s="294" t="s">
        <v>179</v>
      </c>
      <c r="O204" s="294" t="s">
        <v>214</v>
      </c>
      <c r="P204" s="104"/>
      <c r="Q204" s="104"/>
      <c r="R204" s="104"/>
      <c r="S204" s="104"/>
      <c r="T204" s="104"/>
      <c r="U204" s="104"/>
      <c r="V204" s="104"/>
      <c r="W204" s="104"/>
      <c r="X204" s="104"/>
      <c r="Y204" s="101"/>
      <c r="Z204" s="324" t="s">
        <v>88</v>
      </c>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6"/>
      <c r="EN204" s="46"/>
      <c r="EO204" s="46"/>
      <c r="EP204" s="46"/>
      <c r="EQ204" s="46"/>
      <c r="ER204" s="46"/>
      <c r="ES204" s="46"/>
      <c r="ET204" s="46"/>
      <c r="EU204" s="46"/>
      <c r="EV204" s="46"/>
      <c r="EW204" s="46"/>
      <c r="EX204" s="46"/>
      <c r="EY204" s="46"/>
      <c r="EZ204" s="46"/>
      <c r="FA204" s="46"/>
      <c r="FB204" s="46"/>
      <c r="FC204" s="46"/>
      <c r="FD204" s="46"/>
      <c r="FE204" s="46"/>
      <c r="FF204" s="46"/>
      <c r="FG204" s="46"/>
      <c r="FH204" s="46"/>
      <c r="FI204" s="46"/>
      <c r="FJ204" s="46"/>
      <c r="FK204" s="46"/>
      <c r="FL204" s="46"/>
      <c r="FM204" s="46"/>
      <c r="FN204" s="46"/>
      <c r="FO204" s="46"/>
      <c r="FP204" s="46"/>
      <c r="FQ204" s="46"/>
      <c r="FR204" s="46"/>
      <c r="FS204" s="46"/>
      <c r="FT204" s="46"/>
      <c r="FU204" s="46"/>
      <c r="FV204" s="46"/>
      <c r="FW204" s="46"/>
      <c r="FX204" s="46"/>
      <c r="FY204" s="46"/>
      <c r="FZ204" s="46"/>
      <c r="GA204" s="46"/>
      <c r="GB204" s="46"/>
      <c r="GC204" s="46"/>
      <c r="GD204" s="46"/>
      <c r="GE204" s="46"/>
      <c r="GF204" s="46"/>
      <c r="GG204" s="46"/>
      <c r="GH204" s="46"/>
      <c r="GI204" s="46"/>
      <c r="GJ204" s="46"/>
      <c r="GK204" s="46"/>
      <c r="GL204" s="46"/>
      <c r="GM204" s="46"/>
      <c r="GN204" s="46"/>
      <c r="GO204" s="46"/>
      <c r="GP204" s="46"/>
      <c r="GQ204" s="46"/>
      <c r="GR204" s="46"/>
      <c r="GS204" s="46"/>
      <c r="GT204" s="46"/>
      <c r="GU204" s="46"/>
      <c r="GV204" s="46"/>
      <c r="GW204" s="46"/>
      <c r="GX204" s="46"/>
      <c r="GY204" s="46"/>
      <c r="GZ204" s="46"/>
      <c r="HA204" s="46"/>
      <c r="HB204" s="46"/>
      <c r="HC204" s="46"/>
      <c r="HD204" s="46"/>
      <c r="HE204" s="46"/>
      <c r="HF204" s="46"/>
      <c r="HG204" s="46"/>
      <c r="HH204" s="46"/>
      <c r="HI204" s="46"/>
      <c r="HJ204" s="46"/>
      <c r="HK204" s="46"/>
      <c r="HL204" s="46"/>
      <c r="HM204" s="46"/>
      <c r="HN204" s="46"/>
      <c r="HO204" s="46"/>
      <c r="HP204" s="46"/>
      <c r="HQ204" s="46"/>
      <c r="HR204" s="46"/>
      <c r="HS204" s="46"/>
      <c r="HT204" s="46"/>
      <c r="HU204" s="46"/>
      <c r="HV204" s="46"/>
      <c r="HW204" s="46"/>
      <c r="HX204" s="46"/>
      <c r="HY204" s="46"/>
      <c r="HZ204" s="46"/>
      <c r="IA204" s="46"/>
      <c r="IB204" s="46"/>
      <c r="IC204" s="46"/>
      <c r="ID204" s="46"/>
      <c r="IE204" s="46"/>
      <c r="IF204" s="46"/>
      <c r="IG204" s="46"/>
      <c r="IH204" s="46"/>
      <c r="II204" s="46"/>
      <c r="IJ204" s="46"/>
    </row>
    <row r="205" spans="1:244" s="177" customFormat="1" ht="56.25" x14ac:dyDescent="0.25">
      <c r="A205" s="323">
        <v>201</v>
      </c>
      <c r="B205" s="61" t="s">
        <v>767</v>
      </c>
      <c r="C205" s="101" t="s">
        <v>210</v>
      </c>
      <c r="D205" s="36">
        <v>62348299</v>
      </c>
      <c r="E205" s="36">
        <v>102520216</v>
      </c>
      <c r="F205" s="36">
        <v>600144810</v>
      </c>
      <c r="G205" s="61" t="s">
        <v>826</v>
      </c>
      <c r="H205" s="57" t="s">
        <v>64</v>
      </c>
      <c r="I205" s="57" t="s">
        <v>65</v>
      </c>
      <c r="J205" s="61" t="s">
        <v>213</v>
      </c>
      <c r="K205" s="34" t="s">
        <v>826</v>
      </c>
      <c r="L205" s="280">
        <v>10000000</v>
      </c>
      <c r="M205" s="286">
        <v>0</v>
      </c>
      <c r="N205" s="294" t="s">
        <v>179</v>
      </c>
      <c r="O205" s="294" t="s">
        <v>188</v>
      </c>
      <c r="P205" s="104"/>
      <c r="Q205" s="104"/>
      <c r="R205" s="104"/>
      <c r="S205" s="104"/>
      <c r="T205" s="104"/>
      <c r="U205" s="104"/>
      <c r="V205" s="104"/>
      <c r="W205" s="104"/>
      <c r="X205" s="104"/>
      <c r="Y205" s="101"/>
      <c r="Z205" s="324" t="s">
        <v>88</v>
      </c>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row>
    <row r="206" spans="1:244" s="183" customFormat="1" ht="56.25" x14ac:dyDescent="0.25">
      <c r="A206" s="269">
        <v>202</v>
      </c>
      <c r="B206" s="60" t="s">
        <v>781</v>
      </c>
      <c r="C206" s="60" t="s">
        <v>210</v>
      </c>
      <c r="D206" s="249">
        <v>62348264</v>
      </c>
      <c r="E206" s="249">
        <v>102852676</v>
      </c>
      <c r="F206" s="249">
        <v>600144933</v>
      </c>
      <c r="G206" s="60" t="s">
        <v>827</v>
      </c>
      <c r="H206" s="38" t="s">
        <v>64</v>
      </c>
      <c r="I206" s="38" t="s">
        <v>65</v>
      </c>
      <c r="J206" s="38" t="s">
        <v>213</v>
      </c>
      <c r="K206" s="77" t="s">
        <v>827</v>
      </c>
      <c r="L206" s="922">
        <v>23276000</v>
      </c>
      <c r="M206" s="289">
        <v>0</v>
      </c>
      <c r="N206" s="303" t="s">
        <v>179</v>
      </c>
      <c r="O206" s="303" t="s">
        <v>180</v>
      </c>
      <c r="P206" s="38"/>
      <c r="Q206" s="38"/>
      <c r="R206" s="38"/>
      <c r="S206" s="38"/>
      <c r="T206" s="38"/>
      <c r="U206" s="38"/>
      <c r="V206" s="38"/>
      <c r="W206" s="38"/>
      <c r="X206" s="38"/>
      <c r="Y206" s="60"/>
      <c r="Z206" s="142" t="s">
        <v>88</v>
      </c>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row>
    <row r="207" spans="1:244" s="44" customFormat="1" ht="78.75" x14ac:dyDescent="0.2">
      <c r="A207" s="323">
        <v>203</v>
      </c>
      <c r="B207" s="61" t="s">
        <v>828</v>
      </c>
      <c r="C207" s="60" t="s">
        <v>829</v>
      </c>
      <c r="D207" s="40">
        <v>71197575</v>
      </c>
      <c r="E207" s="40">
        <v>41035526</v>
      </c>
      <c r="F207" s="40">
        <v>600026833</v>
      </c>
      <c r="G207" s="61" t="s">
        <v>830</v>
      </c>
      <c r="H207" s="63" t="s">
        <v>64</v>
      </c>
      <c r="I207" s="63" t="s">
        <v>65</v>
      </c>
      <c r="J207" s="57" t="s">
        <v>831</v>
      </c>
      <c r="K207" s="34" t="s">
        <v>832</v>
      </c>
      <c r="L207" s="280">
        <v>5000000</v>
      </c>
      <c r="M207" s="286">
        <f>L207/100*85</f>
        <v>4250000</v>
      </c>
      <c r="N207" s="304">
        <v>2022</v>
      </c>
      <c r="O207" s="284">
        <v>2024</v>
      </c>
      <c r="P207" s="163" t="s">
        <v>139</v>
      </c>
      <c r="Q207" s="163" t="s">
        <v>139</v>
      </c>
      <c r="R207" s="163" t="s">
        <v>139</v>
      </c>
      <c r="S207" s="163" t="s">
        <v>139</v>
      </c>
      <c r="T207" s="104"/>
      <c r="U207" s="104"/>
      <c r="V207" s="163" t="s">
        <v>139</v>
      </c>
      <c r="W207" s="163" t="s">
        <v>139</v>
      </c>
      <c r="X207" s="163" t="s">
        <v>139</v>
      </c>
      <c r="Y207" s="61" t="s">
        <v>833</v>
      </c>
      <c r="Z207" s="324" t="s">
        <v>88</v>
      </c>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row>
    <row r="208" spans="1:244" s="44" customFormat="1" ht="45" x14ac:dyDescent="0.2">
      <c r="A208" s="323">
        <v>204</v>
      </c>
      <c r="B208" s="61" t="s">
        <v>828</v>
      </c>
      <c r="C208" s="60" t="s">
        <v>829</v>
      </c>
      <c r="D208" s="40">
        <v>71197575</v>
      </c>
      <c r="E208" s="40">
        <v>41035526</v>
      </c>
      <c r="F208" s="40">
        <v>600026833</v>
      </c>
      <c r="G208" s="61" t="s">
        <v>834</v>
      </c>
      <c r="H208" s="63" t="s">
        <v>64</v>
      </c>
      <c r="I208" s="63" t="s">
        <v>65</v>
      </c>
      <c r="J208" s="57" t="s">
        <v>831</v>
      </c>
      <c r="K208" s="34" t="s">
        <v>835</v>
      </c>
      <c r="L208" s="280">
        <v>600000</v>
      </c>
      <c r="M208" s="286">
        <f>L208/100*85</f>
        <v>510000</v>
      </c>
      <c r="N208" s="304">
        <v>2023</v>
      </c>
      <c r="O208" s="284">
        <v>2024</v>
      </c>
      <c r="P208" s="104"/>
      <c r="Q208" s="928" t="s">
        <v>139</v>
      </c>
      <c r="R208" s="104"/>
      <c r="S208" s="104"/>
      <c r="T208" s="104"/>
      <c r="U208" s="104"/>
      <c r="V208" s="928" t="s">
        <v>139</v>
      </c>
      <c r="W208" s="104"/>
      <c r="X208" s="104"/>
      <c r="Y208" s="61" t="s">
        <v>206</v>
      </c>
      <c r="Z208" s="324" t="s">
        <v>88</v>
      </c>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row>
    <row r="209" spans="1:244" s="44" customFormat="1" ht="45" x14ac:dyDescent="0.2">
      <c r="A209" s="323">
        <v>205</v>
      </c>
      <c r="B209" s="61" t="s">
        <v>270</v>
      </c>
      <c r="C209" s="60" t="s">
        <v>271</v>
      </c>
      <c r="D209" s="40">
        <v>1820494</v>
      </c>
      <c r="E209" s="40">
        <v>181068389</v>
      </c>
      <c r="F209" s="40">
        <v>691005290</v>
      </c>
      <c r="G209" s="61" t="s">
        <v>836</v>
      </c>
      <c r="H209" s="63" t="s">
        <v>64</v>
      </c>
      <c r="I209" s="63" t="s">
        <v>65</v>
      </c>
      <c r="J209" s="57" t="s">
        <v>273</v>
      </c>
      <c r="K209" s="34" t="s">
        <v>837</v>
      </c>
      <c r="L209" s="280">
        <v>30000000</v>
      </c>
      <c r="M209" s="286">
        <f>L209/100*85</f>
        <v>25500000</v>
      </c>
      <c r="N209" s="304">
        <v>2022</v>
      </c>
      <c r="O209" s="284">
        <v>2025</v>
      </c>
      <c r="P209" s="163" t="s">
        <v>139</v>
      </c>
      <c r="Q209" s="163" t="s">
        <v>139</v>
      </c>
      <c r="R209" s="163" t="s">
        <v>139</v>
      </c>
      <c r="S209" s="163" t="s">
        <v>139</v>
      </c>
      <c r="T209" s="104"/>
      <c r="U209" s="104"/>
      <c r="V209" s="104"/>
      <c r="W209" s="104"/>
      <c r="X209" s="163" t="s">
        <v>139</v>
      </c>
      <c r="Y209" s="61" t="s">
        <v>206</v>
      </c>
      <c r="Z209" s="324" t="s">
        <v>88</v>
      </c>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row>
    <row r="210" spans="1:244" s="44" customFormat="1" ht="67.5" x14ac:dyDescent="0.2">
      <c r="A210" s="323">
        <v>206</v>
      </c>
      <c r="B210" s="61" t="s">
        <v>270</v>
      </c>
      <c r="C210" s="60" t="s">
        <v>271</v>
      </c>
      <c r="D210" s="40">
        <v>1820494</v>
      </c>
      <c r="E210" s="40">
        <v>181068389</v>
      </c>
      <c r="F210" s="40">
        <v>691005290</v>
      </c>
      <c r="G210" s="61" t="s">
        <v>838</v>
      </c>
      <c r="H210" s="63" t="s">
        <v>64</v>
      </c>
      <c r="I210" s="63" t="s">
        <v>65</v>
      </c>
      <c r="J210" s="57" t="s">
        <v>273</v>
      </c>
      <c r="K210" s="34" t="s">
        <v>839</v>
      </c>
      <c r="L210" s="280">
        <v>8500000</v>
      </c>
      <c r="M210" s="286">
        <f>L210/100*85</f>
        <v>7225000</v>
      </c>
      <c r="N210" s="304">
        <v>2022</v>
      </c>
      <c r="O210" s="284">
        <v>2023</v>
      </c>
      <c r="P210" s="163"/>
      <c r="Q210" s="163" t="s">
        <v>139</v>
      </c>
      <c r="R210" s="163"/>
      <c r="S210" s="163" t="s">
        <v>139</v>
      </c>
      <c r="T210" s="104"/>
      <c r="U210" s="104"/>
      <c r="V210" s="104"/>
      <c r="W210" s="104"/>
      <c r="X210" s="163" t="s">
        <v>139</v>
      </c>
      <c r="Y210" s="61" t="s">
        <v>206</v>
      </c>
      <c r="Z210" s="324" t="s">
        <v>88</v>
      </c>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c r="GT210" s="47"/>
      <c r="GU210" s="47"/>
      <c r="GV210" s="47"/>
      <c r="GW210" s="47"/>
      <c r="GX210" s="47"/>
      <c r="GY210" s="47"/>
      <c r="GZ210" s="47"/>
      <c r="HA210" s="47"/>
      <c r="HB210" s="47"/>
      <c r="HC210" s="47"/>
      <c r="HD210" s="47"/>
      <c r="HE210" s="47"/>
      <c r="HF210" s="47"/>
      <c r="HG210" s="47"/>
      <c r="HH210" s="47"/>
      <c r="HI210" s="47"/>
      <c r="HJ210" s="47"/>
      <c r="HK210" s="47"/>
      <c r="HL210" s="47"/>
      <c r="HM210" s="47"/>
      <c r="HN210" s="47"/>
      <c r="HO210" s="47"/>
      <c r="HP210" s="47"/>
      <c r="HQ210" s="47"/>
      <c r="HR210" s="47"/>
      <c r="HS210" s="47"/>
      <c r="HT210" s="47"/>
      <c r="HU210" s="47"/>
      <c r="HV210" s="47"/>
      <c r="HW210" s="47"/>
      <c r="HX210" s="47"/>
      <c r="HY210" s="47"/>
      <c r="HZ210" s="47"/>
      <c r="IA210" s="47"/>
      <c r="IB210" s="47"/>
      <c r="IC210" s="47"/>
      <c r="ID210" s="47"/>
      <c r="IE210" s="47"/>
      <c r="IF210" s="47"/>
      <c r="IG210" s="47"/>
      <c r="IH210" s="47"/>
      <c r="II210" s="47"/>
      <c r="IJ210" s="47"/>
    </row>
    <row r="211" spans="1:244" s="44" customFormat="1" ht="56.25" x14ac:dyDescent="0.2">
      <c r="A211" s="323">
        <v>207</v>
      </c>
      <c r="B211" s="61" t="s">
        <v>270</v>
      </c>
      <c r="C211" s="60" t="s">
        <v>271</v>
      </c>
      <c r="D211" s="40">
        <v>1820494</v>
      </c>
      <c r="E211" s="40">
        <v>181068389</v>
      </c>
      <c r="F211" s="40">
        <v>691005290</v>
      </c>
      <c r="G211" s="61" t="s">
        <v>272</v>
      </c>
      <c r="H211" s="63" t="s">
        <v>64</v>
      </c>
      <c r="I211" s="63" t="s">
        <v>65</v>
      </c>
      <c r="J211" s="57" t="s">
        <v>273</v>
      </c>
      <c r="K211" s="34" t="s">
        <v>274</v>
      </c>
      <c r="L211" s="280">
        <v>30000000</v>
      </c>
      <c r="M211" s="286">
        <v>0</v>
      </c>
      <c r="N211" s="304">
        <v>2023</v>
      </c>
      <c r="O211" s="284">
        <v>2025</v>
      </c>
      <c r="P211" s="104"/>
      <c r="Q211" s="104"/>
      <c r="R211" s="104"/>
      <c r="S211" s="104"/>
      <c r="T211" s="104"/>
      <c r="U211" s="104"/>
      <c r="V211" s="104"/>
      <c r="W211" s="104"/>
      <c r="X211" s="104"/>
      <c r="Y211" s="61" t="s">
        <v>206</v>
      </c>
      <c r="Z211" s="324" t="s">
        <v>88</v>
      </c>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c r="GT211" s="47"/>
      <c r="GU211" s="47"/>
      <c r="GV211" s="47"/>
      <c r="GW211" s="47"/>
      <c r="GX211" s="47"/>
      <c r="GY211" s="47"/>
      <c r="GZ211" s="47"/>
      <c r="HA211" s="47"/>
      <c r="HB211" s="47"/>
      <c r="HC211" s="47"/>
      <c r="HD211" s="47"/>
      <c r="HE211" s="47"/>
      <c r="HF211" s="47"/>
      <c r="HG211" s="47"/>
      <c r="HH211" s="47"/>
      <c r="HI211" s="47"/>
      <c r="HJ211" s="47"/>
      <c r="HK211" s="47"/>
      <c r="HL211" s="47"/>
      <c r="HM211" s="47"/>
      <c r="HN211" s="47"/>
      <c r="HO211" s="47"/>
      <c r="HP211" s="47"/>
      <c r="HQ211" s="47"/>
      <c r="HR211" s="47"/>
      <c r="HS211" s="47"/>
      <c r="HT211" s="47"/>
      <c r="HU211" s="47"/>
      <c r="HV211" s="47"/>
      <c r="HW211" s="47"/>
      <c r="HX211" s="47"/>
      <c r="HY211" s="47"/>
      <c r="HZ211" s="47"/>
      <c r="IA211" s="47"/>
      <c r="IB211" s="47"/>
      <c r="IC211" s="47"/>
      <c r="ID211" s="47"/>
      <c r="IE211" s="47"/>
      <c r="IF211" s="47"/>
      <c r="IG211" s="47"/>
      <c r="IH211" s="47"/>
      <c r="II211" s="47"/>
      <c r="IJ211" s="47"/>
    </row>
    <row r="212" spans="1:244" s="44" customFormat="1" ht="45" x14ac:dyDescent="0.2">
      <c r="A212" s="323">
        <v>208</v>
      </c>
      <c r="B212" s="61" t="s">
        <v>270</v>
      </c>
      <c r="C212" s="60" t="s">
        <v>271</v>
      </c>
      <c r="D212" s="40">
        <v>1820494</v>
      </c>
      <c r="E212" s="40">
        <v>181068389</v>
      </c>
      <c r="F212" s="40">
        <v>691005290</v>
      </c>
      <c r="G212" s="61" t="s">
        <v>275</v>
      </c>
      <c r="H212" s="63" t="s">
        <v>64</v>
      </c>
      <c r="I212" s="63" t="s">
        <v>65</v>
      </c>
      <c r="J212" s="57" t="s">
        <v>273</v>
      </c>
      <c r="K212" s="34" t="s">
        <v>276</v>
      </c>
      <c r="L212" s="280">
        <v>6000000</v>
      </c>
      <c r="M212" s="286">
        <v>0</v>
      </c>
      <c r="N212" s="304">
        <v>2023</v>
      </c>
      <c r="O212" s="284">
        <v>2025</v>
      </c>
      <c r="P212" s="104"/>
      <c r="Q212" s="104"/>
      <c r="R212" s="104"/>
      <c r="S212" s="104"/>
      <c r="T212" s="104"/>
      <c r="U212" s="104"/>
      <c r="V212" s="104"/>
      <c r="W212" s="104"/>
      <c r="X212" s="104"/>
      <c r="Y212" s="61" t="s">
        <v>206</v>
      </c>
      <c r="Z212" s="324" t="s">
        <v>88</v>
      </c>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c r="GT212" s="47"/>
      <c r="GU212" s="47"/>
      <c r="GV212" s="47"/>
      <c r="GW212" s="47"/>
      <c r="GX212" s="47"/>
      <c r="GY212" s="47"/>
      <c r="GZ212" s="47"/>
      <c r="HA212" s="47"/>
      <c r="HB212" s="47"/>
      <c r="HC212" s="47"/>
      <c r="HD212" s="47"/>
      <c r="HE212" s="47"/>
      <c r="HF212" s="47"/>
      <c r="HG212" s="47"/>
      <c r="HH212" s="47"/>
      <c r="HI212" s="47"/>
      <c r="HJ212" s="47"/>
      <c r="HK212" s="47"/>
      <c r="HL212" s="47"/>
      <c r="HM212" s="47"/>
      <c r="HN212" s="47"/>
      <c r="HO212" s="47"/>
      <c r="HP212" s="47"/>
      <c r="HQ212" s="47"/>
      <c r="HR212" s="47"/>
      <c r="HS212" s="47"/>
      <c r="HT212" s="47"/>
      <c r="HU212" s="47"/>
      <c r="HV212" s="47"/>
      <c r="HW212" s="47"/>
      <c r="HX212" s="47"/>
      <c r="HY212" s="47"/>
      <c r="HZ212" s="47"/>
      <c r="IA212" s="47"/>
      <c r="IB212" s="47"/>
      <c r="IC212" s="47"/>
      <c r="ID212" s="47"/>
      <c r="IE212" s="47"/>
      <c r="IF212" s="47"/>
      <c r="IG212" s="47"/>
      <c r="IH212" s="47"/>
      <c r="II212" s="47"/>
      <c r="IJ212" s="47"/>
    </row>
    <row r="213" spans="1:244" s="44" customFormat="1" ht="45" x14ac:dyDescent="0.2">
      <c r="A213" s="323">
        <v>209</v>
      </c>
      <c r="B213" s="61" t="s">
        <v>270</v>
      </c>
      <c r="C213" s="60" t="s">
        <v>271</v>
      </c>
      <c r="D213" s="40">
        <v>1820494</v>
      </c>
      <c r="E213" s="40">
        <v>181068389</v>
      </c>
      <c r="F213" s="40">
        <v>691005290</v>
      </c>
      <c r="G213" s="61" t="s">
        <v>277</v>
      </c>
      <c r="H213" s="63" t="s">
        <v>64</v>
      </c>
      <c r="I213" s="63" t="s">
        <v>65</v>
      </c>
      <c r="J213" s="57" t="s">
        <v>273</v>
      </c>
      <c r="K213" s="34" t="s">
        <v>278</v>
      </c>
      <c r="L213" s="280">
        <v>1000000</v>
      </c>
      <c r="M213" s="286">
        <v>0</v>
      </c>
      <c r="N213" s="304">
        <v>2022</v>
      </c>
      <c r="O213" s="284">
        <v>2025</v>
      </c>
      <c r="P213" s="104"/>
      <c r="Q213" s="104"/>
      <c r="R213" s="104"/>
      <c r="S213" s="104"/>
      <c r="T213" s="104"/>
      <c r="U213" s="104"/>
      <c r="V213" s="104"/>
      <c r="W213" s="104"/>
      <c r="X213" s="104"/>
      <c r="Y213" s="61" t="s">
        <v>206</v>
      </c>
      <c r="Z213" s="324" t="s">
        <v>88</v>
      </c>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c r="GT213" s="47"/>
      <c r="GU213" s="47"/>
      <c r="GV213" s="47"/>
      <c r="GW213" s="47"/>
      <c r="GX213" s="47"/>
      <c r="GY213" s="47"/>
      <c r="GZ213" s="47"/>
      <c r="HA213" s="47"/>
      <c r="HB213" s="47"/>
      <c r="HC213" s="47"/>
      <c r="HD213" s="47"/>
      <c r="HE213" s="47"/>
      <c r="HF213" s="47"/>
      <c r="HG213" s="47"/>
      <c r="HH213" s="47"/>
      <c r="HI213" s="47"/>
      <c r="HJ213" s="47"/>
      <c r="HK213" s="47"/>
      <c r="HL213" s="47"/>
      <c r="HM213" s="47"/>
      <c r="HN213" s="47"/>
      <c r="HO213" s="47"/>
      <c r="HP213" s="47"/>
      <c r="HQ213" s="47"/>
      <c r="HR213" s="47"/>
      <c r="HS213" s="47"/>
      <c r="HT213" s="47"/>
      <c r="HU213" s="47"/>
      <c r="HV213" s="47"/>
      <c r="HW213" s="47"/>
      <c r="HX213" s="47"/>
      <c r="HY213" s="47"/>
      <c r="HZ213" s="47"/>
      <c r="IA213" s="47"/>
      <c r="IB213" s="47"/>
      <c r="IC213" s="47"/>
      <c r="ID213" s="47"/>
      <c r="IE213" s="47"/>
      <c r="IF213" s="47"/>
      <c r="IG213" s="47"/>
      <c r="IH213" s="47"/>
      <c r="II213" s="47"/>
      <c r="IJ213" s="47"/>
    </row>
    <row r="214" spans="1:244" s="44" customFormat="1" ht="33.75" x14ac:dyDescent="0.2">
      <c r="A214" s="268">
        <v>210</v>
      </c>
      <c r="B214" s="61" t="s">
        <v>840</v>
      </c>
      <c r="C214" s="60" t="s">
        <v>841</v>
      </c>
      <c r="D214" s="40">
        <v>70984158</v>
      </c>
      <c r="E214" s="40">
        <v>102508160</v>
      </c>
      <c r="F214" s="40">
        <v>600145301</v>
      </c>
      <c r="G214" s="60" t="s">
        <v>842</v>
      </c>
      <c r="H214" s="63" t="s">
        <v>64</v>
      </c>
      <c r="I214" s="63" t="s">
        <v>65</v>
      </c>
      <c r="J214" s="57" t="s">
        <v>273</v>
      </c>
      <c r="K214" s="34" t="s">
        <v>843</v>
      </c>
      <c r="L214" s="280">
        <v>25000000</v>
      </c>
      <c r="M214" s="286">
        <f t="shared" ref="M214" si="17">L214/100*85</f>
        <v>21250000</v>
      </c>
      <c r="N214" s="304">
        <v>2023</v>
      </c>
      <c r="O214" s="284">
        <v>2025</v>
      </c>
      <c r="P214" s="163" t="s">
        <v>139</v>
      </c>
      <c r="Q214" s="163" t="s">
        <v>139</v>
      </c>
      <c r="R214" s="163" t="s">
        <v>139</v>
      </c>
      <c r="S214" s="163" t="s">
        <v>139</v>
      </c>
      <c r="T214" s="104"/>
      <c r="U214" s="163" t="s">
        <v>139</v>
      </c>
      <c r="V214" s="104"/>
      <c r="W214" s="104"/>
      <c r="X214" s="163" t="s">
        <v>139</v>
      </c>
      <c r="Y214" s="61" t="s">
        <v>844</v>
      </c>
      <c r="Z214" s="324" t="s">
        <v>88</v>
      </c>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c r="CH214" s="47"/>
      <c r="CI214" s="47"/>
      <c r="CJ214" s="47"/>
      <c r="CK214" s="47"/>
      <c r="CL214" s="47"/>
      <c r="CM214" s="47"/>
      <c r="CN214" s="47"/>
      <c r="CO214" s="47"/>
      <c r="CP214" s="47"/>
      <c r="CQ214" s="47"/>
      <c r="CR214" s="47"/>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c r="EN214" s="47"/>
      <c r="EO214" s="47"/>
      <c r="EP214" s="47"/>
      <c r="EQ214" s="47"/>
      <c r="ER214" s="47"/>
      <c r="ES214" s="47"/>
      <c r="ET214" s="47"/>
      <c r="EU214" s="47"/>
      <c r="EV214" s="47"/>
      <c r="EW214" s="47"/>
      <c r="EX214" s="47"/>
      <c r="EY214" s="47"/>
      <c r="EZ214" s="47"/>
      <c r="FA214" s="47"/>
      <c r="FB214" s="47"/>
      <c r="FC214" s="47"/>
      <c r="FD214" s="47"/>
      <c r="FE214" s="47"/>
      <c r="FF214" s="47"/>
      <c r="FG214" s="47"/>
      <c r="FH214" s="47"/>
      <c r="FI214" s="47"/>
      <c r="FJ214" s="47"/>
      <c r="FK214" s="47"/>
      <c r="FL214" s="47"/>
      <c r="FM214" s="47"/>
      <c r="FN214" s="47"/>
      <c r="FO214" s="47"/>
      <c r="FP214" s="47"/>
      <c r="FQ214" s="47"/>
      <c r="FR214" s="47"/>
      <c r="FS214" s="47"/>
      <c r="FT214" s="47"/>
      <c r="FU214" s="47"/>
      <c r="FV214" s="47"/>
      <c r="FW214" s="47"/>
      <c r="FX214" s="47"/>
      <c r="FY214" s="47"/>
      <c r="FZ214" s="47"/>
      <c r="GA214" s="47"/>
      <c r="GB214" s="47"/>
      <c r="GC214" s="47"/>
      <c r="GD214" s="47"/>
      <c r="GE214" s="47"/>
      <c r="GF214" s="47"/>
      <c r="GG214" s="47"/>
      <c r="GH214" s="47"/>
      <c r="GI214" s="47"/>
      <c r="GJ214" s="47"/>
      <c r="GK214" s="47"/>
      <c r="GL214" s="47"/>
      <c r="GM214" s="47"/>
      <c r="GN214" s="47"/>
      <c r="GO214" s="47"/>
      <c r="GP214" s="47"/>
      <c r="GQ214" s="47"/>
      <c r="GR214" s="47"/>
      <c r="GS214" s="47"/>
      <c r="GT214" s="47"/>
      <c r="GU214" s="47"/>
      <c r="GV214" s="47"/>
      <c r="GW214" s="47"/>
      <c r="GX214" s="47"/>
      <c r="GY214" s="47"/>
      <c r="GZ214" s="47"/>
      <c r="HA214" s="47"/>
      <c r="HB214" s="47"/>
      <c r="HC214" s="47"/>
      <c r="HD214" s="47"/>
      <c r="HE214" s="47"/>
      <c r="HF214" s="47"/>
      <c r="HG214" s="47"/>
      <c r="HH214" s="47"/>
      <c r="HI214" s="47"/>
      <c r="HJ214" s="47"/>
      <c r="HK214" s="47"/>
      <c r="HL214" s="47"/>
      <c r="HM214" s="47"/>
      <c r="HN214" s="47"/>
      <c r="HO214" s="47"/>
      <c r="HP214" s="47"/>
      <c r="HQ214" s="47"/>
      <c r="HR214" s="47"/>
      <c r="HS214" s="47"/>
      <c r="HT214" s="47"/>
      <c r="HU214" s="47"/>
      <c r="HV214" s="47"/>
      <c r="HW214" s="47"/>
      <c r="HX214" s="47"/>
      <c r="HY214" s="47"/>
      <c r="HZ214" s="47"/>
      <c r="IA214" s="47"/>
      <c r="IB214" s="47"/>
      <c r="IC214" s="47"/>
      <c r="ID214" s="47"/>
      <c r="IE214" s="47"/>
      <c r="IF214" s="47"/>
      <c r="IG214" s="47"/>
      <c r="IH214" s="47"/>
      <c r="II214" s="47"/>
      <c r="IJ214" s="47"/>
    </row>
    <row r="215" spans="1:244" s="44" customFormat="1" ht="33.75" x14ac:dyDescent="0.2">
      <c r="A215" s="323">
        <v>211</v>
      </c>
      <c r="B215" s="61" t="s">
        <v>845</v>
      </c>
      <c r="C215" s="101" t="s">
        <v>537</v>
      </c>
      <c r="D215" s="36">
        <v>256998117</v>
      </c>
      <c r="E215" s="36">
        <v>151040290</v>
      </c>
      <c r="F215" s="184">
        <v>600006018</v>
      </c>
      <c r="G215" s="61" t="s">
        <v>367</v>
      </c>
      <c r="H215" s="57" t="s">
        <v>64</v>
      </c>
      <c r="I215" s="57" t="s">
        <v>296</v>
      </c>
      <c r="J215" s="61" t="s">
        <v>65</v>
      </c>
      <c r="K215" s="34" t="s">
        <v>846</v>
      </c>
      <c r="L215" s="280">
        <v>12000000</v>
      </c>
      <c r="M215" s="286">
        <f>L215/100*85</f>
        <v>10200000</v>
      </c>
      <c r="N215" s="294" t="s">
        <v>179</v>
      </c>
      <c r="O215" s="294" t="s">
        <v>215</v>
      </c>
      <c r="P215" s="104" t="s">
        <v>139</v>
      </c>
      <c r="Q215" s="104" t="s">
        <v>139</v>
      </c>
      <c r="R215" s="104" t="s">
        <v>139</v>
      </c>
      <c r="S215" s="104" t="s">
        <v>139</v>
      </c>
      <c r="T215" s="104"/>
      <c r="U215" s="104"/>
      <c r="V215" s="104"/>
      <c r="W215" s="104"/>
      <c r="X215" s="104"/>
      <c r="Y215" s="101"/>
      <c r="Z215" s="324"/>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c r="GT215" s="47"/>
      <c r="GU215" s="47"/>
      <c r="GV215" s="47"/>
      <c r="GW215" s="47"/>
      <c r="GX215" s="47"/>
      <c r="GY215" s="47"/>
      <c r="GZ215" s="47"/>
      <c r="HA215" s="47"/>
      <c r="HB215" s="47"/>
      <c r="HC215" s="47"/>
      <c r="HD215" s="47"/>
      <c r="HE215" s="47"/>
      <c r="HF215" s="47"/>
      <c r="HG215" s="47"/>
      <c r="HH215" s="47"/>
      <c r="HI215" s="47"/>
      <c r="HJ215" s="47"/>
      <c r="HK215" s="47"/>
      <c r="HL215" s="47"/>
      <c r="HM215" s="47"/>
      <c r="HN215" s="47"/>
      <c r="HO215" s="47"/>
      <c r="HP215" s="47"/>
      <c r="HQ215" s="47"/>
      <c r="HR215" s="47"/>
      <c r="HS215" s="47"/>
      <c r="HT215" s="47"/>
      <c r="HU215" s="47"/>
      <c r="HV215" s="47"/>
      <c r="HW215" s="47"/>
      <c r="HX215" s="47"/>
      <c r="HY215" s="47"/>
      <c r="HZ215" s="47"/>
      <c r="IA215" s="47"/>
      <c r="IB215" s="47"/>
      <c r="IC215" s="47"/>
      <c r="ID215" s="47"/>
      <c r="IE215" s="47"/>
      <c r="IF215" s="47"/>
      <c r="IG215" s="47"/>
      <c r="IH215" s="47"/>
      <c r="II215" s="47"/>
      <c r="IJ215" s="47"/>
    </row>
    <row r="216" spans="1:244" s="44" customFormat="1" ht="123.75" x14ac:dyDescent="0.2">
      <c r="A216" s="628">
        <v>212</v>
      </c>
      <c r="B216" s="627" t="s">
        <v>734</v>
      </c>
      <c r="C216" s="627" t="s">
        <v>847</v>
      </c>
      <c r="D216" s="626">
        <v>70989061</v>
      </c>
      <c r="E216" s="626">
        <v>102508909</v>
      </c>
      <c r="F216" s="626">
        <v>600144763</v>
      </c>
      <c r="G216" s="627" t="s">
        <v>848</v>
      </c>
      <c r="H216" s="625" t="s">
        <v>64</v>
      </c>
      <c r="I216" s="625" t="s">
        <v>65</v>
      </c>
      <c r="J216" s="624" t="s">
        <v>737</v>
      </c>
      <c r="K216" s="623" t="s">
        <v>1176</v>
      </c>
      <c r="L216" s="622">
        <v>73000000</v>
      </c>
      <c r="M216" s="622"/>
      <c r="N216" s="621">
        <v>2024</v>
      </c>
      <c r="O216" s="620">
        <v>2027</v>
      </c>
      <c r="P216" s="908"/>
      <c r="Q216" s="908"/>
      <c r="R216" s="908"/>
      <c r="S216" s="908"/>
      <c r="T216" s="908"/>
      <c r="U216" s="908"/>
      <c r="V216" s="908" t="s">
        <v>139</v>
      </c>
      <c r="W216" s="908"/>
      <c r="X216" s="908"/>
      <c r="Y216" s="627" t="s">
        <v>849</v>
      </c>
      <c r="Z216" s="619" t="s">
        <v>88</v>
      </c>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47"/>
      <c r="FH216" s="47"/>
      <c r="FI216" s="47"/>
      <c r="FJ216" s="47"/>
      <c r="FK216" s="47"/>
      <c r="FL216" s="47"/>
      <c r="FM216" s="47"/>
      <c r="FN216" s="47"/>
      <c r="FO216" s="47"/>
      <c r="FP216" s="47"/>
      <c r="FQ216" s="47"/>
      <c r="FR216" s="47"/>
      <c r="FS216" s="47"/>
      <c r="FT216" s="47"/>
      <c r="FU216" s="47"/>
      <c r="FV216" s="47"/>
      <c r="FW216" s="47"/>
      <c r="FX216" s="47"/>
      <c r="FY216" s="47"/>
      <c r="FZ216" s="47"/>
      <c r="GA216" s="47"/>
      <c r="GB216" s="47"/>
      <c r="GC216" s="47"/>
      <c r="GD216" s="47"/>
      <c r="GE216" s="47"/>
      <c r="GF216" s="47"/>
      <c r="GG216" s="47"/>
      <c r="GH216" s="47"/>
      <c r="GI216" s="47"/>
      <c r="GJ216" s="47"/>
      <c r="GK216" s="47"/>
      <c r="GL216" s="47"/>
      <c r="GM216" s="47"/>
      <c r="GN216" s="47"/>
      <c r="GO216" s="47"/>
      <c r="GP216" s="47"/>
      <c r="GQ216" s="47"/>
      <c r="GR216" s="47"/>
      <c r="GS216" s="47"/>
      <c r="GT216" s="47"/>
      <c r="GU216" s="47"/>
      <c r="GV216" s="47"/>
      <c r="GW216" s="47"/>
      <c r="GX216" s="47"/>
      <c r="GY216" s="47"/>
      <c r="GZ216" s="47"/>
      <c r="HA216" s="47"/>
      <c r="HB216" s="47"/>
      <c r="HC216" s="47"/>
      <c r="HD216" s="47"/>
      <c r="HE216" s="47"/>
      <c r="HF216" s="47"/>
      <c r="HG216" s="47"/>
      <c r="HH216" s="47"/>
      <c r="HI216" s="47"/>
      <c r="HJ216" s="47"/>
      <c r="HK216" s="47"/>
      <c r="HL216" s="47"/>
      <c r="HM216" s="47"/>
      <c r="HN216" s="47"/>
      <c r="HO216" s="47"/>
      <c r="HP216" s="47"/>
      <c r="HQ216" s="47"/>
      <c r="HR216" s="47"/>
      <c r="HS216" s="47"/>
      <c r="HT216" s="47"/>
      <c r="HU216" s="47"/>
      <c r="HV216" s="47"/>
      <c r="HW216" s="47"/>
      <c r="HX216" s="47"/>
      <c r="HY216" s="47"/>
      <c r="HZ216" s="47"/>
      <c r="IA216" s="47"/>
      <c r="IB216" s="47"/>
      <c r="IC216" s="47"/>
      <c r="ID216" s="47"/>
      <c r="IE216" s="47"/>
      <c r="IF216" s="47"/>
      <c r="IG216" s="47"/>
      <c r="IH216" s="47"/>
      <c r="II216" s="47"/>
      <c r="IJ216" s="47"/>
    </row>
    <row r="217" spans="1:244" s="162" customFormat="1" ht="64.5" customHeight="1" x14ac:dyDescent="0.2">
      <c r="A217" s="268">
        <v>213</v>
      </c>
      <c r="B217" s="61" t="s">
        <v>120</v>
      </c>
      <c r="C217" s="60" t="s">
        <v>121</v>
      </c>
      <c r="D217" s="35">
        <v>75027666</v>
      </c>
      <c r="E217" s="35">
        <v>102232741</v>
      </c>
      <c r="F217" s="35">
        <v>600138101</v>
      </c>
      <c r="G217" s="60" t="s">
        <v>850</v>
      </c>
      <c r="H217" s="102" t="s">
        <v>64</v>
      </c>
      <c r="I217" s="102" t="s">
        <v>65</v>
      </c>
      <c r="J217" s="99" t="s">
        <v>124</v>
      </c>
      <c r="K217" s="251" t="s">
        <v>1177</v>
      </c>
      <c r="L217" s="280">
        <v>4000000</v>
      </c>
      <c r="M217" s="286">
        <f t="shared" ref="M217:M222" si="18">L217/100*85</f>
        <v>3400000</v>
      </c>
      <c r="N217" s="304">
        <v>2022</v>
      </c>
      <c r="O217" s="284">
        <v>2025</v>
      </c>
      <c r="P217" s="104" t="s">
        <v>139</v>
      </c>
      <c r="Q217" s="104" t="s">
        <v>139</v>
      </c>
      <c r="R217" s="104" t="s">
        <v>139</v>
      </c>
      <c r="S217" s="104" t="s">
        <v>139</v>
      </c>
      <c r="T217" s="104"/>
      <c r="U217" s="104"/>
      <c r="V217" s="104"/>
      <c r="W217" s="104"/>
      <c r="X217" s="104"/>
      <c r="Y217" s="61" t="s">
        <v>851</v>
      </c>
      <c r="Z217" s="265" t="s">
        <v>88</v>
      </c>
      <c r="AA217" s="185"/>
      <c r="AB217" s="185"/>
      <c r="AC217" s="185"/>
      <c r="AD217" s="185"/>
      <c r="AE217" s="185"/>
      <c r="AF217" s="185"/>
      <c r="AG217" s="185"/>
      <c r="AH217" s="185"/>
      <c r="AI217" s="185"/>
      <c r="AJ217" s="185"/>
      <c r="AK217" s="185"/>
      <c r="AL217" s="185"/>
      <c r="AM217" s="185"/>
      <c r="AN217" s="185"/>
      <c r="AO217" s="185"/>
      <c r="AP217" s="161"/>
      <c r="AQ217" s="161"/>
      <c r="AR217" s="161"/>
      <c r="AS217" s="161"/>
      <c r="AT217" s="161"/>
      <c r="AU217" s="161"/>
      <c r="AV217" s="161"/>
      <c r="AW217" s="161"/>
      <c r="AX217" s="161"/>
      <c r="AY217" s="161"/>
      <c r="AZ217" s="161"/>
      <c r="BA217" s="161"/>
      <c r="BB217" s="161"/>
      <c r="BC217" s="161"/>
      <c r="BD217" s="161"/>
      <c r="BE217" s="161"/>
      <c r="BF217" s="161"/>
      <c r="BG217" s="161"/>
      <c r="BH217" s="161"/>
      <c r="BI217" s="161"/>
      <c r="BJ217" s="161"/>
      <c r="BK217" s="161"/>
      <c r="BL217" s="161"/>
      <c r="BM217" s="161"/>
      <c r="BN217" s="161"/>
      <c r="BO217" s="161"/>
      <c r="BP217" s="161"/>
      <c r="BQ217" s="161"/>
      <c r="BR217" s="161"/>
      <c r="BS217" s="161"/>
      <c r="BT217" s="161"/>
      <c r="BU217" s="161"/>
      <c r="BV217" s="161"/>
      <c r="BW217" s="161"/>
      <c r="BX217" s="161"/>
      <c r="BY217" s="161"/>
      <c r="BZ217" s="161"/>
      <c r="CA217" s="161"/>
      <c r="CB217" s="161"/>
      <c r="CC217" s="161"/>
      <c r="CD217" s="161"/>
      <c r="CE217" s="161"/>
      <c r="CF217" s="161"/>
      <c r="CG217" s="161"/>
      <c r="CH217" s="161"/>
      <c r="CI217" s="161"/>
      <c r="CJ217" s="161"/>
      <c r="CK217" s="161"/>
      <c r="CL217" s="161"/>
      <c r="CM217" s="161"/>
      <c r="CN217" s="161"/>
      <c r="CO217" s="161"/>
      <c r="CP217" s="161"/>
      <c r="CQ217" s="161"/>
      <c r="CR217" s="161"/>
      <c r="CS217" s="161"/>
      <c r="CT217" s="161"/>
      <c r="CU217" s="161"/>
      <c r="CV217" s="161"/>
      <c r="CW217" s="161"/>
      <c r="CX217" s="161"/>
      <c r="CY217" s="161"/>
      <c r="CZ217" s="161"/>
      <c r="DA217" s="161"/>
      <c r="DB217" s="161"/>
      <c r="DC217" s="161"/>
      <c r="DD217" s="161"/>
      <c r="DE217" s="161"/>
      <c r="DF217" s="161"/>
      <c r="DG217" s="161"/>
      <c r="DH217" s="161"/>
      <c r="DI217" s="161"/>
      <c r="DJ217" s="161"/>
      <c r="DK217" s="161"/>
      <c r="DL217" s="161"/>
      <c r="DM217" s="161"/>
      <c r="DN217" s="161"/>
      <c r="DO217" s="161"/>
      <c r="DP217" s="161"/>
      <c r="DQ217" s="161"/>
      <c r="DR217" s="161"/>
      <c r="DS217" s="161"/>
      <c r="DT217" s="161"/>
      <c r="DU217" s="161"/>
      <c r="DV217" s="161"/>
      <c r="DW217" s="161"/>
      <c r="DX217" s="161"/>
      <c r="DY217" s="161"/>
      <c r="DZ217" s="161"/>
      <c r="EA217" s="161"/>
      <c r="EB217" s="161"/>
      <c r="EC217" s="161"/>
      <c r="ED217" s="161"/>
      <c r="EE217" s="161"/>
      <c r="EF217" s="161"/>
      <c r="EG217" s="161"/>
      <c r="EH217" s="161"/>
      <c r="EI217" s="161"/>
      <c r="EJ217" s="161"/>
      <c r="EK217" s="161"/>
      <c r="EL217" s="161"/>
      <c r="EM217" s="161"/>
      <c r="EN217" s="161"/>
      <c r="EO217" s="161"/>
      <c r="EP217" s="161"/>
      <c r="EQ217" s="161"/>
      <c r="ER217" s="161"/>
      <c r="ES217" s="161"/>
      <c r="ET217" s="161"/>
      <c r="EU217" s="161"/>
      <c r="EV217" s="161"/>
      <c r="EW217" s="161"/>
      <c r="EX217" s="161"/>
      <c r="EY217" s="161"/>
      <c r="EZ217" s="161"/>
      <c r="FA217" s="161"/>
      <c r="FB217" s="161"/>
      <c r="FC217" s="161"/>
      <c r="FD217" s="161"/>
      <c r="FE217" s="161"/>
      <c r="FF217" s="161"/>
      <c r="FG217" s="161"/>
      <c r="FH217" s="161"/>
      <c r="FI217" s="161"/>
      <c r="FJ217" s="161"/>
      <c r="FK217" s="161"/>
      <c r="FL217" s="161"/>
      <c r="FM217" s="161"/>
      <c r="FN217" s="161"/>
      <c r="FO217" s="161"/>
      <c r="FP217" s="161"/>
      <c r="FQ217" s="161"/>
      <c r="FR217" s="161"/>
      <c r="FS217" s="161"/>
      <c r="FT217" s="161"/>
      <c r="FU217" s="161"/>
      <c r="FV217" s="161"/>
      <c r="FW217" s="161"/>
      <c r="FX217" s="161"/>
      <c r="FY217" s="161"/>
      <c r="FZ217" s="161"/>
      <c r="GA217" s="161"/>
      <c r="GB217" s="161"/>
      <c r="GC217" s="161"/>
      <c r="GD217" s="161"/>
      <c r="GE217" s="161"/>
      <c r="GF217" s="161"/>
      <c r="GG217" s="161"/>
      <c r="GH217" s="161"/>
      <c r="GI217" s="161"/>
      <c r="GJ217" s="161"/>
      <c r="GK217" s="161"/>
      <c r="GL217" s="161"/>
      <c r="GM217" s="161"/>
      <c r="GN217" s="161"/>
      <c r="GO217" s="161"/>
      <c r="GP217" s="161"/>
      <c r="GQ217" s="161"/>
      <c r="GR217" s="161"/>
      <c r="GS217" s="161"/>
      <c r="GT217" s="161"/>
      <c r="GU217" s="161"/>
      <c r="GV217" s="161"/>
      <c r="GW217" s="161"/>
      <c r="GX217" s="161"/>
      <c r="GY217" s="161"/>
      <c r="GZ217" s="161"/>
      <c r="HA217" s="161"/>
      <c r="HB217" s="161"/>
      <c r="HC217" s="161"/>
      <c r="HD217" s="161"/>
      <c r="HE217" s="161"/>
      <c r="HF217" s="161"/>
      <c r="HG217" s="161"/>
      <c r="HH217" s="161"/>
      <c r="HI217" s="161"/>
      <c r="HJ217" s="161"/>
      <c r="HK217" s="161"/>
      <c r="HL217" s="161"/>
      <c r="HM217" s="161"/>
      <c r="HN217" s="161"/>
      <c r="HO217" s="161"/>
      <c r="HP217" s="161"/>
      <c r="HQ217" s="161"/>
      <c r="HR217" s="161"/>
      <c r="HS217" s="161"/>
      <c r="HT217" s="161"/>
      <c r="HU217" s="161"/>
      <c r="HV217" s="161"/>
      <c r="HW217" s="161"/>
      <c r="HX217" s="161"/>
      <c r="HY217" s="161"/>
      <c r="HZ217" s="161"/>
      <c r="IA217" s="161"/>
      <c r="IB217" s="161"/>
      <c r="IC217" s="161"/>
      <c r="ID217" s="161"/>
      <c r="IE217" s="161"/>
      <c r="IF217" s="161"/>
      <c r="IG217" s="161"/>
      <c r="IH217" s="161"/>
      <c r="II217" s="161"/>
      <c r="IJ217" s="161"/>
    </row>
    <row r="218" spans="1:244" s="39" customFormat="1" ht="45" x14ac:dyDescent="0.25">
      <c r="A218" s="269">
        <v>214</v>
      </c>
      <c r="B218" s="60" t="s">
        <v>852</v>
      </c>
      <c r="C218" s="60" t="s">
        <v>210</v>
      </c>
      <c r="D218" s="249">
        <v>61989142</v>
      </c>
      <c r="E218" s="249">
        <v>120100576</v>
      </c>
      <c r="F218" s="249">
        <v>600144666</v>
      </c>
      <c r="G218" s="60" t="s">
        <v>853</v>
      </c>
      <c r="H218" s="38" t="s">
        <v>64</v>
      </c>
      <c r="I218" s="38" t="s">
        <v>65</v>
      </c>
      <c r="J218" s="38" t="s">
        <v>213</v>
      </c>
      <c r="K218" s="77" t="s">
        <v>854</v>
      </c>
      <c r="L218" s="291">
        <v>2638645</v>
      </c>
      <c r="M218" s="286">
        <f t="shared" si="18"/>
        <v>2242848.25</v>
      </c>
      <c r="N218" s="303" t="s">
        <v>214</v>
      </c>
      <c r="O218" s="303" t="s">
        <v>180</v>
      </c>
      <c r="P218" s="38" t="s">
        <v>139</v>
      </c>
      <c r="Q218" s="38"/>
      <c r="R218" s="38" t="s">
        <v>139</v>
      </c>
      <c r="S218" s="38" t="s">
        <v>139</v>
      </c>
      <c r="T218" s="38"/>
      <c r="U218" s="38"/>
      <c r="V218" s="38" t="s">
        <v>855</v>
      </c>
      <c r="W218" s="38"/>
      <c r="X218" s="38" t="s">
        <v>139</v>
      </c>
      <c r="Y218" s="60" t="s">
        <v>856</v>
      </c>
      <c r="Z218" s="142" t="s">
        <v>88</v>
      </c>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c r="EN218" s="45"/>
      <c r="EO218" s="45"/>
      <c r="EP218" s="45"/>
      <c r="EQ218" s="45"/>
      <c r="ER218" s="4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row>
    <row r="219" spans="1:244" s="39" customFormat="1" ht="45" x14ac:dyDescent="0.25">
      <c r="A219" s="269">
        <v>215</v>
      </c>
      <c r="B219" s="60" t="s">
        <v>852</v>
      </c>
      <c r="C219" s="60" t="s">
        <v>210</v>
      </c>
      <c r="D219" s="249">
        <v>61989142</v>
      </c>
      <c r="E219" s="249">
        <v>120100576</v>
      </c>
      <c r="F219" s="249">
        <v>600144666</v>
      </c>
      <c r="G219" s="945" t="s">
        <v>1431</v>
      </c>
      <c r="H219" s="38" t="s">
        <v>64</v>
      </c>
      <c r="I219" s="38" t="s">
        <v>65</v>
      </c>
      <c r="J219" s="38" t="s">
        <v>213</v>
      </c>
      <c r="K219" s="77" t="s">
        <v>1432</v>
      </c>
      <c r="L219" s="922">
        <v>40000000</v>
      </c>
      <c r="M219" s="930">
        <f t="shared" si="18"/>
        <v>34000000</v>
      </c>
      <c r="N219" s="937" t="s">
        <v>188</v>
      </c>
      <c r="O219" s="937" t="s">
        <v>180</v>
      </c>
      <c r="P219" s="38"/>
      <c r="Q219" s="38"/>
      <c r="R219" s="38"/>
      <c r="S219" s="38"/>
      <c r="T219" s="38"/>
      <c r="U219" s="38"/>
      <c r="V219" s="38" t="s">
        <v>855</v>
      </c>
      <c r="W219" s="38"/>
      <c r="X219" s="38" t="s">
        <v>139</v>
      </c>
      <c r="Y219" s="734" t="s">
        <v>1342</v>
      </c>
      <c r="Z219" s="142" t="s">
        <v>88</v>
      </c>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row>
    <row r="220" spans="1:244" s="39" customFormat="1" ht="33.75" x14ac:dyDescent="0.25">
      <c r="A220" s="269">
        <v>216</v>
      </c>
      <c r="B220" s="60" t="s">
        <v>852</v>
      </c>
      <c r="C220" s="60" t="s">
        <v>210</v>
      </c>
      <c r="D220" s="249">
        <v>61989142</v>
      </c>
      <c r="E220" s="249">
        <v>120100576</v>
      </c>
      <c r="F220" s="249">
        <v>600144666</v>
      </c>
      <c r="G220" s="60" t="s">
        <v>820</v>
      </c>
      <c r="H220" s="38" t="s">
        <v>64</v>
      </c>
      <c r="I220" s="38" t="s">
        <v>65</v>
      </c>
      <c r="J220" s="38" t="s">
        <v>213</v>
      </c>
      <c r="K220" s="77" t="s">
        <v>821</v>
      </c>
      <c r="L220" s="291">
        <v>2500000</v>
      </c>
      <c r="M220" s="289">
        <f t="shared" si="18"/>
        <v>2125000</v>
      </c>
      <c r="N220" s="303" t="s">
        <v>214</v>
      </c>
      <c r="O220" s="303" t="s">
        <v>180</v>
      </c>
      <c r="P220" s="38"/>
      <c r="Q220" s="38"/>
      <c r="R220" s="38"/>
      <c r="S220" s="38"/>
      <c r="T220" s="38"/>
      <c r="U220" s="38"/>
      <c r="V220" s="38" t="s">
        <v>855</v>
      </c>
      <c r="W220" s="38"/>
      <c r="X220" s="38"/>
      <c r="Y220" s="734" t="s">
        <v>1343</v>
      </c>
      <c r="Z220" s="142" t="s">
        <v>88</v>
      </c>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c r="EN220" s="45"/>
      <c r="EO220" s="45"/>
      <c r="EP220" s="45"/>
      <c r="EQ220" s="45"/>
      <c r="ER220" s="45"/>
      <c r="ES220" s="45"/>
      <c r="ET220" s="45"/>
      <c r="EU220" s="45"/>
      <c r="EV220" s="45"/>
      <c r="EW220" s="45"/>
      <c r="EX220" s="45"/>
      <c r="EY220" s="45"/>
      <c r="EZ220" s="45"/>
      <c r="FA220" s="45"/>
      <c r="FB220" s="45"/>
      <c r="FC220" s="45"/>
      <c r="FD220" s="45"/>
      <c r="FE220" s="45"/>
      <c r="FF220" s="45"/>
      <c r="FG220" s="45"/>
      <c r="FH220" s="45"/>
      <c r="FI220" s="45"/>
      <c r="FJ220" s="45"/>
      <c r="FK220" s="45"/>
      <c r="FL220" s="45"/>
      <c r="FM220" s="45"/>
      <c r="FN220" s="45"/>
      <c r="FO220" s="45"/>
      <c r="FP220" s="45"/>
      <c r="FQ220" s="45"/>
      <c r="FR220" s="45"/>
      <c r="FS220" s="45"/>
      <c r="FT220" s="45"/>
      <c r="FU220" s="45"/>
      <c r="FV220" s="45"/>
      <c r="FW220" s="45"/>
      <c r="FX220" s="45"/>
      <c r="FY220" s="45"/>
      <c r="FZ220" s="45"/>
      <c r="GA220" s="45"/>
      <c r="GB220" s="45"/>
      <c r="GC220" s="45"/>
      <c r="GD220" s="45"/>
      <c r="GE220" s="45"/>
      <c r="GF220" s="45"/>
      <c r="GG220" s="45"/>
      <c r="GH220" s="45"/>
      <c r="GI220" s="45"/>
      <c r="GJ220" s="45"/>
      <c r="GK220" s="45"/>
      <c r="GL220" s="45"/>
      <c r="GM220" s="45"/>
      <c r="GN220" s="45"/>
      <c r="GO220" s="45"/>
      <c r="GP220" s="45"/>
      <c r="GQ220" s="45"/>
      <c r="GR220" s="45"/>
      <c r="GS220" s="45"/>
      <c r="GT220" s="45"/>
      <c r="GU220" s="45"/>
      <c r="GV220" s="45"/>
      <c r="GW220" s="45"/>
      <c r="GX220" s="45"/>
      <c r="GY220" s="45"/>
      <c r="GZ220" s="45"/>
      <c r="HA220" s="45"/>
      <c r="HB220" s="45"/>
      <c r="HC220" s="45"/>
      <c r="HD220" s="45"/>
      <c r="HE220" s="45"/>
      <c r="HF220" s="45"/>
      <c r="HG220" s="45"/>
      <c r="HH220" s="45"/>
      <c r="HI220" s="45"/>
      <c r="HJ220" s="45"/>
      <c r="HK220" s="45"/>
      <c r="HL220" s="45"/>
      <c r="HM220" s="45"/>
      <c r="HN220" s="45"/>
      <c r="HO220" s="45"/>
      <c r="HP220" s="45"/>
      <c r="HQ220" s="45"/>
      <c r="HR220" s="45"/>
      <c r="HS220" s="45"/>
      <c r="HT220" s="45"/>
      <c r="HU220" s="45"/>
      <c r="HV220" s="45"/>
      <c r="HW220" s="45"/>
      <c r="HX220" s="45"/>
      <c r="HY220" s="45"/>
      <c r="HZ220" s="45"/>
      <c r="IA220" s="45"/>
      <c r="IB220" s="45"/>
      <c r="IC220" s="45"/>
      <c r="ID220" s="45"/>
      <c r="IE220" s="45"/>
      <c r="IF220" s="45"/>
      <c r="IG220" s="45"/>
      <c r="IH220" s="45"/>
      <c r="II220" s="45"/>
      <c r="IJ220" s="45"/>
    </row>
    <row r="221" spans="1:244" s="39" customFormat="1" ht="33.75" x14ac:dyDescent="0.25">
      <c r="A221" s="269">
        <v>217</v>
      </c>
      <c r="B221" s="60" t="s">
        <v>852</v>
      </c>
      <c r="C221" s="60" t="s">
        <v>210</v>
      </c>
      <c r="D221" s="249">
        <v>61989142</v>
      </c>
      <c r="E221" s="249">
        <v>120100576</v>
      </c>
      <c r="F221" s="249">
        <v>600144666</v>
      </c>
      <c r="G221" s="60" t="s">
        <v>858</v>
      </c>
      <c r="H221" s="38" t="s">
        <v>64</v>
      </c>
      <c r="I221" s="38" t="s">
        <v>65</v>
      </c>
      <c r="J221" s="38" t="s">
        <v>213</v>
      </c>
      <c r="K221" s="77" t="s">
        <v>859</v>
      </c>
      <c r="L221" s="922">
        <v>10000000</v>
      </c>
      <c r="M221" s="930">
        <f t="shared" si="18"/>
        <v>8500000</v>
      </c>
      <c r="N221" s="303" t="s">
        <v>180</v>
      </c>
      <c r="O221" s="303" t="s">
        <v>215</v>
      </c>
      <c r="P221" s="38"/>
      <c r="Q221" s="38"/>
      <c r="R221" s="38"/>
      <c r="S221" s="38"/>
      <c r="T221" s="38"/>
      <c r="U221" s="38"/>
      <c r="V221" s="38" t="s">
        <v>855</v>
      </c>
      <c r="W221" s="38" t="s">
        <v>139</v>
      </c>
      <c r="X221" s="929" t="s">
        <v>139</v>
      </c>
      <c r="Y221" s="60"/>
      <c r="Z221" s="142" t="s">
        <v>88</v>
      </c>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row>
    <row r="222" spans="1:244" s="39" customFormat="1" ht="45" x14ac:dyDescent="0.25">
      <c r="A222" s="269">
        <v>218</v>
      </c>
      <c r="B222" s="60" t="s">
        <v>852</v>
      </c>
      <c r="C222" s="60" t="s">
        <v>210</v>
      </c>
      <c r="D222" s="249">
        <v>61989142</v>
      </c>
      <c r="E222" s="249">
        <v>120100576</v>
      </c>
      <c r="F222" s="249">
        <v>600144666</v>
      </c>
      <c r="G222" s="60" t="s">
        <v>860</v>
      </c>
      <c r="H222" s="38" t="s">
        <v>64</v>
      </c>
      <c r="I222" s="38" t="s">
        <v>65</v>
      </c>
      <c r="J222" s="38" t="s">
        <v>213</v>
      </c>
      <c r="K222" s="77" t="s">
        <v>861</v>
      </c>
      <c r="L222" s="291">
        <v>800000</v>
      </c>
      <c r="M222" s="289">
        <f t="shared" si="18"/>
        <v>680000</v>
      </c>
      <c r="N222" s="303" t="s">
        <v>214</v>
      </c>
      <c r="O222" s="303" t="s">
        <v>180</v>
      </c>
      <c r="P222" s="38"/>
      <c r="Q222" s="38"/>
      <c r="R222" s="38"/>
      <c r="S222" s="38"/>
      <c r="T222" s="38"/>
      <c r="U222" s="38" t="s">
        <v>139</v>
      </c>
      <c r="V222" s="38"/>
      <c r="W222" s="38"/>
      <c r="X222" s="38"/>
      <c r="Y222" s="60" t="s">
        <v>857</v>
      </c>
      <c r="Z222" s="142" t="s">
        <v>88</v>
      </c>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c r="EN222" s="45"/>
      <c r="EO222" s="45"/>
      <c r="EP222" s="45"/>
      <c r="EQ222" s="45"/>
      <c r="ER222" s="45"/>
      <c r="ES222" s="45"/>
      <c r="ET222" s="45"/>
      <c r="EU222" s="45"/>
      <c r="EV222" s="45"/>
      <c r="EW222" s="45"/>
      <c r="EX222" s="45"/>
      <c r="EY222" s="45"/>
      <c r="EZ222" s="45"/>
      <c r="FA222" s="45"/>
      <c r="FB222" s="45"/>
      <c r="FC222" s="45"/>
      <c r="FD222" s="45"/>
      <c r="FE222" s="45"/>
      <c r="FF222" s="45"/>
      <c r="FG222" s="45"/>
      <c r="FH222" s="45"/>
      <c r="FI222" s="45"/>
      <c r="FJ222" s="45"/>
      <c r="FK222" s="45"/>
      <c r="FL222" s="45"/>
      <c r="FM222" s="45"/>
      <c r="FN222" s="45"/>
      <c r="FO222" s="45"/>
      <c r="FP222" s="45"/>
      <c r="FQ222" s="45"/>
      <c r="FR222" s="45"/>
      <c r="FS222" s="45"/>
      <c r="FT222" s="45"/>
      <c r="FU222" s="45"/>
      <c r="FV222" s="45"/>
      <c r="FW222" s="45"/>
      <c r="FX222" s="45"/>
      <c r="FY222" s="45"/>
      <c r="FZ222" s="45"/>
      <c r="GA222" s="45"/>
      <c r="GB222" s="45"/>
      <c r="GC222" s="45"/>
      <c r="GD222" s="45"/>
      <c r="GE222" s="45"/>
      <c r="GF222" s="45"/>
      <c r="GG222" s="45"/>
      <c r="GH222" s="45"/>
      <c r="GI222" s="45"/>
      <c r="GJ222" s="45"/>
      <c r="GK222" s="45"/>
      <c r="GL222" s="45"/>
      <c r="GM222" s="45"/>
      <c r="GN222" s="45"/>
      <c r="GO222" s="45"/>
      <c r="GP222" s="45"/>
      <c r="GQ222" s="45"/>
      <c r="GR222" s="45"/>
      <c r="GS222" s="45"/>
      <c r="GT222" s="45"/>
      <c r="GU222" s="45"/>
      <c r="GV222" s="45"/>
      <c r="GW222" s="45"/>
      <c r="GX222" s="45"/>
      <c r="GY222" s="45"/>
      <c r="GZ222" s="45"/>
      <c r="HA222" s="45"/>
      <c r="HB222" s="45"/>
      <c r="HC222" s="45"/>
      <c r="HD222" s="45"/>
      <c r="HE222" s="45"/>
      <c r="HF222" s="45"/>
      <c r="HG222" s="45"/>
      <c r="HH222" s="45"/>
      <c r="HI222" s="45"/>
      <c r="HJ222" s="45"/>
      <c r="HK222" s="45"/>
      <c r="HL222" s="45"/>
      <c r="HM222" s="45"/>
      <c r="HN222" s="45"/>
      <c r="HO222" s="45"/>
      <c r="HP222" s="45"/>
      <c r="HQ222" s="45"/>
      <c r="HR222" s="45"/>
      <c r="HS222" s="45"/>
      <c r="HT222" s="45"/>
      <c r="HU222" s="45"/>
      <c r="HV222" s="45"/>
      <c r="HW222" s="45"/>
      <c r="HX222" s="45"/>
      <c r="HY222" s="45"/>
      <c r="HZ222" s="45"/>
      <c r="IA222" s="45"/>
      <c r="IB222" s="45"/>
      <c r="IC222" s="45"/>
      <c r="ID222" s="45"/>
      <c r="IE222" s="45"/>
      <c r="IF222" s="45"/>
      <c r="IG222" s="45"/>
      <c r="IH222" s="45"/>
      <c r="II222" s="45"/>
      <c r="IJ222" s="45"/>
    </row>
    <row r="223" spans="1:244" s="39" customFormat="1" ht="33.75" x14ac:dyDescent="0.25">
      <c r="A223" s="269">
        <v>219</v>
      </c>
      <c r="B223" s="60" t="s">
        <v>852</v>
      </c>
      <c r="C223" s="60" t="s">
        <v>210</v>
      </c>
      <c r="D223" s="249">
        <v>61989142</v>
      </c>
      <c r="E223" s="249">
        <v>120100576</v>
      </c>
      <c r="F223" s="249">
        <v>600144666</v>
      </c>
      <c r="G223" s="60" t="s">
        <v>862</v>
      </c>
      <c r="H223" s="38" t="s">
        <v>64</v>
      </c>
      <c r="I223" s="38" t="s">
        <v>65</v>
      </c>
      <c r="J223" s="38" t="s">
        <v>213</v>
      </c>
      <c r="K223" s="77" t="s">
        <v>863</v>
      </c>
      <c r="L223" s="291">
        <v>7000000</v>
      </c>
      <c r="M223" s="289"/>
      <c r="N223" s="303" t="s">
        <v>215</v>
      </c>
      <c r="O223" s="303" t="s">
        <v>217</v>
      </c>
      <c r="P223" s="38"/>
      <c r="Q223" s="38"/>
      <c r="R223" s="38"/>
      <c r="S223" s="38"/>
      <c r="T223" s="38"/>
      <c r="U223" s="38"/>
      <c r="V223" s="38"/>
      <c r="W223" s="38"/>
      <c r="X223" s="38"/>
      <c r="Y223" s="60" t="s">
        <v>857</v>
      </c>
      <c r="Z223" s="142" t="s">
        <v>88</v>
      </c>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c r="EN223" s="45"/>
      <c r="EO223" s="45"/>
      <c r="EP223" s="45"/>
      <c r="EQ223" s="45"/>
      <c r="ER223" s="45"/>
      <c r="ES223" s="45"/>
      <c r="ET223" s="45"/>
      <c r="EU223" s="45"/>
      <c r="EV223" s="45"/>
      <c r="EW223" s="45"/>
      <c r="EX223" s="45"/>
      <c r="EY223" s="45"/>
      <c r="EZ223" s="45"/>
      <c r="FA223" s="45"/>
      <c r="FB223" s="45"/>
      <c r="FC223" s="45"/>
      <c r="FD223" s="45"/>
      <c r="FE223" s="45"/>
      <c r="FF223" s="45"/>
      <c r="FG223" s="45"/>
      <c r="FH223" s="45"/>
      <c r="FI223" s="45"/>
      <c r="FJ223" s="45"/>
      <c r="FK223" s="45"/>
      <c r="FL223" s="45"/>
      <c r="FM223" s="45"/>
      <c r="FN223" s="45"/>
      <c r="FO223" s="45"/>
      <c r="FP223" s="45"/>
      <c r="FQ223" s="45"/>
      <c r="FR223" s="45"/>
      <c r="FS223" s="45"/>
      <c r="FT223" s="45"/>
      <c r="FU223" s="45"/>
      <c r="FV223" s="45"/>
      <c r="FW223" s="45"/>
      <c r="FX223" s="45"/>
      <c r="FY223" s="45"/>
      <c r="FZ223" s="45"/>
      <c r="GA223" s="45"/>
      <c r="GB223" s="45"/>
      <c r="GC223" s="45"/>
      <c r="GD223" s="45"/>
      <c r="GE223" s="45"/>
      <c r="GF223" s="45"/>
      <c r="GG223" s="45"/>
      <c r="GH223" s="45"/>
      <c r="GI223" s="45"/>
      <c r="GJ223" s="45"/>
      <c r="GK223" s="45"/>
      <c r="GL223" s="45"/>
      <c r="GM223" s="45"/>
      <c r="GN223" s="45"/>
      <c r="GO223" s="45"/>
      <c r="GP223" s="45"/>
      <c r="GQ223" s="45"/>
      <c r="GR223" s="45"/>
      <c r="GS223" s="45"/>
      <c r="GT223" s="45"/>
      <c r="GU223" s="45"/>
      <c r="GV223" s="45"/>
      <c r="GW223" s="45"/>
      <c r="GX223" s="45"/>
      <c r="GY223" s="45"/>
      <c r="GZ223" s="45"/>
      <c r="HA223" s="45"/>
      <c r="HB223" s="45"/>
      <c r="HC223" s="45"/>
      <c r="HD223" s="45"/>
      <c r="HE223" s="45"/>
      <c r="HF223" s="45"/>
      <c r="HG223" s="45"/>
      <c r="HH223" s="45"/>
      <c r="HI223" s="45"/>
      <c r="HJ223" s="45"/>
      <c r="HK223" s="45"/>
      <c r="HL223" s="45"/>
      <c r="HM223" s="45"/>
      <c r="HN223" s="45"/>
      <c r="HO223" s="45"/>
      <c r="HP223" s="45"/>
      <c r="HQ223" s="45"/>
      <c r="HR223" s="45"/>
      <c r="HS223" s="45"/>
      <c r="HT223" s="45"/>
      <c r="HU223" s="45"/>
      <c r="HV223" s="45"/>
      <c r="HW223" s="45"/>
      <c r="HX223" s="45"/>
      <c r="HY223" s="45"/>
      <c r="HZ223" s="45"/>
      <c r="IA223" s="45"/>
      <c r="IB223" s="45"/>
      <c r="IC223" s="45"/>
      <c r="ID223" s="45"/>
      <c r="IE223" s="45"/>
      <c r="IF223" s="45"/>
      <c r="IG223" s="45"/>
      <c r="IH223" s="45"/>
      <c r="II223" s="45"/>
      <c r="IJ223" s="45"/>
    </row>
    <row r="224" spans="1:244" s="257" customFormat="1" ht="67.5" x14ac:dyDescent="0.25">
      <c r="A224" s="554">
        <v>220</v>
      </c>
      <c r="B224" s="555" t="s">
        <v>852</v>
      </c>
      <c r="C224" s="555" t="s">
        <v>210</v>
      </c>
      <c r="D224" s="556">
        <v>61989142</v>
      </c>
      <c r="E224" s="556">
        <v>120100576</v>
      </c>
      <c r="F224" s="556">
        <v>600144666</v>
      </c>
      <c r="G224" s="555" t="s">
        <v>864</v>
      </c>
      <c r="H224" s="557" t="s">
        <v>64</v>
      </c>
      <c r="I224" s="557" t="s">
        <v>65</v>
      </c>
      <c r="J224" s="557" t="s">
        <v>213</v>
      </c>
      <c r="K224" s="558" t="s">
        <v>865</v>
      </c>
      <c r="L224" s="559">
        <v>2000000</v>
      </c>
      <c r="M224" s="559"/>
      <c r="N224" s="561" t="s">
        <v>188</v>
      </c>
      <c r="O224" s="561" t="s">
        <v>180</v>
      </c>
      <c r="P224" s="557"/>
      <c r="Q224" s="557"/>
      <c r="R224" s="557"/>
      <c r="S224" s="557"/>
      <c r="T224" s="557"/>
      <c r="U224" s="557"/>
      <c r="V224" s="557"/>
      <c r="W224" s="557" t="s">
        <v>139</v>
      </c>
      <c r="X224" s="557"/>
      <c r="Y224" s="555" t="s">
        <v>866</v>
      </c>
      <c r="Z224" s="562" t="s">
        <v>88</v>
      </c>
    </row>
    <row r="225" spans="1:246" s="39" customFormat="1" ht="33.75" x14ac:dyDescent="0.25">
      <c r="A225" s="269">
        <v>221</v>
      </c>
      <c r="B225" s="60" t="s">
        <v>852</v>
      </c>
      <c r="C225" s="60" t="s">
        <v>210</v>
      </c>
      <c r="D225" s="249">
        <v>61989142</v>
      </c>
      <c r="E225" s="249">
        <v>120100576</v>
      </c>
      <c r="F225" s="249">
        <v>600144666</v>
      </c>
      <c r="G225" s="60" t="s">
        <v>1204</v>
      </c>
      <c r="H225" s="38" t="s">
        <v>64</v>
      </c>
      <c r="I225" s="38" t="s">
        <v>65</v>
      </c>
      <c r="J225" s="38" t="s">
        <v>213</v>
      </c>
      <c r="K225" s="77" t="s">
        <v>867</v>
      </c>
      <c r="L225" s="291">
        <v>15500000</v>
      </c>
      <c r="M225" s="289">
        <v>13175000</v>
      </c>
      <c r="N225" s="303" t="s">
        <v>179</v>
      </c>
      <c r="O225" s="303" t="s">
        <v>180</v>
      </c>
      <c r="P225" s="38"/>
      <c r="Q225" s="38"/>
      <c r="R225" s="38"/>
      <c r="S225" s="38"/>
      <c r="T225" s="38"/>
      <c r="U225" s="38"/>
      <c r="V225" s="38"/>
      <c r="W225" s="38"/>
      <c r="X225" s="38"/>
      <c r="Y225" s="60" t="s">
        <v>868</v>
      </c>
      <c r="Z225" s="142" t="s">
        <v>69</v>
      </c>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45"/>
      <c r="DI225" s="45"/>
      <c r="DJ225" s="45"/>
      <c r="DK225" s="45"/>
      <c r="DL225" s="45"/>
      <c r="DM225" s="45"/>
      <c r="DN225" s="45"/>
      <c r="DO225" s="45"/>
      <c r="DP225" s="45"/>
      <c r="DQ225" s="45"/>
      <c r="DR225" s="45"/>
      <c r="DS225" s="45"/>
      <c r="DT225" s="45"/>
      <c r="DU225" s="45"/>
      <c r="DV225" s="45"/>
      <c r="DW225" s="45"/>
      <c r="DX225" s="45"/>
      <c r="DY225" s="45"/>
      <c r="DZ225" s="45"/>
      <c r="EA225" s="45"/>
      <c r="EB225" s="45"/>
      <c r="EC225" s="45"/>
      <c r="ED225" s="45"/>
      <c r="EE225" s="45"/>
      <c r="EF225" s="45"/>
      <c r="EG225" s="45"/>
      <c r="EH225" s="45"/>
      <c r="EI225" s="45"/>
      <c r="EJ225" s="45"/>
      <c r="EK225" s="45"/>
      <c r="EL225" s="45"/>
      <c r="EM225" s="45"/>
      <c r="EN225" s="45"/>
      <c r="EO225" s="45"/>
      <c r="EP225" s="45"/>
      <c r="EQ225" s="45"/>
      <c r="ER225" s="45"/>
      <c r="ES225" s="45"/>
      <c r="ET225" s="45"/>
      <c r="EU225" s="45"/>
      <c r="EV225" s="45"/>
      <c r="EW225" s="45"/>
      <c r="EX225" s="45"/>
      <c r="EY225" s="45"/>
      <c r="EZ225" s="45"/>
      <c r="FA225" s="45"/>
      <c r="FB225" s="45"/>
      <c r="FC225" s="45"/>
      <c r="FD225" s="45"/>
      <c r="FE225" s="45"/>
      <c r="FF225" s="45"/>
      <c r="FG225" s="45"/>
      <c r="FH225" s="45"/>
      <c r="FI225" s="45"/>
      <c r="FJ225" s="45"/>
      <c r="FK225" s="45"/>
      <c r="FL225" s="45"/>
      <c r="FM225" s="45"/>
      <c r="FN225" s="45"/>
      <c r="FO225" s="45"/>
      <c r="FP225" s="45"/>
      <c r="FQ225" s="45"/>
      <c r="FR225" s="45"/>
      <c r="FS225" s="45"/>
      <c r="FT225" s="45"/>
      <c r="FU225" s="45"/>
      <c r="FV225" s="45"/>
      <c r="FW225" s="45"/>
      <c r="FX225" s="45"/>
      <c r="FY225" s="45"/>
      <c r="FZ225" s="45"/>
      <c r="GA225" s="45"/>
      <c r="GB225" s="45"/>
      <c r="GC225" s="45"/>
      <c r="GD225" s="45"/>
      <c r="GE225" s="45"/>
      <c r="GF225" s="45"/>
      <c r="GG225" s="45"/>
      <c r="GH225" s="45"/>
      <c r="GI225" s="45"/>
      <c r="GJ225" s="45"/>
      <c r="GK225" s="45"/>
      <c r="GL225" s="45"/>
      <c r="GM225" s="45"/>
      <c r="GN225" s="45"/>
      <c r="GO225" s="45"/>
      <c r="GP225" s="45"/>
      <c r="GQ225" s="45"/>
      <c r="GR225" s="45"/>
      <c r="GS225" s="45"/>
      <c r="GT225" s="45"/>
      <c r="GU225" s="45"/>
      <c r="GV225" s="45"/>
      <c r="GW225" s="45"/>
      <c r="GX225" s="45"/>
      <c r="GY225" s="45"/>
      <c r="GZ225" s="45"/>
      <c r="HA225" s="45"/>
      <c r="HB225" s="45"/>
      <c r="HC225" s="45"/>
      <c r="HD225" s="45"/>
      <c r="HE225" s="45"/>
      <c r="HF225" s="45"/>
      <c r="HG225" s="45"/>
      <c r="HH225" s="45"/>
      <c r="HI225" s="45"/>
      <c r="HJ225" s="45"/>
      <c r="HK225" s="45"/>
      <c r="HL225" s="45"/>
      <c r="HM225" s="45"/>
      <c r="HN225" s="45"/>
      <c r="HO225" s="45"/>
      <c r="HP225" s="45"/>
      <c r="HQ225" s="45"/>
      <c r="HR225" s="45"/>
      <c r="HS225" s="45"/>
      <c r="HT225" s="45"/>
      <c r="HU225" s="45"/>
      <c r="HV225" s="45"/>
      <c r="HW225" s="45"/>
      <c r="HX225" s="45"/>
      <c r="HY225" s="45"/>
      <c r="HZ225" s="45"/>
      <c r="IA225" s="45"/>
      <c r="IB225" s="45"/>
      <c r="IC225" s="45"/>
      <c r="ID225" s="45"/>
      <c r="IE225" s="45"/>
      <c r="IF225" s="45"/>
      <c r="IG225" s="45"/>
      <c r="IH225" s="45"/>
      <c r="II225" s="45"/>
      <c r="IJ225" s="45"/>
    </row>
    <row r="226" spans="1:246" s="39" customFormat="1" ht="33.75" x14ac:dyDescent="0.25">
      <c r="A226" s="269">
        <v>222</v>
      </c>
      <c r="B226" s="60" t="s">
        <v>812</v>
      </c>
      <c r="C226" s="60" t="s">
        <v>210</v>
      </c>
      <c r="D226" s="249" t="s">
        <v>814</v>
      </c>
      <c r="E226" s="249">
        <v>102520437</v>
      </c>
      <c r="F226" s="249">
        <v>600144879</v>
      </c>
      <c r="G226" s="60" t="s">
        <v>869</v>
      </c>
      <c r="H226" s="38" t="s">
        <v>64</v>
      </c>
      <c r="I226" s="38" t="s">
        <v>65</v>
      </c>
      <c r="J226" s="38" t="s">
        <v>213</v>
      </c>
      <c r="K226" s="77" t="s">
        <v>870</v>
      </c>
      <c r="L226" s="292">
        <v>6000000</v>
      </c>
      <c r="M226" s="289">
        <f t="shared" ref="M226:M236" si="19">L226/100*85</f>
        <v>5100000</v>
      </c>
      <c r="N226" s="303" t="s">
        <v>214</v>
      </c>
      <c r="O226" s="303" t="s">
        <v>217</v>
      </c>
      <c r="P226" s="38"/>
      <c r="Q226" s="38"/>
      <c r="R226" s="38"/>
      <c r="S226" s="38"/>
      <c r="T226" s="38"/>
      <c r="U226" s="38"/>
      <c r="V226" s="38"/>
      <c r="W226" s="38"/>
      <c r="X226" s="38"/>
      <c r="Y226" s="60"/>
      <c r="Z226" s="142" t="s">
        <v>88</v>
      </c>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c r="EN226" s="45"/>
      <c r="EO226" s="45"/>
      <c r="EP226" s="45"/>
      <c r="EQ226" s="45"/>
      <c r="ER226" s="45"/>
      <c r="ES226" s="45"/>
      <c r="ET226" s="45"/>
      <c r="EU226" s="45"/>
      <c r="EV226" s="45"/>
      <c r="EW226" s="45"/>
      <c r="EX226" s="45"/>
      <c r="EY226" s="45"/>
      <c r="EZ226" s="45"/>
      <c r="FA226" s="45"/>
      <c r="FB226" s="45"/>
      <c r="FC226" s="45"/>
      <c r="FD226" s="45"/>
      <c r="FE226" s="45"/>
      <c r="FF226" s="45"/>
      <c r="FG226" s="45"/>
      <c r="FH226" s="45"/>
      <c r="FI226" s="45"/>
      <c r="FJ226" s="45"/>
      <c r="FK226" s="45"/>
      <c r="FL226" s="45"/>
      <c r="FM226" s="45"/>
      <c r="FN226" s="45"/>
      <c r="FO226" s="45"/>
      <c r="FP226" s="45"/>
      <c r="FQ226" s="45"/>
      <c r="FR226" s="45"/>
      <c r="FS226" s="45"/>
      <c r="FT226" s="45"/>
      <c r="FU226" s="45"/>
      <c r="FV226" s="45"/>
      <c r="FW226" s="45"/>
      <c r="FX226" s="45"/>
      <c r="FY226" s="45"/>
      <c r="FZ226" s="45"/>
      <c r="GA226" s="45"/>
      <c r="GB226" s="45"/>
      <c r="GC226" s="45"/>
      <c r="GD226" s="45"/>
      <c r="GE226" s="45"/>
      <c r="GF226" s="45"/>
      <c r="GG226" s="45"/>
      <c r="GH226" s="45"/>
      <c r="GI226" s="45"/>
      <c r="GJ226" s="45"/>
      <c r="GK226" s="45"/>
      <c r="GL226" s="45"/>
      <c r="GM226" s="45"/>
      <c r="GN226" s="45"/>
      <c r="GO226" s="45"/>
      <c r="GP226" s="45"/>
      <c r="GQ226" s="45"/>
      <c r="GR226" s="45"/>
      <c r="GS226" s="45"/>
      <c r="GT226" s="45"/>
      <c r="GU226" s="45"/>
      <c r="GV226" s="45"/>
      <c r="GW226" s="45"/>
      <c r="GX226" s="45"/>
      <c r="GY226" s="45"/>
      <c r="GZ226" s="45"/>
      <c r="HA226" s="45"/>
      <c r="HB226" s="45"/>
      <c r="HC226" s="45"/>
      <c r="HD226" s="45"/>
      <c r="HE226" s="45"/>
      <c r="HF226" s="45"/>
      <c r="HG226" s="45"/>
      <c r="HH226" s="45"/>
      <c r="HI226" s="45"/>
      <c r="HJ226" s="45"/>
      <c r="HK226" s="45"/>
      <c r="HL226" s="45"/>
      <c r="HM226" s="45"/>
      <c r="HN226" s="45"/>
      <c r="HO226" s="45"/>
      <c r="HP226" s="45"/>
      <c r="HQ226" s="45"/>
      <c r="HR226" s="45"/>
      <c r="HS226" s="45"/>
      <c r="HT226" s="45"/>
      <c r="HU226" s="45"/>
      <c r="HV226" s="45"/>
      <c r="HW226" s="45"/>
      <c r="HX226" s="45"/>
      <c r="HY226" s="45"/>
      <c r="HZ226" s="45"/>
      <c r="IA226" s="45"/>
      <c r="IB226" s="45"/>
      <c r="IC226" s="45"/>
      <c r="ID226" s="45"/>
      <c r="IE226" s="45"/>
      <c r="IF226" s="45"/>
      <c r="IG226" s="45"/>
      <c r="IH226" s="45"/>
      <c r="II226" s="45"/>
      <c r="IJ226" s="45"/>
    </row>
    <row r="227" spans="1:246" s="39" customFormat="1" ht="56.25" x14ac:dyDescent="0.25">
      <c r="A227" s="269">
        <v>223</v>
      </c>
      <c r="B227" s="60" t="s">
        <v>871</v>
      </c>
      <c r="C227" s="60" t="s">
        <v>210</v>
      </c>
      <c r="D227" s="249">
        <v>70984794</v>
      </c>
      <c r="E227" s="249">
        <v>102520437</v>
      </c>
      <c r="F227" s="38">
        <v>600144879</v>
      </c>
      <c r="G227" s="60" t="s">
        <v>872</v>
      </c>
      <c r="H227" s="38" t="s">
        <v>64</v>
      </c>
      <c r="I227" s="38" t="s">
        <v>65</v>
      </c>
      <c r="J227" s="38" t="s">
        <v>213</v>
      </c>
      <c r="K227" s="77" t="s">
        <v>873</v>
      </c>
      <c r="L227" s="291">
        <v>8000000</v>
      </c>
      <c r="M227" s="289">
        <f t="shared" si="19"/>
        <v>6800000</v>
      </c>
      <c r="N227" s="304">
        <v>2024</v>
      </c>
      <c r="O227" s="304">
        <v>2026</v>
      </c>
      <c r="P227" s="38"/>
      <c r="Q227" s="38"/>
      <c r="R227" s="38"/>
      <c r="S227" s="38" t="s">
        <v>74</v>
      </c>
      <c r="T227" s="38"/>
      <c r="U227" s="38"/>
      <c r="V227" s="38"/>
      <c r="W227" s="38"/>
      <c r="X227" s="38" t="s">
        <v>74</v>
      </c>
      <c r="Y227" s="60"/>
      <c r="Z227" s="142" t="s">
        <v>88</v>
      </c>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row>
    <row r="228" spans="1:246" s="80" customFormat="1" ht="33" customHeight="1" x14ac:dyDescent="0.25">
      <c r="A228" s="269">
        <v>224</v>
      </c>
      <c r="B228" s="34" t="s">
        <v>800</v>
      </c>
      <c r="C228" s="77" t="s">
        <v>210</v>
      </c>
      <c r="D228" s="65">
        <v>70984786</v>
      </c>
      <c r="E228" s="65">
        <v>102520496</v>
      </c>
      <c r="F228" s="65">
        <v>600144887</v>
      </c>
      <c r="G228" s="77" t="s">
        <v>874</v>
      </c>
      <c r="H228" s="77" t="s">
        <v>64</v>
      </c>
      <c r="I228" s="77" t="s">
        <v>65</v>
      </c>
      <c r="J228" s="77" t="s">
        <v>213</v>
      </c>
      <c r="K228" s="34" t="s">
        <v>874</v>
      </c>
      <c r="L228" s="291">
        <v>3000000</v>
      </c>
      <c r="M228" s="289">
        <v>0</v>
      </c>
      <c r="N228" s="303" t="s">
        <v>179</v>
      </c>
      <c r="O228" s="303" t="s">
        <v>215</v>
      </c>
      <c r="P228" s="38"/>
      <c r="Q228" s="38"/>
      <c r="R228" s="38"/>
      <c r="S228" s="38"/>
      <c r="T228" s="38"/>
      <c r="U228" s="38"/>
      <c r="V228" s="38"/>
      <c r="W228" s="38"/>
      <c r="X228" s="38"/>
      <c r="Y228" s="34"/>
      <c r="Z228" s="142" t="s">
        <v>88</v>
      </c>
    </row>
    <row r="229" spans="1:246" s="39" customFormat="1" ht="67.5" x14ac:dyDescent="0.25">
      <c r="A229" s="314">
        <v>225</v>
      </c>
      <c r="B229" s="61" t="s">
        <v>788</v>
      </c>
      <c r="C229" s="99" t="s">
        <v>210</v>
      </c>
      <c r="D229" s="100">
        <v>64627896</v>
      </c>
      <c r="E229" s="100">
        <v>102520330</v>
      </c>
      <c r="F229" s="65">
        <v>600144852</v>
      </c>
      <c r="G229" s="60" t="s">
        <v>875</v>
      </c>
      <c r="H229" s="60" t="s">
        <v>64</v>
      </c>
      <c r="I229" s="60" t="s">
        <v>65</v>
      </c>
      <c r="J229" s="60" t="s">
        <v>213</v>
      </c>
      <c r="K229" s="34" t="s">
        <v>876</v>
      </c>
      <c r="L229" s="280">
        <v>4500000</v>
      </c>
      <c r="M229" s="286">
        <f t="shared" si="19"/>
        <v>3825000</v>
      </c>
      <c r="N229" s="294" t="s">
        <v>179</v>
      </c>
      <c r="O229" s="294" t="s">
        <v>188</v>
      </c>
      <c r="P229" s="104"/>
      <c r="Q229" s="104"/>
      <c r="R229" s="104" t="s">
        <v>139</v>
      </c>
      <c r="S229" s="104" t="s">
        <v>139</v>
      </c>
      <c r="T229" s="104"/>
      <c r="U229" s="104"/>
      <c r="V229" s="104"/>
      <c r="W229" s="104"/>
      <c r="X229" s="104"/>
      <c r="Y229" s="101" t="s">
        <v>877</v>
      </c>
      <c r="Z229" s="270" t="s">
        <v>88</v>
      </c>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5"/>
      <c r="GN229" s="45"/>
      <c r="GO229" s="45"/>
      <c r="GP229" s="45"/>
      <c r="GQ229" s="45"/>
      <c r="GR229" s="45"/>
      <c r="GS229" s="45"/>
      <c r="GT229" s="45"/>
      <c r="GU229" s="45"/>
      <c r="GV229" s="45"/>
      <c r="GW229" s="45"/>
      <c r="GX229" s="45"/>
      <c r="GY229" s="45"/>
      <c r="GZ229" s="45"/>
      <c r="HA229" s="45"/>
      <c r="HB229" s="45"/>
      <c r="HC229" s="45"/>
      <c r="HD229" s="45"/>
      <c r="HE229" s="45"/>
      <c r="HF229" s="45"/>
      <c r="HG229" s="45"/>
      <c r="HH229" s="45"/>
      <c r="HI229" s="45"/>
      <c r="HJ229" s="45"/>
      <c r="HK229" s="45"/>
      <c r="HL229" s="45"/>
      <c r="HM229" s="45"/>
      <c r="HN229" s="45"/>
      <c r="HO229" s="45"/>
      <c r="HP229" s="45"/>
      <c r="HQ229" s="45"/>
      <c r="HR229" s="45"/>
      <c r="HS229" s="45"/>
      <c r="HT229" s="45"/>
      <c r="HU229" s="45"/>
      <c r="HV229" s="45"/>
      <c r="HW229" s="45"/>
      <c r="HX229" s="45"/>
      <c r="HY229" s="45"/>
      <c r="HZ229" s="45"/>
      <c r="IA229" s="45"/>
      <c r="IB229" s="45"/>
      <c r="IC229" s="45"/>
      <c r="ID229" s="45"/>
      <c r="IE229" s="45"/>
      <c r="IF229" s="45"/>
      <c r="IG229" s="45"/>
      <c r="IH229" s="45"/>
      <c r="II229" s="45"/>
      <c r="IJ229" s="45"/>
    </row>
    <row r="230" spans="1:246" s="39" customFormat="1" ht="56.25" x14ac:dyDescent="0.25">
      <c r="A230" s="314">
        <v>226</v>
      </c>
      <c r="B230" s="61" t="s">
        <v>788</v>
      </c>
      <c r="C230" s="99" t="s">
        <v>210</v>
      </c>
      <c r="D230" s="100">
        <v>64627896</v>
      </c>
      <c r="E230" s="100">
        <v>102520330</v>
      </c>
      <c r="F230" s="65">
        <v>600144852</v>
      </c>
      <c r="G230" s="60" t="s">
        <v>878</v>
      </c>
      <c r="H230" s="60" t="s">
        <v>64</v>
      </c>
      <c r="I230" s="60" t="s">
        <v>65</v>
      </c>
      <c r="J230" s="60" t="s">
        <v>213</v>
      </c>
      <c r="K230" s="34" t="s">
        <v>1223</v>
      </c>
      <c r="L230" s="280">
        <v>3500000</v>
      </c>
      <c r="M230" s="286">
        <f t="shared" si="19"/>
        <v>2975000</v>
      </c>
      <c r="N230" s="294" t="s">
        <v>179</v>
      </c>
      <c r="O230" s="294" t="s">
        <v>188</v>
      </c>
      <c r="P230" s="104" t="s">
        <v>139</v>
      </c>
      <c r="Q230" s="104"/>
      <c r="R230" s="104"/>
      <c r="S230" s="104" t="s">
        <v>139</v>
      </c>
      <c r="T230" s="104"/>
      <c r="U230" s="104"/>
      <c r="V230" s="104"/>
      <c r="W230" s="104"/>
      <c r="X230" s="104"/>
      <c r="Y230" s="101" t="s">
        <v>879</v>
      </c>
      <c r="Z230" s="270" t="s">
        <v>88</v>
      </c>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8"/>
      <c r="FU230" s="48"/>
      <c r="FV230" s="48"/>
      <c r="FW230" s="48"/>
      <c r="FX230" s="48"/>
      <c r="FY230" s="48"/>
      <c r="FZ230" s="48"/>
      <c r="GA230" s="48"/>
      <c r="GB230" s="48"/>
      <c r="GC230" s="48"/>
      <c r="GD230" s="48"/>
      <c r="GE230" s="48"/>
      <c r="GF230" s="48"/>
      <c r="GG230" s="48"/>
      <c r="GH230" s="48"/>
      <c r="GI230" s="48"/>
      <c r="GJ230" s="48"/>
      <c r="GK230" s="48"/>
      <c r="GL230" s="48"/>
      <c r="GM230" s="45"/>
      <c r="GN230" s="45"/>
      <c r="GO230" s="45"/>
      <c r="GP230" s="45"/>
      <c r="GQ230" s="45"/>
      <c r="GR230" s="45"/>
      <c r="GS230" s="45"/>
      <c r="GT230" s="45"/>
      <c r="GU230" s="45"/>
      <c r="GV230" s="45"/>
      <c r="GW230" s="45"/>
      <c r="GX230" s="45"/>
      <c r="GY230" s="45"/>
      <c r="GZ230" s="45"/>
      <c r="HA230" s="45"/>
      <c r="HB230" s="45"/>
      <c r="HC230" s="45"/>
      <c r="HD230" s="45"/>
      <c r="HE230" s="45"/>
      <c r="HF230" s="45"/>
      <c r="HG230" s="45"/>
      <c r="HH230" s="45"/>
      <c r="HI230" s="45"/>
      <c r="HJ230" s="45"/>
      <c r="HK230" s="45"/>
      <c r="HL230" s="45"/>
      <c r="HM230" s="45"/>
      <c r="HN230" s="45"/>
      <c r="HO230" s="45"/>
      <c r="HP230" s="45"/>
      <c r="HQ230" s="45"/>
      <c r="HR230" s="45"/>
      <c r="HS230" s="45"/>
      <c r="HT230" s="45"/>
      <c r="HU230" s="45"/>
      <c r="HV230" s="45"/>
      <c r="HW230" s="45"/>
      <c r="HX230" s="45"/>
      <c r="HY230" s="45"/>
      <c r="HZ230" s="45"/>
      <c r="IA230" s="45"/>
      <c r="IB230" s="45"/>
      <c r="IC230" s="45"/>
      <c r="ID230" s="45"/>
      <c r="IE230" s="45"/>
      <c r="IF230" s="45"/>
      <c r="IG230" s="45"/>
      <c r="IH230" s="45"/>
      <c r="II230" s="45"/>
      <c r="IJ230" s="45"/>
    </row>
    <row r="231" spans="1:246" s="39" customFormat="1" ht="56.25" x14ac:dyDescent="0.25">
      <c r="A231" s="314">
        <v>227</v>
      </c>
      <c r="B231" s="61" t="s">
        <v>788</v>
      </c>
      <c r="C231" s="99" t="s">
        <v>210</v>
      </c>
      <c r="D231" s="100">
        <v>64627896</v>
      </c>
      <c r="E231" s="100">
        <v>102520330</v>
      </c>
      <c r="F231" s="65">
        <v>600144852</v>
      </c>
      <c r="G231" s="60" t="s">
        <v>880</v>
      </c>
      <c r="H231" s="60" t="s">
        <v>64</v>
      </c>
      <c r="I231" s="60" t="s">
        <v>65</v>
      </c>
      <c r="J231" s="60" t="s">
        <v>213</v>
      </c>
      <c r="K231" s="251" t="s">
        <v>881</v>
      </c>
      <c r="L231" s="280">
        <v>5000000</v>
      </c>
      <c r="M231" s="286">
        <f t="shared" si="19"/>
        <v>4250000</v>
      </c>
      <c r="N231" s="294" t="s">
        <v>179</v>
      </c>
      <c r="O231" s="294" t="s">
        <v>188</v>
      </c>
      <c r="P231" s="104" t="s">
        <v>139</v>
      </c>
      <c r="Q231" s="104" t="s">
        <v>139</v>
      </c>
      <c r="R231" s="104" t="s">
        <v>139</v>
      </c>
      <c r="S231" s="104" t="s">
        <v>139</v>
      </c>
      <c r="T231" s="104"/>
      <c r="U231" s="104"/>
      <c r="V231" s="104"/>
      <c r="W231" s="104"/>
      <c r="X231" s="104" t="s">
        <v>139</v>
      </c>
      <c r="Y231" s="101" t="s">
        <v>882</v>
      </c>
      <c r="Z231" s="270" t="s">
        <v>88</v>
      </c>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row>
    <row r="232" spans="1:246" s="39" customFormat="1" ht="45" x14ac:dyDescent="0.25">
      <c r="A232" s="314">
        <v>228</v>
      </c>
      <c r="B232" s="61" t="s">
        <v>788</v>
      </c>
      <c r="C232" s="99" t="s">
        <v>210</v>
      </c>
      <c r="D232" s="100">
        <v>64627896</v>
      </c>
      <c r="E232" s="100">
        <v>102520330</v>
      </c>
      <c r="F232" s="65">
        <v>600144852</v>
      </c>
      <c r="G232" s="60" t="s">
        <v>883</v>
      </c>
      <c r="H232" s="60" t="s">
        <v>64</v>
      </c>
      <c r="I232" s="60" t="s">
        <v>65</v>
      </c>
      <c r="J232" s="60" t="s">
        <v>213</v>
      </c>
      <c r="K232" s="34" t="s">
        <v>884</v>
      </c>
      <c r="L232" s="280">
        <v>2600000</v>
      </c>
      <c r="M232" s="286">
        <f t="shared" si="19"/>
        <v>2210000</v>
      </c>
      <c r="N232" s="294" t="s">
        <v>179</v>
      </c>
      <c r="O232" s="294" t="s">
        <v>188</v>
      </c>
      <c r="P232" s="104"/>
      <c r="Q232" s="104"/>
      <c r="R232" s="104"/>
      <c r="S232" s="104"/>
      <c r="T232" s="104"/>
      <c r="U232" s="104"/>
      <c r="V232" s="104" t="s">
        <v>139</v>
      </c>
      <c r="W232" s="104" t="s">
        <v>139</v>
      </c>
      <c r="X232" s="104"/>
      <c r="Y232" s="101" t="s">
        <v>885</v>
      </c>
      <c r="Z232" s="270" t="s">
        <v>88</v>
      </c>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5"/>
      <c r="GN232" s="45"/>
      <c r="GO232" s="45"/>
      <c r="GP232" s="45"/>
      <c r="GQ232" s="45"/>
      <c r="GR232" s="45"/>
      <c r="GS232" s="45"/>
      <c r="GT232" s="45"/>
      <c r="GU232" s="45"/>
      <c r="GV232" s="45"/>
      <c r="GW232" s="45"/>
      <c r="GX232" s="45"/>
      <c r="GY232" s="45"/>
      <c r="GZ232" s="45"/>
      <c r="HA232" s="45"/>
      <c r="HB232" s="45"/>
      <c r="HC232" s="45"/>
      <c r="HD232" s="45"/>
      <c r="HE232" s="45"/>
      <c r="HF232" s="45"/>
      <c r="HG232" s="45"/>
      <c r="HH232" s="45"/>
      <c r="HI232" s="45"/>
      <c r="HJ232" s="45"/>
      <c r="HK232" s="45"/>
      <c r="HL232" s="45"/>
      <c r="HM232" s="45"/>
      <c r="HN232" s="45"/>
      <c r="HO232" s="45"/>
      <c r="HP232" s="45"/>
      <c r="HQ232" s="45"/>
      <c r="HR232" s="45"/>
      <c r="HS232" s="45"/>
      <c r="HT232" s="45"/>
      <c r="HU232" s="45"/>
      <c r="HV232" s="45"/>
      <c r="HW232" s="45"/>
      <c r="HX232" s="45"/>
      <c r="HY232" s="45"/>
      <c r="HZ232" s="45"/>
      <c r="IA232" s="45"/>
      <c r="IB232" s="45"/>
      <c r="IC232" s="45"/>
      <c r="ID232" s="45"/>
      <c r="IE232" s="45"/>
      <c r="IF232" s="45"/>
      <c r="IG232" s="45"/>
      <c r="IH232" s="45"/>
      <c r="II232" s="45"/>
      <c r="IJ232" s="45"/>
    </row>
    <row r="233" spans="1:246" s="39" customFormat="1" ht="67.5" x14ac:dyDescent="0.25">
      <c r="A233" s="314">
        <v>229</v>
      </c>
      <c r="B233" s="61" t="s">
        <v>788</v>
      </c>
      <c r="C233" s="99" t="s">
        <v>210</v>
      </c>
      <c r="D233" s="100">
        <v>64627896</v>
      </c>
      <c r="E233" s="100">
        <v>102520330</v>
      </c>
      <c r="F233" s="65">
        <v>600144852</v>
      </c>
      <c r="G233" s="60" t="s">
        <v>886</v>
      </c>
      <c r="H233" s="60" t="s">
        <v>64</v>
      </c>
      <c r="I233" s="60" t="s">
        <v>65</v>
      </c>
      <c r="J233" s="60" t="s">
        <v>213</v>
      </c>
      <c r="K233" s="251" t="s">
        <v>1178</v>
      </c>
      <c r="L233" s="280">
        <v>3000000</v>
      </c>
      <c r="M233" s="286">
        <f t="shared" si="19"/>
        <v>2550000</v>
      </c>
      <c r="N233" s="294" t="s">
        <v>179</v>
      </c>
      <c r="O233" s="294" t="s">
        <v>188</v>
      </c>
      <c r="P233" s="104"/>
      <c r="Q233" s="104"/>
      <c r="R233" s="104"/>
      <c r="S233" s="104"/>
      <c r="T233" s="104"/>
      <c r="U233" s="104"/>
      <c r="V233" s="104"/>
      <c r="W233" s="104"/>
      <c r="X233" s="104" t="s">
        <v>139</v>
      </c>
      <c r="Y233" s="101" t="s">
        <v>885</v>
      </c>
      <c r="Z233" s="270" t="s">
        <v>88</v>
      </c>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5"/>
      <c r="GN233" s="45"/>
      <c r="GO233" s="45"/>
      <c r="GP233" s="45"/>
      <c r="GQ233" s="45"/>
      <c r="GR233" s="45"/>
      <c r="GS233" s="45"/>
      <c r="GT233" s="45"/>
      <c r="GU233" s="45"/>
      <c r="GV233" s="45"/>
      <c r="GW233" s="45"/>
      <c r="GX233" s="45"/>
      <c r="GY233" s="45"/>
      <c r="GZ233" s="45"/>
      <c r="HA233" s="45"/>
      <c r="HB233" s="45"/>
      <c r="HC233" s="45"/>
      <c r="HD233" s="45"/>
      <c r="HE233" s="45"/>
      <c r="HF233" s="45"/>
      <c r="HG233" s="45"/>
      <c r="HH233" s="45"/>
      <c r="HI233" s="45"/>
      <c r="HJ233" s="45"/>
      <c r="HK233" s="45"/>
      <c r="HL233" s="45"/>
      <c r="HM233" s="45"/>
      <c r="HN233" s="45"/>
      <c r="HO233" s="45"/>
      <c r="HP233" s="45"/>
      <c r="HQ233" s="45"/>
      <c r="HR233" s="45"/>
      <c r="HS233" s="45"/>
      <c r="HT233" s="45"/>
      <c r="HU233" s="45"/>
      <c r="HV233" s="45"/>
      <c r="HW233" s="45"/>
      <c r="HX233" s="45"/>
      <c r="HY233" s="45"/>
      <c r="HZ233" s="45"/>
      <c r="IA233" s="45"/>
      <c r="IB233" s="45"/>
      <c r="IC233" s="45"/>
      <c r="ID233" s="45"/>
      <c r="IE233" s="45"/>
      <c r="IF233" s="45"/>
      <c r="IG233" s="45"/>
      <c r="IH233" s="45"/>
      <c r="II233" s="45"/>
      <c r="IJ233" s="45"/>
    </row>
    <row r="234" spans="1:246" s="44" customFormat="1" ht="112.5" x14ac:dyDescent="0.2">
      <c r="A234" s="628">
        <v>230</v>
      </c>
      <c r="B234" s="627" t="s">
        <v>887</v>
      </c>
      <c r="C234" s="627" t="s">
        <v>888</v>
      </c>
      <c r="D234" s="626">
        <v>70989460</v>
      </c>
      <c r="E234" s="626">
        <v>108034097</v>
      </c>
      <c r="F234" s="626">
        <v>600144976</v>
      </c>
      <c r="G234" s="627" t="s">
        <v>889</v>
      </c>
      <c r="H234" s="625" t="s">
        <v>64</v>
      </c>
      <c r="I234" s="625" t="s">
        <v>65</v>
      </c>
      <c r="J234" s="624" t="s">
        <v>890</v>
      </c>
      <c r="K234" s="623" t="s">
        <v>1179</v>
      </c>
      <c r="L234" s="622">
        <v>57000000</v>
      </c>
      <c r="M234" s="622">
        <v>0</v>
      </c>
      <c r="N234" s="621">
        <v>2022</v>
      </c>
      <c r="O234" s="620">
        <v>2023</v>
      </c>
      <c r="P234" s="908"/>
      <c r="Q234" s="908"/>
      <c r="R234" s="908"/>
      <c r="S234" s="908" t="s">
        <v>139</v>
      </c>
      <c r="T234" s="908" t="s">
        <v>139</v>
      </c>
      <c r="U234" s="908"/>
      <c r="V234" s="908"/>
      <c r="W234" s="908" t="s">
        <v>139</v>
      </c>
      <c r="X234" s="908"/>
      <c r="Y234" s="627" t="s">
        <v>891</v>
      </c>
      <c r="Z234" s="619" t="s">
        <v>69</v>
      </c>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47"/>
      <c r="CN234" s="47"/>
      <c r="CO234" s="47"/>
      <c r="CP234" s="47"/>
      <c r="CQ234" s="47"/>
      <c r="CR234" s="47"/>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c r="EN234" s="47"/>
      <c r="EO234" s="47"/>
      <c r="EP234" s="47"/>
      <c r="EQ234" s="47"/>
      <c r="ER234" s="47"/>
      <c r="ES234" s="47"/>
      <c r="ET234" s="47"/>
      <c r="EU234" s="47"/>
      <c r="EV234" s="47"/>
      <c r="EW234" s="47"/>
      <c r="EX234" s="47"/>
      <c r="EY234" s="47"/>
      <c r="EZ234" s="47"/>
      <c r="FA234" s="47"/>
      <c r="FB234" s="47"/>
      <c r="FC234" s="47"/>
      <c r="FD234" s="47"/>
      <c r="FE234" s="47"/>
      <c r="FF234" s="47"/>
      <c r="FG234" s="47"/>
      <c r="FH234" s="47"/>
      <c r="FI234" s="47"/>
      <c r="FJ234" s="47"/>
      <c r="FK234" s="47"/>
      <c r="FL234" s="47"/>
      <c r="FM234" s="47"/>
      <c r="FN234" s="47"/>
      <c r="FO234" s="47"/>
      <c r="FP234" s="47"/>
      <c r="FQ234" s="47"/>
      <c r="FR234" s="47"/>
      <c r="FS234" s="47"/>
      <c r="FT234" s="47"/>
      <c r="FU234" s="47"/>
      <c r="FV234" s="47"/>
      <c r="FW234" s="47"/>
      <c r="FX234" s="47"/>
      <c r="FY234" s="47"/>
      <c r="FZ234" s="47"/>
      <c r="GA234" s="47"/>
      <c r="GB234" s="47"/>
      <c r="GC234" s="47"/>
      <c r="GD234" s="47"/>
      <c r="GE234" s="47"/>
      <c r="GF234" s="47"/>
      <c r="GG234" s="47"/>
      <c r="GH234" s="47"/>
      <c r="GI234" s="47"/>
      <c r="GJ234" s="47"/>
      <c r="GK234" s="47"/>
      <c r="GL234" s="47"/>
      <c r="GM234" s="47"/>
      <c r="GN234" s="47"/>
      <c r="GO234" s="47"/>
      <c r="GP234" s="47"/>
      <c r="GQ234" s="47"/>
      <c r="GR234" s="47"/>
      <c r="GS234" s="47"/>
      <c r="GT234" s="47"/>
      <c r="GU234" s="47"/>
      <c r="GV234" s="47"/>
      <c r="GW234" s="47"/>
      <c r="GX234" s="47"/>
      <c r="GY234" s="47"/>
      <c r="GZ234" s="47"/>
      <c r="HA234" s="47"/>
      <c r="HB234" s="47"/>
      <c r="HC234" s="47"/>
      <c r="HD234" s="47"/>
      <c r="HE234" s="47"/>
      <c r="HF234" s="47"/>
      <c r="HG234" s="47"/>
      <c r="HH234" s="47"/>
      <c r="HI234" s="47"/>
      <c r="HJ234" s="47"/>
      <c r="HK234" s="47"/>
      <c r="HL234" s="47"/>
      <c r="HM234" s="47"/>
      <c r="HN234" s="47"/>
      <c r="HO234" s="47"/>
      <c r="HP234" s="47"/>
      <c r="HQ234" s="47"/>
      <c r="HR234" s="47"/>
      <c r="HS234" s="47"/>
      <c r="HT234" s="47"/>
      <c r="HU234" s="47"/>
      <c r="HV234" s="47"/>
      <c r="HW234" s="47"/>
      <c r="HX234" s="47"/>
      <c r="HY234" s="47"/>
      <c r="HZ234" s="47"/>
      <c r="IA234" s="47"/>
      <c r="IB234" s="47"/>
      <c r="IC234" s="47"/>
      <c r="ID234" s="47"/>
      <c r="IE234" s="47"/>
      <c r="IF234" s="47"/>
      <c r="IG234" s="47"/>
      <c r="IH234" s="47"/>
      <c r="II234" s="47"/>
      <c r="IJ234" s="47"/>
    </row>
    <row r="235" spans="1:246" s="44" customFormat="1" ht="104.45" customHeight="1" x14ac:dyDescent="0.2">
      <c r="A235" s="268">
        <v>231</v>
      </c>
      <c r="B235" s="61" t="s">
        <v>457</v>
      </c>
      <c r="C235" s="61" t="s">
        <v>128</v>
      </c>
      <c r="D235" s="53">
        <v>70987700</v>
      </c>
      <c r="E235" s="53">
        <v>102508488</v>
      </c>
      <c r="F235" s="53">
        <v>650026322</v>
      </c>
      <c r="G235" s="61" t="s">
        <v>892</v>
      </c>
      <c r="H235" s="99" t="s">
        <v>24</v>
      </c>
      <c r="I235" s="60" t="s">
        <v>65</v>
      </c>
      <c r="J235" s="61" t="s">
        <v>130</v>
      </c>
      <c r="K235" s="251" t="s">
        <v>1180</v>
      </c>
      <c r="L235" s="291">
        <v>8500000</v>
      </c>
      <c r="M235" s="286">
        <f t="shared" si="19"/>
        <v>7225000</v>
      </c>
      <c r="N235" s="304">
        <v>2023</v>
      </c>
      <c r="O235" s="304">
        <v>2027</v>
      </c>
      <c r="P235" s="38" t="s">
        <v>139</v>
      </c>
      <c r="Q235" s="38" t="s">
        <v>139</v>
      </c>
      <c r="R235" s="38" t="s">
        <v>139</v>
      </c>
      <c r="S235" s="38" t="s">
        <v>139</v>
      </c>
      <c r="T235" s="38"/>
      <c r="U235" s="38"/>
      <c r="V235" s="38"/>
      <c r="W235" s="38"/>
      <c r="X235" s="38" t="s">
        <v>139</v>
      </c>
      <c r="Y235" s="165" t="s">
        <v>893</v>
      </c>
      <c r="Z235" s="265" t="s">
        <v>894</v>
      </c>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c r="GT235" s="47"/>
      <c r="GU235" s="47"/>
      <c r="GV235" s="47"/>
      <c r="GW235" s="47"/>
      <c r="GX235" s="47"/>
      <c r="GY235" s="47"/>
      <c r="GZ235" s="47"/>
      <c r="HA235" s="47"/>
      <c r="HB235" s="47"/>
      <c r="HC235" s="47"/>
      <c r="HD235" s="47"/>
      <c r="HE235" s="47"/>
      <c r="HF235" s="47"/>
      <c r="HG235" s="47"/>
      <c r="HH235" s="47"/>
      <c r="HI235" s="47"/>
      <c r="HJ235" s="47"/>
      <c r="HK235" s="47"/>
      <c r="HL235" s="47"/>
      <c r="HM235" s="47"/>
      <c r="HN235" s="47"/>
      <c r="HO235" s="47"/>
      <c r="HP235" s="47"/>
      <c r="HQ235" s="47"/>
      <c r="HR235" s="47"/>
      <c r="HS235" s="47"/>
      <c r="HT235" s="47"/>
      <c r="HU235" s="47"/>
      <c r="HV235" s="47"/>
      <c r="HW235" s="47"/>
      <c r="HX235" s="47"/>
      <c r="HY235" s="47"/>
      <c r="HZ235" s="47"/>
      <c r="IA235" s="47"/>
      <c r="IB235" s="47"/>
      <c r="IC235" s="47"/>
      <c r="ID235" s="47"/>
      <c r="IE235" s="47"/>
      <c r="IF235" s="47"/>
      <c r="IG235" s="47"/>
      <c r="IH235" s="47"/>
      <c r="II235" s="47"/>
      <c r="IJ235" s="47"/>
      <c r="IK235" s="47"/>
      <c r="IL235" s="47"/>
    </row>
    <row r="236" spans="1:246" s="44" customFormat="1" ht="90" x14ac:dyDescent="0.2">
      <c r="A236" s="268">
        <v>232</v>
      </c>
      <c r="B236" s="61" t="s">
        <v>457</v>
      </c>
      <c r="C236" s="61" t="s">
        <v>128</v>
      </c>
      <c r="D236" s="53">
        <v>70987700</v>
      </c>
      <c r="E236" s="53">
        <v>102508488</v>
      </c>
      <c r="F236" s="53">
        <v>650026322</v>
      </c>
      <c r="G236" s="61" t="s">
        <v>1239</v>
      </c>
      <c r="H236" s="99" t="s">
        <v>24</v>
      </c>
      <c r="I236" s="60" t="s">
        <v>65</v>
      </c>
      <c r="J236" s="61" t="s">
        <v>130</v>
      </c>
      <c r="K236" s="34" t="s">
        <v>1240</v>
      </c>
      <c r="L236" s="291">
        <v>13000000</v>
      </c>
      <c r="M236" s="286">
        <f t="shared" si="19"/>
        <v>11050000</v>
      </c>
      <c r="N236" s="304">
        <v>2023</v>
      </c>
      <c r="O236" s="304">
        <v>2027</v>
      </c>
      <c r="P236" s="38" t="s">
        <v>139</v>
      </c>
      <c r="Q236" s="38" t="s">
        <v>139</v>
      </c>
      <c r="R236" s="38" t="s">
        <v>139</v>
      </c>
      <c r="S236" s="38" t="s">
        <v>139</v>
      </c>
      <c r="T236" s="38"/>
      <c r="U236" s="38"/>
      <c r="V236" s="38" t="s">
        <v>139</v>
      </c>
      <c r="W236" s="38" t="s">
        <v>139</v>
      </c>
      <c r="X236" s="38" t="s">
        <v>139</v>
      </c>
      <c r="Y236" s="165" t="s">
        <v>893</v>
      </c>
      <c r="Z236" s="265" t="s">
        <v>894</v>
      </c>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c r="GT236" s="47"/>
      <c r="GU236" s="47"/>
      <c r="GV236" s="47"/>
      <c r="GW236" s="47"/>
      <c r="GX236" s="47"/>
      <c r="GY236" s="47"/>
      <c r="GZ236" s="47"/>
      <c r="HA236" s="47"/>
      <c r="HB236" s="47"/>
      <c r="HC236" s="47"/>
      <c r="HD236" s="47"/>
      <c r="HE236" s="47"/>
      <c r="HF236" s="47"/>
      <c r="HG236" s="47"/>
      <c r="HH236" s="47"/>
      <c r="HI236" s="47"/>
      <c r="HJ236" s="47"/>
      <c r="HK236" s="47"/>
      <c r="HL236" s="47"/>
      <c r="HM236" s="47"/>
      <c r="HN236" s="47"/>
      <c r="HO236" s="47"/>
      <c r="HP236" s="47"/>
      <c r="HQ236" s="47"/>
      <c r="HR236" s="47"/>
      <c r="HS236" s="47"/>
      <c r="HT236" s="47"/>
      <c r="HU236" s="47"/>
      <c r="HV236" s="47"/>
      <c r="HW236" s="47"/>
      <c r="HX236" s="47"/>
      <c r="HY236" s="47"/>
      <c r="HZ236" s="47"/>
      <c r="IA236" s="47"/>
      <c r="IB236" s="47"/>
      <c r="IC236" s="47"/>
      <c r="ID236" s="47"/>
      <c r="IE236" s="47"/>
      <c r="IF236" s="47"/>
      <c r="IG236" s="47"/>
      <c r="IH236" s="47"/>
      <c r="II236" s="47"/>
      <c r="IJ236" s="47"/>
      <c r="IK236" s="47"/>
      <c r="IL236" s="47"/>
    </row>
    <row r="237" spans="1:246" s="44" customFormat="1" ht="56.25" x14ac:dyDescent="0.2">
      <c r="A237" s="268">
        <v>233</v>
      </c>
      <c r="B237" s="61" t="s">
        <v>457</v>
      </c>
      <c r="C237" s="61" t="s">
        <v>128</v>
      </c>
      <c r="D237" s="53">
        <v>70987700</v>
      </c>
      <c r="E237" s="53">
        <v>102508488</v>
      </c>
      <c r="F237" s="53">
        <v>650026322</v>
      </c>
      <c r="G237" s="61" t="s">
        <v>895</v>
      </c>
      <c r="H237" s="99" t="s">
        <v>24</v>
      </c>
      <c r="I237" s="60" t="s">
        <v>65</v>
      </c>
      <c r="J237" s="61" t="s">
        <v>130</v>
      </c>
      <c r="K237" s="34" t="s">
        <v>896</v>
      </c>
      <c r="L237" s="291">
        <v>28000000</v>
      </c>
      <c r="M237" s="286">
        <f t="shared" ref="M237:M243" si="20">L237/100*85</f>
        <v>23800000</v>
      </c>
      <c r="N237" s="304">
        <v>2023</v>
      </c>
      <c r="O237" s="304">
        <v>2027</v>
      </c>
      <c r="P237" s="38" t="s">
        <v>139</v>
      </c>
      <c r="Q237" s="38" t="s">
        <v>139</v>
      </c>
      <c r="R237" s="38" t="s">
        <v>139</v>
      </c>
      <c r="S237" s="38" t="s">
        <v>139</v>
      </c>
      <c r="T237" s="38"/>
      <c r="U237" s="38" t="s">
        <v>139</v>
      </c>
      <c r="V237" s="38" t="s">
        <v>139</v>
      </c>
      <c r="W237" s="38" t="s">
        <v>139</v>
      </c>
      <c r="X237" s="38" t="s">
        <v>139</v>
      </c>
      <c r="Y237" s="165"/>
      <c r="Z237" s="265" t="s">
        <v>88</v>
      </c>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c r="IK237" s="47"/>
      <c r="IL237" s="47"/>
    </row>
    <row r="238" spans="1:246" s="102" customFormat="1" ht="33.75" x14ac:dyDescent="0.2">
      <c r="A238" s="268">
        <v>234</v>
      </c>
      <c r="B238" s="101" t="s">
        <v>897</v>
      </c>
      <c r="C238" s="102" t="s">
        <v>202</v>
      </c>
      <c r="D238" s="102">
        <v>75027551</v>
      </c>
      <c r="E238" s="102">
        <v>102420882</v>
      </c>
      <c r="F238" s="35">
        <v>600142639</v>
      </c>
      <c r="G238" s="102" t="s">
        <v>402</v>
      </c>
      <c r="H238" s="102" t="s">
        <v>24</v>
      </c>
      <c r="I238" s="102" t="s">
        <v>698</v>
      </c>
      <c r="J238" s="102" t="s">
        <v>204</v>
      </c>
      <c r="K238" s="33" t="s">
        <v>898</v>
      </c>
      <c r="L238" s="280">
        <v>2000000</v>
      </c>
      <c r="M238" s="286">
        <f t="shared" si="20"/>
        <v>1700000</v>
      </c>
      <c r="N238" s="284">
        <v>2023</v>
      </c>
      <c r="O238" s="284">
        <v>2025</v>
      </c>
      <c r="P238" s="104" t="s">
        <v>139</v>
      </c>
      <c r="Q238" s="104" t="s">
        <v>139</v>
      </c>
      <c r="R238" s="104" t="s">
        <v>139</v>
      </c>
      <c r="S238" s="104" t="s">
        <v>139</v>
      </c>
      <c r="T238" s="104"/>
      <c r="U238" s="104"/>
      <c r="V238" s="104" t="s">
        <v>139</v>
      </c>
      <c r="W238" s="104" t="s">
        <v>139</v>
      </c>
      <c r="X238" s="104"/>
      <c r="Y238" s="101" t="s">
        <v>899</v>
      </c>
      <c r="Z238" s="265" t="s">
        <v>88</v>
      </c>
      <c r="AA238" s="186"/>
      <c r="AB238" s="186"/>
      <c r="AC238" s="186"/>
      <c r="AD238" s="186"/>
      <c r="AE238" s="186"/>
      <c r="AF238" s="186"/>
      <c r="AG238" s="186"/>
      <c r="AH238" s="186"/>
      <c r="AI238" s="186"/>
      <c r="AJ238" s="186"/>
      <c r="AK238" s="186"/>
      <c r="AL238" s="186"/>
      <c r="AM238" s="186"/>
      <c r="AN238" s="186"/>
      <c r="AO238" s="186"/>
      <c r="AP238" s="186"/>
      <c r="AQ238" s="186"/>
      <c r="AR238" s="186"/>
      <c r="AS238" s="161"/>
      <c r="AT238" s="161"/>
      <c r="AU238" s="161"/>
      <c r="AV238" s="161"/>
      <c r="AW238" s="161"/>
      <c r="AX238" s="161"/>
      <c r="AY238" s="161"/>
      <c r="AZ238" s="161"/>
      <c r="BA238" s="161"/>
      <c r="BB238" s="161"/>
      <c r="BC238" s="161"/>
      <c r="BD238" s="161"/>
      <c r="BE238" s="161"/>
      <c r="BF238" s="161"/>
      <c r="BG238" s="161"/>
      <c r="BH238" s="161"/>
      <c r="BI238" s="161"/>
      <c r="BJ238" s="161"/>
      <c r="BK238" s="161"/>
      <c r="BL238" s="161"/>
      <c r="BM238" s="161"/>
      <c r="BN238" s="161"/>
      <c r="BO238" s="161"/>
      <c r="BP238" s="161"/>
      <c r="BQ238" s="161"/>
      <c r="BR238" s="161"/>
      <c r="BS238" s="161"/>
      <c r="BT238" s="161"/>
      <c r="BU238" s="161"/>
      <c r="BV238" s="161"/>
      <c r="BW238" s="161"/>
      <c r="BX238" s="161"/>
      <c r="BY238" s="161"/>
      <c r="BZ238" s="161"/>
      <c r="CA238" s="161"/>
      <c r="CB238" s="161"/>
      <c r="CC238" s="161"/>
      <c r="CD238" s="161"/>
      <c r="CE238" s="161"/>
      <c r="CF238" s="161"/>
      <c r="CG238" s="161"/>
      <c r="CH238" s="161"/>
      <c r="CI238" s="161"/>
      <c r="CJ238" s="161"/>
      <c r="CK238" s="161"/>
      <c r="CL238" s="161"/>
      <c r="CM238" s="161"/>
      <c r="CN238" s="161"/>
      <c r="CO238" s="161"/>
      <c r="CP238" s="161"/>
      <c r="CQ238" s="161"/>
      <c r="CR238" s="161"/>
      <c r="CS238" s="161"/>
      <c r="CT238" s="161"/>
      <c r="CU238" s="161"/>
      <c r="CV238" s="161"/>
      <c r="CW238" s="161"/>
      <c r="CX238" s="161"/>
      <c r="CY238" s="161"/>
      <c r="CZ238" s="161"/>
      <c r="DA238" s="161"/>
      <c r="DB238" s="161"/>
      <c r="DC238" s="161"/>
      <c r="DD238" s="161"/>
      <c r="DE238" s="161"/>
      <c r="DF238" s="161"/>
      <c r="DG238" s="161"/>
      <c r="DH238" s="161"/>
      <c r="DI238" s="161"/>
      <c r="DJ238" s="161"/>
      <c r="DK238" s="161"/>
      <c r="DL238" s="161"/>
      <c r="DM238" s="162"/>
      <c r="DN238" s="162"/>
      <c r="DO238" s="162"/>
      <c r="DP238" s="162"/>
      <c r="DQ238" s="162"/>
      <c r="DR238" s="162"/>
      <c r="DS238" s="162"/>
      <c r="DT238" s="162"/>
      <c r="DU238" s="162"/>
      <c r="DV238" s="162"/>
      <c r="DW238" s="162"/>
      <c r="DX238" s="162"/>
      <c r="DY238" s="162"/>
      <c r="DZ238" s="162"/>
      <c r="EA238" s="162"/>
      <c r="EB238" s="162"/>
      <c r="EC238" s="162"/>
      <c r="ED238" s="162"/>
      <c r="EE238" s="162"/>
      <c r="EF238" s="162"/>
      <c r="EG238" s="162"/>
      <c r="EH238" s="162"/>
      <c r="EI238" s="162"/>
      <c r="EJ238" s="162"/>
      <c r="EK238" s="162"/>
      <c r="EL238" s="162"/>
      <c r="EM238" s="162"/>
      <c r="EN238" s="162"/>
      <c r="EO238" s="162"/>
      <c r="EP238" s="162"/>
      <c r="EQ238" s="162"/>
      <c r="ER238" s="162"/>
      <c r="ES238" s="162"/>
      <c r="ET238" s="162"/>
      <c r="EU238" s="162"/>
      <c r="EV238" s="162"/>
      <c r="EW238" s="162"/>
      <c r="EX238" s="162"/>
      <c r="EY238" s="162"/>
      <c r="EZ238" s="162"/>
      <c r="FA238" s="162"/>
      <c r="FB238" s="162"/>
      <c r="FC238" s="162"/>
      <c r="FD238" s="162"/>
      <c r="FE238" s="162"/>
      <c r="FF238" s="162"/>
      <c r="FG238" s="162"/>
      <c r="FH238" s="162"/>
      <c r="FI238" s="162"/>
      <c r="FJ238" s="162"/>
      <c r="FK238" s="162"/>
      <c r="FL238" s="162"/>
      <c r="FM238" s="162"/>
      <c r="FN238" s="162"/>
      <c r="FO238" s="162"/>
      <c r="FP238" s="162"/>
      <c r="FQ238" s="162"/>
      <c r="FR238" s="162"/>
      <c r="FS238" s="162"/>
      <c r="FT238" s="162"/>
      <c r="FU238" s="162"/>
      <c r="FV238" s="162"/>
      <c r="FW238" s="162"/>
      <c r="FX238" s="162"/>
      <c r="FY238" s="162"/>
      <c r="FZ238" s="162"/>
      <c r="GA238" s="162"/>
      <c r="GB238" s="162"/>
      <c r="GC238" s="162"/>
      <c r="GD238" s="162"/>
      <c r="GE238" s="162"/>
      <c r="GF238" s="162"/>
      <c r="GG238" s="162"/>
      <c r="GH238" s="162"/>
      <c r="GI238" s="162"/>
      <c r="GJ238" s="162"/>
      <c r="GK238" s="162"/>
      <c r="GL238" s="162"/>
      <c r="GM238" s="162"/>
      <c r="GN238" s="162"/>
      <c r="GO238" s="162"/>
      <c r="GP238" s="162"/>
      <c r="GQ238" s="162"/>
      <c r="GR238" s="162"/>
      <c r="GS238" s="162"/>
      <c r="GT238" s="162"/>
      <c r="GU238" s="162"/>
      <c r="GV238" s="162"/>
      <c r="GW238" s="162"/>
      <c r="GX238" s="162"/>
      <c r="GY238" s="162"/>
      <c r="GZ238" s="162"/>
      <c r="HA238" s="162"/>
      <c r="HB238" s="162"/>
      <c r="HC238" s="162"/>
      <c r="HD238" s="162"/>
      <c r="HE238" s="162"/>
      <c r="HF238" s="162"/>
      <c r="HG238" s="162"/>
      <c r="HH238" s="162"/>
      <c r="HI238" s="162"/>
      <c r="HJ238" s="162"/>
      <c r="HK238" s="162"/>
      <c r="HL238" s="162"/>
      <c r="HM238" s="162"/>
      <c r="HN238" s="162"/>
      <c r="HO238" s="162"/>
      <c r="HP238" s="162"/>
      <c r="HQ238" s="162"/>
      <c r="HR238" s="162"/>
      <c r="HS238" s="162"/>
      <c r="HT238" s="162"/>
      <c r="HU238" s="162"/>
      <c r="HV238" s="162"/>
      <c r="HW238" s="162"/>
      <c r="HX238" s="162"/>
      <c r="HY238" s="162"/>
      <c r="HZ238" s="162"/>
      <c r="IA238" s="162"/>
      <c r="IB238" s="162"/>
      <c r="IC238" s="162"/>
      <c r="ID238" s="162"/>
      <c r="IE238" s="187"/>
    </row>
    <row r="239" spans="1:246" s="102" customFormat="1" ht="22.5" x14ac:dyDescent="0.2">
      <c r="A239" s="268">
        <v>235</v>
      </c>
      <c r="B239" s="101" t="s">
        <v>897</v>
      </c>
      <c r="C239" s="102" t="s">
        <v>202</v>
      </c>
      <c r="D239" s="102">
        <v>75027551</v>
      </c>
      <c r="E239" s="102">
        <v>102420882</v>
      </c>
      <c r="F239" s="35">
        <v>600142639</v>
      </c>
      <c r="G239" s="102" t="s">
        <v>900</v>
      </c>
      <c r="H239" s="102" t="s">
        <v>24</v>
      </c>
      <c r="I239" s="102" t="s">
        <v>698</v>
      </c>
      <c r="J239" s="102" t="s">
        <v>204</v>
      </c>
      <c r="K239" s="33" t="s">
        <v>901</v>
      </c>
      <c r="L239" s="280">
        <v>3000000</v>
      </c>
      <c r="M239" s="286">
        <f t="shared" si="20"/>
        <v>2550000</v>
      </c>
      <c r="N239" s="284">
        <v>2023</v>
      </c>
      <c r="O239" s="284">
        <v>2025</v>
      </c>
      <c r="P239" s="104" t="s">
        <v>139</v>
      </c>
      <c r="Q239" s="104" t="s">
        <v>139</v>
      </c>
      <c r="R239" s="104" t="s">
        <v>139</v>
      </c>
      <c r="S239" s="104" t="s">
        <v>139</v>
      </c>
      <c r="T239" s="104" t="s">
        <v>139</v>
      </c>
      <c r="U239" s="104"/>
      <c r="V239" s="104" t="s">
        <v>139</v>
      </c>
      <c r="W239" s="104" t="s">
        <v>139</v>
      </c>
      <c r="X239" s="104"/>
      <c r="Y239" s="101" t="s">
        <v>899</v>
      </c>
      <c r="Z239" s="265" t="s">
        <v>88</v>
      </c>
      <c r="AA239" s="186"/>
      <c r="AB239" s="186"/>
      <c r="AC239" s="186"/>
      <c r="AD239" s="186"/>
      <c r="AE239" s="186"/>
      <c r="AF239" s="186"/>
      <c r="AG239" s="186"/>
      <c r="AH239" s="186"/>
      <c r="AI239" s="186"/>
      <c r="AJ239" s="186"/>
      <c r="AK239" s="186"/>
      <c r="AL239" s="186"/>
      <c r="AM239" s="186"/>
      <c r="AN239" s="186"/>
      <c r="AO239" s="186"/>
      <c r="AP239" s="186"/>
      <c r="AQ239" s="186"/>
      <c r="AR239" s="186"/>
      <c r="AS239" s="161"/>
      <c r="AT239" s="161"/>
      <c r="AU239" s="161"/>
      <c r="AV239" s="161"/>
      <c r="AW239" s="161"/>
      <c r="AX239" s="161"/>
      <c r="AY239" s="161"/>
      <c r="AZ239" s="161"/>
      <c r="BA239" s="161"/>
      <c r="BB239" s="161"/>
      <c r="BC239" s="161"/>
      <c r="BD239" s="161"/>
      <c r="BE239" s="161"/>
      <c r="BF239" s="161"/>
      <c r="BG239" s="161"/>
      <c r="BH239" s="161"/>
      <c r="BI239" s="161"/>
      <c r="BJ239" s="161"/>
      <c r="BK239" s="161"/>
      <c r="BL239" s="161"/>
      <c r="BM239" s="161"/>
      <c r="BN239" s="161"/>
      <c r="BO239" s="161"/>
      <c r="BP239" s="161"/>
      <c r="BQ239" s="161"/>
      <c r="BR239" s="161"/>
      <c r="BS239" s="161"/>
      <c r="BT239" s="161"/>
      <c r="BU239" s="161"/>
      <c r="BV239" s="161"/>
      <c r="BW239" s="161"/>
      <c r="BX239" s="161"/>
      <c r="BY239" s="161"/>
      <c r="BZ239" s="161"/>
      <c r="CA239" s="161"/>
      <c r="CB239" s="161"/>
      <c r="CC239" s="161"/>
      <c r="CD239" s="161"/>
      <c r="CE239" s="161"/>
      <c r="CF239" s="161"/>
      <c r="CG239" s="161"/>
      <c r="CH239" s="161"/>
      <c r="CI239" s="161"/>
      <c r="CJ239" s="161"/>
      <c r="CK239" s="161"/>
      <c r="CL239" s="161"/>
      <c r="CM239" s="161"/>
      <c r="CN239" s="161"/>
      <c r="CO239" s="161"/>
      <c r="CP239" s="161"/>
      <c r="CQ239" s="161"/>
      <c r="CR239" s="161"/>
      <c r="CS239" s="161"/>
      <c r="CT239" s="161"/>
      <c r="CU239" s="161"/>
      <c r="CV239" s="161"/>
      <c r="CW239" s="161"/>
      <c r="CX239" s="161"/>
      <c r="CY239" s="161"/>
      <c r="CZ239" s="161"/>
      <c r="DA239" s="161"/>
      <c r="DB239" s="161"/>
      <c r="DC239" s="161"/>
      <c r="DD239" s="161"/>
      <c r="DE239" s="161"/>
      <c r="DF239" s="161"/>
      <c r="DG239" s="161"/>
      <c r="DH239" s="161"/>
      <c r="DI239" s="161"/>
      <c r="DJ239" s="161"/>
      <c r="DK239" s="161"/>
      <c r="DL239" s="161"/>
      <c r="DM239" s="162"/>
      <c r="DN239" s="162"/>
      <c r="DO239" s="162"/>
      <c r="DP239" s="162"/>
      <c r="DQ239" s="162"/>
      <c r="DR239" s="162"/>
      <c r="DS239" s="162"/>
      <c r="DT239" s="162"/>
      <c r="DU239" s="162"/>
      <c r="DV239" s="162"/>
      <c r="DW239" s="162"/>
      <c r="DX239" s="162"/>
      <c r="DY239" s="162"/>
      <c r="DZ239" s="162"/>
      <c r="EA239" s="162"/>
      <c r="EB239" s="162"/>
      <c r="EC239" s="162"/>
      <c r="ED239" s="162"/>
      <c r="EE239" s="162"/>
      <c r="EF239" s="162"/>
      <c r="EG239" s="162"/>
      <c r="EH239" s="162"/>
      <c r="EI239" s="162"/>
      <c r="EJ239" s="162"/>
      <c r="EK239" s="162"/>
      <c r="EL239" s="162"/>
      <c r="EM239" s="162"/>
      <c r="EN239" s="162"/>
      <c r="EO239" s="162"/>
      <c r="EP239" s="162"/>
      <c r="EQ239" s="162"/>
      <c r="ER239" s="162"/>
      <c r="ES239" s="162"/>
      <c r="ET239" s="162"/>
      <c r="EU239" s="162"/>
      <c r="EV239" s="162"/>
      <c r="EW239" s="162"/>
      <c r="EX239" s="162"/>
      <c r="EY239" s="162"/>
      <c r="EZ239" s="162"/>
      <c r="FA239" s="162"/>
      <c r="FB239" s="162"/>
      <c r="FC239" s="162"/>
      <c r="FD239" s="162"/>
      <c r="FE239" s="162"/>
      <c r="FF239" s="162"/>
      <c r="FG239" s="162"/>
      <c r="FH239" s="162"/>
      <c r="FI239" s="162"/>
      <c r="FJ239" s="162"/>
      <c r="FK239" s="162"/>
      <c r="FL239" s="162"/>
      <c r="FM239" s="162"/>
      <c r="FN239" s="162"/>
      <c r="FO239" s="162"/>
      <c r="FP239" s="162"/>
      <c r="FQ239" s="162"/>
      <c r="FR239" s="162"/>
      <c r="FS239" s="162"/>
      <c r="FT239" s="162"/>
      <c r="FU239" s="162"/>
      <c r="FV239" s="162"/>
      <c r="FW239" s="162"/>
      <c r="FX239" s="162"/>
      <c r="FY239" s="162"/>
      <c r="FZ239" s="162"/>
      <c r="GA239" s="162"/>
      <c r="GB239" s="162"/>
      <c r="GC239" s="162"/>
      <c r="GD239" s="162"/>
      <c r="GE239" s="162"/>
      <c r="GF239" s="162"/>
      <c r="GG239" s="162"/>
      <c r="GH239" s="162"/>
      <c r="GI239" s="162"/>
      <c r="GJ239" s="162"/>
      <c r="GK239" s="162"/>
      <c r="GL239" s="162"/>
      <c r="GM239" s="162"/>
      <c r="GN239" s="162"/>
      <c r="GO239" s="162"/>
      <c r="GP239" s="162"/>
      <c r="GQ239" s="162"/>
      <c r="GR239" s="162"/>
      <c r="GS239" s="162"/>
      <c r="GT239" s="162"/>
      <c r="GU239" s="162"/>
      <c r="GV239" s="162"/>
      <c r="GW239" s="162"/>
      <c r="GX239" s="162"/>
      <c r="GY239" s="162"/>
      <c r="GZ239" s="162"/>
      <c r="HA239" s="162"/>
      <c r="HB239" s="162"/>
      <c r="HC239" s="162"/>
      <c r="HD239" s="162"/>
      <c r="HE239" s="162"/>
      <c r="HF239" s="162"/>
      <c r="HG239" s="162"/>
      <c r="HH239" s="162"/>
      <c r="HI239" s="162"/>
      <c r="HJ239" s="162"/>
      <c r="HK239" s="162"/>
      <c r="HL239" s="162"/>
      <c r="HM239" s="162"/>
      <c r="HN239" s="162"/>
      <c r="HO239" s="162"/>
      <c r="HP239" s="162"/>
      <c r="HQ239" s="162"/>
      <c r="HR239" s="162"/>
      <c r="HS239" s="162"/>
      <c r="HT239" s="162"/>
      <c r="HU239" s="162"/>
      <c r="HV239" s="162"/>
      <c r="HW239" s="162"/>
      <c r="HX239" s="162"/>
      <c r="HY239" s="162"/>
      <c r="HZ239" s="162"/>
      <c r="IA239" s="162"/>
      <c r="IB239" s="162"/>
      <c r="IC239" s="162"/>
      <c r="ID239" s="162"/>
      <c r="IE239" s="187"/>
    </row>
    <row r="240" spans="1:246" s="102" customFormat="1" ht="33.75" x14ac:dyDescent="0.2">
      <c r="A240" s="268">
        <v>236</v>
      </c>
      <c r="B240" s="101" t="s">
        <v>897</v>
      </c>
      <c r="C240" s="102" t="s">
        <v>202</v>
      </c>
      <c r="D240" s="102">
        <v>75027551</v>
      </c>
      <c r="E240" s="102">
        <v>102420882</v>
      </c>
      <c r="F240" s="35">
        <v>600142639</v>
      </c>
      <c r="G240" s="563" t="s">
        <v>902</v>
      </c>
      <c r="H240" s="102" t="s">
        <v>24</v>
      </c>
      <c r="I240" s="102" t="s">
        <v>698</v>
      </c>
      <c r="J240" s="102" t="s">
        <v>204</v>
      </c>
      <c r="K240" s="33" t="s">
        <v>1222</v>
      </c>
      <c r="L240" s="280">
        <v>2500000</v>
      </c>
      <c r="M240" s="286">
        <f t="shared" si="20"/>
        <v>2125000</v>
      </c>
      <c r="N240" s="284">
        <v>2023</v>
      </c>
      <c r="O240" s="284">
        <v>2027</v>
      </c>
      <c r="P240" s="104" t="s">
        <v>139</v>
      </c>
      <c r="Q240" s="104" t="s">
        <v>139</v>
      </c>
      <c r="R240" s="104" t="s">
        <v>139</v>
      </c>
      <c r="S240" s="104" t="s">
        <v>139</v>
      </c>
      <c r="T240" s="104"/>
      <c r="U240" s="104"/>
      <c r="V240" s="104" t="s">
        <v>139</v>
      </c>
      <c r="W240" s="104" t="s">
        <v>139</v>
      </c>
      <c r="X240" s="104" t="s">
        <v>139</v>
      </c>
      <c r="Y240" s="101" t="s">
        <v>903</v>
      </c>
      <c r="Z240" s="265" t="s">
        <v>88</v>
      </c>
      <c r="AA240" s="186"/>
      <c r="AB240" s="186"/>
      <c r="AC240" s="186"/>
      <c r="AD240" s="186"/>
      <c r="AE240" s="186"/>
      <c r="AF240" s="186"/>
      <c r="AG240" s="186"/>
      <c r="AH240" s="186"/>
      <c r="AI240" s="186"/>
      <c r="AJ240" s="186"/>
      <c r="AK240" s="186"/>
      <c r="AL240" s="186"/>
      <c r="AM240" s="186"/>
      <c r="AN240" s="186"/>
      <c r="AO240" s="186"/>
      <c r="AP240" s="186"/>
      <c r="AQ240" s="186"/>
      <c r="AR240" s="186"/>
      <c r="AS240" s="161"/>
      <c r="AT240" s="161"/>
      <c r="AU240" s="161"/>
      <c r="AV240" s="161"/>
      <c r="AW240" s="161"/>
      <c r="AX240" s="161"/>
      <c r="AY240" s="161"/>
      <c r="AZ240" s="161"/>
      <c r="BA240" s="161"/>
      <c r="BB240" s="161"/>
      <c r="BC240" s="161"/>
      <c r="BD240" s="161"/>
      <c r="BE240" s="161"/>
      <c r="BF240" s="161"/>
      <c r="BG240" s="161"/>
      <c r="BH240" s="161"/>
      <c r="BI240" s="161"/>
      <c r="BJ240" s="161"/>
      <c r="BK240" s="161"/>
      <c r="BL240" s="161"/>
      <c r="BM240" s="161"/>
      <c r="BN240" s="161"/>
      <c r="BO240" s="161"/>
      <c r="BP240" s="161"/>
      <c r="BQ240" s="161"/>
      <c r="BR240" s="161"/>
      <c r="BS240" s="161"/>
      <c r="BT240" s="161"/>
      <c r="BU240" s="161"/>
      <c r="BV240" s="161"/>
      <c r="BW240" s="161"/>
      <c r="BX240" s="161"/>
      <c r="BY240" s="161"/>
      <c r="BZ240" s="161"/>
      <c r="CA240" s="161"/>
      <c r="CB240" s="161"/>
      <c r="CC240" s="161"/>
      <c r="CD240" s="161"/>
      <c r="CE240" s="161"/>
      <c r="CF240" s="161"/>
      <c r="CG240" s="161"/>
      <c r="CH240" s="161"/>
      <c r="CI240" s="161"/>
      <c r="CJ240" s="161"/>
      <c r="CK240" s="161"/>
      <c r="CL240" s="161"/>
      <c r="CM240" s="161"/>
      <c r="CN240" s="161"/>
      <c r="CO240" s="161"/>
      <c r="CP240" s="161"/>
      <c r="CQ240" s="161"/>
      <c r="CR240" s="161"/>
      <c r="CS240" s="161"/>
      <c r="CT240" s="161"/>
      <c r="CU240" s="161"/>
      <c r="CV240" s="161"/>
      <c r="CW240" s="161"/>
      <c r="CX240" s="161"/>
      <c r="CY240" s="161"/>
      <c r="CZ240" s="161"/>
      <c r="DA240" s="161"/>
      <c r="DB240" s="161"/>
      <c r="DC240" s="161"/>
      <c r="DD240" s="161"/>
      <c r="DE240" s="161"/>
      <c r="DF240" s="161"/>
      <c r="DG240" s="161"/>
      <c r="DH240" s="161"/>
      <c r="DI240" s="161"/>
      <c r="DJ240" s="161"/>
      <c r="DK240" s="161"/>
      <c r="DL240" s="161"/>
      <c r="DM240" s="162"/>
      <c r="DN240" s="162"/>
      <c r="DO240" s="162"/>
      <c r="DP240" s="162"/>
      <c r="DQ240" s="162"/>
      <c r="DR240" s="162"/>
      <c r="DS240" s="162"/>
      <c r="DT240" s="162"/>
      <c r="DU240" s="162"/>
      <c r="DV240" s="162"/>
      <c r="DW240" s="162"/>
      <c r="DX240" s="162"/>
      <c r="DY240" s="162"/>
      <c r="DZ240" s="162"/>
      <c r="EA240" s="162"/>
      <c r="EB240" s="162"/>
      <c r="EC240" s="162"/>
      <c r="ED240" s="162"/>
      <c r="EE240" s="162"/>
      <c r="EF240" s="162"/>
      <c r="EG240" s="162"/>
      <c r="EH240" s="162"/>
      <c r="EI240" s="162"/>
      <c r="EJ240" s="162"/>
      <c r="EK240" s="162"/>
      <c r="EL240" s="162"/>
      <c r="EM240" s="162"/>
      <c r="EN240" s="162"/>
      <c r="EO240" s="162"/>
      <c r="EP240" s="162"/>
      <c r="EQ240" s="162"/>
      <c r="ER240" s="162"/>
      <c r="ES240" s="162"/>
      <c r="ET240" s="162"/>
      <c r="EU240" s="162"/>
      <c r="EV240" s="162"/>
      <c r="EW240" s="162"/>
      <c r="EX240" s="162"/>
      <c r="EY240" s="162"/>
      <c r="EZ240" s="162"/>
      <c r="FA240" s="162"/>
      <c r="FB240" s="162"/>
      <c r="FC240" s="162"/>
      <c r="FD240" s="162"/>
      <c r="FE240" s="162"/>
      <c r="FF240" s="162"/>
      <c r="FG240" s="162"/>
      <c r="FH240" s="162"/>
      <c r="FI240" s="162"/>
      <c r="FJ240" s="162"/>
      <c r="FK240" s="162"/>
      <c r="FL240" s="162"/>
      <c r="FM240" s="162"/>
      <c r="FN240" s="162"/>
      <c r="FO240" s="162"/>
      <c r="FP240" s="162"/>
      <c r="FQ240" s="162"/>
      <c r="FR240" s="162"/>
      <c r="FS240" s="162"/>
      <c r="FT240" s="162"/>
      <c r="FU240" s="162"/>
      <c r="FV240" s="162"/>
      <c r="FW240" s="162"/>
      <c r="FX240" s="162"/>
      <c r="FY240" s="162"/>
      <c r="FZ240" s="162"/>
      <c r="GA240" s="162"/>
      <c r="GB240" s="162"/>
      <c r="GC240" s="162"/>
      <c r="GD240" s="162"/>
      <c r="GE240" s="162"/>
      <c r="GF240" s="162"/>
      <c r="GG240" s="162"/>
      <c r="GH240" s="162"/>
      <c r="GI240" s="162"/>
      <c r="GJ240" s="162"/>
      <c r="GK240" s="162"/>
      <c r="GL240" s="162"/>
      <c r="GM240" s="162"/>
      <c r="GN240" s="162"/>
      <c r="GO240" s="162"/>
      <c r="GP240" s="162"/>
      <c r="GQ240" s="162"/>
      <c r="GR240" s="162"/>
      <c r="GS240" s="162"/>
      <c r="GT240" s="162"/>
      <c r="GU240" s="162"/>
      <c r="GV240" s="162"/>
      <c r="GW240" s="162"/>
      <c r="GX240" s="162"/>
      <c r="GY240" s="162"/>
      <c r="GZ240" s="162"/>
      <c r="HA240" s="162"/>
      <c r="HB240" s="162"/>
      <c r="HC240" s="162"/>
      <c r="HD240" s="162"/>
      <c r="HE240" s="162"/>
      <c r="HF240" s="162"/>
      <c r="HG240" s="162"/>
      <c r="HH240" s="162"/>
      <c r="HI240" s="162"/>
      <c r="HJ240" s="162"/>
      <c r="HK240" s="162"/>
      <c r="HL240" s="162"/>
      <c r="HM240" s="162"/>
      <c r="HN240" s="162"/>
      <c r="HO240" s="162"/>
      <c r="HP240" s="162"/>
      <c r="HQ240" s="162"/>
      <c r="HR240" s="162"/>
      <c r="HS240" s="162"/>
      <c r="HT240" s="162"/>
      <c r="HU240" s="162"/>
      <c r="HV240" s="162"/>
      <c r="HW240" s="162"/>
      <c r="HX240" s="162"/>
      <c r="HY240" s="162"/>
      <c r="HZ240" s="162"/>
      <c r="IA240" s="162"/>
      <c r="IB240" s="162"/>
      <c r="IC240" s="162"/>
      <c r="ID240" s="162"/>
      <c r="IE240" s="187"/>
    </row>
    <row r="241" spans="1:244" s="44" customFormat="1" ht="33.75" x14ac:dyDescent="0.2">
      <c r="A241" s="268">
        <v>237</v>
      </c>
      <c r="B241" s="101" t="s">
        <v>696</v>
      </c>
      <c r="C241" s="101" t="s">
        <v>161</v>
      </c>
      <c r="D241" s="35">
        <v>60609397</v>
      </c>
      <c r="E241" s="35">
        <v>102244154</v>
      </c>
      <c r="F241" s="103">
        <v>600138640</v>
      </c>
      <c r="G241" s="101" t="s">
        <v>904</v>
      </c>
      <c r="H241" s="102" t="s">
        <v>455</v>
      </c>
      <c r="I241" s="102" t="s">
        <v>698</v>
      </c>
      <c r="J241" s="101" t="s">
        <v>699</v>
      </c>
      <c r="K241" s="33" t="s">
        <v>905</v>
      </c>
      <c r="L241" s="280">
        <v>10000000</v>
      </c>
      <c r="M241" s="286">
        <f t="shared" si="20"/>
        <v>8500000</v>
      </c>
      <c r="N241" s="284">
        <v>2026</v>
      </c>
      <c r="O241" s="284">
        <v>2027</v>
      </c>
      <c r="P241" s="104"/>
      <c r="Q241" s="104" t="s">
        <v>139</v>
      </c>
      <c r="R241" s="104" t="s">
        <v>139</v>
      </c>
      <c r="S241" s="104"/>
      <c r="T241" s="104"/>
      <c r="U241" s="104"/>
      <c r="V241" s="104" t="s">
        <v>139</v>
      </c>
      <c r="W241" s="104" t="s">
        <v>139</v>
      </c>
      <c r="X241" s="104"/>
      <c r="Y241" s="101" t="s">
        <v>342</v>
      </c>
      <c r="Z241" s="265" t="s">
        <v>342</v>
      </c>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c r="FH241" s="47"/>
      <c r="FI241" s="47"/>
      <c r="FJ241" s="47"/>
      <c r="FK241" s="47"/>
      <c r="FL241" s="47"/>
      <c r="FM241" s="47"/>
      <c r="FN241" s="47"/>
      <c r="FO241" s="47"/>
      <c r="FP241" s="47"/>
      <c r="FQ241" s="47"/>
      <c r="FR241" s="47"/>
      <c r="FS241" s="47"/>
      <c r="FT241" s="47"/>
      <c r="FU241" s="47"/>
      <c r="FV241" s="47"/>
      <c r="FW241" s="47"/>
      <c r="FX241" s="47"/>
      <c r="FY241" s="47"/>
      <c r="FZ241" s="47"/>
      <c r="GA241" s="47"/>
      <c r="GB241" s="47"/>
      <c r="GC241" s="47"/>
      <c r="GD241" s="47"/>
      <c r="GE241" s="47"/>
      <c r="GF241" s="47"/>
      <c r="GG241" s="47"/>
      <c r="GH241" s="47"/>
      <c r="GI241" s="47"/>
      <c r="GJ241" s="47"/>
      <c r="GK241" s="47"/>
      <c r="GL241" s="47"/>
      <c r="GM241" s="47"/>
      <c r="GN241" s="47"/>
      <c r="GO241" s="47"/>
      <c r="GP241" s="47"/>
      <c r="GQ241" s="47"/>
      <c r="GR241" s="47"/>
      <c r="GS241" s="47"/>
      <c r="GT241" s="47"/>
      <c r="GU241" s="47"/>
      <c r="GV241" s="47"/>
      <c r="GW241" s="47"/>
      <c r="GX241" s="47"/>
      <c r="GY241" s="47"/>
      <c r="GZ241" s="47"/>
      <c r="HA241" s="47"/>
      <c r="HB241" s="47"/>
      <c r="HC241" s="47"/>
      <c r="HD241" s="47"/>
      <c r="HE241" s="47"/>
      <c r="HF241" s="47"/>
      <c r="HG241" s="47"/>
      <c r="HH241" s="47"/>
      <c r="HI241" s="47"/>
      <c r="HJ241" s="47"/>
      <c r="HK241" s="47"/>
      <c r="HL241" s="47"/>
      <c r="HM241" s="47"/>
      <c r="HN241" s="47"/>
      <c r="HO241" s="47"/>
      <c r="HP241" s="47"/>
      <c r="HQ241" s="47"/>
      <c r="HR241" s="47"/>
      <c r="HS241" s="47"/>
      <c r="HT241" s="47"/>
      <c r="HU241" s="47"/>
      <c r="HV241" s="47"/>
      <c r="HW241" s="47"/>
      <c r="HX241" s="47"/>
      <c r="HY241" s="47"/>
      <c r="HZ241" s="47"/>
      <c r="IA241" s="47"/>
      <c r="IB241" s="47"/>
      <c r="IC241" s="47"/>
      <c r="ID241" s="47"/>
      <c r="IE241" s="47"/>
      <c r="IF241" s="47"/>
      <c r="IG241" s="47"/>
      <c r="IH241" s="47"/>
      <c r="II241" s="47"/>
      <c r="IJ241" s="47"/>
    </row>
    <row r="242" spans="1:244" s="44" customFormat="1" ht="22.5" x14ac:dyDescent="0.2">
      <c r="A242" s="268">
        <v>238</v>
      </c>
      <c r="B242" s="101" t="s">
        <v>696</v>
      </c>
      <c r="C242" s="101" t="s">
        <v>161</v>
      </c>
      <c r="D242" s="35">
        <v>60609397</v>
      </c>
      <c r="E242" s="35">
        <v>102244154</v>
      </c>
      <c r="F242" s="103">
        <v>600138640</v>
      </c>
      <c r="G242" s="101" t="s">
        <v>820</v>
      </c>
      <c r="H242" s="102" t="s">
        <v>455</v>
      </c>
      <c r="I242" s="102" t="s">
        <v>698</v>
      </c>
      <c r="J242" s="101" t="s">
        <v>699</v>
      </c>
      <c r="K242" s="33" t="s">
        <v>906</v>
      </c>
      <c r="L242" s="280">
        <v>3000000</v>
      </c>
      <c r="M242" s="286">
        <f t="shared" si="20"/>
        <v>2550000</v>
      </c>
      <c r="N242" s="284">
        <v>2024</v>
      </c>
      <c r="O242" s="284">
        <v>2027</v>
      </c>
      <c r="P242" s="104"/>
      <c r="Q242" s="104"/>
      <c r="R242" s="104"/>
      <c r="S242" s="104"/>
      <c r="T242" s="104"/>
      <c r="U242" s="104"/>
      <c r="V242" s="104" t="s">
        <v>139</v>
      </c>
      <c r="W242" s="104" t="s">
        <v>139</v>
      </c>
      <c r="X242" s="104"/>
      <c r="Y242" s="101" t="s">
        <v>342</v>
      </c>
      <c r="Z242" s="265" t="s">
        <v>342</v>
      </c>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c r="FH242" s="47"/>
      <c r="FI242" s="47"/>
      <c r="FJ242" s="47"/>
      <c r="FK242" s="47"/>
      <c r="FL242" s="47"/>
      <c r="FM242" s="47"/>
      <c r="FN242" s="47"/>
      <c r="FO242" s="47"/>
      <c r="FP242" s="47"/>
      <c r="FQ242" s="47"/>
      <c r="FR242" s="47"/>
      <c r="FS242" s="47"/>
      <c r="FT242" s="47"/>
      <c r="FU242" s="47"/>
      <c r="FV242" s="47"/>
      <c r="FW242" s="47"/>
      <c r="FX242" s="47"/>
      <c r="FY242" s="47"/>
      <c r="FZ242" s="47"/>
      <c r="GA242" s="47"/>
      <c r="GB242" s="47"/>
      <c r="GC242" s="47"/>
      <c r="GD242" s="47"/>
      <c r="GE242" s="47"/>
      <c r="GF242" s="47"/>
      <c r="GG242" s="47"/>
      <c r="GH242" s="47"/>
      <c r="GI242" s="47"/>
      <c r="GJ242" s="47"/>
      <c r="GK242" s="47"/>
      <c r="GL242" s="47"/>
      <c r="GM242" s="47"/>
      <c r="GN242" s="47"/>
      <c r="GO242" s="47"/>
      <c r="GP242" s="47"/>
      <c r="GQ242" s="47"/>
      <c r="GR242" s="47"/>
      <c r="GS242" s="47"/>
      <c r="GT242" s="47"/>
      <c r="GU242" s="47"/>
      <c r="GV242" s="47"/>
      <c r="GW242" s="47"/>
      <c r="GX242" s="47"/>
      <c r="GY242" s="47"/>
      <c r="GZ242" s="47"/>
      <c r="HA242" s="47"/>
      <c r="HB242" s="47"/>
      <c r="HC242" s="47"/>
      <c r="HD242" s="47"/>
      <c r="HE242" s="47"/>
      <c r="HF242" s="47"/>
      <c r="HG242" s="47"/>
      <c r="HH242" s="47"/>
      <c r="HI242" s="47"/>
      <c r="HJ242" s="47"/>
      <c r="HK242" s="47"/>
      <c r="HL242" s="47"/>
      <c r="HM242" s="47"/>
      <c r="HN242" s="47"/>
      <c r="HO242" s="47"/>
      <c r="HP242" s="47"/>
      <c r="HQ242" s="47"/>
      <c r="HR242" s="47"/>
      <c r="HS242" s="47"/>
      <c r="HT242" s="47"/>
      <c r="HU242" s="47"/>
      <c r="HV242" s="47"/>
      <c r="HW242" s="47"/>
      <c r="HX242" s="47"/>
      <c r="HY242" s="47"/>
      <c r="HZ242" s="47"/>
      <c r="IA242" s="47"/>
      <c r="IB242" s="47"/>
      <c r="IC242" s="47"/>
      <c r="ID242" s="47"/>
      <c r="IE242" s="47"/>
      <c r="IF242" s="47"/>
      <c r="IG242" s="47"/>
      <c r="IH242" s="47"/>
      <c r="II242" s="47"/>
      <c r="IJ242" s="47"/>
    </row>
    <row r="243" spans="1:244" s="44" customFormat="1" ht="22.5" x14ac:dyDescent="0.2">
      <c r="A243" s="268">
        <v>239</v>
      </c>
      <c r="B243" s="101" t="s">
        <v>696</v>
      </c>
      <c r="C243" s="101" t="s">
        <v>161</v>
      </c>
      <c r="D243" s="35">
        <v>60609397</v>
      </c>
      <c r="E243" s="35">
        <v>102244154</v>
      </c>
      <c r="F243" s="103">
        <v>600138640</v>
      </c>
      <c r="G243" s="101" t="s">
        <v>697</v>
      </c>
      <c r="H243" s="102" t="s">
        <v>455</v>
      </c>
      <c r="I243" s="102" t="s">
        <v>698</v>
      </c>
      <c r="J243" s="101" t="s">
        <v>699</v>
      </c>
      <c r="K243" s="33" t="s">
        <v>907</v>
      </c>
      <c r="L243" s="280">
        <v>5000000</v>
      </c>
      <c r="M243" s="286">
        <f t="shared" si="20"/>
        <v>4250000</v>
      </c>
      <c r="N243" s="284">
        <v>2025</v>
      </c>
      <c r="O243" s="284">
        <v>2027</v>
      </c>
      <c r="P243" s="104"/>
      <c r="Q243" s="104"/>
      <c r="R243" s="104"/>
      <c r="S243" s="104"/>
      <c r="T243" s="104"/>
      <c r="U243" s="104"/>
      <c r="V243" s="104" t="s">
        <v>139</v>
      </c>
      <c r="W243" s="104" t="s">
        <v>139</v>
      </c>
      <c r="X243" s="104"/>
      <c r="Y243" s="101" t="s">
        <v>342</v>
      </c>
      <c r="Z243" s="265" t="s">
        <v>342</v>
      </c>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c r="FH243" s="47"/>
      <c r="FI243" s="47"/>
      <c r="FJ243" s="47"/>
      <c r="FK243" s="47"/>
      <c r="FL243" s="47"/>
      <c r="FM243" s="47"/>
      <c r="FN243" s="47"/>
      <c r="FO243" s="47"/>
      <c r="FP243" s="47"/>
      <c r="FQ243" s="47"/>
      <c r="FR243" s="47"/>
      <c r="FS243" s="47"/>
      <c r="FT243" s="47"/>
      <c r="FU243" s="47"/>
      <c r="FV243" s="47"/>
      <c r="FW243" s="47"/>
      <c r="FX243" s="47"/>
      <c r="FY243" s="47"/>
      <c r="FZ243" s="47"/>
      <c r="GA243" s="47"/>
      <c r="GB243" s="47"/>
      <c r="GC243" s="47"/>
      <c r="GD243" s="47"/>
      <c r="GE243" s="47"/>
      <c r="GF243" s="47"/>
      <c r="GG243" s="47"/>
      <c r="GH243" s="47"/>
      <c r="GI243" s="47"/>
      <c r="GJ243" s="47"/>
      <c r="GK243" s="47"/>
      <c r="GL243" s="47"/>
      <c r="GM243" s="47"/>
      <c r="GN243" s="47"/>
      <c r="GO243" s="47"/>
      <c r="GP243" s="47"/>
      <c r="GQ243" s="47"/>
      <c r="GR243" s="47"/>
      <c r="GS243" s="47"/>
      <c r="GT243" s="47"/>
      <c r="GU243" s="47"/>
      <c r="GV243" s="47"/>
      <c r="GW243" s="47"/>
      <c r="GX243" s="47"/>
      <c r="GY243" s="47"/>
      <c r="GZ243" s="47"/>
      <c r="HA243" s="47"/>
      <c r="HB243" s="47"/>
      <c r="HC243" s="47"/>
      <c r="HD243" s="47"/>
      <c r="HE243" s="47"/>
      <c r="HF243" s="47"/>
      <c r="HG243" s="47"/>
      <c r="HH243" s="47"/>
      <c r="HI243" s="47"/>
      <c r="HJ243" s="47"/>
      <c r="HK243" s="47"/>
      <c r="HL243" s="47"/>
      <c r="HM243" s="47"/>
      <c r="HN243" s="47"/>
      <c r="HO243" s="47"/>
      <c r="HP243" s="47"/>
      <c r="HQ243" s="47"/>
      <c r="HR243" s="47"/>
      <c r="HS243" s="47"/>
      <c r="HT243" s="47"/>
      <c r="HU243" s="47"/>
      <c r="HV243" s="47"/>
      <c r="HW243" s="47"/>
      <c r="HX243" s="47"/>
      <c r="HY243" s="47"/>
      <c r="HZ243" s="47"/>
      <c r="IA243" s="47"/>
      <c r="IB243" s="47"/>
      <c r="IC243" s="47"/>
      <c r="ID243" s="47"/>
      <c r="IE243" s="47"/>
      <c r="IF243" s="47"/>
      <c r="IG243" s="47"/>
      <c r="IH243" s="47"/>
      <c r="II243" s="47"/>
      <c r="IJ243" s="47"/>
    </row>
    <row r="244" spans="1:244" s="44" customFormat="1" ht="33.75" x14ac:dyDescent="0.2">
      <c r="A244" s="268">
        <v>240</v>
      </c>
      <c r="B244" s="101" t="s">
        <v>696</v>
      </c>
      <c r="C244" s="101" t="s">
        <v>161</v>
      </c>
      <c r="D244" s="35">
        <v>60609397</v>
      </c>
      <c r="E244" s="35">
        <v>102244154</v>
      </c>
      <c r="F244" s="103">
        <v>600138640</v>
      </c>
      <c r="G244" s="101" t="s">
        <v>908</v>
      </c>
      <c r="H244" s="102" t="s">
        <v>455</v>
      </c>
      <c r="I244" s="102" t="s">
        <v>698</v>
      </c>
      <c r="J244" s="101" t="s">
        <v>699</v>
      </c>
      <c r="K244" s="33" t="s">
        <v>909</v>
      </c>
      <c r="L244" s="280">
        <v>660000</v>
      </c>
      <c r="M244" s="286">
        <f t="shared" ref="M244:M279" si="21">L244/100*85</f>
        <v>561000</v>
      </c>
      <c r="N244" s="284">
        <v>2022</v>
      </c>
      <c r="O244" s="284">
        <v>2023</v>
      </c>
      <c r="P244" s="104" t="s">
        <v>139</v>
      </c>
      <c r="Q244" s="104" t="s">
        <v>139</v>
      </c>
      <c r="R244" s="104" t="s">
        <v>139</v>
      </c>
      <c r="S244" s="104" t="s">
        <v>139</v>
      </c>
      <c r="T244" s="104"/>
      <c r="U244" s="104" t="s">
        <v>139</v>
      </c>
      <c r="V244" s="104" t="s">
        <v>139</v>
      </c>
      <c r="W244" s="104" t="s">
        <v>139</v>
      </c>
      <c r="X244" s="104" t="s">
        <v>139</v>
      </c>
      <c r="Y244" s="101" t="s">
        <v>189</v>
      </c>
      <c r="Z244" s="265" t="s">
        <v>342</v>
      </c>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c r="GT244" s="47"/>
      <c r="GU244" s="47"/>
      <c r="GV244" s="47"/>
      <c r="GW244" s="47"/>
      <c r="GX244" s="47"/>
      <c r="GY244" s="47"/>
      <c r="GZ244" s="47"/>
      <c r="HA244" s="47"/>
      <c r="HB244" s="47"/>
      <c r="HC244" s="47"/>
      <c r="HD244" s="47"/>
      <c r="HE244" s="47"/>
      <c r="HF244" s="47"/>
      <c r="HG244" s="47"/>
      <c r="HH244" s="47"/>
      <c r="HI244" s="47"/>
      <c r="HJ244" s="47"/>
      <c r="HK244" s="47"/>
      <c r="HL244" s="47"/>
      <c r="HM244" s="47"/>
      <c r="HN244" s="47"/>
      <c r="HO244" s="47"/>
      <c r="HP244" s="47"/>
      <c r="HQ244" s="47"/>
      <c r="HR244" s="47"/>
      <c r="HS244" s="47"/>
      <c r="HT244" s="47"/>
      <c r="HU244" s="47"/>
      <c r="HV244" s="47"/>
      <c r="HW244" s="47"/>
      <c r="HX244" s="47"/>
      <c r="HY244" s="47"/>
      <c r="HZ244" s="47"/>
      <c r="IA244" s="47"/>
      <c r="IB244" s="47"/>
      <c r="IC244" s="47"/>
      <c r="ID244" s="47"/>
      <c r="IE244" s="47"/>
      <c r="IF244" s="47"/>
      <c r="IG244" s="47"/>
      <c r="IH244" s="47"/>
      <c r="II244" s="47"/>
      <c r="IJ244" s="47"/>
    </row>
    <row r="245" spans="1:244" s="42" customFormat="1" ht="22.5" x14ac:dyDescent="0.2">
      <c r="A245" s="268">
        <v>241</v>
      </c>
      <c r="B245" s="61" t="s">
        <v>696</v>
      </c>
      <c r="C245" s="61" t="s">
        <v>161</v>
      </c>
      <c r="D245" s="35">
        <v>60609397</v>
      </c>
      <c r="E245" s="35">
        <v>102244154</v>
      </c>
      <c r="F245" s="35">
        <v>600138640</v>
      </c>
      <c r="G245" s="61" t="s">
        <v>910</v>
      </c>
      <c r="H245" s="102" t="s">
        <v>64</v>
      </c>
      <c r="I245" s="102" t="s">
        <v>65</v>
      </c>
      <c r="J245" s="101" t="s">
        <v>699</v>
      </c>
      <c r="K245" s="34" t="s">
        <v>911</v>
      </c>
      <c r="L245" s="280">
        <v>6000000</v>
      </c>
      <c r="M245" s="286">
        <f t="shared" si="21"/>
        <v>5100000</v>
      </c>
      <c r="N245" s="304">
        <v>2024</v>
      </c>
      <c r="O245" s="284">
        <v>2026</v>
      </c>
      <c r="P245" s="104" t="s">
        <v>139</v>
      </c>
      <c r="Q245" s="104" t="s">
        <v>139</v>
      </c>
      <c r="R245" s="104" t="s">
        <v>139</v>
      </c>
      <c r="S245" s="104" t="s">
        <v>139</v>
      </c>
      <c r="T245" s="104"/>
      <c r="U245" s="104"/>
      <c r="V245" s="104"/>
      <c r="W245" s="104"/>
      <c r="X245" s="104"/>
      <c r="Y245" s="61" t="s">
        <v>912</v>
      </c>
      <c r="Z245" s="265" t="s">
        <v>88</v>
      </c>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4"/>
      <c r="DN245" s="44"/>
      <c r="DO245" s="44"/>
      <c r="DP245" s="44"/>
      <c r="DQ245" s="44"/>
      <c r="DR245" s="44"/>
      <c r="DS245" s="44"/>
      <c r="DT245" s="44"/>
      <c r="DU245" s="44"/>
      <c r="DV245" s="44"/>
      <c r="DW245" s="44"/>
      <c r="DX245" s="44"/>
      <c r="DY245" s="44"/>
      <c r="DZ245" s="44"/>
      <c r="EA245" s="44"/>
      <c r="EB245" s="44"/>
      <c r="EC245" s="44"/>
      <c r="ED245" s="44"/>
      <c r="EE245" s="44"/>
      <c r="EF245" s="44"/>
      <c r="EG245" s="44"/>
      <c r="EH245" s="44"/>
      <c r="EI245" s="44"/>
      <c r="EJ245" s="44"/>
      <c r="EK245" s="44"/>
      <c r="EL245" s="44"/>
      <c r="EM245" s="44"/>
      <c r="EN245" s="44"/>
      <c r="EO245" s="44"/>
      <c r="EP245" s="44"/>
      <c r="EQ245" s="44"/>
      <c r="ER245" s="44"/>
      <c r="ES245" s="44"/>
      <c r="ET245" s="44"/>
      <c r="EU245" s="44"/>
      <c r="EV245" s="44"/>
      <c r="EW245" s="44"/>
      <c r="EX245" s="44"/>
      <c r="EY245" s="44"/>
      <c r="EZ245" s="44"/>
      <c r="FA245" s="44"/>
      <c r="FB245" s="44"/>
      <c r="FC245" s="44"/>
      <c r="FD245" s="44"/>
      <c r="FE245" s="44"/>
      <c r="FF245" s="44"/>
      <c r="FG245" s="44"/>
      <c r="FH245" s="44"/>
      <c r="FI245" s="44"/>
      <c r="FJ245" s="44"/>
      <c r="FK245" s="44"/>
      <c r="FL245" s="44"/>
      <c r="FM245" s="44"/>
      <c r="FN245" s="44"/>
      <c r="FO245" s="44"/>
      <c r="FP245" s="44"/>
      <c r="FQ245" s="44"/>
      <c r="FR245" s="44"/>
      <c r="FS245" s="44"/>
      <c r="FT245" s="44"/>
      <c r="FU245" s="44"/>
      <c r="FV245" s="44"/>
      <c r="FW245" s="44"/>
      <c r="FX245" s="44"/>
      <c r="FY245" s="44"/>
      <c r="FZ245" s="44"/>
      <c r="GA245" s="44"/>
      <c r="GB245" s="44"/>
      <c r="GC245" s="44"/>
      <c r="GD245" s="44"/>
      <c r="GE245" s="44"/>
      <c r="GF245" s="44"/>
      <c r="GG245" s="44"/>
      <c r="GH245" s="44"/>
      <c r="GI245" s="44"/>
      <c r="GJ245" s="44"/>
      <c r="GK245" s="44"/>
      <c r="GL245" s="44"/>
      <c r="GM245" s="44"/>
      <c r="GN245" s="44"/>
      <c r="GO245" s="44"/>
      <c r="GP245" s="44"/>
      <c r="GQ245" s="44"/>
      <c r="GR245" s="44"/>
      <c r="GS245" s="44"/>
      <c r="GT245" s="44"/>
      <c r="GU245" s="44"/>
      <c r="GV245" s="44"/>
      <c r="GW245" s="44"/>
      <c r="GX245" s="44"/>
      <c r="GY245" s="44"/>
      <c r="GZ245" s="44"/>
      <c r="HA245" s="188"/>
    </row>
    <row r="246" spans="1:244" s="43" customFormat="1" ht="33.75" x14ac:dyDescent="0.25">
      <c r="A246" s="323">
        <v>242</v>
      </c>
      <c r="B246" s="101" t="s">
        <v>913</v>
      </c>
      <c r="C246" s="63" t="s">
        <v>914</v>
      </c>
      <c r="D246" s="40">
        <v>8350515</v>
      </c>
      <c r="E246" s="40">
        <v>181112299</v>
      </c>
      <c r="F246" s="40">
        <v>691014108</v>
      </c>
      <c r="G246" s="63" t="s">
        <v>915</v>
      </c>
      <c r="H246" s="63" t="s">
        <v>64</v>
      </c>
      <c r="I246" s="63" t="s">
        <v>65</v>
      </c>
      <c r="J246" s="63" t="s">
        <v>916</v>
      </c>
      <c r="K246" s="33" t="s">
        <v>917</v>
      </c>
      <c r="L246" s="280">
        <v>3000000</v>
      </c>
      <c r="M246" s="286">
        <f t="shared" si="21"/>
        <v>2550000</v>
      </c>
      <c r="N246" s="284">
        <v>2022</v>
      </c>
      <c r="O246" s="284">
        <v>2023</v>
      </c>
      <c r="P246" s="104" t="s">
        <v>74</v>
      </c>
      <c r="Q246" s="104" t="s">
        <v>74</v>
      </c>
      <c r="R246" s="104" t="s">
        <v>74</v>
      </c>
      <c r="S246" s="104" t="s">
        <v>74</v>
      </c>
      <c r="T246" s="104"/>
      <c r="U246" s="104"/>
      <c r="V246" s="104"/>
      <c r="W246" s="104"/>
      <c r="X246" s="104"/>
      <c r="Y246" s="101"/>
      <c r="Z246" s="324" t="s">
        <v>88</v>
      </c>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c r="FT246" s="46"/>
      <c r="FU246" s="46"/>
      <c r="FV246" s="46"/>
      <c r="FW246" s="46"/>
      <c r="FX246" s="46"/>
      <c r="FY246" s="46"/>
      <c r="FZ246" s="46"/>
      <c r="GA246" s="46"/>
      <c r="GB246" s="46"/>
      <c r="GC246" s="46"/>
      <c r="GD246" s="46"/>
      <c r="GE246" s="46"/>
      <c r="GF246" s="46"/>
      <c r="GG246" s="46"/>
      <c r="GH246" s="46"/>
      <c r="GI246" s="46"/>
      <c r="GJ246" s="46"/>
      <c r="GK246" s="46"/>
      <c r="GL246" s="46"/>
      <c r="GM246" s="46"/>
      <c r="GN246" s="46"/>
      <c r="GO246" s="46"/>
      <c r="GP246" s="46"/>
      <c r="GQ246" s="46"/>
      <c r="GR246" s="46"/>
      <c r="GS246" s="46"/>
      <c r="GT246" s="46"/>
      <c r="GU246" s="46"/>
      <c r="GV246" s="46"/>
      <c r="GW246" s="46"/>
      <c r="GX246" s="46"/>
      <c r="GY246" s="46"/>
      <c r="GZ246" s="46"/>
      <c r="HA246" s="46"/>
      <c r="HB246" s="46"/>
      <c r="HC246" s="46"/>
      <c r="HD246" s="46"/>
      <c r="HE246" s="46"/>
      <c r="HF246" s="46"/>
      <c r="HG246" s="46"/>
      <c r="HH246" s="46"/>
      <c r="HI246" s="46"/>
      <c r="HJ246" s="46"/>
      <c r="HK246" s="46"/>
      <c r="HL246" s="46"/>
      <c r="HM246" s="46"/>
      <c r="HN246" s="46"/>
      <c r="HO246" s="46"/>
      <c r="HP246" s="46"/>
      <c r="HQ246" s="46"/>
      <c r="HR246" s="46"/>
      <c r="HS246" s="46"/>
      <c r="HT246" s="46"/>
      <c r="HU246" s="46"/>
      <c r="HV246" s="46"/>
      <c r="HW246" s="46"/>
      <c r="HX246" s="46"/>
      <c r="HY246" s="46"/>
      <c r="HZ246" s="46"/>
      <c r="IA246" s="46"/>
      <c r="IB246" s="46"/>
      <c r="IC246" s="46"/>
      <c r="ID246" s="46"/>
      <c r="IE246" s="46"/>
      <c r="IF246" s="46"/>
      <c r="IG246" s="46"/>
      <c r="IH246" s="46"/>
      <c r="II246" s="46"/>
      <c r="IJ246" s="46"/>
    </row>
    <row r="247" spans="1:244" s="43" customFormat="1" ht="33.75" x14ac:dyDescent="0.2">
      <c r="A247" s="268">
        <v>243</v>
      </c>
      <c r="B247" s="101" t="s">
        <v>913</v>
      </c>
      <c r="C247" s="63" t="s">
        <v>914</v>
      </c>
      <c r="D247" s="40">
        <v>8350515</v>
      </c>
      <c r="E247" s="40">
        <v>181112299</v>
      </c>
      <c r="F247" s="40">
        <v>691014108</v>
      </c>
      <c r="G247" s="61" t="s">
        <v>918</v>
      </c>
      <c r="H247" s="102" t="s">
        <v>64</v>
      </c>
      <c r="I247" s="102" t="s">
        <v>65</v>
      </c>
      <c r="J247" s="101" t="s">
        <v>916</v>
      </c>
      <c r="K247" s="34" t="s">
        <v>919</v>
      </c>
      <c r="L247" s="280">
        <v>1000000</v>
      </c>
      <c r="M247" s="286">
        <f t="shared" si="21"/>
        <v>850000</v>
      </c>
      <c r="N247" s="304">
        <v>2023</v>
      </c>
      <c r="O247" s="284">
        <v>2024</v>
      </c>
      <c r="P247" s="104"/>
      <c r="Q247" s="104" t="s">
        <v>74</v>
      </c>
      <c r="R247" s="104" t="s">
        <v>74</v>
      </c>
      <c r="S247" s="104"/>
      <c r="T247" s="104"/>
      <c r="U247" s="104"/>
      <c r="V247" s="104"/>
      <c r="W247" s="104" t="s">
        <v>74</v>
      </c>
      <c r="X247" s="104"/>
      <c r="Y247" s="61"/>
      <c r="Z247" s="265" t="s">
        <v>88</v>
      </c>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c r="FT247" s="46"/>
      <c r="FU247" s="46"/>
      <c r="FV247" s="46"/>
      <c r="FW247" s="46"/>
      <c r="FX247" s="46"/>
      <c r="FY247" s="46"/>
      <c r="FZ247" s="46"/>
      <c r="GA247" s="46"/>
      <c r="GB247" s="46"/>
      <c r="GC247" s="46"/>
      <c r="GD247" s="46"/>
      <c r="GE247" s="46"/>
      <c r="GF247" s="46"/>
      <c r="GG247" s="46"/>
      <c r="GH247" s="46"/>
      <c r="GI247" s="46"/>
      <c r="GJ247" s="46"/>
      <c r="GK247" s="46"/>
      <c r="GL247" s="46"/>
      <c r="GM247" s="46"/>
      <c r="GN247" s="46"/>
      <c r="GO247" s="46"/>
      <c r="GP247" s="46"/>
      <c r="GQ247" s="46"/>
      <c r="GR247" s="46"/>
      <c r="GS247" s="46"/>
      <c r="GT247" s="46"/>
      <c r="GU247" s="46"/>
      <c r="GV247" s="46"/>
      <c r="GW247" s="46"/>
      <c r="GX247" s="46"/>
      <c r="GY247" s="46"/>
      <c r="GZ247" s="46"/>
      <c r="HA247" s="46"/>
      <c r="HB247" s="46"/>
      <c r="HC247" s="46"/>
      <c r="HD247" s="46"/>
      <c r="HE247" s="46"/>
      <c r="HF247" s="46"/>
      <c r="HG247" s="46"/>
      <c r="HH247" s="46"/>
      <c r="HI247" s="46"/>
      <c r="HJ247" s="46"/>
      <c r="HK247" s="46"/>
      <c r="HL247" s="46"/>
      <c r="HM247" s="46"/>
      <c r="HN247" s="46"/>
      <c r="HO247" s="46"/>
      <c r="HP247" s="46"/>
      <c r="HQ247" s="46"/>
      <c r="HR247" s="46"/>
      <c r="HS247" s="46"/>
      <c r="HT247" s="46"/>
      <c r="HU247" s="46"/>
      <c r="HV247" s="46"/>
      <c r="HW247" s="46"/>
      <c r="HX247" s="46"/>
      <c r="HY247" s="46"/>
      <c r="HZ247" s="46"/>
      <c r="IA247" s="46"/>
      <c r="IB247" s="46"/>
      <c r="IC247" s="46"/>
      <c r="ID247" s="46"/>
      <c r="IE247" s="46"/>
      <c r="IF247" s="46"/>
      <c r="IG247" s="46"/>
      <c r="IH247" s="46"/>
      <c r="II247" s="46"/>
      <c r="IJ247" s="46"/>
    </row>
    <row r="248" spans="1:244" s="44" customFormat="1" ht="33.75" x14ac:dyDescent="0.2">
      <c r="A248" s="268">
        <v>244</v>
      </c>
      <c r="B248" s="101" t="s">
        <v>913</v>
      </c>
      <c r="C248" s="63" t="s">
        <v>914</v>
      </c>
      <c r="D248" s="40">
        <v>8350515</v>
      </c>
      <c r="E248" s="40">
        <v>181112299</v>
      </c>
      <c r="F248" s="40">
        <v>691014108</v>
      </c>
      <c r="G248" s="102" t="s">
        <v>920</v>
      </c>
      <c r="H248" s="102" t="s">
        <v>64</v>
      </c>
      <c r="I248" s="102" t="s">
        <v>65</v>
      </c>
      <c r="J248" s="102" t="s">
        <v>916</v>
      </c>
      <c r="K248" s="33" t="s">
        <v>921</v>
      </c>
      <c r="L248" s="280">
        <v>950000</v>
      </c>
      <c r="M248" s="286">
        <f t="shared" si="21"/>
        <v>807500</v>
      </c>
      <c r="N248" s="284">
        <v>2023</v>
      </c>
      <c r="O248" s="284">
        <v>2023</v>
      </c>
      <c r="P248" s="104" t="s">
        <v>74</v>
      </c>
      <c r="Q248" s="104" t="s">
        <v>74</v>
      </c>
      <c r="R248" s="104" t="s">
        <v>74</v>
      </c>
      <c r="S248" s="104" t="s">
        <v>74</v>
      </c>
      <c r="T248" s="104"/>
      <c r="U248" s="104" t="s">
        <v>74</v>
      </c>
      <c r="V248" s="104"/>
      <c r="W248" s="104"/>
      <c r="X248" s="104"/>
      <c r="Y248" s="101"/>
      <c r="Z248" s="265" t="s">
        <v>88</v>
      </c>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47"/>
      <c r="BK248" s="47"/>
      <c r="BL248" s="47"/>
      <c r="BM248" s="47"/>
      <c r="BN248" s="47"/>
      <c r="BO248" s="47"/>
      <c r="BP248" s="47"/>
      <c r="BQ248" s="47"/>
      <c r="BR248" s="47"/>
      <c r="BS248" s="47"/>
      <c r="BT248" s="47"/>
      <c r="BU248" s="47"/>
      <c r="BV248" s="47"/>
      <c r="BW248" s="47"/>
      <c r="BX248" s="47"/>
      <c r="BY248" s="47"/>
      <c r="BZ248" s="47"/>
      <c r="CA248" s="47"/>
      <c r="CB248" s="47"/>
      <c r="CC248" s="47"/>
      <c r="CD248" s="47"/>
      <c r="CE248" s="47"/>
      <c r="CF248" s="47"/>
      <c r="CG248" s="47"/>
      <c r="CH248" s="47"/>
      <c r="CI248" s="47"/>
      <c r="CJ248" s="47"/>
      <c r="CK248" s="47"/>
      <c r="CL248" s="47"/>
      <c r="CM248" s="47"/>
      <c r="CN248" s="47"/>
      <c r="CO248" s="47"/>
      <c r="CP248" s="47"/>
      <c r="CQ248" s="47"/>
      <c r="CR248" s="47"/>
      <c r="CS248" s="47"/>
      <c r="CT248" s="47"/>
      <c r="CU248" s="47"/>
      <c r="CV248" s="47"/>
      <c r="CW248" s="47"/>
      <c r="CX248" s="47"/>
      <c r="CY248" s="47"/>
      <c r="CZ248" s="47"/>
      <c r="DA248" s="47"/>
      <c r="DB248" s="47"/>
      <c r="DC248" s="47"/>
      <c r="DD248" s="47"/>
      <c r="DE248" s="47"/>
      <c r="DF248" s="47"/>
      <c r="DG248" s="47"/>
      <c r="DH248" s="47"/>
      <c r="DI248" s="47"/>
      <c r="DJ248" s="47"/>
      <c r="DK248" s="47"/>
      <c r="DL248" s="47"/>
      <c r="DM248" s="47"/>
      <c r="DN248" s="47"/>
      <c r="DO248" s="47"/>
      <c r="DP248" s="47"/>
      <c r="DQ248" s="47"/>
      <c r="DR248" s="47"/>
      <c r="DS248" s="47"/>
      <c r="DT248" s="47"/>
      <c r="DU248" s="47"/>
      <c r="DV248" s="47"/>
      <c r="DW248" s="47"/>
      <c r="DX248" s="47"/>
      <c r="DY248" s="47"/>
      <c r="DZ248" s="47"/>
      <c r="EA248" s="47"/>
      <c r="EB248" s="47"/>
      <c r="EC248" s="47"/>
      <c r="ED248" s="47"/>
      <c r="EE248" s="47"/>
      <c r="EF248" s="47"/>
      <c r="EG248" s="47"/>
      <c r="EH248" s="47"/>
      <c r="EI248" s="47"/>
      <c r="EJ248" s="47"/>
      <c r="EK248" s="47"/>
      <c r="EL248" s="47"/>
      <c r="EM248" s="47"/>
      <c r="EN248" s="47"/>
      <c r="EO248" s="47"/>
      <c r="EP248" s="47"/>
      <c r="EQ248" s="47"/>
      <c r="ER248" s="47"/>
      <c r="ES248" s="47"/>
      <c r="ET248" s="47"/>
      <c r="EU248" s="47"/>
      <c r="EV248" s="47"/>
      <c r="EW248" s="47"/>
      <c r="EX248" s="47"/>
      <c r="EY248" s="47"/>
      <c r="EZ248" s="47"/>
      <c r="FA248" s="47"/>
      <c r="FB248" s="47"/>
      <c r="FC248" s="47"/>
      <c r="FD248" s="47"/>
      <c r="FE248" s="47"/>
      <c r="FF248" s="47"/>
      <c r="FG248" s="47"/>
      <c r="FH248" s="47"/>
      <c r="FI248" s="47"/>
      <c r="FJ248" s="47"/>
      <c r="FK248" s="47"/>
      <c r="FL248" s="47"/>
      <c r="FM248" s="47"/>
      <c r="FN248" s="47"/>
      <c r="FO248" s="47"/>
      <c r="FP248" s="47"/>
      <c r="FQ248" s="47"/>
      <c r="FR248" s="47"/>
      <c r="FS248" s="47"/>
      <c r="FT248" s="47"/>
      <c r="FU248" s="47"/>
      <c r="FV248" s="47"/>
      <c r="FW248" s="47"/>
      <c r="FX248" s="47"/>
      <c r="FY248" s="47"/>
      <c r="FZ248" s="47"/>
      <c r="GA248" s="47"/>
      <c r="GB248" s="47"/>
      <c r="GC248" s="47"/>
      <c r="GD248" s="47"/>
      <c r="GE248" s="47"/>
      <c r="GF248" s="47"/>
      <c r="GG248" s="47"/>
      <c r="GH248" s="47"/>
      <c r="GI248" s="47"/>
      <c r="GJ248" s="47"/>
      <c r="GK248" s="47"/>
      <c r="GL248" s="47"/>
      <c r="GM248" s="47"/>
      <c r="GN248" s="47"/>
      <c r="GO248" s="47"/>
      <c r="GP248" s="47"/>
      <c r="GQ248" s="47"/>
      <c r="GR248" s="47"/>
      <c r="GS248" s="47"/>
      <c r="GT248" s="47"/>
      <c r="GU248" s="47"/>
      <c r="GV248" s="47"/>
      <c r="GW248" s="47"/>
      <c r="GX248" s="47"/>
      <c r="GY248" s="47"/>
      <c r="GZ248" s="47"/>
      <c r="HA248" s="47"/>
      <c r="HB248" s="47"/>
      <c r="HC248" s="47"/>
      <c r="HD248" s="47"/>
      <c r="HE248" s="47"/>
      <c r="HF248" s="47"/>
      <c r="HG248" s="47"/>
      <c r="HH248" s="47"/>
      <c r="HI248" s="47"/>
      <c r="HJ248" s="47"/>
      <c r="HK248" s="47"/>
      <c r="HL248" s="47"/>
      <c r="HM248" s="47"/>
      <c r="HN248" s="47"/>
      <c r="HO248" s="47"/>
      <c r="HP248" s="47"/>
      <c r="HQ248" s="47"/>
      <c r="HR248" s="47"/>
      <c r="HS248" s="47"/>
      <c r="HT248" s="47"/>
      <c r="HU248" s="47"/>
      <c r="HV248" s="47"/>
      <c r="HW248" s="47"/>
      <c r="HX248" s="47"/>
      <c r="HY248" s="47"/>
      <c r="HZ248" s="47"/>
      <c r="IA248" s="47"/>
      <c r="IB248" s="47"/>
      <c r="IC248" s="47"/>
      <c r="ID248" s="47"/>
      <c r="IE248" s="47"/>
      <c r="IF248" s="47"/>
      <c r="IG248" s="47"/>
      <c r="IH248" s="47"/>
      <c r="II248" s="47"/>
      <c r="IJ248" s="47"/>
    </row>
    <row r="249" spans="1:244" s="44" customFormat="1" ht="33.75" x14ac:dyDescent="0.2">
      <c r="A249" s="268">
        <v>245</v>
      </c>
      <c r="B249" s="61" t="s">
        <v>536</v>
      </c>
      <c r="C249" s="101" t="s">
        <v>537</v>
      </c>
      <c r="D249" s="40">
        <v>26829690</v>
      </c>
      <c r="E249" s="40">
        <v>691000565</v>
      </c>
      <c r="F249" s="40">
        <v>181007878</v>
      </c>
      <c r="G249" s="61" t="s">
        <v>922</v>
      </c>
      <c r="H249" s="63" t="s">
        <v>923</v>
      </c>
      <c r="I249" s="63" t="s">
        <v>65</v>
      </c>
      <c r="J249" s="101" t="s">
        <v>65</v>
      </c>
      <c r="K249" s="34" t="s">
        <v>924</v>
      </c>
      <c r="L249" s="280">
        <v>10000000</v>
      </c>
      <c r="M249" s="286">
        <f t="shared" si="21"/>
        <v>8500000</v>
      </c>
      <c r="N249" s="302" t="s">
        <v>782</v>
      </c>
      <c r="O249" s="302" t="s">
        <v>541</v>
      </c>
      <c r="P249" s="104"/>
      <c r="Q249" s="104" t="s">
        <v>139</v>
      </c>
      <c r="R249" s="104"/>
      <c r="S249" s="104" t="s">
        <v>139</v>
      </c>
      <c r="T249" s="104"/>
      <c r="U249" s="104"/>
      <c r="V249" s="104"/>
      <c r="W249" s="104"/>
      <c r="X249" s="104"/>
      <c r="Y249" s="61" t="s">
        <v>549</v>
      </c>
      <c r="Z249" s="265"/>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c r="GT249" s="47"/>
      <c r="GU249" s="47"/>
      <c r="GV249" s="47"/>
      <c r="GW249" s="47"/>
      <c r="GX249" s="47"/>
      <c r="GY249" s="47"/>
      <c r="GZ249" s="47"/>
      <c r="HA249" s="47"/>
      <c r="HB249" s="47"/>
      <c r="HC249" s="47"/>
      <c r="HD249" s="47"/>
      <c r="HE249" s="47"/>
      <c r="HF249" s="47"/>
      <c r="HG249" s="47"/>
      <c r="HH249" s="47"/>
      <c r="HI249" s="47"/>
      <c r="HJ249" s="47"/>
      <c r="HK249" s="47"/>
      <c r="HL249" s="47"/>
      <c r="HM249" s="47"/>
      <c r="HN249" s="47"/>
      <c r="HO249" s="47"/>
      <c r="HP249" s="47"/>
      <c r="HQ249" s="47"/>
      <c r="HR249" s="47"/>
      <c r="HS249" s="47"/>
      <c r="HT249" s="47"/>
      <c r="HU249" s="47"/>
      <c r="HV249" s="47"/>
      <c r="HW249" s="47"/>
      <c r="HX249" s="47"/>
      <c r="HY249" s="47"/>
      <c r="HZ249" s="47"/>
      <c r="IA249" s="47"/>
      <c r="IB249" s="47"/>
      <c r="IC249" s="47"/>
      <c r="ID249" s="47"/>
      <c r="IE249" s="47"/>
      <c r="IF249" s="47"/>
      <c r="IG249" s="47"/>
      <c r="IH249" s="47"/>
      <c r="II249" s="47"/>
      <c r="IJ249" s="47"/>
    </row>
    <row r="250" spans="1:244" s="44" customFormat="1" ht="45" x14ac:dyDescent="0.2">
      <c r="A250" s="268">
        <v>246</v>
      </c>
      <c r="B250" s="61" t="s">
        <v>300</v>
      </c>
      <c r="C250" s="61" t="s">
        <v>303</v>
      </c>
      <c r="D250" s="35">
        <v>70942633</v>
      </c>
      <c r="E250" s="35" t="s">
        <v>925</v>
      </c>
      <c r="F250" s="35">
        <v>600134164</v>
      </c>
      <c r="G250" s="61" t="s">
        <v>926</v>
      </c>
      <c r="H250" s="102" t="s">
        <v>64</v>
      </c>
      <c r="I250" s="102" t="s">
        <v>65</v>
      </c>
      <c r="J250" s="101" t="s">
        <v>303</v>
      </c>
      <c r="K250" s="34" t="s">
        <v>927</v>
      </c>
      <c r="L250" s="280">
        <v>8000000</v>
      </c>
      <c r="M250" s="286">
        <v>0</v>
      </c>
      <c r="N250" s="294" t="s">
        <v>782</v>
      </c>
      <c r="O250" s="294" t="s">
        <v>928</v>
      </c>
      <c r="P250" s="104"/>
      <c r="Q250" s="104"/>
      <c r="R250" s="104"/>
      <c r="S250" s="104"/>
      <c r="T250" s="104"/>
      <c r="U250" s="104"/>
      <c r="V250" s="104"/>
      <c r="W250" s="104"/>
      <c r="X250" s="104"/>
      <c r="Y250" s="61" t="s">
        <v>929</v>
      </c>
      <c r="Z250" s="265" t="s">
        <v>88</v>
      </c>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row>
    <row r="251" spans="1:244" s="44" customFormat="1" ht="90" x14ac:dyDescent="0.2">
      <c r="A251" s="323">
        <v>247</v>
      </c>
      <c r="B251" s="61" t="s">
        <v>300</v>
      </c>
      <c r="C251" s="57" t="s">
        <v>303</v>
      </c>
      <c r="D251" s="40">
        <v>70942633</v>
      </c>
      <c r="E251" s="40" t="s">
        <v>925</v>
      </c>
      <c r="F251" s="40">
        <v>600134164</v>
      </c>
      <c r="G251" s="57" t="s">
        <v>930</v>
      </c>
      <c r="H251" s="63" t="s">
        <v>64</v>
      </c>
      <c r="I251" s="63" t="s">
        <v>931</v>
      </c>
      <c r="J251" s="63" t="s">
        <v>303</v>
      </c>
      <c r="K251" s="251" t="s">
        <v>1181</v>
      </c>
      <c r="L251" s="280">
        <v>3300000</v>
      </c>
      <c r="M251" s="286">
        <f t="shared" si="21"/>
        <v>2805000</v>
      </c>
      <c r="N251" s="294" t="s">
        <v>782</v>
      </c>
      <c r="O251" s="294" t="s">
        <v>928</v>
      </c>
      <c r="P251" s="104" t="s">
        <v>74</v>
      </c>
      <c r="Q251" s="104" t="s">
        <v>74</v>
      </c>
      <c r="R251" s="104" t="s">
        <v>74</v>
      </c>
      <c r="S251" s="104" t="s">
        <v>74</v>
      </c>
      <c r="T251" s="104"/>
      <c r="U251" s="104"/>
      <c r="V251" s="104" t="s">
        <v>74</v>
      </c>
      <c r="W251" s="104"/>
      <c r="X251" s="104"/>
      <c r="Y251" s="61" t="s">
        <v>932</v>
      </c>
      <c r="Z251" s="324" t="s">
        <v>88</v>
      </c>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row>
    <row r="252" spans="1:244" s="44" customFormat="1" ht="33.75" x14ac:dyDescent="0.2">
      <c r="A252" s="268">
        <v>248</v>
      </c>
      <c r="B252" s="61" t="s">
        <v>933</v>
      </c>
      <c r="C252" s="61" t="s">
        <v>64</v>
      </c>
      <c r="D252" s="35">
        <v>61989266</v>
      </c>
      <c r="E252" s="35">
        <v>102508585</v>
      </c>
      <c r="F252" s="35">
        <v>600171680</v>
      </c>
      <c r="G252" s="57" t="s">
        <v>934</v>
      </c>
      <c r="H252" s="102" t="s">
        <v>64</v>
      </c>
      <c r="I252" s="102" t="s">
        <v>65</v>
      </c>
      <c r="J252" s="101" t="s">
        <v>935</v>
      </c>
      <c r="K252" s="34" t="s">
        <v>936</v>
      </c>
      <c r="L252" s="280">
        <v>2000000</v>
      </c>
      <c r="M252" s="286">
        <f t="shared" si="21"/>
        <v>1700000</v>
      </c>
      <c r="N252" s="304">
        <v>2022</v>
      </c>
      <c r="O252" s="284">
        <v>2025</v>
      </c>
      <c r="P252" s="104"/>
      <c r="Q252" s="104" t="s">
        <v>139</v>
      </c>
      <c r="R252" s="104" t="s">
        <v>139</v>
      </c>
      <c r="S252" s="104" t="s">
        <v>139</v>
      </c>
      <c r="T252" s="104"/>
      <c r="U252" s="104"/>
      <c r="V252" s="104"/>
      <c r="W252" s="104"/>
      <c r="X252" s="104" t="s">
        <v>139</v>
      </c>
      <c r="Y252" s="61" t="s">
        <v>937</v>
      </c>
      <c r="Z252" s="265" t="s">
        <v>88</v>
      </c>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row>
    <row r="253" spans="1:244" s="44" customFormat="1" ht="33.75" x14ac:dyDescent="0.2">
      <c r="A253" s="268">
        <v>249</v>
      </c>
      <c r="B253" s="61" t="s">
        <v>933</v>
      </c>
      <c r="C253" s="61" t="s">
        <v>64</v>
      </c>
      <c r="D253" s="35">
        <v>61989266</v>
      </c>
      <c r="E253" s="35">
        <v>102508585</v>
      </c>
      <c r="F253" s="35">
        <v>600171680</v>
      </c>
      <c r="G253" s="57" t="s">
        <v>504</v>
      </c>
      <c r="H253" s="102" t="s">
        <v>64</v>
      </c>
      <c r="I253" s="102" t="s">
        <v>65</v>
      </c>
      <c r="J253" s="101" t="s">
        <v>935</v>
      </c>
      <c r="K253" s="34" t="s">
        <v>938</v>
      </c>
      <c r="L253" s="280">
        <v>4000000</v>
      </c>
      <c r="M253" s="286">
        <f t="shared" si="21"/>
        <v>3400000</v>
      </c>
      <c r="N253" s="304">
        <v>2022</v>
      </c>
      <c r="O253" s="284">
        <v>2025</v>
      </c>
      <c r="P253" s="104" t="s">
        <v>139</v>
      </c>
      <c r="Q253" s="104"/>
      <c r="R253" s="104"/>
      <c r="S253" s="104" t="s">
        <v>139</v>
      </c>
      <c r="T253" s="104"/>
      <c r="U253" s="104"/>
      <c r="V253" s="104"/>
      <c r="W253" s="104"/>
      <c r="X253" s="104" t="s">
        <v>139</v>
      </c>
      <c r="Y253" s="61" t="s">
        <v>937</v>
      </c>
      <c r="Z253" s="265" t="s">
        <v>88</v>
      </c>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row>
    <row r="254" spans="1:244" s="44" customFormat="1" ht="33.75" x14ac:dyDescent="0.2">
      <c r="A254" s="268">
        <v>250</v>
      </c>
      <c r="B254" s="61" t="s">
        <v>933</v>
      </c>
      <c r="C254" s="61" t="s">
        <v>64</v>
      </c>
      <c r="D254" s="35">
        <v>61989266</v>
      </c>
      <c r="E254" s="35">
        <v>102508585</v>
      </c>
      <c r="F254" s="35">
        <v>600171680</v>
      </c>
      <c r="G254" s="57" t="s">
        <v>939</v>
      </c>
      <c r="H254" s="102" t="s">
        <v>64</v>
      </c>
      <c r="I254" s="102" t="s">
        <v>65</v>
      </c>
      <c r="J254" s="101" t="s">
        <v>935</v>
      </c>
      <c r="K254" s="34" t="s">
        <v>940</v>
      </c>
      <c r="L254" s="280">
        <v>3000000</v>
      </c>
      <c r="M254" s="286">
        <f t="shared" si="21"/>
        <v>2550000</v>
      </c>
      <c r="N254" s="304">
        <v>2022</v>
      </c>
      <c r="O254" s="284">
        <v>2025</v>
      </c>
      <c r="P254" s="104"/>
      <c r="Q254" s="104" t="s">
        <v>139</v>
      </c>
      <c r="R254" s="104"/>
      <c r="S254" s="104" t="s">
        <v>139</v>
      </c>
      <c r="T254" s="104"/>
      <c r="U254" s="104"/>
      <c r="V254" s="104"/>
      <c r="W254" s="104"/>
      <c r="X254" s="104" t="s">
        <v>139</v>
      </c>
      <c r="Y254" s="61" t="s">
        <v>937</v>
      </c>
      <c r="Z254" s="265" t="s">
        <v>88</v>
      </c>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row>
    <row r="255" spans="1:244" s="44" customFormat="1" ht="33.75" x14ac:dyDescent="0.2">
      <c r="A255" s="268">
        <v>251</v>
      </c>
      <c r="B255" s="61" t="s">
        <v>933</v>
      </c>
      <c r="C255" s="61" t="s">
        <v>64</v>
      </c>
      <c r="D255" s="35">
        <v>61989266</v>
      </c>
      <c r="E255" s="35">
        <v>102508585</v>
      </c>
      <c r="F255" s="35">
        <v>600171680</v>
      </c>
      <c r="G255" s="57" t="s">
        <v>941</v>
      </c>
      <c r="H255" s="102" t="s">
        <v>64</v>
      </c>
      <c r="I255" s="102" t="s">
        <v>65</v>
      </c>
      <c r="J255" s="101" t="s">
        <v>935</v>
      </c>
      <c r="K255" s="34" t="s">
        <v>942</v>
      </c>
      <c r="L255" s="280">
        <v>2000000</v>
      </c>
      <c r="M255" s="286">
        <f t="shared" si="21"/>
        <v>1700000</v>
      </c>
      <c r="N255" s="304">
        <v>2022</v>
      </c>
      <c r="O255" s="284">
        <v>2025</v>
      </c>
      <c r="P255" s="104"/>
      <c r="Q255" s="104"/>
      <c r="R255" s="104" t="s">
        <v>139</v>
      </c>
      <c r="S255" s="104" t="s">
        <v>139</v>
      </c>
      <c r="T255" s="104"/>
      <c r="U255" s="104"/>
      <c r="V255" s="104"/>
      <c r="W255" s="104"/>
      <c r="X255" s="104"/>
      <c r="Y255" s="61" t="s">
        <v>937</v>
      </c>
      <c r="Z255" s="265" t="s">
        <v>88</v>
      </c>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row>
    <row r="256" spans="1:244" s="44" customFormat="1" ht="33.75" x14ac:dyDescent="0.2">
      <c r="A256" s="35">
        <v>252</v>
      </c>
      <c r="B256" s="61" t="s">
        <v>444</v>
      </c>
      <c r="C256" s="61" t="s">
        <v>445</v>
      </c>
      <c r="D256" s="35">
        <v>75026970</v>
      </c>
      <c r="E256" s="35" t="s">
        <v>446</v>
      </c>
      <c r="F256" s="35" t="s">
        <v>447</v>
      </c>
      <c r="G256" s="57" t="s">
        <v>943</v>
      </c>
      <c r="H256" s="102" t="s">
        <v>64</v>
      </c>
      <c r="I256" s="102" t="s">
        <v>65</v>
      </c>
      <c r="J256" s="101" t="s">
        <v>449</v>
      </c>
      <c r="K256" s="34" t="s">
        <v>944</v>
      </c>
      <c r="L256" s="632">
        <v>6000000</v>
      </c>
      <c r="M256" s="286">
        <f t="shared" si="21"/>
        <v>5100000</v>
      </c>
      <c r="N256" s="304">
        <v>2022</v>
      </c>
      <c r="O256" s="284">
        <v>2025</v>
      </c>
      <c r="P256" s="104"/>
      <c r="Q256" s="104" t="s">
        <v>139</v>
      </c>
      <c r="R256" s="104" t="s">
        <v>139</v>
      </c>
      <c r="S256" s="104" t="s">
        <v>139</v>
      </c>
      <c r="T256" s="104"/>
      <c r="U256" s="104"/>
      <c r="V256" s="104"/>
      <c r="W256" s="104"/>
      <c r="X256" s="104"/>
      <c r="Y256" s="61" t="s">
        <v>945</v>
      </c>
      <c r="Z256" s="35" t="s">
        <v>88</v>
      </c>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row>
    <row r="257" spans="1:116" s="44" customFormat="1" ht="22.5" x14ac:dyDescent="0.2">
      <c r="A257" s="268">
        <v>253</v>
      </c>
      <c r="B257" s="61" t="s">
        <v>946</v>
      </c>
      <c r="C257" s="61" t="s">
        <v>947</v>
      </c>
      <c r="D257" s="35">
        <v>61989169</v>
      </c>
      <c r="E257" s="35">
        <v>102520151</v>
      </c>
      <c r="F257" s="35">
        <v>600145107</v>
      </c>
      <c r="G257" s="102" t="s">
        <v>948</v>
      </c>
      <c r="H257" s="102" t="s">
        <v>64</v>
      </c>
      <c r="I257" s="102" t="s">
        <v>65</v>
      </c>
      <c r="J257" s="101" t="s">
        <v>949</v>
      </c>
      <c r="K257" s="34" t="s">
        <v>950</v>
      </c>
      <c r="L257" s="280">
        <v>5000000</v>
      </c>
      <c r="M257" s="286">
        <f t="shared" si="21"/>
        <v>4250000</v>
      </c>
      <c r="N257" s="304">
        <v>2022</v>
      </c>
      <c r="O257" s="284">
        <v>2023</v>
      </c>
      <c r="P257" s="104" t="s">
        <v>139</v>
      </c>
      <c r="Q257" s="104" t="s">
        <v>139</v>
      </c>
      <c r="R257" s="104" t="s">
        <v>139</v>
      </c>
      <c r="S257" s="104" t="s">
        <v>139</v>
      </c>
      <c r="T257" s="104"/>
      <c r="U257" s="104"/>
      <c r="V257" s="104"/>
      <c r="W257" s="104"/>
      <c r="X257" s="104" t="s">
        <v>139</v>
      </c>
      <c r="Y257" s="61" t="s">
        <v>951</v>
      </c>
      <c r="Z257" s="265" t="s">
        <v>88</v>
      </c>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row>
    <row r="258" spans="1:116" s="44" customFormat="1" ht="78.75" x14ac:dyDescent="0.2">
      <c r="A258" s="268">
        <v>254</v>
      </c>
      <c r="B258" s="61" t="s">
        <v>307</v>
      </c>
      <c r="C258" s="61" t="s">
        <v>174</v>
      </c>
      <c r="D258" s="829" t="s">
        <v>308</v>
      </c>
      <c r="E258" s="33">
        <v>102508801</v>
      </c>
      <c r="F258" s="40">
        <v>600145077</v>
      </c>
      <c r="G258" s="57" t="s">
        <v>952</v>
      </c>
      <c r="H258" s="63" t="s">
        <v>64</v>
      </c>
      <c r="I258" s="63" t="s">
        <v>123</v>
      </c>
      <c r="J258" s="101" t="s">
        <v>65</v>
      </c>
      <c r="K258" s="250" t="s">
        <v>1354</v>
      </c>
      <c r="L258" s="280">
        <v>8000000</v>
      </c>
      <c r="M258" s="286">
        <f t="shared" si="21"/>
        <v>6800000</v>
      </c>
      <c r="N258" s="284">
        <v>2022</v>
      </c>
      <c r="O258" s="284">
        <v>2024</v>
      </c>
      <c r="P258" s="104"/>
      <c r="Q258" s="104" t="s">
        <v>74</v>
      </c>
      <c r="R258" s="104" t="s">
        <v>74</v>
      </c>
      <c r="S258" s="104" t="s">
        <v>74</v>
      </c>
      <c r="T258" s="104"/>
      <c r="U258" s="104"/>
      <c r="V258" s="104"/>
      <c r="W258" s="104"/>
      <c r="X258" s="104"/>
      <c r="Y258" s="61" t="s">
        <v>600</v>
      </c>
      <c r="Z258" s="324" t="s">
        <v>88</v>
      </c>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row>
    <row r="259" spans="1:116" s="47" customFormat="1" ht="45" x14ac:dyDescent="0.2">
      <c r="A259" s="268">
        <v>255</v>
      </c>
      <c r="B259" s="58" t="s">
        <v>307</v>
      </c>
      <c r="C259" s="58" t="s">
        <v>174</v>
      </c>
      <c r="D259" s="824" t="s">
        <v>308</v>
      </c>
      <c r="E259" s="37">
        <v>102508801</v>
      </c>
      <c r="F259" s="821">
        <v>600145077</v>
      </c>
      <c r="G259" s="58" t="s">
        <v>953</v>
      </c>
      <c r="H259" s="827" t="s">
        <v>64</v>
      </c>
      <c r="I259" s="827" t="s">
        <v>123</v>
      </c>
      <c r="J259" s="59" t="s">
        <v>65</v>
      </c>
      <c r="K259" s="250" t="s">
        <v>1355</v>
      </c>
      <c r="L259" s="290">
        <v>9180000</v>
      </c>
      <c r="M259" s="286">
        <f t="shared" si="21"/>
        <v>7803000</v>
      </c>
      <c r="N259" s="299">
        <v>2022</v>
      </c>
      <c r="O259" s="299">
        <v>2025</v>
      </c>
      <c r="P259" s="68" t="s">
        <v>74</v>
      </c>
      <c r="Q259" s="68" t="s">
        <v>74</v>
      </c>
      <c r="R259" s="68" t="s">
        <v>74</v>
      </c>
      <c r="S259" s="68" t="s">
        <v>74</v>
      </c>
      <c r="T259" s="68"/>
      <c r="U259" s="68"/>
      <c r="V259" s="68" t="s">
        <v>74</v>
      </c>
      <c r="W259" s="68"/>
      <c r="X259" s="68" t="s">
        <v>74</v>
      </c>
      <c r="Y259" s="58" t="s">
        <v>189</v>
      </c>
      <c r="Z259" s="320"/>
    </row>
    <row r="260" spans="1:116" s="47" customFormat="1" ht="33.75" x14ac:dyDescent="0.2">
      <c r="A260" s="268">
        <v>256</v>
      </c>
      <c r="B260" s="58" t="s">
        <v>586</v>
      </c>
      <c r="C260" s="58" t="s">
        <v>174</v>
      </c>
      <c r="D260" s="821">
        <v>70944661</v>
      </c>
      <c r="E260" s="821">
        <v>130000302</v>
      </c>
      <c r="F260" s="821">
        <v>600145280</v>
      </c>
      <c r="G260" s="58" t="s">
        <v>953</v>
      </c>
      <c r="H260" s="827" t="s">
        <v>64</v>
      </c>
      <c r="I260" s="827" t="s">
        <v>123</v>
      </c>
      <c r="J260" s="59" t="s">
        <v>65</v>
      </c>
      <c r="K260" s="250" t="s">
        <v>1355</v>
      </c>
      <c r="L260" s="290">
        <v>9180000</v>
      </c>
      <c r="M260" s="286">
        <f t="shared" si="21"/>
        <v>7803000</v>
      </c>
      <c r="N260" s="299">
        <v>2022</v>
      </c>
      <c r="O260" s="299">
        <v>2025</v>
      </c>
      <c r="P260" s="68" t="s">
        <v>74</v>
      </c>
      <c r="Q260" s="68" t="s">
        <v>74</v>
      </c>
      <c r="R260" s="68" t="s">
        <v>74</v>
      </c>
      <c r="S260" s="68" t="s">
        <v>74</v>
      </c>
      <c r="T260" s="68"/>
      <c r="U260" s="68"/>
      <c r="V260" s="68" t="s">
        <v>74</v>
      </c>
      <c r="W260" s="68"/>
      <c r="X260" s="68" t="s">
        <v>74</v>
      </c>
      <c r="Y260" s="58" t="s">
        <v>189</v>
      </c>
      <c r="Z260" s="320"/>
    </row>
    <row r="261" spans="1:116" s="47" customFormat="1" ht="45" x14ac:dyDescent="0.2">
      <c r="A261" s="268">
        <v>257</v>
      </c>
      <c r="B261" s="58" t="s">
        <v>173</v>
      </c>
      <c r="C261" s="58" t="s">
        <v>174</v>
      </c>
      <c r="D261" s="821">
        <v>70978336</v>
      </c>
      <c r="E261" s="821">
        <v>102508917</v>
      </c>
      <c r="F261" s="821">
        <v>600145239</v>
      </c>
      <c r="G261" s="58" t="s">
        <v>953</v>
      </c>
      <c r="H261" s="827" t="s">
        <v>64</v>
      </c>
      <c r="I261" s="827" t="s">
        <v>123</v>
      </c>
      <c r="J261" s="59" t="s">
        <v>65</v>
      </c>
      <c r="K261" s="250" t="s">
        <v>1356</v>
      </c>
      <c r="L261" s="290">
        <v>6280000</v>
      </c>
      <c r="M261" s="286">
        <f t="shared" si="21"/>
        <v>5338000</v>
      </c>
      <c r="N261" s="299">
        <v>2022</v>
      </c>
      <c r="O261" s="299">
        <v>2025</v>
      </c>
      <c r="P261" s="68" t="s">
        <v>74</v>
      </c>
      <c r="Q261" s="68" t="s">
        <v>74</v>
      </c>
      <c r="R261" s="68" t="s">
        <v>74</v>
      </c>
      <c r="S261" s="68" t="s">
        <v>74</v>
      </c>
      <c r="T261" s="68"/>
      <c r="U261" s="68"/>
      <c r="V261" s="68" t="s">
        <v>74</v>
      </c>
      <c r="W261" s="68"/>
      <c r="X261" s="68" t="s">
        <v>74</v>
      </c>
      <c r="Y261" s="58" t="s">
        <v>189</v>
      </c>
      <c r="Z261" s="320"/>
    </row>
    <row r="262" spans="1:116" s="47" customFormat="1" ht="45" x14ac:dyDescent="0.2">
      <c r="A262" s="268">
        <v>258</v>
      </c>
      <c r="B262" s="58" t="s">
        <v>660</v>
      </c>
      <c r="C262" s="58" t="s">
        <v>174</v>
      </c>
      <c r="D262" s="821">
        <v>709444628</v>
      </c>
      <c r="E262" s="821">
        <v>60014496</v>
      </c>
      <c r="F262" s="821">
        <v>600144968</v>
      </c>
      <c r="G262" s="58" t="s">
        <v>953</v>
      </c>
      <c r="H262" s="827" t="s">
        <v>64</v>
      </c>
      <c r="I262" s="827" t="s">
        <v>123</v>
      </c>
      <c r="J262" s="59" t="s">
        <v>65</v>
      </c>
      <c r="K262" s="250" t="s">
        <v>1355</v>
      </c>
      <c r="L262" s="290">
        <v>8480000</v>
      </c>
      <c r="M262" s="286">
        <f t="shared" si="21"/>
        <v>7208000</v>
      </c>
      <c r="N262" s="299">
        <v>2022</v>
      </c>
      <c r="O262" s="299">
        <v>2025</v>
      </c>
      <c r="P262" s="68" t="s">
        <v>74</v>
      </c>
      <c r="Q262" s="68" t="s">
        <v>74</v>
      </c>
      <c r="R262" s="68" t="s">
        <v>74</v>
      </c>
      <c r="S262" s="68" t="s">
        <v>74</v>
      </c>
      <c r="T262" s="68"/>
      <c r="U262" s="68"/>
      <c r="V262" s="68" t="s">
        <v>74</v>
      </c>
      <c r="W262" s="68"/>
      <c r="X262" s="68" t="s">
        <v>74</v>
      </c>
      <c r="Y262" s="58" t="s">
        <v>189</v>
      </c>
      <c r="Z262" s="320"/>
    </row>
    <row r="263" spans="1:116" s="47" customFormat="1" ht="33.75" x14ac:dyDescent="0.2">
      <c r="A263" s="268">
        <v>259</v>
      </c>
      <c r="B263" s="58" t="s">
        <v>682</v>
      </c>
      <c r="C263" s="58" t="s">
        <v>174</v>
      </c>
      <c r="D263" s="821">
        <v>70978387</v>
      </c>
      <c r="E263" s="821">
        <v>102508941</v>
      </c>
      <c r="F263" s="821">
        <v>600145247</v>
      </c>
      <c r="G263" s="58" t="s">
        <v>953</v>
      </c>
      <c r="H263" s="827" t="s">
        <v>64</v>
      </c>
      <c r="I263" s="827" t="s">
        <v>123</v>
      </c>
      <c r="J263" s="59" t="s">
        <v>65</v>
      </c>
      <c r="K263" s="250" t="s">
        <v>1355</v>
      </c>
      <c r="L263" s="290">
        <v>9680000</v>
      </c>
      <c r="M263" s="286">
        <f t="shared" si="21"/>
        <v>8228000</v>
      </c>
      <c r="N263" s="299">
        <v>2022</v>
      </c>
      <c r="O263" s="299">
        <v>2025</v>
      </c>
      <c r="P263" s="68" t="s">
        <v>74</v>
      </c>
      <c r="Q263" s="68" t="s">
        <v>74</v>
      </c>
      <c r="R263" s="68" t="s">
        <v>74</v>
      </c>
      <c r="S263" s="68" t="s">
        <v>74</v>
      </c>
      <c r="T263" s="68"/>
      <c r="U263" s="68"/>
      <c r="V263" s="68" t="s">
        <v>74</v>
      </c>
      <c r="W263" s="68"/>
      <c r="X263" s="68" t="s">
        <v>74</v>
      </c>
      <c r="Y263" s="58" t="s">
        <v>189</v>
      </c>
      <c r="Z263" s="320"/>
    </row>
    <row r="264" spans="1:116" s="44" customFormat="1" ht="90" x14ac:dyDescent="0.2">
      <c r="A264" s="268">
        <v>260</v>
      </c>
      <c r="B264" s="101" t="s">
        <v>645</v>
      </c>
      <c r="C264" s="61" t="s">
        <v>174</v>
      </c>
      <c r="D264" s="40">
        <v>70978352</v>
      </c>
      <c r="E264" s="33">
        <v>108034127</v>
      </c>
      <c r="F264" s="40">
        <v>600145034</v>
      </c>
      <c r="G264" s="101" t="s">
        <v>954</v>
      </c>
      <c r="H264" s="63" t="s">
        <v>64</v>
      </c>
      <c r="I264" s="63" t="s">
        <v>123</v>
      </c>
      <c r="J264" s="101" t="s">
        <v>65</v>
      </c>
      <c r="K264" s="791" t="s">
        <v>1182</v>
      </c>
      <c r="L264" s="280">
        <v>15500000</v>
      </c>
      <c r="M264" s="286">
        <f t="shared" si="21"/>
        <v>13175000</v>
      </c>
      <c r="N264" s="284">
        <v>2023</v>
      </c>
      <c r="O264" s="284">
        <v>2024</v>
      </c>
      <c r="P264" s="104" t="s">
        <v>74</v>
      </c>
      <c r="Q264" s="104" t="s">
        <v>74</v>
      </c>
      <c r="R264" s="104" t="s">
        <v>74</v>
      </c>
      <c r="S264" s="104" t="s">
        <v>74</v>
      </c>
      <c r="T264" s="104"/>
      <c r="U264" s="104"/>
      <c r="V264" s="104" t="s">
        <v>74</v>
      </c>
      <c r="W264" s="104" t="s">
        <v>74</v>
      </c>
      <c r="X264" s="104" t="s">
        <v>74</v>
      </c>
      <c r="Y264" s="61" t="s">
        <v>955</v>
      </c>
      <c r="Z264" s="324" t="s">
        <v>88</v>
      </c>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row>
    <row r="265" spans="1:116" s="189" customFormat="1" ht="45" x14ac:dyDescent="0.2">
      <c r="A265" s="905">
        <v>261</v>
      </c>
      <c r="B265" s="627" t="s">
        <v>642</v>
      </c>
      <c r="C265" s="627" t="s">
        <v>174</v>
      </c>
      <c r="D265" s="906">
        <v>70978361</v>
      </c>
      <c r="E265" s="906">
        <v>102508666</v>
      </c>
      <c r="F265" s="906">
        <v>600145212</v>
      </c>
      <c r="G265" s="627" t="s">
        <v>956</v>
      </c>
      <c r="H265" s="625" t="s">
        <v>64</v>
      </c>
      <c r="I265" s="625" t="s">
        <v>65</v>
      </c>
      <c r="J265" s="624" t="s">
        <v>935</v>
      </c>
      <c r="K265" s="907" t="s">
        <v>957</v>
      </c>
      <c r="L265" s="622">
        <v>2000000</v>
      </c>
      <c r="M265" s="622">
        <v>0</v>
      </c>
      <c r="N265" s="621">
        <v>2023</v>
      </c>
      <c r="O265" s="620">
        <v>2025</v>
      </c>
      <c r="P265" s="908" t="s">
        <v>74</v>
      </c>
      <c r="Q265" s="908" t="s">
        <v>74</v>
      </c>
      <c r="R265" s="908" t="s">
        <v>74</v>
      </c>
      <c r="S265" s="908" t="s">
        <v>74</v>
      </c>
      <c r="T265" s="908"/>
      <c r="U265" s="908"/>
      <c r="V265" s="908"/>
      <c r="W265" s="908"/>
      <c r="X265" s="908"/>
      <c r="Y265" s="627" t="s">
        <v>958</v>
      </c>
      <c r="Z265" s="619" t="s">
        <v>88</v>
      </c>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73"/>
      <c r="BG265" s="73"/>
      <c r="BH265" s="73"/>
      <c r="BI265" s="73"/>
      <c r="BJ265" s="73"/>
      <c r="BK265" s="73"/>
      <c r="BL265" s="73"/>
      <c r="BM265" s="73"/>
      <c r="BN265" s="73"/>
      <c r="BO265" s="73"/>
      <c r="BP265" s="73"/>
      <c r="BQ265" s="73"/>
      <c r="BR265" s="73"/>
      <c r="BS265" s="73"/>
      <c r="BT265" s="73"/>
      <c r="BU265" s="73"/>
      <c r="BV265" s="73"/>
      <c r="BW265" s="73"/>
      <c r="BX265" s="73"/>
      <c r="BY265" s="73"/>
      <c r="BZ265" s="73"/>
      <c r="CA265" s="73"/>
      <c r="CB265" s="73"/>
      <c r="CC265" s="73"/>
      <c r="CD265" s="73"/>
      <c r="CE265" s="73"/>
      <c r="CF265" s="73"/>
      <c r="CG265" s="73"/>
      <c r="CH265" s="73"/>
      <c r="CI265" s="73"/>
      <c r="CJ265" s="73"/>
      <c r="CK265" s="73"/>
      <c r="CL265" s="73"/>
      <c r="CM265" s="73"/>
      <c r="CN265" s="73"/>
      <c r="CO265" s="73"/>
      <c r="CP265" s="73"/>
      <c r="CQ265" s="73"/>
      <c r="CR265" s="73"/>
      <c r="CS265" s="73"/>
      <c r="CT265" s="73"/>
      <c r="CU265" s="73"/>
      <c r="CV265" s="73"/>
      <c r="CW265" s="73"/>
      <c r="CX265" s="73"/>
      <c r="CY265" s="73"/>
      <c r="CZ265" s="73"/>
      <c r="DA265" s="73"/>
      <c r="DB265" s="73"/>
      <c r="DC265" s="73"/>
      <c r="DD265" s="73"/>
      <c r="DE265" s="73"/>
      <c r="DF265" s="73"/>
      <c r="DG265" s="73"/>
      <c r="DH265" s="73"/>
      <c r="DI265" s="73"/>
      <c r="DJ265" s="73"/>
      <c r="DK265" s="73"/>
      <c r="DL265" s="73"/>
    </row>
    <row r="266" spans="1:116" s="189" customFormat="1" ht="45" x14ac:dyDescent="0.2">
      <c r="A266" s="904">
        <v>262</v>
      </c>
      <c r="B266" s="61" t="s">
        <v>642</v>
      </c>
      <c r="C266" s="61" t="s">
        <v>174</v>
      </c>
      <c r="D266" s="40">
        <v>70978361</v>
      </c>
      <c r="E266" s="40">
        <v>102508666</v>
      </c>
      <c r="F266" s="40">
        <v>600145212</v>
      </c>
      <c r="G266" s="61" t="s">
        <v>633</v>
      </c>
      <c r="H266" s="102" t="s">
        <v>64</v>
      </c>
      <c r="I266" s="102" t="s">
        <v>65</v>
      </c>
      <c r="J266" s="101" t="s">
        <v>935</v>
      </c>
      <c r="K266" s="34" t="s">
        <v>959</v>
      </c>
      <c r="L266" s="280">
        <v>3000000</v>
      </c>
      <c r="M266" s="286">
        <f t="shared" si="21"/>
        <v>2550000</v>
      </c>
      <c r="N266" s="304">
        <v>2023</v>
      </c>
      <c r="O266" s="284">
        <v>2024</v>
      </c>
      <c r="P266" s="104" t="s">
        <v>74</v>
      </c>
      <c r="Q266" s="104" t="s">
        <v>74</v>
      </c>
      <c r="R266" s="104" t="s">
        <v>74</v>
      </c>
      <c r="S266" s="104" t="s">
        <v>74</v>
      </c>
      <c r="T266" s="104"/>
      <c r="U266" s="104"/>
      <c r="V266" s="104"/>
      <c r="W266" s="104"/>
      <c r="X266" s="104"/>
      <c r="Y266" s="61" t="s">
        <v>958</v>
      </c>
      <c r="Z266" s="265" t="s">
        <v>88</v>
      </c>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c r="BB266" s="73"/>
      <c r="BC266" s="73"/>
      <c r="BD266" s="73"/>
      <c r="BE266" s="73"/>
      <c r="BF266" s="73"/>
      <c r="BG266" s="73"/>
      <c r="BH266" s="73"/>
      <c r="BI266" s="73"/>
      <c r="BJ266" s="73"/>
      <c r="BK266" s="73"/>
      <c r="BL266" s="73"/>
      <c r="BM266" s="73"/>
      <c r="BN266" s="73"/>
      <c r="BO266" s="73"/>
      <c r="BP266" s="73"/>
      <c r="BQ266" s="73"/>
      <c r="BR266" s="73"/>
      <c r="BS266" s="73"/>
      <c r="BT266" s="73"/>
      <c r="BU266" s="73"/>
      <c r="BV266" s="73"/>
      <c r="BW266" s="73"/>
      <c r="BX266" s="73"/>
      <c r="BY266" s="73"/>
      <c r="BZ266" s="73"/>
      <c r="CA266" s="73"/>
      <c r="CB266" s="73"/>
      <c r="CC266" s="73"/>
      <c r="CD266" s="73"/>
      <c r="CE266" s="73"/>
      <c r="CF266" s="73"/>
      <c r="CG266" s="73"/>
      <c r="CH266" s="73"/>
      <c r="CI266" s="73"/>
      <c r="CJ266" s="73"/>
      <c r="CK266" s="73"/>
      <c r="CL266" s="73"/>
      <c r="CM266" s="73"/>
      <c r="CN266" s="73"/>
      <c r="CO266" s="73"/>
      <c r="CP266" s="73"/>
      <c r="CQ266" s="73"/>
      <c r="CR266" s="73"/>
      <c r="CS266" s="73"/>
      <c r="CT266" s="73"/>
      <c r="CU266" s="73"/>
      <c r="CV266" s="73"/>
      <c r="CW266" s="73"/>
      <c r="CX266" s="73"/>
      <c r="CY266" s="73"/>
      <c r="CZ266" s="73"/>
      <c r="DA266" s="73"/>
      <c r="DB266" s="73"/>
      <c r="DC266" s="73"/>
      <c r="DD266" s="73"/>
      <c r="DE266" s="73"/>
      <c r="DF266" s="73"/>
      <c r="DG266" s="73"/>
      <c r="DH266" s="73"/>
      <c r="DI266" s="73"/>
      <c r="DJ266" s="73"/>
      <c r="DK266" s="73"/>
      <c r="DL266" s="73"/>
    </row>
    <row r="267" spans="1:116" s="62" customFormat="1" ht="45" x14ac:dyDescent="0.2">
      <c r="A267" s="904">
        <v>263</v>
      </c>
      <c r="B267" s="61" t="s">
        <v>642</v>
      </c>
      <c r="C267" s="61" t="s">
        <v>174</v>
      </c>
      <c r="D267" s="40">
        <v>70978361</v>
      </c>
      <c r="E267" s="40">
        <v>102508666</v>
      </c>
      <c r="F267" s="40">
        <v>600145212</v>
      </c>
      <c r="G267" s="61" t="s">
        <v>960</v>
      </c>
      <c r="H267" s="102" t="s">
        <v>64</v>
      </c>
      <c r="I267" s="102" t="s">
        <v>65</v>
      </c>
      <c r="J267" s="101" t="s">
        <v>935</v>
      </c>
      <c r="K267" s="34" t="s">
        <v>961</v>
      </c>
      <c r="L267" s="280">
        <v>2500000</v>
      </c>
      <c r="M267" s="286">
        <f t="shared" si="21"/>
        <v>2125000</v>
      </c>
      <c r="N267" s="304">
        <v>2023</v>
      </c>
      <c r="O267" s="284">
        <v>2025</v>
      </c>
      <c r="P267" s="104" t="s">
        <v>74</v>
      </c>
      <c r="Q267" s="104" t="s">
        <v>74</v>
      </c>
      <c r="R267" s="104" t="s">
        <v>74</v>
      </c>
      <c r="S267" s="104" t="s">
        <v>74</v>
      </c>
      <c r="T267" s="104"/>
      <c r="U267" s="104"/>
      <c r="V267" s="104"/>
      <c r="W267" s="104"/>
      <c r="X267" s="104" t="s">
        <v>74</v>
      </c>
      <c r="Y267" s="61" t="s">
        <v>958</v>
      </c>
      <c r="Z267" s="265" t="s">
        <v>88</v>
      </c>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c r="BB267" s="73"/>
      <c r="BC267" s="73"/>
      <c r="BD267" s="73"/>
      <c r="BE267" s="73"/>
      <c r="BF267" s="73"/>
      <c r="BG267" s="73"/>
      <c r="BH267" s="73"/>
      <c r="BI267" s="73"/>
      <c r="BJ267" s="73"/>
      <c r="BK267" s="73"/>
      <c r="BL267" s="73"/>
      <c r="BM267" s="73"/>
      <c r="BN267" s="73"/>
      <c r="BO267" s="73"/>
      <c r="BP267" s="73"/>
      <c r="BQ267" s="73"/>
      <c r="BR267" s="73"/>
      <c r="BS267" s="73"/>
      <c r="BT267" s="73"/>
      <c r="BU267" s="73"/>
      <c r="BV267" s="73"/>
      <c r="BW267" s="73"/>
      <c r="BX267" s="73"/>
      <c r="BY267" s="73"/>
      <c r="BZ267" s="73"/>
      <c r="CA267" s="73"/>
      <c r="CB267" s="73"/>
      <c r="CC267" s="73"/>
      <c r="CD267" s="73"/>
      <c r="CE267" s="73"/>
      <c r="CF267" s="73"/>
      <c r="CG267" s="73"/>
      <c r="CH267" s="73"/>
      <c r="CI267" s="73"/>
      <c r="CJ267" s="73"/>
      <c r="CK267" s="73"/>
      <c r="CL267" s="73"/>
      <c r="CM267" s="73"/>
      <c r="CN267" s="73"/>
      <c r="CO267" s="73"/>
      <c r="CP267" s="73"/>
      <c r="CQ267" s="73"/>
      <c r="CR267" s="73"/>
      <c r="CS267" s="73"/>
      <c r="CT267" s="73"/>
      <c r="CU267" s="73"/>
      <c r="CV267" s="73"/>
      <c r="CW267" s="73"/>
      <c r="CX267" s="73"/>
      <c r="CY267" s="73"/>
      <c r="CZ267" s="73"/>
      <c r="DA267" s="73"/>
      <c r="DB267" s="73"/>
      <c r="DC267" s="73"/>
      <c r="DD267" s="73"/>
      <c r="DE267" s="73"/>
      <c r="DF267" s="73"/>
      <c r="DG267" s="73"/>
      <c r="DH267" s="73"/>
      <c r="DI267" s="73"/>
      <c r="DJ267" s="73"/>
      <c r="DK267" s="73"/>
      <c r="DL267" s="73"/>
    </row>
    <row r="268" spans="1:116" s="62" customFormat="1" ht="45" x14ac:dyDescent="0.2">
      <c r="A268" s="909">
        <v>264</v>
      </c>
      <c r="B268" s="627" t="s">
        <v>642</v>
      </c>
      <c r="C268" s="627" t="s">
        <v>174</v>
      </c>
      <c r="D268" s="906">
        <v>70978361</v>
      </c>
      <c r="E268" s="906">
        <v>102508666</v>
      </c>
      <c r="F268" s="906">
        <v>600145212</v>
      </c>
      <c r="G268" s="627" t="s">
        <v>962</v>
      </c>
      <c r="H268" s="625" t="s">
        <v>64</v>
      </c>
      <c r="I268" s="625" t="s">
        <v>65</v>
      </c>
      <c r="J268" s="624" t="s">
        <v>935</v>
      </c>
      <c r="K268" s="907" t="s">
        <v>963</v>
      </c>
      <c r="L268" s="622">
        <v>4000000</v>
      </c>
      <c r="M268" s="622">
        <v>0</v>
      </c>
      <c r="N268" s="621">
        <v>2023</v>
      </c>
      <c r="O268" s="620">
        <v>2025</v>
      </c>
      <c r="P268" s="908" t="s">
        <v>74</v>
      </c>
      <c r="Q268" s="908" t="s">
        <v>74</v>
      </c>
      <c r="R268" s="908" t="s">
        <v>74</v>
      </c>
      <c r="S268" s="908" t="s">
        <v>74</v>
      </c>
      <c r="T268" s="908"/>
      <c r="U268" s="908"/>
      <c r="V268" s="908"/>
      <c r="W268" s="908"/>
      <c r="X268" s="908" t="s">
        <v>74</v>
      </c>
      <c r="Y268" s="627" t="s">
        <v>958</v>
      </c>
      <c r="Z268" s="619" t="s">
        <v>88</v>
      </c>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c r="BB268" s="73"/>
      <c r="BC268" s="73"/>
      <c r="BD268" s="73"/>
      <c r="BE268" s="73"/>
      <c r="BF268" s="73"/>
      <c r="BG268" s="73"/>
      <c r="BH268" s="73"/>
      <c r="BI268" s="73"/>
      <c r="BJ268" s="73"/>
      <c r="BK268" s="73"/>
      <c r="BL268" s="73"/>
      <c r="BM268" s="73"/>
      <c r="BN268" s="73"/>
      <c r="BO268" s="73"/>
      <c r="BP268" s="73"/>
      <c r="BQ268" s="73"/>
      <c r="BR268" s="73"/>
      <c r="BS268" s="73"/>
      <c r="BT268" s="73"/>
      <c r="BU268" s="73"/>
      <c r="BV268" s="73"/>
      <c r="BW268" s="73"/>
      <c r="BX268" s="73"/>
      <c r="BY268" s="73"/>
      <c r="BZ268" s="73"/>
      <c r="CA268" s="73"/>
      <c r="CB268" s="73"/>
      <c r="CC268" s="73"/>
      <c r="CD268" s="73"/>
      <c r="CE268" s="73"/>
      <c r="CF268" s="73"/>
      <c r="CG268" s="73"/>
      <c r="CH268" s="73"/>
      <c r="CI268" s="73"/>
      <c r="CJ268" s="73"/>
      <c r="CK268" s="73"/>
      <c r="CL268" s="73"/>
      <c r="CM268" s="73"/>
      <c r="CN268" s="73"/>
      <c r="CO268" s="73"/>
      <c r="CP268" s="73"/>
      <c r="CQ268" s="73"/>
      <c r="CR268" s="73"/>
      <c r="CS268" s="73"/>
      <c r="CT268" s="73"/>
      <c r="CU268" s="73"/>
      <c r="CV268" s="73"/>
      <c r="CW268" s="73"/>
      <c r="CX268" s="73"/>
      <c r="CY268" s="73"/>
      <c r="CZ268" s="73"/>
      <c r="DA268" s="73"/>
      <c r="DB268" s="73"/>
      <c r="DC268" s="73"/>
      <c r="DD268" s="73"/>
      <c r="DE268" s="73"/>
      <c r="DF268" s="73"/>
      <c r="DG268" s="73"/>
      <c r="DH268" s="73"/>
      <c r="DI268" s="73"/>
      <c r="DJ268" s="73"/>
      <c r="DK268" s="73"/>
      <c r="DL268" s="73"/>
    </row>
    <row r="269" spans="1:116" s="62" customFormat="1" ht="45" x14ac:dyDescent="0.2">
      <c r="A269" s="909">
        <v>265</v>
      </c>
      <c r="B269" s="627" t="s">
        <v>642</v>
      </c>
      <c r="C269" s="627" t="s">
        <v>174</v>
      </c>
      <c r="D269" s="906">
        <v>70978361</v>
      </c>
      <c r="E269" s="906">
        <v>102508666</v>
      </c>
      <c r="F269" s="906">
        <v>600145212</v>
      </c>
      <c r="G269" s="627" t="s">
        <v>665</v>
      </c>
      <c r="H269" s="625" t="s">
        <v>64</v>
      </c>
      <c r="I269" s="625" t="s">
        <v>65</v>
      </c>
      <c r="J269" s="624" t="s">
        <v>935</v>
      </c>
      <c r="K269" s="907" t="s">
        <v>665</v>
      </c>
      <c r="L269" s="622">
        <v>6000000</v>
      </c>
      <c r="M269" s="622">
        <v>0</v>
      </c>
      <c r="N269" s="621">
        <v>2023</v>
      </c>
      <c r="O269" s="620">
        <v>2025</v>
      </c>
      <c r="P269" s="908" t="s">
        <v>74</v>
      </c>
      <c r="Q269" s="908" t="s">
        <v>74</v>
      </c>
      <c r="R269" s="908" t="s">
        <v>74</v>
      </c>
      <c r="S269" s="908" t="s">
        <v>74</v>
      </c>
      <c r="T269" s="908"/>
      <c r="U269" s="908"/>
      <c r="V269" s="908"/>
      <c r="W269" s="908"/>
      <c r="X269" s="908" t="s">
        <v>74</v>
      </c>
      <c r="Y269" s="627" t="s">
        <v>958</v>
      </c>
      <c r="Z269" s="619" t="s">
        <v>88</v>
      </c>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3"/>
      <c r="BG269" s="73"/>
      <c r="BH269" s="73"/>
      <c r="BI269" s="73"/>
      <c r="BJ269" s="73"/>
      <c r="BK269" s="73"/>
      <c r="BL269" s="73"/>
      <c r="BM269" s="73"/>
      <c r="BN269" s="73"/>
      <c r="BO269" s="73"/>
      <c r="BP269" s="73"/>
      <c r="BQ269" s="73"/>
      <c r="BR269" s="73"/>
      <c r="BS269" s="73"/>
      <c r="BT269" s="73"/>
      <c r="BU269" s="73"/>
      <c r="BV269" s="73"/>
      <c r="BW269" s="73"/>
      <c r="BX269" s="73"/>
      <c r="BY269" s="73"/>
      <c r="BZ269" s="73"/>
      <c r="CA269" s="73"/>
      <c r="CB269" s="73"/>
      <c r="CC269" s="73"/>
      <c r="CD269" s="73"/>
      <c r="CE269" s="73"/>
      <c r="CF269" s="73"/>
      <c r="CG269" s="73"/>
      <c r="CH269" s="73"/>
      <c r="CI269" s="73"/>
      <c r="CJ269" s="73"/>
      <c r="CK269" s="73"/>
      <c r="CL269" s="73"/>
      <c r="CM269" s="73"/>
      <c r="CN269" s="73"/>
      <c r="CO269" s="73"/>
      <c r="CP269" s="73"/>
      <c r="CQ269" s="73"/>
      <c r="CR269" s="73"/>
      <c r="CS269" s="73"/>
      <c r="CT269" s="73"/>
      <c r="CU269" s="73"/>
      <c r="CV269" s="73"/>
      <c r="CW269" s="73"/>
      <c r="CX269" s="73"/>
      <c r="CY269" s="73"/>
      <c r="CZ269" s="73"/>
      <c r="DA269" s="73"/>
      <c r="DB269" s="73"/>
      <c r="DC269" s="73"/>
      <c r="DD269" s="73"/>
      <c r="DE269" s="73"/>
      <c r="DF269" s="73"/>
      <c r="DG269" s="73"/>
      <c r="DH269" s="73"/>
      <c r="DI269" s="73"/>
      <c r="DJ269" s="73"/>
      <c r="DK269" s="73"/>
      <c r="DL269" s="73"/>
    </row>
    <row r="270" spans="1:116" s="62" customFormat="1" ht="45" x14ac:dyDescent="0.2">
      <c r="A270" s="910">
        <v>266</v>
      </c>
      <c r="B270" s="627" t="s">
        <v>642</v>
      </c>
      <c r="C270" s="627" t="s">
        <v>174</v>
      </c>
      <c r="D270" s="906">
        <v>70978361</v>
      </c>
      <c r="E270" s="906">
        <v>102508666</v>
      </c>
      <c r="F270" s="906">
        <v>600145212</v>
      </c>
      <c r="G270" s="627" t="s">
        <v>964</v>
      </c>
      <c r="H270" s="625" t="s">
        <v>64</v>
      </c>
      <c r="I270" s="625" t="s">
        <v>65</v>
      </c>
      <c r="J270" s="624" t="s">
        <v>935</v>
      </c>
      <c r="K270" s="907" t="s">
        <v>965</v>
      </c>
      <c r="L270" s="622">
        <v>2000000</v>
      </c>
      <c r="M270" s="622">
        <v>0</v>
      </c>
      <c r="N270" s="621">
        <v>2023</v>
      </c>
      <c r="O270" s="620">
        <v>2025</v>
      </c>
      <c r="P270" s="908" t="s">
        <v>74</v>
      </c>
      <c r="Q270" s="908" t="s">
        <v>74</v>
      </c>
      <c r="R270" s="908" t="s">
        <v>74</v>
      </c>
      <c r="S270" s="908" t="s">
        <v>74</v>
      </c>
      <c r="T270" s="908"/>
      <c r="U270" s="908"/>
      <c r="V270" s="908"/>
      <c r="W270" s="908" t="s">
        <v>74</v>
      </c>
      <c r="X270" s="908" t="s">
        <v>74</v>
      </c>
      <c r="Y270" s="627" t="s">
        <v>958</v>
      </c>
      <c r="Z270" s="619" t="s">
        <v>88</v>
      </c>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c r="BB270" s="73"/>
      <c r="BC270" s="73"/>
      <c r="BD270" s="73"/>
      <c r="BE270" s="73"/>
      <c r="BF270" s="73"/>
      <c r="BG270" s="73"/>
      <c r="BH270" s="73"/>
      <c r="BI270" s="73"/>
      <c r="BJ270" s="73"/>
      <c r="BK270" s="73"/>
      <c r="BL270" s="73"/>
      <c r="BM270" s="73"/>
      <c r="BN270" s="73"/>
      <c r="BO270" s="73"/>
      <c r="BP270" s="73"/>
      <c r="BQ270" s="73"/>
      <c r="BR270" s="73"/>
      <c r="BS270" s="73"/>
      <c r="BT270" s="73"/>
      <c r="BU270" s="73"/>
      <c r="BV270" s="73"/>
      <c r="BW270" s="73"/>
      <c r="BX270" s="73"/>
      <c r="BY270" s="73"/>
      <c r="BZ270" s="73"/>
      <c r="CA270" s="73"/>
      <c r="CB270" s="73"/>
      <c r="CC270" s="73"/>
      <c r="CD270" s="73"/>
      <c r="CE270" s="73"/>
      <c r="CF270" s="73"/>
      <c r="CG270" s="73"/>
      <c r="CH270" s="73"/>
      <c r="CI270" s="73"/>
      <c r="CJ270" s="73"/>
      <c r="CK270" s="73"/>
      <c r="CL270" s="73"/>
      <c r="CM270" s="73"/>
      <c r="CN270" s="73"/>
      <c r="CO270" s="73"/>
      <c r="CP270" s="73"/>
      <c r="CQ270" s="73"/>
      <c r="CR270" s="73"/>
      <c r="CS270" s="73"/>
      <c r="CT270" s="73"/>
      <c r="CU270" s="73"/>
      <c r="CV270" s="73"/>
      <c r="CW270" s="73"/>
      <c r="CX270" s="73"/>
      <c r="CY270" s="73"/>
      <c r="CZ270" s="73"/>
      <c r="DA270" s="73"/>
      <c r="DB270" s="73"/>
      <c r="DC270" s="73"/>
      <c r="DD270" s="73"/>
      <c r="DE270" s="73"/>
      <c r="DF270" s="73"/>
      <c r="DG270" s="73"/>
      <c r="DH270" s="73"/>
      <c r="DI270" s="73"/>
      <c r="DJ270" s="73"/>
      <c r="DK270" s="73"/>
      <c r="DL270" s="73"/>
    </row>
    <row r="271" spans="1:116" s="62" customFormat="1" ht="45" x14ac:dyDescent="0.2">
      <c r="A271" s="904">
        <v>267</v>
      </c>
      <c r="B271" s="61" t="s">
        <v>642</v>
      </c>
      <c r="C271" s="61" t="s">
        <v>174</v>
      </c>
      <c r="D271" s="40">
        <v>70978361</v>
      </c>
      <c r="E271" s="40">
        <v>102508666</v>
      </c>
      <c r="F271" s="40">
        <v>600145212</v>
      </c>
      <c r="G271" s="61" t="s">
        <v>966</v>
      </c>
      <c r="H271" s="102" t="s">
        <v>64</v>
      </c>
      <c r="I271" s="102" t="s">
        <v>65</v>
      </c>
      <c r="J271" s="101" t="s">
        <v>935</v>
      </c>
      <c r="K271" s="34" t="s">
        <v>967</v>
      </c>
      <c r="L271" s="280">
        <v>5000000</v>
      </c>
      <c r="M271" s="286">
        <v>0</v>
      </c>
      <c r="N271" s="304">
        <v>2022</v>
      </c>
      <c r="O271" s="284">
        <v>2024</v>
      </c>
      <c r="P271" s="104"/>
      <c r="Q271" s="104"/>
      <c r="R271" s="104"/>
      <c r="S271" s="104"/>
      <c r="T271" s="104"/>
      <c r="U271" s="104"/>
      <c r="V271" s="104"/>
      <c r="W271" s="104"/>
      <c r="X271" s="104"/>
      <c r="Y271" s="61" t="s">
        <v>958</v>
      </c>
      <c r="Z271" s="265" t="s">
        <v>88</v>
      </c>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3"/>
      <c r="BG271" s="73"/>
      <c r="BH271" s="73"/>
      <c r="BI271" s="73"/>
      <c r="BJ271" s="73"/>
      <c r="BK271" s="73"/>
      <c r="BL271" s="73"/>
      <c r="BM271" s="73"/>
      <c r="BN271" s="73"/>
      <c r="BO271" s="73"/>
      <c r="BP271" s="73"/>
      <c r="BQ271" s="73"/>
      <c r="BR271" s="73"/>
      <c r="BS271" s="73"/>
      <c r="BT271" s="73"/>
      <c r="BU271" s="73"/>
      <c r="BV271" s="73"/>
      <c r="BW271" s="73"/>
      <c r="BX271" s="73"/>
      <c r="BY271" s="73"/>
      <c r="BZ271" s="73"/>
      <c r="CA271" s="73"/>
      <c r="CB271" s="73"/>
      <c r="CC271" s="73"/>
      <c r="CD271" s="73"/>
      <c r="CE271" s="73"/>
      <c r="CF271" s="73"/>
      <c r="CG271" s="73"/>
      <c r="CH271" s="73"/>
      <c r="CI271" s="73"/>
      <c r="CJ271" s="73"/>
      <c r="CK271" s="73"/>
      <c r="CL271" s="73"/>
      <c r="CM271" s="73"/>
      <c r="CN271" s="73"/>
      <c r="CO271" s="73"/>
      <c r="CP271" s="73"/>
      <c r="CQ271" s="73"/>
      <c r="CR271" s="73"/>
      <c r="CS271" s="73"/>
      <c r="CT271" s="73"/>
      <c r="CU271" s="73"/>
      <c r="CV271" s="73"/>
      <c r="CW271" s="73"/>
      <c r="CX271" s="73"/>
      <c r="CY271" s="73"/>
      <c r="CZ271" s="73"/>
      <c r="DA271" s="73"/>
      <c r="DB271" s="73"/>
      <c r="DC271" s="73"/>
      <c r="DD271" s="73"/>
      <c r="DE271" s="73"/>
      <c r="DF271" s="73"/>
      <c r="DG271" s="73"/>
      <c r="DH271" s="73"/>
      <c r="DI271" s="73"/>
      <c r="DJ271" s="73"/>
      <c r="DK271" s="73"/>
      <c r="DL271" s="73"/>
    </row>
    <row r="272" spans="1:116" s="162" customFormat="1" ht="56.25" x14ac:dyDescent="0.2">
      <c r="A272" s="268">
        <v>268</v>
      </c>
      <c r="B272" s="101" t="s">
        <v>399</v>
      </c>
      <c r="C272" s="102" t="s">
        <v>62</v>
      </c>
      <c r="D272" s="35">
        <v>70933979</v>
      </c>
      <c r="E272" s="35">
        <v>102508046</v>
      </c>
      <c r="F272" s="35">
        <v>600145000</v>
      </c>
      <c r="G272" s="49" t="s">
        <v>968</v>
      </c>
      <c r="H272" s="102" t="s">
        <v>64</v>
      </c>
      <c r="I272" s="102" t="s">
        <v>65</v>
      </c>
      <c r="J272" s="102" t="s">
        <v>62</v>
      </c>
      <c r="K272" s="34" t="s">
        <v>969</v>
      </c>
      <c r="L272" s="280">
        <v>5000000</v>
      </c>
      <c r="M272" s="286">
        <f t="shared" ref="M272:M274" si="22">L272/100*85</f>
        <v>4250000</v>
      </c>
      <c r="N272" s="284">
        <v>2023</v>
      </c>
      <c r="O272" s="284">
        <v>2027</v>
      </c>
      <c r="P272" s="104" t="s">
        <v>139</v>
      </c>
      <c r="Q272" s="104" t="s">
        <v>139</v>
      </c>
      <c r="R272" s="104" t="s">
        <v>139</v>
      </c>
      <c r="S272" s="104" t="s">
        <v>139</v>
      </c>
      <c r="T272" s="104" t="s">
        <v>139</v>
      </c>
      <c r="U272" s="104"/>
      <c r="V272" s="104"/>
      <c r="W272" s="104"/>
      <c r="X272" s="104" t="s">
        <v>139</v>
      </c>
      <c r="Y272" s="61" t="s">
        <v>932</v>
      </c>
      <c r="Z272" s="265"/>
      <c r="AA272" s="161"/>
      <c r="AB272" s="161"/>
      <c r="AC272" s="161"/>
      <c r="AD272" s="161"/>
      <c r="AE272" s="161"/>
      <c r="AF272" s="161"/>
      <c r="AG272" s="161"/>
      <c r="AH272" s="161"/>
      <c r="AI272" s="161"/>
      <c r="AJ272" s="161"/>
      <c r="AK272" s="161"/>
      <c r="AL272" s="161"/>
      <c r="AM272" s="161"/>
      <c r="AN272" s="161"/>
      <c r="AO272" s="161"/>
      <c r="AP272" s="161"/>
      <c r="AQ272" s="161"/>
      <c r="AR272" s="161"/>
      <c r="AS272" s="161"/>
      <c r="AT272" s="161"/>
      <c r="AU272" s="161"/>
      <c r="AV272" s="161"/>
      <c r="AW272" s="161"/>
      <c r="AX272" s="161"/>
      <c r="AY272" s="161"/>
      <c r="AZ272" s="161"/>
      <c r="BA272" s="161"/>
      <c r="BB272" s="161"/>
      <c r="BC272" s="161"/>
      <c r="BD272" s="161"/>
      <c r="BE272" s="161"/>
      <c r="BF272" s="161"/>
      <c r="BG272" s="161"/>
      <c r="BH272" s="161"/>
      <c r="BI272" s="161"/>
      <c r="BJ272" s="161"/>
      <c r="BK272" s="161"/>
      <c r="BL272" s="161"/>
      <c r="BM272" s="161"/>
      <c r="BN272" s="161"/>
      <c r="BO272" s="161"/>
      <c r="BP272" s="161"/>
      <c r="BQ272" s="161"/>
      <c r="BR272" s="161"/>
      <c r="BS272" s="161"/>
      <c r="BT272" s="161"/>
      <c r="BU272" s="161"/>
      <c r="BV272" s="161"/>
      <c r="BW272" s="161"/>
      <c r="BX272" s="161"/>
      <c r="BY272" s="161"/>
      <c r="BZ272" s="161"/>
      <c r="CA272" s="161"/>
      <c r="CB272" s="161"/>
      <c r="CC272" s="161"/>
      <c r="CD272" s="161"/>
      <c r="CE272" s="161"/>
      <c r="CF272" s="161"/>
      <c r="CG272" s="161"/>
      <c r="CH272" s="161"/>
      <c r="CI272" s="161"/>
      <c r="CJ272" s="161"/>
      <c r="CK272" s="161"/>
      <c r="CL272" s="161"/>
      <c r="CM272" s="161"/>
      <c r="CN272" s="161"/>
      <c r="CO272" s="161"/>
      <c r="CP272" s="161"/>
      <c r="CQ272" s="161"/>
      <c r="CR272" s="161"/>
      <c r="CS272" s="161"/>
      <c r="CT272" s="161"/>
      <c r="CU272" s="161"/>
      <c r="CV272" s="161"/>
      <c r="CW272" s="161"/>
      <c r="CX272" s="161"/>
      <c r="CY272" s="161"/>
      <c r="CZ272" s="161"/>
      <c r="DA272" s="161"/>
      <c r="DB272" s="161"/>
      <c r="DC272" s="161"/>
      <c r="DD272" s="161"/>
      <c r="DE272" s="161"/>
      <c r="DF272" s="161"/>
      <c r="DG272" s="161"/>
      <c r="DH272" s="161"/>
      <c r="DI272" s="161"/>
      <c r="DJ272" s="161"/>
      <c r="DK272" s="161"/>
      <c r="DL272" s="161"/>
    </row>
    <row r="273" spans="1:116" s="162" customFormat="1" ht="22.5" x14ac:dyDescent="0.2">
      <c r="A273" s="268">
        <v>269</v>
      </c>
      <c r="B273" s="61" t="s">
        <v>970</v>
      </c>
      <c r="C273" s="102" t="s">
        <v>62</v>
      </c>
      <c r="D273" s="35">
        <v>70933987</v>
      </c>
      <c r="E273" s="35">
        <v>102508143</v>
      </c>
      <c r="F273" s="35">
        <v>600145131</v>
      </c>
      <c r="G273" s="49" t="s">
        <v>971</v>
      </c>
      <c r="H273" s="102" t="s">
        <v>64</v>
      </c>
      <c r="I273" s="102" t="s">
        <v>65</v>
      </c>
      <c r="J273" s="102" t="s">
        <v>65</v>
      </c>
      <c r="K273" s="34" t="s">
        <v>972</v>
      </c>
      <c r="L273" s="280">
        <v>4000000</v>
      </c>
      <c r="M273" s="286">
        <f t="shared" si="22"/>
        <v>3400000</v>
      </c>
      <c r="N273" s="284">
        <v>2022</v>
      </c>
      <c r="O273" s="284">
        <v>2023</v>
      </c>
      <c r="P273" s="104" t="s">
        <v>139</v>
      </c>
      <c r="Q273" s="104" t="s">
        <v>139</v>
      </c>
      <c r="R273" s="104" t="s">
        <v>139</v>
      </c>
      <c r="S273" s="104" t="s">
        <v>139</v>
      </c>
      <c r="T273" s="104"/>
      <c r="U273" s="104"/>
      <c r="V273" s="104"/>
      <c r="W273" s="104"/>
      <c r="X273" s="104"/>
      <c r="Y273" s="61" t="s">
        <v>932</v>
      </c>
      <c r="Z273" s="265" t="s">
        <v>88</v>
      </c>
      <c r="AA273" s="161"/>
      <c r="AB273" s="161"/>
      <c r="AC273" s="161"/>
      <c r="AD273" s="161"/>
      <c r="AE273" s="161"/>
      <c r="AF273" s="161"/>
      <c r="AG273" s="161"/>
      <c r="AH273" s="161"/>
      <c r="AI273" s="161"/>
      <c r="AJ273" s="161"/>
      <c r="AK273" s="161"/>
      <c r="AL273" s="161"/>
      <c r="AM273" s="161"/>
      <c r="AN273" s="161"/>
      <c r="AO273" s="161"/>
      <c r="AP273" s="161"/>
      <c r="AQ273" s="161"/>
      <c r="AR273" s="161"/>
      <c r="AS273" s="161"/>
      <c r="AT273" s="161"/>
      <c r="AU273" s="161"/>
      <c r="AV273" s="161"/>
      <c r="AW273" s="161"/>
      <c r="AX273" s="161"/>
      <c r="AY273" s="161"/>
      <c r="AZ273" s="161"/>
      <c r="BA273" s="161"/>
      <c r="BB273" s="161"/>
      <c r="BC273" s="161"/>
      <c r="BD273" s="161"/>
      <c r="BE273" s="161"/>
      <c r="BF273" s="161"/>
      <c r="BG273" s="161"/>
      <c r="BH273" s="161"/>
      <c r="BI273" s="161"/>
      <c r="BJ273" s="161"/>
      <c r="BK273" s="161"/>
      <c r="BL273" s="161"/>
      <c r="BM273" s="161"/>
      <c r="BN273" s="161"/>
      <c r="BO273" s="161"/>
      <c r="BP273" s="161"/>
      <c r="BQ273" s="161"/>
      <c r="BR273" s="161"/>
      <c r="BS273" s="161"/>
      <c r="BT273" s="161"/>
      <c r="BU273" s="161"/>
      <c r="BV273" s="161"/>
      <c r="BW273" s="161"/>
      <c r="BX273" s="161"/>
      <c r="BY273" s="161"/>
      <c r="BZ273" s="161"/>
      <c r="CA273" s="161"/>
      <c r="CB273" s="161"/>
      <c r="CC273" s="161"/>
      <c r="CD273" s="161"/>
      <c r="CE273" s="161"/>
      <c r="CF273" s="161"/>
      <c r="CG273" s="161"/>
      <c r="CH273" s="161"/>
      <c r="CI273" s="161"/>
      <c r="CJ273" s="161"/>
      <c r="CK273" s="161"/>
      <c r="CL273" s="161"/>
      <c r="CM273" s="161"/>
      <c r="CN273" s="161"/>
      <c r="CO273" s="161"/>
      <c r="CP273" s="161"/>
      <c r="CQ273" s="161"/>
      <c r="CR273" s="161"/>
      <c r="CS273" s="161"/>
      <c r="CT273" s="161"/>
      <c r="CU273" s="161"/>
      <c r="CV273" s="161"/>
      <c r="CW273" s="161"/>
      <c r="CX273" s="161"/>
      <c r="CY273" s="161"/>
      <c r="CZ273" s="161"/>
      <c r="DA273" s="161"/>
      <c r="DB273" s="161"/>
      <c r="DC273" s="161"/>
      <c r="DD273" s="161"/>
      <c r="DE273" s="161"/>
      <c r="DF273" s="161"/>
      <c r="DG273" s="161"/>
      <c r="DH273" s="161"/>
      <c r="DI273" s="161"/>
      <c r="DJ273" s="161"/>
      <c r="DK273" s="161"/>
      <c r="DL273" s="161"/>
    </row>
    <row r="274" spans="1:116" s="162" customFormat="1" ht="90" x14ac:dyDescent="0.2">
      <c r="A274" s="268">
        <v>270</v>
      </c>
      <c r="B274" s="101" t="s">
        <v>390</v>
      </c>
      <c r="C274" s="102" t="s">
        <v>62</v>
      </c>
      <c r="D274" s="35">
        <v>70933928</v>
      </c>
      <c r="E274" s="35">
        <v>102508119</v>
      </c>
      <c r="F274" s="35">
        <v>600145298</v>
      </c>
      <c r="G274" s="49" t="s">
        <v>973</v>
      </c>
      <c r="H274" s="102" t="s">
        <v>64</v>
      </c>
      <c r="I274" s="102" t="s">
        <v>65</v>
      </c>
      <c r="J274" s="102" t="s">
        <v>62</v>
      </c>
      <c r="K274" s="251" t="s">
        <v>1183</v>
      </c>
      <c r="L274" s="280">
        <v>5000000</v>
      </c>
      <c r="M274" s="286">
        <f t="shared" si="22"/>
        <v>4250000</v>
      </c>
      <c r="N274" s="284">
        <v>2022</v>
      </c>
      <c r="O274" s="284">
        <v>2024</v>
      </c>
      <c r="P274" s="104" t="s">
        <v>74</v>
      </c>
      <c r="Q274" s="104" t="s">
        <v>74</v>
      </c>
      <c r="R274" s="104" t="s">
        <v>74</v>
      </c>
      <c r="S274" s="104" t="s">
        <v>74</v>
      </c>
      <c r="T274" s="104"/>
      <c r="U274" s="104"/>
      <c r="V274" s="104"/>
      <c r="W274" s="104"/>
      <c r="X274" s="104"/>
      <c r="Y274" s="101"/>
      <c r="Z274" s="265" t="s">
        <v>88</v>
      </c>
      <c r="AA274" s="161"/>
      <c r="AB274" s="161"/>
      <c r="AC274" s="161"/>
      <c r="AD274" s="161"/>
      <c r="AE274" s="161"/>
      <c r="AF274" s="161"/>
      <c r="AG274" s="161"/>
      <c r="AH274" s="161"/>
      <c r="AI274" s="161"/>
      <c r="AJ274" s="161"/>
      <c r="AK274" s="161"/>
      <c r="AL274" s="161"/>
      <c r="AM274" s="161"/>
      <c r="AN274" s="161"/>
      <c r="AO274" s="161"/>
      <c r="AP274" s="161"/>
      <c r="AQ274" s="161"/>
      <c r="AR274" s="161"/>
      <c r="AS274" s="161"/>
      <c r="AT274" s="161"/>
      <c r="AU274" s="161"/>
      <c r="AV274" s="161"/>
      <c r="AW274" s="161"/>
      <c r="AX274" s="161"/>
      <c r="AY274" s="161"/>
      <c r="AZ274" s="161"/>
      <c r="BA274" s="161"/>
      <c r="BB274" s="161"/>
      <c r="BC274" s="161"/>
      <c r="BD274" s="161"/>
      <c r="BE274" s="161"/>
      <c r="BF274" s="161"/>
      <c r="BG274" s="161"/>
      <c r="BH274" s="161"/>
      <c r="BI274" s="161"/>
      <c r="BJ274" s="161"/>
      <c r="BK274" s="161"/>
      <c r="BL274" s="161"/>
      <c r="BM274" s="161"/>
      <c r="BN274" s="161"/>
      <c r="BO274" s="161"/>
      <c r="BP274" s="161"/>
      <c r="BQ274" s="161"/>
      <c r="BR274" s="161"/>
      <c r="BS274" s="161"/>
      <c r="BT274" s="161"/>
      <c r="BU274" s="161"/>
      <c r="BV274" s="161"/>
      <c r="BW274" s="161"/>
      <c r="BX274" s="161"/>
      <c r="BY274" s="161"/>
      <c r="BZ274" s="161"/>
      <c r="CA274" s="161"/>
      <c r="CB274" s="161"/>
      <c r="CC274" s="161"/>
      <c r="CD274" s="161"/>
      <c r="CE274" s="161"/>
      <c r="CF274" s="161"/>
      <c r="CG274" s="161"/>
      <c r="CH274" s="161"/>
      <c r="CI274" s="161"/>
      <c r="CJ274" s="161"/>
      <c r="CK274" s="161"/>
      <c r="CL274" s="161"/>
      <c r="CM274" s="161"/>
      <c r="CN274" s="161"/>
      <c r="CO274" s="161"/>
      <c r="CP274" s="161"/>
      <c r="CQ274" s="161"/>
      <c r="CR274" s="161"/>
      <c r="CS274" s="161"/>
      <c r="CT274" s="161"/>
      <c r="CU274" s="161"/>
      <c r="CV274" s="161"/>
      <c r="CW274" s="161"/>
      <c r="CX274" s="161"/>
      <c r="CY274" s="161"/>
      <c r="CZ274" s="161"/>
      <c r="DA274" s="161"/>
      <c r="DB274" s="161"/>
      <c r="DC274" s="161"/>
      <c r="DD274" s="161"/>
      <c r="DE274" s="161"/>
      <c r="DF274" s="161"/>
      <c r="DG274" s="161"/>
      <c r="DH274" s="161"/>
      <c r="DI274" s="161"/>
      <c r="DJ274" s="161"/>
      <c r="DK274" s="161"/>
      <c r="DL274" s="161"/>
    </row>
    <row r="275" spans="1:116" s="253" customFormat="1" ht="30" customHeight="1" x14ac:dyDescent="0.2">
      <c r="A275" s="923">
        <v>271</v>
      </c>
      <c r="B275" s="546" t="s">
        <v>1236</v>
      </c>
      <c r="C275" s="546" t="s">
        <v>144</v>
      </c>
      <c r="D275" s="547">
        <v>70995371</v>
      </c>
      <c r="E275" s="547">
        <v>102508445</v>
      </c>
      <c r="F275" s="547">
        <v>600145166</v>
      </c>
      <c r="G275" s="546" t="s">
        <v>974</v>
      </c>
      <c r="H275" s="547" t="s">
        <v>24</v>
      </c>
      <c r="I275" s="547" t="s">
        <v>65</v>
      </c>
      <c r="J275" s="547" t="s">
        <v>145</v>
      </c>
      <c r="K275" s="546" t="s">
        <v>504</v>
      </c>
      <c r="L275" s="548">
        <v>4300000</v>
      </c>
      <c r="M275" s="549">
        <f t="shared" si="21"/>
        <v>3655000</v>
      </c>
      <c r="N275" s="300">
        <v>44927</v>
      </c>
      <c r="O275" s="300">
        <v>45657</v>
      </c>
      <c r="P275" s="550" t="s">
        <v>74</v>
      </c>
      <c r="Q275" s="550" t="s">
        <v>74</v>
      </c>
      <c r="R275" s="550"/>
      <c r="S275" s="550" t="s">
        <v>74</v>
      </c>
      <c r="T275" s="550"/>
      <c r="U275" s="550"/>
      <c r="V275" s="551"/>
      <c r="W275" s="551"/>
      <c r="X275" s="551"/>
      <c r="Y275" s="551"/>
      <c r="Z275" s="552" t="s">
        <v>342</v>
      </c>
    </row>
    <row r="276" spans="1:116" s="253" customFormat="1" ht="45" x14ac:dyDescent="0.2">
      <c r="A276" s="923">
        <v>272</v>
      </c>
      <c r="B276" s="546" t="s">
        <v>1237</v>
      </c>
      <c r="C276" s="546" t="s">
        <v>144</v>
      </c>
      <c r="D276" s="547">
        <v>70995427</v>
      </c>
      <c r="E276" s="547">
        <v>102508348</v>
      </c>
      <c r="F276" s="547">
        <v>600145310</v>
      </c>
      <c r="G276" s="546" t="s">
        <v>975</v>
      </c>
      <c r="H276" s="547" t="s">
        <v>24</v>
      </c>
      <c r="I276" s="547" t="s">
        <v>65</v>
      </c>
      <c r="J276" s="547" t="s">
        <v>145</v>
      </c>
      <c r="K276" s="546" t="s">
        <v>496</v>
      </c>
      <c r="L276" s="548">
        <v>1400000</v>
      </c>
      <c r="M276" s="549">
        <f t="shared" si="21"/>
        <v>1190000</v>
      </c>
      <c r="N276" s="300">
        <v>44927</v>
      </c>
      <c r="O276" s="300">
        <v>45291</v>
      </c>
      <c r="P276" s="550"/>
      <c r="Q276" s="550"/>
      <c r="R276" s="550"/>
      <c r="S276" s="550"/>
      <c r="T276" s="550"/>
      <c r="U276" s="550" t="s">
        <v>74</v>
      </c>
      <c r="V276" s="551"/>
      <c r="W276" s="551"/>
      <c r="X276" s="551"/>
      <c r="Y276" s="551" t="s">
        <v>146</v>
      </c>
      <c r="Z276" s="552" t="s">
        <v>342</v>
      </c>
    </row>
    <row r="277" spans="1:116" s="44" customFormat="1" ht="33.75" x14ac:dyDescent="0.2">
      <c r="A277" s="268">
        <v>273</v>
      </c>
      <c r="B277" s="61" t="s">
        <v>976</v>
      </c>
      <c r="C277" s="61" t="s">
        <v>977</v>
      </c>
      <c r="D277" s="35">
        <v>25368702</v>
      </c>
      <c r="E277" s="35">
        <v>60001725</v>
      </c>
      <c r="F277" s="35">
        <v>60340151</v>
      </c>
      <c r="G277" s="102" t="s">
        <v>978</v>
      </c>
      <c r="H277" s="102" t="s">
        <v>64</v>
      </c>
      <c r="I277" s="102" t="s">
        <v>65</v>
      </c>
      <c r="J277" s="101" t="s">
        <v>979</v>
      </c>
      <c r="K277" s="34" t="s">
        <v>980</v>
      </c>
      <c r="L277" s="280">
        <v>3500000</v>
      </c>
      <c r="M277" s="286">
        <v>2900000</v>
      </c>
      <c r="N277" s="304">
        <v>2023</v>
      </c>
      <c r="O277" s="284">
        <v>2023</v>
      </c>
      <c r="P277" s="104" t="s">
        <v>139</v>
      </c>
      <c r="Q277" s="104" t="s">
        <v>139</v>
      </c>
      <c r="R277" s="104" t="s">
        <v>139</v>
      </c>
      <c r="S277" s="104"/>
      <c r="T277" s="104"/>
      <c r="U277" s="104"/>
      <c r="V277" s="104"/>
      <c r="W277" s="104"/>
      <c r="X277" s="104"/>
      <c r="Y277" s="61" t="s">
        <v>981</v>
      </c>
      <c r="Z277" s="265" t="s">
        <v>88</v>
      </c>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row>
    <row r="278" spans="1:116" s="44" customFormat="1" ht="33.75" x14ac:dyDescent="0.2">
      <c r="A278" s="268">
        <v>274</v>
      </c>
      <c r="B278" s="61" t="s">
        <v>976</v>
      </c>
      <c r="C278" s="61" t="s">
        <v>977</v>
      </c>
      <c r="D278" s="35">
        <v>25368702</v>
      </c>
      <c r="E278" s="35">
        <v>60001725</v>
      </c>
      <c r="F278" s="35">
        <v>60340151</v>
      </c>
      <c r="G278" s="102" t="s">
        <v>982</v>
      </c>
      <c r="H278" s="102" t="s">
        <v>64</v>
      </c>
      <c r="I278" s="102" t="s">
        <v>65</v>
      </c>
      <c r="J278" s="101" t="s">
        <v>979</v>
      </c>
      <c r="K278" s="34" t="s">
        <v>983</v>
      </c>
      <c r="L278" s="280">
        <v>15000000</v>
      </c>
      <c r="M278" s="549">
        <f t="shared" si="21"/>
        <v>12750000</v>
      </c>
      <c r="N278" s="304">
        <v>2024</v>
      </c>
      <c r="O278" s="284">
        <v>2025</v>
      </c>
      <c r="P278" s="104"/>
      <c r="Q278" s="104"/>
      <c r="R278" s="104" t="s">
        <v>139</v>
      </c>
      <c r="S278" s="104" t="s">
        <v>139</v>
      </c>
      <c r="T278" s="104"/>
      <c r="U278" s="104"/>
      <c r="V278" s="104"/>
      <c r="W278" s="104" t="s">
        <v>139</v>
      </c>
      <c r="X278" s="104"/>
      <c r="Y278" s="61" t="s">
        <v>984</v>
      </c>
      <c r="Z278" s="265" t="s">
        <v>88</v>
      </c>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row>
    <row r="279" spans="1:116" s="44" customFormat="1" ht="33.75" x14ac:dyDescent="0.2">
      <c r="A279" s="268">
        <v>275</v>
      </c>
      <c r="B279" s="61" t="s">
        <v>976</v>
      </c>
      <c r="C279" s="61" t="s">
        <v>977</v>
      </c>
      <c r="D279" s="35">
        <v>25368702</v>
      </c>
      <c r="E279" s="35">
        <v>60001725</v>
      </c>
      <c r="F279" s="35">
        <v>60340151</v>
      </c>
      <c r="G279" s="102" t="s">
        <v>985</v>
      </c>
      <c r="H279" s="102" t="s">
        <v>64</v>
      </c>
      <c r="I279" s="102" t="s">
        <v>65</v>
      </c>
      <c r="J279" s="101" t="s">
        <v>979</v>
      </c>
      <c r="K279" s="34" t="s">
        <v>986</v>
      </c>
      <c r="L279" s="280">
        <v>12000000</v>
      </c>
      <c r="M279" s="549">
        <f t="shared" si="21"/>
        <v>10200000</v>
      </c>
      <c r="N279" s="304">
        <v>2025</v>
      </c>
      <c r="O279" s="284">
        <v>2027</v>
      </c>
      <c r="P279" s="104"/>
      <c r="Q279" s="104"/>
      <c r="R279" s="104"/>
      <c r="S279" s="104"/>
      <c r="T279" s="104"/>
      <c r="U279" s="104"/>
      <c r="V279" s="104"/>
      <c r="W279" s="104" t="s">
        <v>139</v>
      </c>
      <c r="X279" s="104"/>
      <c r="Y279" s="61" t="s">
        <v>984</v>
      </c>
      <c r="Z279" s="265" t="s">
        <v>88</v>
      </c>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row>
    <row r="280" spans="1:116" s="56" customFormat="1" ht="33.75" x14ac:dyDescent="0.2">
      <c r="A280" s="268">
        <v>276</v>
      </c>
      <c r="B280" s="61" t="s">
        <v>413</v>
      </c>
      <c r="C280" s="61" t="s">
        <v>414</v>
      </c>
      <c r="D280" s="613">
        <v>61963691</v>
      </c>
      <c r="E280" s="35">
        <v>102092711</v>
      </c>
      <c r="F280" s="35">
        <v>600134482</v>
      </c>
      <c r="G280" s="102" t="s">
        <v>987</v>
      </c>
      <c r="H280" s="102" t="s">
        <v>64</v>
      </c>
      <c r="I280" s="102" t="s">
        <v>65</v>
      </c>
      <c r="J280" s="101" t="s">
        <v>416</v>
      </c>
      <c r="K280" s="34" t="s">
        <v>988</v>
      </c>
      <c r="L280" s="280">
        <v>2000000</v>
      </c>
      <c r="M280" s="286">
        <f t="shared" ref="M280:M287" si="23">L280/100*85</f>
        <v>1700000</v>
      </c>
      <c r="N280" s="304">
        <v>2023</v>
      </c>
      <c r="O280" s="284">
        <v>2025</v>
      </c>
      <c r="P280" s="104"/>
      <c r="Q280" s="104" t="s">
        <v>139</v>
      </c>
      <c r="R280" s="104"/>
      <c r="S280" s="104"/>
      <c r="T280" s="104"/>
      <c r="U280" s="104"/>
      <c r="V280" s="104" t="s">
        <v>139</v>
      </c>
      <c r="W280" s="104" t="s">
        <v>139</v>
      </c>
      <c r="X280" s="104"/>
      <c r="Y280" s="61" t="s">
        <v>989</v>
      </c>
      <c r="Z280" s="265" t="s">
        <v>88</v>
      </c>
    </row>
    <row r="281" spans="1:116" s="56" customFormat="1" ht="45" x14ac:dyDescent="0.2">
      <c r="A281" s="268">
        <v>277</v>
      </c>
      <c r="B281" s="49" t="s">
        <v>990</v>
      </c>
      <c r="C281" s="49" t="s">
        <v>144</v>
      </c>
      <c r="D281" s="564" t="s">
        <v>507</v>
      </c>
      <c r="E281" s="102">
        <v>181106566</v>
      </c>
      <c r="F281" s="102">
        <v>691013578</v>
      </c>
      <c r="G281" s="49" t="s">
        <v>991</v>
      </c>
      <c r="H281" s="102" t="s">
        <v>24</v>
      </c>
      <c r="I281" s="102" t="s">
        <v>65</v>
      </c>
      <c r="J281" s="102" t="s">
        <v>145</v>
      </c>
      <c r="K281" s="49" t="s">
        <v>992</v>
      </c>
      <c r="L281" s="280">
        <v>16000000</v>
      </c>
      <c r="M281" s="286">
        <f t="shared" si="23"/>
        <v>13600000</v>
      </c>
      <c r="N281" s="565">
        <v>45078</v>
      </c>
      <c r="O281" s="565">
        <v>45809</v>
      </c>
      <c r="P281" s="104"/>
      <c r="Q281" s="104"/>
      <c r="R281" s="104"/>
      <c r="S281" s="104"/>
      <c r="T281" s="104"/>
      <c r="U281" s="104"/>
      <c r="V281" s="104"/>
      <c r="W281" s="163" t="s">
        <v>74</v>
      </c>
      <c r="X281" s="104"/>
      <c r="Y281" s="102" t="s">
        <v>993</v>
      </c>
      <c r="Z281" s="566" t="s">
        <v>500</v>
      </c>
    </row>
    <row r="282" spans="1:116" s="56" customFormat="1" ht="258.75" x14ac:dyDescent="0.2">
      <c r="A282" s="268">
        <v>278</v>
      </c>
      <c r="B282" s="34" t="s">
        <v>619</v>
      </c>
      <c r="C282" s="34" t="s">
        <v>174</v>
      </c>
      <c r="D282" s="35" t="s">
        <v>620</v>
      </c>
      <c r="E282" s="35">
        <v>102508560</v>
      </c>
      <c r="F282" s="35">
        <v>600145182</v>
      </c>
      <c r="G282" s="33" t="s">
        <v>1185</v>
      </c>
      <c r="H282" s="35" t="s">
        <v>64</v>
      </c>
      <c r="I282" s="35" t="s">
        <v>123</v>
      </c>
      <c r="J282" s="33" t="s">
        <v>65</v>
      </c>
      <c r="K282" s="34" t="s">
        <v>1225</v>
      </c>
      <c r="L282" s="632">
        <v>18000000</v>
      </c>
      <c r="M282" s="847">
        <f t="shared" si="23"/>
        <v>15300000</v>
      </c>
      <c r="N282" s="304">
        <v>2023</v>
      </c>
      <c r="O282" s="284">
        <v>2027</v>
      </c>
      <c r="P282" s="104" t="s">
        <v>74</v>
      </c>
      <c r="Q282" s="104" t="s">
        <v>74</v>
      </c>
      <c r="R282" s="104" t="s">
        <v>74</v>
      </c>
      <c r="S282" s="104" t="s">
        <v>74</v>
      </c>
      <c r="T282" s="104"/>
      <c r="U282" s="104" t="s">
        <v>74</v>
      </c>
      <c r="V282" s="104" t="s">
        <v>74</v>
      </c>
      <c r="W282" s="104"/>
      <c r="X282" s="104" t="s">
        <v>74</v>
      </c>
      <c r="Y282" s="103" t="s">
        <v>189</v>
      </c>
      <c r="Z282" s="265" t="s">
        <v>519</v>
      </c>
    </row>
    <row r="283" spans="1:116" s="56" customFormat="1" ht="45" x14ac:dyDescent="0.2">
      <c r="A283" s="268">
        <v>279</v>
      </c>
      <c r="B283" s="61" t="s">
        <v>660</v>
      </c>
      <c r="C283" s="61" t="s">
        <v>174</v>
      </c>
      <c r="D283" s="40">
        <v>709444628</v>
      </c>
      <c r="E283" s="40">
        <v>60014496</v>
      </c>
      <c r="F283" s="40">
        <v>600144968</v>
      </c>
      <c r="G283" s="101" t="s">
        <v>1186</v>
      </c>
      <c r="H283" s="63" t="s">
        <v>64</v>
      </c>
      <c r="I283" s="63" t="s">
        <v>123</v>
      </c>
      <c r="J283" s="101" t="s">
        <v>65</v>
      </c>
      <c r="K283" s="34" t="s">
        <v>1187</v>
      </c>
      <c r="L283" s="280">
        <v>25000000</v>
      </c>
      <c r="M283" s="911">
        <f t="shared" ref="M283" si="24">L283/100*85</f>
        <v>21250000</v>
      </c>
      <c r="N283" s="284">
        <v>2023</v>
      </c>
      <c r="O283" s="284">
        <v>2027</v>
      </c>
      <c r="P283" s="104" t="s">
        <v>139</v>
      </c>
      <c r="Q283" s="104" t="s">
        <v>139</v>
      </c>
      <c r="R283" s="104" t="s">
        <v>139</v>
      </c>
      <c r="S283" s="104" t="s">
        <v>139</v>
      </c>
      <c r="T283" s="104"/>
      <c r="U283" s="104" t="s">
        <v>139</v>
      </c>
      <c r="V283" s="104" t="s">
        <v>139</v>
      </c>
      <c r="W283" s="104" t="s">
        <v>139</v>
      </c>
      <c r="X283" s="104"/>
      <c r="Y283" s="101"/>
      <c r="Z283" s="270" t="s">
        <v>88</v>
      </c>
    </row>
    <row r="284" spans="1:116" s="56" customFormat="1" ht="78.75" x14ac:dyDescent="0.2">
      <c r="A284" s="268">
        <v>280</v>
      </c>
      <c r="B284" s="77" t="s">
        <v>845</v>
      </c>
      <c r="C284" s="77" t="s">
        <v>537</v>
      </c>
      <c r="D284" s="53">
        <v>256998117</v>
      </c>
      <c r="E284" s="53">
        <v>151040290</v>
      </c>
      <c r="F284" s="53">
        <v>600006018</v>
      </c>
      <c r="G284" s="77" t="s">
        <v>994</v>
      </c>
      <c r="H284" s="53" t="s">
        <v>64</v>
      </c>
      <c r="I284" s="53" t="s">
        <v>296</v>
      </c>
      <c r="J284" s="53" t="s">
        <v>65</v>
      </c>
      <c r="K284" s="77" t="s">
        <v>1184</v>
      </c>
      <c r="L284" s="280">
        <v>2400000</v>
      </c>
      <c r="M284" s="912">
        <f t="shared" si="23"/>
        <v>2040000</v>
      </c>
      <c r="N284" s="304">
        <v>2022</v>
      </c>
      <c r="O284" s="284">
        <v>2026</v>
      </c>
      <c r="P284" s="104" t="s">
        <v>139</v>
      </c>
      <c r="Q284" s="104" t="s">
        <v>139</v>
      </c>
      <c r="R284" s="104" t="s">
        <v>139</v>
      </c>
      <c r="S284" s="104" t="s">
        <v>139</v>
      </c>
      <c r="T284" s="104"/>
      <c r="U284" s="104"/>
      <c r="V284" s="104"/>
      <c r="W284" s="104"/>
      <c r="X284" s="104"/>
      <c r="Y284" s="60" t="s">
        <v>995</v>
      </c>
      <c r="Z284" s="270" t="s">
        <v>88</v>
      </c>
    </row>
    <row r="285" spans="1:116" s="56" customFormat="1" ht="45" x14ac:dyDescent="0.2">
      <c r="A285" s="946">
        <v>281</v>
      </c>
      <c r="B285" s="634" t="s">
        <v>996</v>
      </c>
      <c r="C285" s="634" t="s">
        <v>997</v>
      </c>
      <c r="D285" s="613">
        <v>71000127</v>
      </c>
      <c r="E285" s="613">
        <v>600144992</v>
      </c>
      <c r="F285" s="613">
        <v>600144992</v>
      </c>
      <c r="G285" s="669" t="s">
        <v>998</v>
      </c>
      <c r="H285" s="633" t="s">
        <v>64</v>
      </c>
      <c r="I285" s="633" t="s">
        <v>65</v>
      </c>
      <c r="J285" s="639" t="s">
        <v>999</v>
      </c>
      <c r="K285" s="941" t="s">
        <v>1000</v>
      </c>
      <c r="L285" s="632">
        <v>11062909</v>
      </c>
      <c r="M285" s="947">
        <f t="shared" si="23"/>
        <v>9403472.6500000004</v>
      </c>
      <c r="N285" s="631">
        <v>2024</v>
      </c>
      <c r="O285" s="630">
        <v>2025</v>
      </c>
      <c r="P285" s="928"/>
      <c r="Q285" s="928"/>
      <c r="R285" s="928"/>
      <c r="S285" s="928"/>
      <c r="T285" s="928"/>
      <c r="U285" s="928"/>
      <c r="V285" s="928"/>
      <c r="W285" s="928"/>
      <c r="X285" s="928"/>
      <c r="Y285" s="913" t="s">
        <v>194</v>
      </c>
      <c r="Z285" s="914" t="s">
        <v>88</v>
      </c>
    </row>
    <row r="286" spans="1:116" s="56" customFormat="1" ht="56.25" x14ac:dyDescent="0.2">
      <c r="A286" s="268">
        <v>282</v>
      </c>
      <c r="B286" s="61" t="s">
        <v>444</v>
      </c>
      <c r="C286" s="61" t="s">
        <v>445</v>
      </c>
      <c r="D286" s="35">
        <v>75026970</v>
      </c>
      <c r="E286" s="35" t="s">
        <v>446</v>
      </c>
      <c r="F286" s="35" t="s">
        <v>447</v>
      </c>
      <c r="G286" s="49" t="s">
        <v>1001</v>
      </c>
      <c r="H286" s="102" t="s">
        <v>64</v>
      </c>
      <c r="I286" s="102" t="s">
        <v>65</v>
      </c>
      <c r="J286" s="101" t="s">
        <v>449</v>
      </c>
      <c r="K286" s="34" t="s">
        <v>1002</v>
      </c>
      <c r="L286" s="280">
        <v>2000000</v>
      </c>
      <c r="M286" s="912">
        <f t="shared" si="23"/>
        <v>1700000</v>
      </c>
      <c r="N286" s="304">
        <v>2021</v>
      </c>
      <c r="O286" s="284">
        <v>2024</v>
      </c>
      <c r="P286" s="104" t="s">
        <v>139</v>
      </c>
      <c r="Q286" s="104" t="s">
        <v>139</v>
      </c>
      <c r="R286" s="104" t="s">
        <v>139</v>
      </c>
      <c r="S286" s="104" t="s">
        <v>139</v>
      </c>
      <c r="T286" s="104"/>
      <c r="U286" s="104"/>
      <c r="V286" s="104"/>
      <c r="W286" s="104"/>
      <c r="X286" s="104"/>
      <c r="Y286" s="61" t="s">
        <v>1003</v>
      </c>
      <c r="Z286" s="265" t="s">
        <v>88</v>
      </c>
    </row>
    <row r="287" spans="1:116" s="56" customFormat="1" ht="67.5" x14ac:dyDescent="0.2">
      <c r="A287" s="268">
        <v>283</v>
      </c>
      <c r="B287" s="49" t="s">
        <v>1004</v>
      </c>
      <c r="C287" s="49" t="s">
        <v>467</v>
      </c>
      <c r="D287" s="35">
        <v>75027411</v>
      </c>
      <c r="E287" s="35">
        <v>102508526</v>
      </c>
      <c r="F287" s="35">
        <v>600145174</v>
      </c>
      <c r="G287" s="49" t="s">
        <v>1005</v>
      </c>
      <c r="H287" s="102" t="s">
        <v>64</v>
      </c>
      <c r="I287" s="102" t="s">
        <v>65</v>
      </c>
      <c r="J287" s="633" t="s">
        <v>1188</v>
      </c>
      <c r="K287" s="103" t="s">
        <v>1323</v>
      </c>
      <c r="L287" s="280">
        <v>10228871</v>
      </c>
      <c r="M287" s="912">
        <f t="shared" si="23"/>
        <v>8694540.3499999996</v>
      </c>
      <c r="N287" s="304">
        <v>2023</v>
      </c>
      <c r="O287" s="284">
        <v>2023</v>
      </c>
      <c r="P287" s="104"/>
      <c r="Q287" s="104"/>
      <c r="R287" s="104"/>
      <c r="S287" s="104"/>
      <c r="T287" s="104"/>
      <c r="U287" s="104"/>
      <c r="V287" s="104"/>
      <c r="W287" s="104"/>
      <c r="X287" s="104"/>
      <c r="Y287" s="49" t="s">
        <v>993</v>
      </c>
      <c r="Z287" s="265" t="s">
        <v>69</v>
      </c>
    </row>
    <row r="288" spans="1:116" s="56" customFormat="1" ht="45" x14ac:dyDescent="0.2">
      <c r="A288" s="268">
        <v>284</v>
      </c>
      <c r="B288" s="49" t="s">
        <v>120</v>
      </c>
      <c r="C288" s="49" t="s">
        <v>121</v>
      </c>
      <c r="D288" s="35">
        <v>75027666</v>
      </c>
      <c r="E288" s="103">
        <v>102232741</v>
      </c>
      <c r="F288" s="103">
        <v>600138101</v>
      </c>
      <c r="G288" s="49" t="s">
        <v>1006</v>
      </c>
      <c r="H288" s="102" t="s">
        <v>64</v>
      </c>
      <c r="I288" s="102" t="s">
        <v>65</v>
      </c>
      <c r="J288" s="49" t="s">
        <v>124</v>
      </c>
      <c r="K288" s="567" t="s">
        <v>1007</v>
      </c>
      <c r="L288" s="280">
        <v>1500000</v>
      </c>
      <c r="M288" s="286">
        <f t="shared" ref="M288:M294" si="25">L288/100*85</f>
        <v>1275000</v>
      </c>
      <c r="N288" s="304">
        <v>2023</v>
      </c>
      <c r="O288" s="284">
        <v>2024</v>
      </c>
      <c r="P288" s="104"/>
      <c r="Q288" s="104" t="s">
        <v>139</v>
      </c>
      <c r="R288" s="104" t="s">
        <v>139</v>
      </c>
      <c r="S288" s="104"/>
      <c r="T288" s="104"/>
      <c r="U288" s="104"/>
      <c r="V288" s="104"/>
      <c r="W288" s="104"/>
      <c r="X288" s="104"/>
      <c r="Y288" s="49" t="s">
        <v>932</v>
      </c>
      <c r="Z288" s="265" t="s">
        <v>88</v>
      </c>
    </row>
    <row r="289" spans="1:26" s="56" customFormat="1" ht="33.75" x14ac:dyDescent="0.2">
      <c r="A289" s="268">
        <v>285</v>
      </c>
      <c r="B289" s="61" t="s">
        <v>366</v>
      </c>
      <c r="C289" s="61" t="s">
        <v>331</v>
      </c>
      <c r="D289" s="103">
        <v>61955647</v>
      </c>
      <c r="E289" s="103">
        <v>600134229</v>
      </c>
      <c r="F289" s="35"/>
      <c r="G289" s="49" t="s">
        <v>1008</v>
      </c>
      <c r="H289" s="102" t="s">
        <v>24</v>
      </c>
      <c r="I289" s="102" t="s">
        <v>296</v>
      </c>
      <c r="J289" s="102" t="s">
        <v>331</v>
      </c>
      <c r="K289" s="34" t="s">
        <v>1009</v>
      </c>
      <c r="L289" s="280">
        <v>7500000</v>
      </c>
      <c r="M289" s="286">
        <f t="shared" si="25"/>
        <v>6375000</v>
      </c>
      <c r="N289" s="304">
        <v>2022</v>
      </c>
      <c r="O289" s="284">
        <v>2027</v>
      </c>
      <c r="P289" s="104" t="s">
        <v>74</v>
      </c>
      <c r="Q289" s="104" t="s">
        <v>74</v>
      </c>
      <c r="R289" s="104" t="s">
        <v>74</v>
      </c>
      <c r="S289" s="104" t="s">
        <v>74</v>
      </c>
      <c r="T289" s="104"/>
      <c r="U289" s="104"/>
      <c r="V289" s="104" t="s">
        <v>74</v>
      </c>
      <c r="W289" s="104"/>
      <c r="X289" s="104" t="s">
        <v>74</v>
      </c>
      <c r="Y289" s="61"/>
      <c r="Z289" s="265"/>
    </row>
    <row r="290" spans="1:26" s="56" customFormat="1" ht="78.75" x14ac:dyDescent="0.2">
      <c r="A290" s="268">
        <v>286</v>
      </c>
      <c r="B290" s="77" t="s">
        <v>800</v>
      </c>
      <c r="C290" s="60" t="s">
        <v>210</v>
      </c>
      <c r="D290" s="38">
        <v>70984786</v>
      </c>
      <c r="E290" s="38">
        <v>102520496</v>
      </c>
      <c r="F290" s="38">
        <v>600144887</v>
      </c>
      <c r="G290" s="60" t="s">
        <v>1010</v>
      </c>
      <c r="H290" s="38" t="s">
        <v>64</v>
      </c>
      <c r="I290" s="38" t="s">
        <v>65</v>
      </c>
      <c r="J290" s="38" t="s">
        <v>213</v>
      </c>
      <c r="K290" s="77" t="s">
        <v>1221</v>
      </c>
      <c r="L290" s="922">
        <v>6800000</v>
      </c>
      <c r="M290" s="847">
        <f t="shared" si="25"/>
        <v>5780000</v>
      </c>
      <c r="N290" s="304">
        <v>2023</v>
      </c>
      <c r="O290" s="304">
        <v>2024</v>
      </c>
      <c r="P290" s="38"/>
      <c r="Q290" s="38" t="s">
        <v>139</v>
      </c>
      <c r="R290" s="38"/>
      <c r="S290" s="38" t="s">
        <v>139</v>
      </c>
      <c r="T290" s="38"/>
      <c r="U290" s="38"/>
      <c r="V290" s="38"/>
      <c r="W290" s="38"/>
      <c r="X290" s="38" t="s">
        <v>139</v>
      </c>
      <c r="Y290" s="77" t="s">
        <v>932</v>
      </c>
      <c r="Z290" s="142" t="s">
        <v>88</v>
      </c>
    </row>
    <row r="291" spans="1:26" s="56" customFormat="1" ht="67.5" x14ac:dyDescent="0.2">
      <c r="A291" s="268">
        <v>287</v>
      </c>
      <c r="B291" s="77" t="s">
        <v>752</v>
      </c>
      <c r="C291" s="60" t="s">
        <v>210</v>
      </c>
      <c r="D291" s="38">
        <v>70984743</v>
      </c>
      <c r="E291" s="38">
        <v>102520224</v>
      </c>
      <c r="F291" s="38">
        <v>600144828</v>
      </c>
      <c r="G291" s="60" t="s">
        <v>1011</v>
      </c>
      <c r="H291" s="38" t="s">
        <v>64</v>
      </c>
      <c r="I291" s="38" t="s">
        <v>65</v>
      </c>
      <c r="J291" s="38" t="s">
        <v>213</v>
      </c>
      <c r="K291" s="568" t="s">
        <v>1220</v>
      </c>
      <c r="L291" s="291">
        <v>10650000</v>
      </c>
      <c r="M291" s="847">
        <f t="shared" si="25"/>
        <v>9052500</v>
      </c>
      <c r="N291" s="304">
        <v>2023</v>
      </c>
      <c r="O291" s="304">
        <v>2025</v>
      </c>
      <c r="P291" s="38" t="s">
        <v>139</v>
      </c>
      <c r="Q291" s="38" t="s">
        <v>139</v>
      </c>
      <c r="R291" s="38"/>
      <c r="S291" s="38" t="s">
        <v>139</v>
      </c>
      <c r="T291" s="38"/>
      <c r="U291" s="38"/>
      <c r="V291" s="38"/>
      <c r="W291" s="38"/>
      <c r="X291" s="38" t="s">
        <v>139</v>
      </c>
      <c r="Y291" s="60"/>
      <c r="Z291" s="142"/>
    </row>
    <row r="292" spans="1:26" s="56" customFormat="1" ht="67.5" x14ac:dyDescent="0.2">
      <c r="A292" s="268">
        <v>288</v>
      </c>
      <c r="B292" s="77" t="s">
        <v>752</v>
      </c>
      <c r="C292" s="60" t="s">
        <v>210</v>
      </c>
      <c r="D292" s="38">
        <v>70984743</v>
      </c>
      <c r="E292" s="38">
        <v>102520224</v>
      </c>
      <c r="F292" s="38">
        <v>600144828</v>
      </c>
      <c r="G292" s="60" t="s">
        <v>1012</v>
      </c>
      <c r="H292" s="38" t="s">
        <v>64</v>
      </c>
      <c r="I292" s="38" t="s">
        <v>65</v>
      </c>
      <c r="J292" s="38" t="s">
        <v>213</v>
      </c>
      <c r="K292" s="77" t="s">
        <v>1013</v>
      </c>
      <c r="L292" s="291">
        <v>5000000</v>
      </c>
      <c r="M292" s="847">
        <f t="shared" si="25"/>
        <v>4250000</v>
      </c>
      <c r="N292" s="304">
        <v>2023</v>
      </c>
      <c r="O292" s="304">
        <v>2025</v>
      </c>
      <c r="P292" s="38" t="s">
        <v>139</v>
      </c>
      <c r="Q292" s="38"/>
      <c r="R292" s="38"/>
      <c r="S292" s="38"/>
      <c r="T292" s="38"/>
      <c r="U292" s="38"/>
      <c r="V292" s="38"/>
      <c r="W292" s="38"/>
      <c r="X292" s="38"/>
      <c r="Y292" s="60"/>
      <c r="Z292" s="142"/>
    </row>
    <row r="293" spans="1:26" s="56" customFormat="1" ht="45" x14ac:dyDescent="0.2">
      <c r="A293" s="268">
        <v>289</v>
      </c>
      <c r="B293" s="60" t="s">
        <v>788</v>
      </c>
      <c r="C293" s="60" t="s">
        <v>210</v>
      </c>
      <c r="D293" s="249">
        <v>64627896</v>
      </c>
      <c r="E293" s="249">
        <v>102520330</v>
      </c>
      <c r="F293" s="249">
        <v>600144852</v>
      </c>
      <c r="G293" s="60" t="s">
        <v>1014</v>
      </c>
      <c r="H293" s="38" t="s">
        <v>64</v>
      </c>
      <c r="I293" s="38" t="s">
        <v>65</v>
      </c>
      <c r="J293" s="38" t="s">
        <v>213</v>
      </c>
      <c r="K293" s="60" t="s">
        <v>1014</v>
      </c>
      <c r="L293" s="291">
        <v>10000000</v>
      </c>
      <c r="M293" s="286">
        <f t="shared" si="25"/>
        <v>8500000</v>
      </c>
      <c r="N293" s="303" t="s">
        <v>188</v>
      </c>
      <c r="O293" s="303" t="s">
        <v>188</v>
      </c>
      <c r="P293" s="38"/>
      <c r="Q293" s="38"/>
      <c r="R293" s="38"/>
      <c r="S293" s="38"/>
      <c r="T293" s="38"/>
      <c r="U293" s="38"/>
      <c r="V293" s="38"/>
      <c r="W293" s="38"/>
      <c r="X293" s="38"/>
      <c r="Y293" s="60"/>
      <c r="Z293" s="142" t="s">
        <v>88</v>
      </c>
    </row>
    <row r="294" spans="1:26" s="56" customFormat="1" ht="45" x14ac:dyDescent="0.2">
      <c r="A294" s="268">
        <v>290</v>
      </c>
      <c r="B294" s="60" t="s">
        <v>790</v>
      </c>
      <c r="C294" s="60" t="s">
        <v>210</v>
      </c>
      <c r="D294" s="249" t="s">
        <v>791</v>
      </c>
      <c r="E294" s="249">
        <v>102520381</v>
      </c>
      <c r="F294" s="38">
        <v>600144861</v>
      </c>
      <c r="G294" s="60" t="s">
        <v>1015</v>
      </c>
      <c r="H294" s="38" t="s">
        <v>64</v>
      </c>
      <c r="I294" s="38" t="s">
        <v>65</v>
      </c>
      <c r="J294" s="38" t="s">
        <v>213</v>
      </c>
      <c r="K294" s="77" t="s">
        <v>1015</v>
      </c>
      <c r="L294" s="291">
        <v>5000000</v>
      </c>
      <c r="M294" s="847">
        <f t="shared" si="25"/>
        <v>4250000</v>
      </c>
      <c r="N294" s="304">
        <v>2023</v>
      </c>
      <c r="O294" s="304">
        <v>2027</v>
      </c>
      <c r="P294" s="38"/>
      <c r="Q294" s="38"/>
      <c r="R294" s="38"/>
      <c r="S294" s="38"/>
      <c r="T294" s="38"/>
      <c r="U294" s="38"/>
      <c r="V294" s="38" t="s">
        <v>139</v>
      </c>
      <c r="W294" s="38"/>
      <c r="X294" s="38"/>
      <c r="Y294" s="60" t="s">
        <v>984</v>
      </c>
      <c r="Z294" s="142" t="s">
        <v>88</v>
      </c>
    </row>
    <row r="295" spans="1:26" s="56" customFormat="1" ht="135" x14ac:dyDescent="0.2">
      <c r="A295" s="268">
        <v>291</v>
      </c>
      <c r="B295" s="77" t="s">
        <v>1016</v>
      </c>
      <c r="C295" s="60" t="s">
        <v>210</v>
      </c>
      <c r="D295" s="249">
        <v>70984727</v>
      </c>
      <c r="E295" s="249">
        <v>102520208</v>
      </c>
      <c r="F295" s="38">
        <v>600145263</v>
      </c>
      <c r="G295" s="77" t="s">
        <v>1017</v>
      </c>
      <c r="H295" s="38" t="s">
        <v>64</v>
      </c>
      <c r="I295" s="38" t="s">
        <v>65</v>
      </c>
      <c r="J295" s="38" t="s">
        <v>213</v>
      </c>
      <c r="K295" s="77" t="s">
        <v>1018</v>
      </c>
      <c r="L295" s="291">
        <v>12000000</v>
      </c>
      <c r="M295" s="286">
        <f t="shared" ref="M295:M299" si="26">L295/100*85</f>
        <v>10200000</v>
      </c>
      <c r="N295" s="304">
        <v>2023</v>
      </c>
      <c r="O295" s="304">
        <v>2024</v>
      </c>
      <c r="P295" s="38"/>
      <c r="Q295" s="38"/>
      <c r="R295" s="38" t="s">
        <v>139</v>
      </c>
      <c r="S295" s="38" t="s">
        <v>139</v>
      </c>
      <c r="T295" s="38"/>
      <c r="U295" s="38"/>
      <c r="V295" s="38"/>
      <c r="W295" s="38" t="s">
        <v>139</v>
      </c>
      <c r="X295" s="38"/>
      <c r="Y295" s="77" t="s">
        <v>932</v>
      </c>
      <c r="Z295" s="142" t="s">
        <v>88</v>
      </c>
    </row>
    <row r="296" spans="1:26" s="56" customFormat="1" ht="78.75" x14ac:dyDescent="0.2">
      <c r="A296" s="268">
        <v>292</v>
      </c>
      <c r="B296" s="60" t="s">
        <v>781</v>
      </c>
      <c r="C296" s="60" t="s">
        <v>210</v>
      </c>
      <c r="D296" s="38">
        <v>62348264</v>
      </c>
      <c r="E296" s="38" t="s">
        <v>1019</v>
      </c>
      <c r="F296" s="38">
        <v>600144933</v>
      </c>
      <c r="G296" s="60" t="s">
        <v>1020</v>
      </c>
      <c r="H296" s="104" t="s">
        <v>64</v>
      </c>
      <c r="I296" s="104" t="s">
        <v>65</v>
      </c>
      <c r="J296" s="38" t="s">
        <v>213</v>
      </c>
      <c r="K296" s="569" t="s">
        <v>1200</v>
      </c>
      <c r="L296" s="280">
        <v>4400000</v>
      </c>
      <c r="M296" s="286">
        <f t="shared" si="26"/>
        <v>3740000</v>
      </c>
      <c r="N296" s="304">
        <v>2023</v>
      </c>
      <c r="O296" s="284">
        <v>2024</v>
      </c>
      <c r="P296" s="104" t="s">
        <v>139</v>
      </c>
      <c r="Q296" s="104" t="s">
        <v>139</v>
      </c>
      <c r="R296" s="104" t="s">
        <v>139</v>
      </c>
      <c r="S296" s="104" t="s">
        <v>139</v>
      </c>
      <c r="T296" s="104"/>
      <c r="U296" s="104"/>
      <c r="V296" s="104"/>
      <c r="W296" s="104"/>
      <c r="X296" s="104" t="s">
        <v>139</v>
      </c>
      <c r="Y296" s="60" t="s">
        <v>981</v>
      </c>
      <c r="Z296" s="270" t="s">
        <v>88</v>
      </c>
    </row>
    <row r="297" spans="1:26" s="56" customFormat="1" ht="45" x14ac:dyDescent="0.2">
      <c r="A297" s="268">
        <v>293</v>
      </c>
      <c r="B297" s="61" t="s">
        <v>457</v>
      </c>
      <c r="C297" s="61" t="s">
        <v>128</v>
      </c>
      <c r="D297" s="35">
        <v>70987700</v>
      </c>
      <c r="E297" s="35">
        <v>102508488</v>
      </c>
      <c r="F297" s="35">
        <v>650026322</v>
      </c>
      <c r="G297" s="103" t="s">
        <v>1021</v>
      </c>
      <c r="H297" s="102" t="s">
        <v>24</v>
      </c>
      <c r="I297" s="102" t="s">
        <v>65</v>
      </c>
      <c r="J297" s="101" t="s">
        <v>130</v>
      </c>
      <c r="K297" s="34" t="s">
        <v>1022</v>
      </c>
      <c r="L297" s="280">
        <v>4500000</v>
      </c>
      <c r="M297" s="286">
        <f t="shared" si="26"/>
        <v>3825000</v>
      </c>
      <c r="N297" s="304">
        <v>2024</v>
      </c>
      <c r="O297" s="284">
        <v>2027</v>
      </c>
      <c r="P297" s="104" t="s">
        <v>139</v>
      </c>
      <c r="Q297" s="104" t="s">
        <v>139</v>
      </c>
      <c r="R297" s="104"/>
      <c r="S297" s="104" t="s">
        <v>139</v>
      </c>
      <c r="T297" s="104"/>
      <c r="U297" s="104"/>
      <c r="V297" s="104" t="s">
        <v>139</v>
      </c>
      <c r="W297" s="104" t="s">
        <v>139</v>
      </c>
      <c r="X297" s="104"/>
      <c r="Y297" s="61" t="s">
        <v>1023</v>
      </c>
      <c r="Z297" s="265" t="s">
        <v>88</v>
      </c>
    </row>
    <row r="298" spans="1:26" s="56" customFormat="1" ht="33.75" x14ac:dyDescent="0.2">
      <c r="A298" s="268">
        <v>294</v>
      </c>
      <c r="B298" s="570" t="s">
        <v>270</v>
      </c>
      <c r="C298" s="571" t="s">
        <v>271</v>
      </c>
      <c r="D298" s="572">
        <v>1820494</v>
      </c>
      <c r="E298" s="572">
        <v>181068389</v>
      </c>
      <c r="F298" s="572">
        <v>691005290</v>
      </c>
      <c r="G298" s="573" t="s">
        <v>324</v>
      </c>
      <c r="H298" s="574" t="s">
        <v>64</v>
      </c>
      <c r="I298" s="574" t="s">
        <v>65</v>
      </c>
      <c r="J298" s="575" t="s">
        <v>273</v>
      </c>
      <c r="K298" s="573" t="s">
        <v>325</v>
      </c>
      <c r="L298" s="576">
        <v>4000000</v>
      </c>
      <c r="M298" s="286">
        <v>0</v>
      </c>
      <c r="N298" s="577">
        <v>2022</v>
      </c>
      <c r="O298" s="578">
        <v>2023</v>
      </c>
      <c r="P298" s="579"/>
      <c r="Q298" s="579"/>
      <c r="R298" s="579"/>
      <c r="S298" s="579"/>
      <c r="T298" s="579"/>
      <c r="U298" s="579"/>
      <c r="V298" s="579"/>
      <c r="W298" s="579"/>
      <c r="X298" s="579"/>
      <c r="Y298" s="573" t="s">
        <v>326</v>
      </c>
      <c r="Z298" s="580" t="s">
        <v>88</v>
      </c>
    </row>
    <row r="299" spans="1:26" s="56" customFormat="1" ht="56.25" x14ac:dyDescent="0.2">
      <c r="A299" s="268">
        <v>295</v>
      </c>
      <c r="B299" s="570" t="s">
        <v>270</v>
      </c>
      <c r="C299" s="571" t="s">
        <v>271</v>
      </c>
      <c r="D299" s="572">
        <v>1820494</v>
      </c>
      <c r="E299" s="572">
        <v>181068389</v>
      </c>
      <c r="F299" s="572">
        <v>691005290</v>
      </c>
      <c r="G299" s="570" t="s">
        <v>1024</v>
      </c>
      <c r="H299" s="574" t="s">
        <v>64</v>
      </c>
      <c r="I299" s="574" t="s">
        <v>65</v>
      </c>
      <c r="J299" s="575" t="s">
        <v>273</v>
      </c>
      <c r="K299" s="573" t="s">
        <v>1025</v>
      </c>
      <c r="L299" s="576">
        <v>4100000</v>
      </c>
      <c r="M299" s="286">
        <f t="shared" si="26"/>
        <v>3485000</v>
      </c>
      <c r="N299" s="577">
        <v>2023</v>
      </c>
      <c r="O299" s="578">
        <v>2025</v>
      </c>
      <c r="P299" s="579" t="s">
        <v>139</v>
      </c>
      <c r="Q299" s="579" t="s">
        <v>139</v>
      </c>
      <c r="R299" s="579" t="s">
        <v>139</v>
      </c>
      <c r="S299" s="579" t="s">
        <v>139</v>
      </c>
      <c r="T299" s="579"/>
      <c r="U299" s="579"/>
      <c r="V299" s="579"/>
      <c r="W299" s="579"/>
      <c r="X299" s="579"/>
      <c r="Y299" s="570" t="s">
        <v>206</v>
      </c>
      <c r="Z299" s="580" t="s">
        <v>88</v>
      </c>
    </row>
    <row r="300" spans="1:26" s="56" customFormat="1" ht="45" x14ac:dyDescent="0.2">
      <c r="A300" s="268">
        <v>296</v>
      </c>
      <c r="B300" s="570" t="s">
        <v>270</v>
      </c>
      <c r="C300" s="571" t="s">
        <v>271</v>
      </c>
      <c r="D300" s="572">
        <v>1820494</v>
      </c>
      <c r="E300" s="572">
        <v>181068389</v>
      </c>
      <c r="F300" s="572">
        <v>691005290</v>
      </c>
      <c r="G300" s="581" t="s">
        <v>516</v>
      </c>
      <c r="H300" s="574" t="s">
        <v>64</v>
      </c>
      <c r="I300" s="582" t="s">
        <v>65</v>
      </c>
      <c r="J300" s="581" t="s">
        <v>65</v>
      </c>
      <c r="K300" s="573" t="s">
        <v>1026</v>
      </c>
      <c r="L300" s="576">
        <v>90000000</v>
      </c>
      <c r="M300" s="286">
        <f>L300/100*85</f>
        <v>76500000</v>
      </c>
      <c r="N300" s="577">
        <v>2023</v>
      </c>
      <c r="O300" s="578">
        <v>2025</v>
      </c>
      <c r="P300" s="579" t="s">
        <v>139</v>
      </c>
      <c r="Q300" s="579" t="s">
        <v>139</v>
      </c>
      <c r="R300" s="579" t="s">
        <v>139</v>
      </c>
      <c r="S300" s="579" t="s">
        <v>139</v>
      </c>
      <c r="T300" s="579"/>
      <c r="U300" s="579" t="s">
        <v>139</v>
      </c>
      <c r="V300" s="579" t="s">
        <v>139</v>
      </c>
      <c r="W300" s="579" t="s">
        <v>139</v>
      </c>
      <c r="X300" s="579" t="s">
        <v>139</v>
      </c>
      <c r="Y300" s="570" t="s">
        <v>206</v>
      </c>
      <c r="Z300" s="580" t="s">
        <v>88</v>
      </c>
    </row>
    <row r="301" spans="1:26" s="56" customFormat="1" ht="33.75" x14ac:dyDescent="0.2">
      <c r="A301" s="268">
        <v>297</v>
      </c>
      <c r="B301" s="570" t="s">
        <v>270</v>
      </c>
      <c r="C301" s="571" t="s">
        <v>271</v>
      </c>
      <c r="D301" s="572">
        <v>1820494</v>
      </c>
      <c r="E301" s="572">
        <v>181068389</v>
      </c>
      <c r="F301" s="572">
        <v>691005290</v>
      </c>
      <c r="G301" s="581" t="s">
        <v>1027</v>
      </c>
      <c r="H301" s="574" t="s">
        <v>64</v>
      </c>
      <c r="I301" s="582" t="s">
        <v>65</v>
      </c>
      <c r="J301" s="575" t="s">
        <v>273</v>
      </c>
      <c r="K301" s="573" t="s">
        <v>1028</v>
      </c>
      <c r="L301" s="576">
        <v>40000000</v>
      </c>
      <c r="M301" s="286">
        <f>L301/100*85</f>
        <v>34000000</v>
      </c>
      <c r="N301" s="577">
        <v>2023</v>
      </c>
      <c r="O301" s="578">
        <v>2025</v>
      </c>
      <c r="P301" s="579" t="s">
        <v>139</v>
      </c>
      <c r="Q301" s="579" t="s">
        <v>139</v>
      </c>
      <c r="R301" s="579" t="s">
        <v>139</v>
      </c>
      <c r="S301" s="579" t="s">
        <v>139</v>
      </c>
      <c r="T301" s="579"/>
      <c r="U301" s="579" t="s">
        <v>139</v>
      </c>
      <c r="V301" s="579" t="s">
        <v>139</v>
      </c>
      <c r="W301" s="579" t="s">
        <v>139</v>
      </c>
      <c r="X301" s="579" t="s">
        <v>139</v>
      </c>
      <c r="Y301" s="570" t="s">
        <v>206</v>
      </c>
      <c r="Z301" s="580" t="s">
        <v>88</v>
      </c>
    </row>
    <row r="302" spans="1:26" s="56" customFormat="1" ht="90" x14ac:dyDescent="0.2">
      <c r="A302" s="268">
        <v>298</v>
      </c>
      <c r="B302" s="61" t="s">
        <v>404</v>
      </c>
      <c r="C302" s="61" t="s">
        <v>62</v>
      </c>
      <c r="D302" s="35">
        <v>61989037</v>
      </c>
      <c r="E302" s="35">
        <v>102508011</v>
      </c>
      <c r="F302" s="35">
        <v>600145123</v>
      </c>
      <c r="G302" s="669" t="s">
        <v>1316</v>
      </c>
      <c r="H302" s="102" t="s">
        <v>64</v>
      </c>
      <c r="I302" s="102" t="s">
        <v>65</v>
      </c>
      <c r="J302" s="101" t="s">
        <v>62</v>
      </c>
      <c r="K302" s="34" t="s">
        <v>1227</v>
      </c>
      <c r="L302" s="632">
        <v>6160000</v>
      </c>
      <c r="M302" s="729">
        <f>L302/100*85</f>
        <v>5236000</v>
      </c>
      <c r="N302" s="631">
        <v>2023</v>
      </c>
      <c r="O302" s="630">
        <v>2024</v>
      </c>
      <c r="P302" s="104" t="s">
        <v>139</v>
      </c>
      <c r="Q302" s="104" t="s">
        <v>139</v>
      </c>
      <c r="R302" s="104" t="s">
        <v>139</v>
      </c>
      <c r="S302" s="104" t="s">
        <v>139</v>
      </c>
      <c r="T302" s="104"/>
      <c r="U302" s="104"/>
      <c r="V302" s="104"/>
      <c r="W302" s="104"/>
      <c r="X302" s="104"/>
      <c r="Y302" s="634" t="s">
        <v>1317</v>
      </c>
      <c r="Z302" s="265" t="s">
        <v>88</v>
      </c>
    </row>
    <row r="303" spans="1:26" s="56" customFormat="1" ht="45" x14ac:dyDescent="0.2">
      <c r="A303" s="268">
        <v>299</v>
      </c>
      <c r="B303" s="61" t="s">
        <v>1137</v>
      </c>
      <c r="C303" s="61" t="s">
        <v>1138</v>
      </c>
      <c r="D303" s="35">
        <v>61989061</v>
      </c>
      <c r="E303" s="35">
        <v>102508071</v>
      </c>
      <c r="F303" s="35">
        <v>600145051</v>
      </c>
      <c r="G303" s="49" t="s">
        <v>1139</v>
      </c>
      <c r="H303" s="102" t="s">
        <v>64</v>
      </c>
      <c r="I303" s="102" t="s">
        <v>65</v>
      </c>
      <c r="J303" s="101" t="s">
        <v>62</v>
      </c>
      <c r="K303" s="34" t="s">
        <v>1140</v>
      </c>
      <c r="L303" s="280">
        <v>15000000</v>
      </c>
      <c r="M303" s="732">
        <v>6000000</v>
      </c>
      <c r="N303" s="304">
        <v>2023</v>
      </c>
      <c r="O303" s="284">
        <v>2025</v>
      </c>
      <c r="P303" s="104" t="s">
        <v>139</v>
      </c>
      <c r="Q303" s="104" t="s">
        <v>139</v>
      </c>
      <c r="R303" s="104" t="s">
        <v>139</v>
      </c>
      <c r="S303" s="104" t="s">
        <v>139</v>
      </c>
      <c r="T303" s="104" t="s">
        <v>139</v>
      </c>
      <c r="U303" s="104" t="s">
        <v>139</v>
      </c>
      <c r="V303" s="104" t="s">
        <v>139</v>
      </c>
      <c r="W303" s="104" t="s">
        <v>139</v>
      </c>
      <c r="X303" s="104" t="s">
        <v>139</v>
      </c>
      <c r="Y303" s="61" t="s">
        <v>1141</v>
      </c>
      <c r="Z303" s="265" t="s">
        <v>88</v>
      </c>
    </row>
    <row r="304" spans="1:26" s="56" customFormat="1" ht="56.25" x14ac:dyDescent="0.2">
      <c r="A304" s="583">
        <v>300</v>
      </c>
      <c r="B304" s="640" t="s">
        <v>1344</v>
      </c>
      <c r="C304" s="641" t="s">
        <v>210</v>
      </c>
      <c r="D304" s="643">
        <v>70984727</v>
      </c>
      <c r="E304" s="643">
        <v>102520208</v>
      </c>
      <c r="F304" s="642">
        <v>600145263</v>
      </c>
      <c r="G304" s="794" t="s">
        <v>1345</v>
      </c>
      <c r="H304" s="795" t="s">
        <v>64</v>
      </c>
      <c r="I304" s="795" t="s">
        <v>65</v>
      </c>
      <c r="J304" s="795" t="s">
        <v>213</v>
      </c>
      <c r="K304" s="796" t="s">
        <v>1346</v>
      </c>
      <c r="L304" s="590">
        <v>8513753</v>
      </c>
      <c r="M304" s="915">
        <f t="shared" ref="M304" si="27">L304/100*85</f>
        <v>7236690.0499999998</v>
      </c>
      <c r="N304" s="591">
        <v>2023</v>
      </c>
      <c r="O304" s="592">
        <v>2027</v>
      </c>
      <c r="P304" s="795" t="s">
        <v>139</v>
      </c>
      <c r="Q304" s="795" t="s">
        <v>139</v>
      </c>
      <c r="R304" s="795" t="s">
        <v>139</v>
      </c>
      <c r="S304" s="795" t="s">
        <v>139</v>
      </c>
      <c r="T304" s="795"/>
      <c r="U304" s="795"/>
      <c r="V304" s="795"/>
      <c r="W304" s="795" t="s">
        <v>139</v>
      </c>
      <c r="X304" s="795" t="s">
        <v>139</v>
      </c>
      <c r="Y304" s="794" t="s">
        <v>1347</v>
      </c>
      <c r="Z304" s="798" t="s">
        <v>88</v>
      </c>
    </row>
    <row r="305" spans="1:26" s="56" customFormat="1" ht="78.75" x14ac:dyDescent="0.2">
      <c r="A305" s="583">
        <v>301</v>
      </c>
      <c r="B305" s="584" t="s">
        <v>1423</v>
      </c>
      <c r="C305" s="584" t="s">
        <v>997</v>
      </c>
      <c r="D305" s="585">
        <v>71000127</v>
      </c>
      <c r="E305" s="585">
        <v>102492981</v>
      </c>
      <c r="F305" s="585">
        <v>600144992</v>
      </c>
      <c r="G305" s="586" t="s">
        <v>1274</v>
      </c>
      <c r="H305" s="587" t="s">
        <v>64</v>
      </c>
      <c r="I305" s="587" t="s">
        <v>65</v>
      </c>
      <c r="J305" s="588" t="s">
        <v>997</v>
      </c>
      <c r="K305" s="589" t="s">
        <v>1275</v>
      </c>
      <c r="L305" s="590">
        <v>350000</v>
      </c>
      <c r="M305" s="915">
        <f>L305/100*85</f>
        <v>297500</v>
      </c>
      <c r="N305" s="591">
        <v>2023</v>
      </c>
      <c r="O305" s="592">
        <v>2024</v>
      </c>
      <c r="P305" s="795" t="s">
        <v>139</v>
      </c>
      <c r="Q305" s="795" t="s">
        <v>139</v>
      </c>
      <c r="R305" s="795" t="s">
        <v>139</v>
      </c>
      <c r="S305" s="795" t="s">
        <v>139</v>
      </c>
      <c r="T305" s="795" t="s">
        <v>139</v>
      </c>
      <c r="U305" s="795" t="s">
        <v>139</v>
      </c>
      <c r="V305" s="795" t="s">
        <v>139</v>
      </c>
      <c r="W305" s="795" t="s">
        <v>139</v>
      </c>
      <c r="X305" s="795" t="s">
        <v>139</v>
      </c>
      <c r="Y305" s="584"/>
      <c r="Z305" s="593" t="s">
        <v>88</v>
      </c>
    </row>
    <row r="306" spans="1:26" s="56" customFormat="1" ht="33.75" x14ac:dyDescent="0.2">
      <c r="A306" s="583">
        <v>302</v>
      </c>
      <c r="B306" s="584" t="s">
        <v>1276</v>
      </c>
      <c r="C306" s="772" t="s">
        <v>174</v>
      </c>
      <c r="D306" s="844">
        <v>70631751</v>
      </c>
      <c r="E306" s="844">
        <v>102832986</v>
      </c>
      <c r="F306" s="844">
        <v>600145271</v>
      </c>
      <c r="G306" s="586" t="s">
        <v>1277</v>
      </c>
      <c r="H306" s="771" t="s">
        <v>64</v>
      </c>
      <c r="I306" s="771" t="s">
        <v>65</v>
      </c>
      <c r="J306" s="588" t="s">
        <v>935</v>
      </c>
      <c r="K306" s="589" t="s">
        <v>1278</v>
      </c>
      <c r="L306" s="590">
        <v>36000000</v>
      </c>
      <c r="M306" s="590">
        <v>18000000</v>
      </c>
      <c r="N306" s="591">
        <v>2023</v>
      </c>
      <c r="O306" s="592">
        <v>2025</v>
      </c>
      <c r="P306" s="795" t="s">
        <v>139</v>
      </c>
      <c r="Q306" s="795" t="s">
        <v>139</v>
      </c>
      <c r="R306" s="795" t="s">
        <v>139</v>
      </c>
      <c r="S306" s="795" t="s">
        <v>139</v>
      </c>
      <c r="T306" s="795" t="s">
        <v>139</v>
      </c>
      <c r="U306" s="795" t="s">
        <v>139</v>
      </c>
      <c r="V306" s="795" t="s">
        <v>139</v>
      </c>
      <c r="W306" s="795" t="s">
        <v>139</v>
      </c>
      <c r="X306" s="795" t="s">
        <v>139</v>
      </c>
      <c r="Y306" s="584" t="s">
        <v>66</v>
      </c>
      <c r="Z306" s="593"/>
    </row>
    <row r="307" spans="1:26" s="56" customFormat="1" ht="33.75" x14ac:dyDescent="0.2">
      <c r="A307" s="583">
        <v>303</v>
      </c>
      <c r="B307" s="584" t="s">
        <v>1276</v>
      </c>
      <c r="C307" s="772" t="s">
        <v>174</v>
      </c>
      <c r="D307" s="844">
        <v>70631751</v>
      </c>
      <c r="E307" s="844">
        <v>102832986</v>
      </c>
      <c r="F307" s="844">
        <v>600145271</v>
      </c>
      <c r="G307" s="845" t="s">
        <v>1279</v>
      </c>
      <c r="H307" s="587" t="s">
        <v>64</v>
      </c>
      <c r="I307" s="771" t="s">
        <v>65</v>
      </c>
      <c r="J307" s="588" t="s">
        <v>935</v>
      </c>
      <c r="K307" s="589" t="s">
        <v>1280</v>
      </c>
      <c r="L307" s="590">
        <v>23000000</v>
      </c>
      <c r="M307" s="590">
        <v>11500000</v>
      </c>
      <c r="N307" s="591">
        <v>2023</v>
      </c>
      <c r="O307" s="592">
        <v>2025</v>
      </c>
      <c r="P307" s="795"/>
      <c r="Q307" s="795"/>
      <c r="R307" s="795"/>
      <c r="S307" s="795"/>
      <c r="T307" s="795"/>
      <c r="U307" s="795"/>
      <c r="V307" s="795"/>
      <c r="W307" s="795"/>
      <c r="X307" s="795"/>
      <c r="Y307" s="584" t="s">
        <v>623</v>
      </c>
      <c r="Z307" s="593"/>
    </row>
    <row r="308" spans="1:26" s="56" customFormat="1" ht="33.75" x14ac:dyDescent="0.2">
      <c r="A308" s="583">
        <v>304</v>
      </c>
      <c r="B308" s="584" t="s">
        <v>1276</v>
      </c>
      <c r="C308" s="584" t="s">
        <v>174</v>
      </c>
      <c r="D308" s="585">
        <v>70631751</v>
      </c>
      <c r="E308" s="585">
        <v>102832986</v>
      </c>
      <c r="F308" s="585">
        <v>600145271</v>
      </c>
      <c r="G308" s="586" t="s">
        <v>1281</v>
      </c>
      <c r="H308" s="587" t="s">
        <v>64</v>
      </c>
      <c r="I308" s="587" t="s">
        <v>65</v>
      </c>
      <c r="J308" s="588" t="s">
        <v>935</v>
      </c>
      <c r="K308" s="589" t="s">
        <v>1282</v>
      </c>
      <c r="L308" s="590">
        <v>6000000</v>
      </c>
      <c r="M308" s="915">
        <f t="shared" ref="M308:M317" si="28">L308/100*85</f>
        <v>5100000</v>
      </c>
      <c r="N308" s="591">
        <v>2023</v>
      </c>
      <c r="O308" s="592">
        <v>2026</v>
      </c>
      <c r="P308" s="795"/>
      <c r="Q308" s="795" t="s">
        <v>139</v>
      </c>
      <c r="R308" s="795" t="s">
        <v>139</v>
      </c>
      <c r="S308" s="795"/>
      <c r="T308" s="795"/>
      <c r="U308" s="795"/>
      <c r="V308" s="795"/>
      <c r="W308" s="795"/>
      <c r="X308" s="795"/>
      <c r="Y308" s="584" t="s">
        <v>206</v>
      </c>
      <c r="Z308" s="593" t="s">
        <v>88</v>
      </c>
    </row>
    <row r="309" spans="1:26" s="56" customFormat="1" ht="33.75" x14ac:dyDescent="0.2">
      <c r="A309" s="583">
        <v>305</v>
      </c>
      <c r="B309" s="584" t="s">
        <v>1276</v>
      </c>
      <c r="C309" s="584" t="s">
        <v>174</v>
      </c>
      <c r="D309" s="585">
        <v>70631751</v>
      </c>
      <c r="E309" s="585">
        <v>102832986</v>
      </c>
      <c r="F309" s="585">
        <v>600145271</v>
      </c>
      <c r="G309" s="586" t="s">
        <v>1283</v>
      </c>
      <c r="H309" s="587" t="s">
        <v>64</v>
      </c>
      <c r="I309" s="587" t="s">
        <v>65</v>
      </c>
      <c r="J309" s="588" t="s">
        <v>935</v>
      </c>
      <c r="K309" s="589" t="s">
        <v>1284</v>
      </c>
      <c r="L309" s="590">
        <v>5000000</v>
      </c>
      <c r="M309" s="915">
        <f t="shared" si="28"/>
        <v>4250000</v>
      </c>
      <c r="N309" s="591">
        <v>2023</v>
      </c>
      <c r="O309" s="592">
        <v>2026</v>
      </c>
      <c r="P309" s="795"/>
      <c r="Q309" s="795" t="s">
        <v>139</v>
      </c>
      <c r="R309" s="795" t="s">
        <v>139</v>
      </c>
      <c r="S309" s="795" t="s">
        <v>139</v>
      </c>
      <c r="T309" s="795"/>
      <c r="U309" s="795"/>
      <c r="V309" s="795"/>
      <c r="W309" s="795"/>
      <c r="X309" s="795"/>
      <c r="Y309" s="584" t="s">
        <v>206</v>
      </c>
      <c r="Z309" s="593" t="s">
        <v>88</v>
      </c>
    </row>
    <row r="310" spans="1:26" s="56" customFormat="1" ht="33.75" x14ac:dyDescent="0.2">
      <c r="A310" s="583">
        <v>306</v>
      </c>
      <c r="B310" s="584" t="s">
        <v>1276</v>
      </c>
      <c r="C310" s="584" t="s">
        <v>174</v>
      </c>
      <c r="D310" s="585">
        <v>70631751</v>
      </c>
      <c r="E310" s="585">
        <v>102832986</v>
      </c>
      <c r="F310" s="585">
        <v>600145271</v>
      </c>
      <c r="G310" s="586" t="s">
        <v>1285</v>
      </c>
      <c r="H310" s="587" t="s">
        <v>64</v>
      </c>
      <c r="I310" s="587" t="s">
        <v>65</v>
      </c>
      <c r="J310" s="588" t="s">
        <v>935</v>
      </c>
      <c r="K310" s="589" t="s">
        <v>1286</v>
      </c>
      <c r="L310" s="590">
        <v>5000000</v>
      </c>
      <c r="M310" s="915">
        <f t="shared" si="28"/>
        <v>4250000</v>
      </c>
      <c r="N310" s="591">
        <v>2023</v>
      </c>
      <c r="O310" s="592">
        <v>2026</v>
      </c>
      <c r="P310" s="795" t="s">
        <v>139</v>
      </c>
      <c r="Q310" s="795" t="s">
        <v>139</v>
      </c>
      <c r="R310" s="795"/>
      <c r="S310" s="795" t="s">
        <v>139</v>
      </c>
      <c r="T310" s="795"/>
      <c r="U310" s="795"/>
      <c r="V310" s="795"/>
      <c r="W310" s="795"/>
      <c r="X310" s="795"/>
      <c r="Y310" s="584" t="s">
        <v>206</v>
      </c>
      <c r="Z310" s="593" t="s">
        <v>88</v>
      </c>
    </row>
    <row r="311" spans="1:26" s="56" customFormat="1" ht="33.75" x14ac:dyDescent="0.2">
      <c r="A311" s="583">
        <v>307</v>
      </c>
      <c r="B311" s="584" t="s">
        <v>1287</v>
      </c>
      <c r="C311" s="584" t="s">
        <v>174</v>
      </c>
      <c r="D311" s="585">
        <v>70944661</v>
      </c>
      <c r="E311" s="585">
        <v>130000302</v>
      </c>
      <c r="F311" s="585">
        <v>600145280</v>
      </c>
      <c r="G311" s="586" t="s">
        <v>651</v>
      </c>
      <c r="H311" s="587" t="s">
        <v>64</v>
      </c>
      <c r="I311" s="587" t="s">
        <v>123</v>
      </c>
      <c r="J311" s="588" t="s">
        <v>65</v>
      </c>
      <c r="K311" s="589" t="s">
        <v>652</v>
      </c>
      <c r="L311" s="590">
        <v>1800000</v>
      </c>
      <c r="M311" s="915">
        <f t="shared" si="28"/>
        <v>1530000</v>
      </c>
      <c r="N311" s="591">
        <v>2023</v>
      </c>
      <c r="O311" s="592">
        <v>2026</v>
      </c>
      <c r="P311" s="795" t="s">
        <v>139</v>
      </c>
      <c r="Q311" s="795" t="s">
        <v>139</v>
      </c>
      <c r="R311" s="795" t="s">
        <v>139</v>
      </c>
      <c r="S311" s="795" t="s">
        <v>139</v>
      </c>
      <c r="T311" s="795"/>
      <c r="U311" s="795"/>
      <c r="V311" s="795" t="s">
        <v>139</v>
      </c>
      <c r="W311" s="795" t="s">
        <v>139</v>
      </c>
      <c r="X311" s="795"/>
      <c r="Y311" s="584" t="s">
        <v>932</v>
      </c>
      <c r="Z311" s="593" t="s">
        <v>88</v>
      </c>
    </row>
    <row r="312" spans="1:26" s="56" customFormat="1" ht="33.75" x14ac:dyDescent="0.2">
      <c r="A312" s="583">
        <v>308</v>
      </c>
      <c r="B312" s="584" t="s">
        <v>586</v>
      </c>
      <c r="C312" s="584" t="s">
        <v>174</v>
      </c>
      <c r="D312" s="585">
        <v>70944661</v>
      </c>
      <c r="E312" s="585">
        <v>130000302</v>
      </c>
      <c r="F312" s="585">
        <v>600145280</v>
      </c>
      <c r="G312" s="586" t="s">
        <v>1288</v>
      </c>
      <c r="H312" s="587" t="s">
        <v>64</v>
      </c>
      <c r="I312" s="587" t="s">
        <v>123</v>
      </c>
      <c r="J312" s="588" t="s">
        <v>65</v>
      </c>
      <c r="K312" s="589" t="s">
        <v>1289</v>
      </c>
      <c r="L312" s="590">
        <v>1000000</v>
      </c>
      <c r="M312" s="915">
        <f t="shared" si="28"/>
        <v>850000</v>
      </c>
      <c r="N312" s="591">
        <v>2023</v>
      </c>
      <c r="O312" s="592">
        <v>2026</v>
      </c>
      <c r="P312" s="795" t="s">
        <v>139</v>
      </c>
      <c r="Q312" s="795" t="s">
        <v>139</v>
      </c>
      <c r="R312" s="795" t="s">
        <v>139</v>
      </c>
      <c r="S312" s="795" t="s">
        <v>139</v>
      </c>
      <c r="T312" s="795"/>
      <c r="U312" s="795"/>
      <c r="V312" s="795" t="s">
        <v>139</v>
      </c>
      <c r="W312" s="795" t="s">
        <v>139</v>
      </c>
      <c r="X312" s="795"/>
      <c r="Y312" s="584" t="s">
        <v>932</v>
      </c>
      <c r="Z312" s="593" t="s">
        <v>88</v>
      </c>
    </row>
    <row r="313" spans="1:26" s="56" customFormat="1" ht="135" x14ac:dyDescent="0.2">
      <c r="A313" s="583">
        <v>309</v>
      </c>
      <c r="B313" s="772" t="s">
        <v>173</v>
      </c>
      <c r="C313" s="772" t="s">
        <v>174</v>
      </c>
      <c r="D313" s="844">
        <v>70978336</v>
      </c>
      <c r="E313" s="844">
        <v>102508917</v>
      </c>
      <c r="F313" s="844">
        <v>600145239</v>
      </c>
      <c r="G313" s="772" t="s">
        <v>1290</v>
      </c>
      <c r="H313" s="851" t="s">
        <v>24</v>
      </c>
      <c r="I313" s="851" t="s">
        <v>123</v>
      </c>
      <c r="J313" s="778" t="s">
        <v>65</v>
      </c>
      <c r="K313" s="777" t="s">
        <v>1291</v>
      </c>
      <c r="L313" s="590">
        <v>10000000</v>
      </c>
      <c r="M313" s="915">
        <f t="shared" si="28"/>
        <v>8500000</v>
      </c>
      <c r="N313" s="776">
        <v>2023</v>
      </c>
      <c r="O313" s="776">
        <v>2027</v>
      </c>
      <c r="P313" s="850" t="s">
        <v>139</v>
      </c>
      <c r="Q313" s="850" t="s">
        <v>139</v>
      </c>
      <c r="R313" s="850" t="s">
        <v>139</v>
      </c>
      <c r="S313" s="850" t="s">
        <v>139</v>
      </c>
      <c r="T313" s="850"/>
      <c r="U313" s="850" t="s">
        <v>139</v>
      </c>
      <c r="V313" s="850"/>
      <c r="W313" s="850" t="s">
        <v>139</v>
      </c>
      <c r="X313" s="850"/>
      <c r="Y313" s="772" t="s">
        <v>1263</v>
      </c>
      <c r="Z313" s="849" t="s">
        <v>88</v>
      </c>
    </row>
    <row r="314" spans="1:26" s="56" customFormat="1" ht="33.75" x14ac:dyDescent="0.2">
      <c r="A314" s="583">
        <v>310</v>
      </c>
      <c r="B314" s="778" t="s">
        <v>379</v>
      </c>
      <c r="C314" s="778" t="s">
        <v>62</v>
      </c>
      <c r="D314" s="680">
        <v>70933901</v>
      </c>
      <c r="E314" s="680">
        <v>102508208</v>
      </c>
      <c r="F314" s="680">
        <v>600145140</v>
      </c>
      <c r="G314" s="778" t="s">
        <v>1318</v>
      </c>
      <c r="H314" s="771" t="s">
        <v>64</v>
      </c>
      <c r="I314" s="771" t="s">
        <v>65</v>
      </c>
      <c r="J314" s="778" t="s">
        <v>62</v>
      </c>
      <c r="K314" s="777" t="s">
        <v>1319</v>
      </c>
      <c r="L314" s="590">
        <v>10000000</v>
      </c>
      <c r="M314" s="915">
        <f t="shared" si="28"/>
        <v>8500000</v>
      </c>
      <c r="N314" s="742">
        <v>2023</v>
      </c>
      <c r="O314" s="776">
        <v>2025</v>
      </c>
      <c r="P314" s="850"/>
      <c r="Q314" s="850"/>
      <c r="R314" s="850"/>
      <c r="S314" s="850"/>
      <c r="T314" s="850"/>
      <c r="U314" s="850"/>
      <c r="V314" s="850"/>
      <c r="W314" s="850"/>
      <c r="X314" s="850" t="s">
        <v>139</v>
      </c>
      <c r="Y314" s="778" t="s">
        <v>1320</v>
      </c>
      <c r="Z314" s="680" t="s">
        <v>88</v>
      </c>
    </row>
    <row r="315" spans="1:26" s="56" customFormat="1" ht="33.75" x14ac:dyDescent="0.2">
      <c r="A315" s="583">
        <v>311</v>
      </c>
      <c r="B315" s="778" t="s">
        <v>410</v>
      </c>
      <c r="C315" s="778" t="s">
        <v>62</v>
      </c>
      <c r="D315" s="680">
        <v>70933944</v>
      </c>
      <c r="E315" s="680">
        <v>102508097</v>
      </c>
      <c r="F315" s="680">
        <v>600145018</v>
      </c>
      <c r="G315" s="778" t="s">
        <v>1321</v>
      </c>
      <c r="H315" s="771" t="s">
        <v>64</v>
      </c>
      <c r="I315" s="771" t="s">
        <v>65</v>
      </c>
      <c r="J315" s="778" t="s">
        <v>62</v>
      </c>
      <c r="K315" s="777" t="s">
        <v>1322</v>
      </c>
      <c r="L315" s="590">
        <v>10000000</v>
      </c>
      <c r="M315" s="915">
        <f t="shared" si="28"/>
        <v>8500000</v>
      </c>
      <c r="N315" s="742">
        <v>2023</v>
      </c>
      <c r="O315" s="776">
        <v>2025</v>
      </c>
      <c r="P315" s="850"/>
      <c r="Q315" s="850"/>
      <c r="R315" s="850"/>
      <c r="S315" s="850"/>
      <c r="T315" s="850"/>
      <c r="U315" s="850"/>
      <c r="V315" s="850"/>
      <c r="W315" s="850"/>
      <c r="X315" s="850" t="s">
        <v>139</v>
      </c>
      <c r="Y315" s="778" t="s">
        <v>1320</v>
      </c>
      <c r="Z315" s="680" t="s">
        <v>88</v>
      </c>
    </row>
    <row r="316" spans="1:26" s="56" customFormat="1" ht="168.75" x14ac:dyDescent="0.2">
      <c r="A316" s="583">
        <v>312</v>
      </c>
      <c r="B316" s="749" t="s">
        <v>1004</v>
      </c>
      <c r="C316" s="749" t="s">
        <v>467</v>
      </c>
      <c r="D316" s="680">
        <v>75027411</v>
      </c>
      <c r="E316" s="680">
        <v>102508526</v>
      </c>
      <c r="F316" s="680">
        <v>600145174</v>
      </c>
      <c r="G316" s="749" t="s">
        <v>1324</v>
      </c>
      <c r="H316" s="771" t="s">
        <v>64</v>
      </c>
      <c r="I316" s="771" t="s">
        <v>65</v>
      </c>
      <c r="J316" s="771" t="s">
        <v>1188</v>
      </c>
      <c r="K316" s="661" t="s">
        <v>1325</v>
      </c>
      <c r="L316" s="590">
        <v>160000000</v>
      </c>
      <c r="M316" s="915">
        <f t="shared" si="28"/>
        <v>136000000</v>
      </c>
      <c r="N316" s="742">
        <v>2025</v>
      </c>
      <c r="O316" s="776">
        <v>2045</v>
      </c>
      <c r="P316" s="850" t="s">
        <v>139</v>
      </c>
      <c r="Q316" s="850" t="s">
        <v>139</v>
      </c>
      <c r="R316" s="850" t="s">
        <v>139</v>
      </c>
      <c r="S316" s="850" t="s">
        <v>139</v>
      </c>
      <c r="T316" s="850"/>
      <c r="U316" s="850" t="s">
        <v>139</v>
      </c>
      <c r="V316" s="850" t="s">
        <v>139</v>
      </c>
      <c r="W316" s="850" t="s">
        <v>139</v>
      </c>
      <c r="X316" s="850" t="s">
        <v>139</v>
      </c>
      <c r="Y316" s="749" t="s">
        <v>172</v>
      </c>
      <c r="Z316" s="735" t="s">
        <v>88</v>
      </c>
    </row>
    <row r="317" spans="1:26" s="56" customFormat="1" ht="123.75" x14ac:dyDescent="0.2">
      <c r="A317" s="583">
        <v>313</v>
      </c>
      <c r="B317" s="584" t="s">
        <v>413</v>
      </c>
      <c r="C317" s="772" t="s">
        <v>414</v>
      </c>
      <c r="D317" s="585">
        <v>61963691</v>
      </c>
      <c r="E317" s="680">
        <v>102092711</v>
      </c>
      <c r="F317" s="680">
        <v>600134482</v>
      </c>
      <c r="G317" s="586" t="s">
        <v>1328</v>
      </c>
      <c r="H317" s="587" t="s">
        <v>64</v>
      </c>
      <c r="I317" s="587" t="s">
        <v>65</v>
      </c>
      <c r="J317" s="588" t="s">
        <v>416</v>
      </c>
      <c r="K317" s="589" t="s">
        <v>1329</v>
      </c>
      <c r="L317" s="590">
        <v>2000000</v>
      </c>
      <c r="M317" s="915">
        <f t="shared" si="28"/>
        <v>1700000</v>
      </c>
      <c r="N317" s="591">
        <v>2024</v>
      </c>
      <c r="O317" s="592">
        <v>2025</v>
      </c>
      <c r="P317" s="795"/>
      <c r="Q317" s="795"/>
      <c r="R317" s="795"/>
      <c r="S317" s="795"/>
      <c r="T317" s="795" t="s">
        <v>139</v>
      </c>
      <c r="U317" s="795"/>
      <c r="V317" s="795" t="s">
        <v>139</v>
      </c>
      <c r="W317" s="795" t="s">
        <v>139</v>
      </c>
      <c r="X317" s="795"/>
      <c r="Y317" s="584" t="s">
        <v>1141</v>
      </c>
      <c r="Z317" s="593"/>
    </row>
    <row r="318" spans="1:26" s="56" customFormat="1" ht="45" x14ac:dyDescent="0.2">
      <c r="A318" s="583">
        <v>314</v>
      </c>
      <c r="B318" s="584" t="s">
        <v>1423</v>
      </c>
      <c r="C318" s="584" t="s">
        <v>997</v>
      </c>
      <c r="D318" s="585">
        <v>71000127</v>
      </c>
      <c r="E318" s="585">
        <v>102492981</v>
      </c>
      <c r="F318" s="585">
        <v>600144992</v>
      </c>
      <c r="G318" s="586" t="s">
        <v>1272</v>
      </c>
      <c r="H318" s="587" t="s">
        <v>64</v>
      </c>
      <c r="I318" s="587" t="s">
        <v>65</v>
      </c>
      <c r="J318" s="588" t="s">
        <v>997</v>
      </c>
      <c r="K318" s="589" t="s">
        <v>1273</v>
      </c>
      <c r="L318" s="590">
        <v>100000</v>
      </c>
      <c r="M318" s="915">
        <f>L318/100*85</f>
        <v>85000</v>
      </c>
      <c r="N318" s="591">
        <v>2023</v>
      </c>
      <c r="O318" s="592">
        <v>2024</v>
      </c>
      <c r="P318" s="795" t="s">
        <v>139</v>
      </c>
      <c r="Q318" s="795" t="s">
        <v>139</v>
      </c>
      <c r="R318" s="795" t="s">
        <v>139</v>
      </c>
      <c r="S318" s="795" t="s">
        <v>139</v>
      </c>
      <c r="T318" s="795" t="s">
        <v>139</v>
      </c>
      <c r="U318" s="795" t="s">
        <v>139</v>
      </c>
      <c r="V318" s="795" t="s">
        <v>139</v>
      </c>
      <c r="W318" s="795" t="s">
        <v>139</v>
      </c>
      <c r="X318" s="795" t="s">
        <v>139</v>
      </c>
      <c r="Y318" s="584"/>
      <c r="Z318" s="593" t="s">
        <v>88</v>
      </c>
    </row>
    <row r="319" spans="1:26" s="56" customFormat="1" ht="45" x14ac:dyDescent="0.2">
      <c r="A319" s="583">
        <v>315</v>
      </c>
      <c r="B319" s="640" t="s">
        <v>1344</v>
      </c>
      <c r="C319" s="641" t="s">
        <v>210</v>
      </c>
      <c r="D319" s="643">
        <v>70984727</v>
      </c>
      <c r="E319" s="643">
        <v>102520208</v>
      </c>
      <c r="F319" s="642">
        <v>600145263</v>
      </c>
      <c r="G319" s="794" t="s">
        <v>1348</v>
      </c>
      <c r="H319" s="795" t="s">
        <v>64</v>
      </c>
      <c r="I319" s="795" t="s">
        <v>65</v>
      </c>
      <c r="J319" s="795" t="s">
        <v>213</v>
      </c>
      <c r="K319" s="796" t="s">
        <v>870</v>
      </c>
      <c r="L319" s="590">
        <v>15000000</v>
      </c>
      <c r="M319" s="590">
        <v>0</v>
      </c>
      <c r="N319" s="591">
        <v>2023</v>
      </c>
      <c r="O319" s="592">
        <v>2027</v>
      </c>
      <c r="P319" s="795"/>
      <c r="Q319" s="795"/>
      <c r="R319" s="795"/>
      <c r="S319" s="795"/>
      <c r="T319" s="795"/>
      <c r="U319" s="795"/>
      <c r="V319" s="795"/>
      <c r="W319" s="795"/>
      <c r="X319" s="795"/>
      <c r="Y319" s="794"/>
      <c r="Z319" s="798" t="s">
        <v>88</v>
      </c>
    </row>
    <row r="320" spans="1:26" s="56" customFormat="1" ht="45" x14ac:dyDescent="0.2">
      <c r="A320" s="583">
        <v>316</v>
      </c>
      <c r="B320" s="794" t="s">
        <v>1349</v>
      </c>
      <c r="C320" s="794" t="s">
        <v>210</v>
      </c>
      <c r="D320" s="795">
        <v>64628329</v>
      </c>
      <c r="E320" s="795">
        <v>102520232</v>
      </c>
      <c r="F320" s="795">
        <v>600145352</v>
      </c>
      <c r="G320" s="794" t="s">
        <v>1350</v>
      </c>
      <c r="H320" s="795" t="s">
        <v>64</v>
      </c>
      <c r="I320" s="795" t="s">
        <v>65</v>
      </c>
      <c r="J320" s="797" t="s">
        <v>213</v>
      </c>
      <c r="K320" s="640" t="s">
        <v>1351</v>
      </c>
      <c r="L320" s="590">
        <v>1500000</v>
      </c>
      <c r="M320" s="915">
        <f t="shared" ref="M320:M325" si="29">L320/100*85</f>
        <v>1275000</v>
      </c>
      <c r="N320" s="591">
        <v>2023</v>
      </c>
      <c r="O320" s="592">
        <v>2024</v>
      </c>
      <c r="P320" s="795" t="s">
        <v>139</v>
      </c>
      <c r="Q320" s="795" t="s">
        <v>139</v>
      </c>
      <c r="R320" s="795" t="s">
        <v>139</v>
      </c>
      <c r="S320" s="795" t="s">
        <v>139</v>
      </c>
      <c r="T320" s="795"/>
      <c r="U320" s="795"/>
      <c r="V320" s="795"/>
      <c r="W320" s="795"/>
      <c r="X320" s="795" t="s">
        <v>139</v>
      </c>
      <c r="Y320" s="794" t="s">
        <v>206</v>
      </c>
      <c r="Z320" s="798" t="s">
        <v>88</v>
      </c>
    </row>
    <row r="321" spans="1:244" ht="45" x14ac:dyDescent="0.2">
      <c r="A321" s="583">
        <v>317</v>
      </c>
      <c r="B321" s="794" t="s">
        <v>852</v>
      </c>
      <c r="C321" s="794" t="s">
        <v>210</v>
      </c>
      <c r="D321" s="797">
        <v>61989142</v>
      </c>
      <c r="E321" s="797">
        <v>120100576</v>
      </c>
      <c r="F321" s="797">
        <v>600144666</v>
      </c>
      <c r="G321" s="794" t="s">
        <v>853</v>
      </c>
      <c r="H321" s="797" t="s">
        <v>64</v>
      </c>
      <c r="I321" s="797" t="s">
        <v>65</v>
      </c>
      <c r="J321" s="797" t="s">
        <v>213</v>
      </c>
      <c r="K321" s="794" t="s">
        <v>854</v>
      </c>
      <c r="L321" s="590">
        <v>8500000</v>
      </c>
      <c r="M321" s="915">
        <f t="shared" si="29"/>
        <v>7225000</v>
      </c>
      <c r="N321" s="591" t="s">
        <v>214</v>
      </c>
      <c r="O321" s="591" t="s">
        <v>180</v>
      </c>
      <c r="P321" s="797" t="s">
        <v>139</v>
      </c>
      <c r="Q321" s="797"/>
      <c r="R321" s="797" t="s">
        <v>139</v>
      </c>
      <c r="S321" s="797" t="s">
        <v>139</v>
      </c>
      <c r="T321" s="797"/>
      <c r="U321" s="797"/>
      <c r="V321" s="797" t="s">
        <v>855</v>
      </c>
      <c r="W321" s="797"/>
      <c r="X321" s="797" t="s">
        <v>139</v>
      </c>
      <c r="Y321" s="794" t="s">
        <v>856</v>
      </c>
      <c r="Z321" s="794" t="s">
        <v>88</v>
      </c>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c r="CO321" s="56"/>
      <c r="CP321" s="56"/>
      <c r="CQ321" s="56"/>
      <c r="CR321" s="56"/>
      <c r="CS321" s="56"/>
      <c r="CT321" s="56"/>
      <c r="CU321" s="56"/>
      <c r="CV321" s="56"/>
      <c r="CW321" s="56"/>
      <c r="CX321" s="56"/>
      <c r="CY321" s="56"/>
      <c r="CZ321" s="56"/>
      <c r="DA321" s="56"/>
      <c r="DB321" s="56"/>
      <c r="DC321" s="56"/>
      <c r="DD321" s="56"/>
      <c r="DE321" s="56"/>
      <c r="DF321" s="56"/>
      <c r="DG321" s="56"/>
      <c r="DH321" s="56"/>
      <c r="DI321" s="56"/>
      <c r="DJ321" s="56"/>
      <c r="DK321" s="56"/>
      <c r="DL321" s="56"/>
      <c r="DM321" s="56"/>
      <c r="DN321" s="56"/>
      <c r="DO321" s="56"/>
      <c r="DP321" s="56"/>
      <c r="DQ321" s="56"/>
      <c r="DR321" s="56"/>
      <c r="DS321" s="56"/>
      <c r="DT321" s="56"/>
      <c r="DU321" s="56"/>
      <c r="DV321" s="56"/>
      <c r="DW321" s="56"/>
      <c r="DX321" s="56"/>
      <c r="DY321" s="56"/>
      <c r="DZ321" s="56"/>
      <c r="EA321" s="56"/>
      <c r="EB321" s="56"/>
      <c r="EC321" s="56"/>
      <c r="ED321" s="56"/>
      <c r="EE321" s="56"/>
      <c r="EF321" s="56"/>
      <c r="EG321" s="56"/>
      <c r="EH321" s="56"/>
      <c r="EI321" s="56"/>
      <c r="EJ321" s="56"/>
      <c r="EK321" s="56"/>
      <c r="EL321" s="56"/>
      <c r="EM321" s="56"/>
      <c r="EN321" s="56"/>
      <c r="EO321" s="56"/>
      <c r="EP321" s="56"/>
      <c r="EQ321" s="56"/>
      <c r="ER321" s="56"/>
      <c r="ES321" s="56"/>
      <c r="ET321" s="56"/>
      <c r="EU321" s="56"/>
      <c r="EV321" s="56"/>
      <c r="EW321" s="56"/>
      <c r="EX321" s="56"/>
      <c r="EY321" s="56"/>
      <c r="EZ321" s="56"/>
      <c r="FA321" s="56"/>
      <c r="FB321" s="56"/>
      <c r="FC321" s="56"/>
      <c r="FD321" s="56"/>
      <c r="FE321" s="56"/>
      <c r="FF321" s="56"/>
      <c r="FG321" s="56"/>
      <c r="FH321" s="56"/>
      <c r="FI321" s="56"/>
      <c r="FJ321" s="56"/>
      <c r="FK321" s="56"/>
      <c r="FL321" s="56"/>
      <c r="FM321" s="56"/>
      <c r="FN321" s="56"/>
      <c r="FO321" s="56"/>
      <c r="FP321" s="56"/>
      <c r="FQ321" s="56"/>
      <c r="FR321" s="56"/>
      <c r="FS321" s="56"/>
      <c r="FT321" s="56"/>
      <c r="FU321" s="56"/>
      <c r="FV321" s="56"/>
      <c r="FW321" s="56"/>
      <c r="FX321" s="56"/>
      <c r="FY321" s="56"/>
      <c r="FZ321" s="56"/>
      <c r="GA321" s="56"/>
      <c r="GB321" s="56"/>
      <c r="GC321" s="56"/>
      <c r="GD321" s="56"/>
      <c r="GE321" s="56"/>
      <c r="GF321" s="56"/>
      <c r="GG321" s="56"/>
      <c r="GH321" s="56"/>
      <c r="GI321" s="56"/>
      <c r="GJ321" s="56"/>
      <c r="GK321" s="56"/>
      <c r="GL321" s="56"/>
      <c r="GM321" s="56"/>
      <c r="GN321" s="56"/>
      <c r="GO321" s="56"/>
      <c r="GP321" s="56"/>
      <c r="GQ321" s="56"/>
      <c r="GR321" s="56"/>
      <c r="GS321" s="56"/>
      <c r="GT321" s="56"/>
      <c r="GU321" s="56"/>
      <c r="GV321" s="56"/>
      <c r="GW321" s="56"/>
      <c r="GX321" s="56"/>
      <c r="GY321" s="56"/>
      <c r="GZ321" s="56"/>
      <c r="HA321" s="56"/>
      <c r="HB321" s="56"/>
      <c r="HC321" s="56"/>
      <c r="HD321" s="56"/>
      <c r="HE321" s="56"/>
      <c r="HF321" s="56"/>
      <c r="HG321" s="56"/>
      <c r="HH321" s="56"/>
      <c r="HI321" s="56"/>
      <c r="HJ321" s="56"/>
      <c r="HK321" s="56"/>
      <c r="HL321" s="56"/>
      <c r="HM321" s="56"/>
      <c r="HN321" s="56"/>
      <c r="HO321" s="56"/>
      <c r="HP321" s="56"/>
      <c r="HQ321" s="56"/>
      <c r="HR321" s="56"/>
      <c r="HS321" s="56"/>
      <c r="HT321" s="56"/>
      <c r="HU321" s="56"/>
      <c r="HV321" s="56"/>
      <c r="HW321" s="56"/>
      <c r="HX321" s="56"/>
      <c r="HY321" s="56"/>
      <c r="HZ321" s="56"/>
      <c r="IA321" s="56"/>
      <c r="IB321" s="56"/>
      <c r="IC321" s="56"/>
      <c r="ID321" s="56"/>
      <c r="IE321" s="56"/>
      <c r="IF321" s="56"/>
      <c r="IG321" s="56"/>
      <c r="IH321" s="56"/>
      <c r="II321" s="56"/>
      <c r="IJ321" s="56"/>
    </row>
    <row r="322" spans="1:244" ht="33.75" x14ac:dyDescent="0.2">
      <c r="A322" s="583">
        <v>318</v>
      </c>
      <c r="B322" s="794" t="s">
        <v>1352</v>
      </c>
      <c r="C322" s="794" t="s">
        <v>210</v>
      </c>
      <c r="D322" s="797" t="s">
        <v>814</v>
      </c>
      <c r="E322" s="797">
        <v>102520437</v>
      </c>
      <c r="F322" s="797">
        <v>600144879</v>
      </c>
      <c r="G322" s="794" t="s">
        <v>1279</v>
      </c>
      <c r="H322" s="797" t="s">
        <v>64</v>
      </c>
      <c r="I322" s="797" t="s">
        <v>65</v>
      </c>
      <c r="J322" s="797" t="s">
        <v>213</v>
      </c>
      <c r="K322" s="794" t="s">
        <v>1353</v>
      </c>
      <c r="L322" s="590">
        <v>3000000</v>
      </c>
      <c r="M322" s="915">
        <f t="shared" si="29"/>
        <v>2550000</v>
      </c>
      <c r="N322" s="591">
        <v>2024</v>
      </c>
      <c r="O322" s="591">
        <v>2026</v>
      </c>
      <c r="P322" s="797"/>
      <c r="Q322" s="797"/>
      <c r="R322" s="797"/>
      <c r="S322" s="797"/>
      <c r="T322" s="797"/>
      <c r="U322" s="797"/>
      <c r="V322" s="797"/>
      <c r="W322" s="797"/>
      <c r="X322" s="797"/>
      <c r="Y322" s="794"/>
      <c r="Z322" s="794" t="s">
        <v>88</v>
      </c>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c r="CO322" s="56"/>
      <c r="CP322" s="56"/>
      <c r="CQ322" s="56"/>
      <c r="CR322" s="56"/>
      <c r="CS322" s="56"/>
      <c r="CT322" s="56"/>
      <c r="CU322" s="56"/>
      <c r="CV322" s="56"/>
      <c r="CW322" s="56"/>
      <c r="CX322" s="56"/>
      <c r="CY322" s="56"/>
      <c r="CZ322" s="56"/>
      <c r="DA322" s="56"/>
      <c r="DB322" s="56"/>
      <c r="DC322" s="56"/>
      <c r="DD322" s="56"/>
      <c r="DE322" s="56"/>
      <c r="DF322" s="56"/>
      <c r="DG322" s="56"/>
      <c r="DH322" s="56"/>
      <c r="DI322" s="56"/>
      <c r="DJ322" s="56"/>
      <c r="DK322" s="56"/>
      <c r="DL322" s="56"/>
      <c r="DM322" s="56"/>
      <c r="DN322" s="56"/>
      <c r="DO322" s="56"/>
      <c r="DP322" s="56"/>
      <c r="DQ322" s="56"/>
      <c r="DR322" s="56"/>
      <c r="DS322" s="56"/>
      <c r="DT322" s="56"/>
      <c r="DU322" s="56"/>
      <c r="DV322" s="56"/>
      <c r="DW322" s="56"/>
      <c r="DX322" s="56"/>
      <c r="DY322" s="56"/>
      <c r="DZ322" s="56"/>
      <c r="EA322" s="56"/>
      <c r="EB322" s="56"/>
      <c r="EC322" s="56"/>
      <c r="ED322" s="56"/>
      <c r="EE322" s="56"/>
      <c r="EF322" s="56"/>
      <c r="EG322" s="56"/>
      <c r="EH322" s="56"/>
      <c r="EI322" s="56"/>
      <c r="EJ322" s="56"/>
      <c r="EK322" s="56"/>
      <c r="EL322" s="56"/>
      <c r="EM322" s="56"/>
      <c r="EN322" s="56"/>
      <c r="EO322" s="56"/>
      <c r="EP322" s="56"/>
      <c r="EQ322" s="56"/>
      <c r="ER322" s="56"/>
      <c r="ES322" s="56"/>
      <c r="ET322" s="56"/>
      <c r="EU322" s="56"/>
      <c r="EV322" s="56"/>
      <c r="EW322" s="56"/>
      <c r="EX322" s="56"/>
      <c r="EY322" s="56"/>
      <c r="EZ322" s="56"/>
      <c r="FA322" s="56"/>
      <c r="FB322" s="56"/>
      <c r="FC322" s="56"/>
      <c r="FD322" s="56"/>
      <c r="FE322" s="56"/>
      <c r="FF322" s="56"/>
      <c r="FG322" s="56"/>
      <c r="FH322" s="56"/>
      <c r="FI322" s="56"/>
      <c r="FJ322" s="56"/>
      <c r="FK322" s="56"/>
      <c r="FL322" s="56"/>
      <c r="FM322" s="56"/>
      <c r="FN322" s="56"/>
      <c r="FO322" s="56"/>
      <c r="FP322" s="56"/>
      <c r="FQ322" s="56"/>
      <c r="FR322" s="56"/>
      <c r="FS322" s="56"/>
      <c r="FT322" s="56"/>
      <c r="FU322" s="56"/>
      <c r="FV322" s="56"/>
      <c r="FW322" s="56"/>
      <c r="FX322" s="56"/>
      <c r="FY322" s="56"/>
      <c r="FZ322" s="56"/>
      <c r="GA322" s="56"/>
      <c r="GB322" s="56"/>
      <c r="GC322" s="56"/>
      <c r="GD322" s="56"/>
      <c r="GE322" s="56"/>
      <c r="GF322" s="56"/>
      <c r="GG322" s="56"/>
      <c r="GH322" s="56"/>
      <c r="GI322" s="56"/>
      <c r="GJ322" s="56"/>
      <c r="GK322" s="56"/>
      <c r="GL322" s="56"/>
      <c r="GM322" s="56"/>
      <c r="GN322" s="56"/>
      <c r="GO322" s="56"/>
      <c r="GP322" s="56"/>
      <c r="GQ322" s="56"/>
      <c r="GR322" s="56"/>
      <c r="GS322" s="56"/>
      <c r="GT322" s="56"/>
      <c r="GU322" s="56"/>
      <c r="GV322" s="56"/>
      <c r="GW322" s="56"/>
      <c r="GX322" s="56"/>
      <c r="GY322" s="56"/>
      <c r="GZ322" s="56"/>
      <c r="HA322" s="56"/>
      <c r="HB322" s="56"/>
      <c r="HC322" s="56"/>
      <c r="HD322" s="56"/>
      <c r="HE322" s="56"/>
      <c r="HF322" s="56"/>
      <c r="HG322" s="56"/>
      <c r="HH322" s="56"/>
      <c r="HI322" s="56"/>
      <c r="HJ322" s="56"/>
      <c r="HK322" s="56"/>
      <c r="HL322" s="56"/>
      <c r="HM322" s="56"/>
      <c r="HN322" s="56"/>
      <c r="HO322" s="56"/>
      <c r="HP322" s="56"/>
      <c r="HQ322" s="56"/>
      <c r="HR322" s="56"/>
      <c r="HS322" s="56"/>
      <c r="HT322" s="56"/>
      <c r="HU322" s="56"/>
      <c r="HV322" s="56"/>
      <c r="HW322" s="56"/>
      <c r="HX322" s="56"/>
      <c r="HY322" s="56"/>
      <c r="HZ322" s="56"/>
      <c r="IA322" s="56"/>
      <c r="IB322" s="56"/>
      <c r="IC322" s="56"/>
      <c r="ID322" s="56"/>
      <c r="IE322" s="56"/>
      <c r="IF322" s="56"/>
      <c r="IG322" s="56"/>
      <c r="IH322" s="56"/>
      <c r="II322" s="56"/>
      <c r="IJ322" s="56"/>
    </row>
    <row r="323" spans="1:244" ht="67.5" x14ac:dyDescent="0.2">
      <c r="A323" s="583">
        <v>319</v>
      </c>
      <c r="B323" s="808" t="s">
        <v>1357</v>
      </c>
      <c r="C323" s="803" t="s">
        <v>1358</v>
      </c>
      <c r="D323" s="799">
        <v>75029162</v>
      </c>
      <c r="E323" s="799">
        <v>102520593</v>
      </c>
      <c r="F323" s="810">
        <v>600144917</v>
      </c>
      <c r="G323" s="809" t="s">
        <v>1362</v>
      </c>
      <c r="H323" s="808" t="s">
        <v>64</v>
      </c>
      <c r="I323" s="808" t="s">
        <v>65</v>
      </c>
      <c r="J323" s="808" t="s">
        <v>1363</v>
      </c>
      <c r="K323" s="807" t="s">
        <v>1364</v>
      </c>
      <c r="L323" s="590">
        <v>50000000</v>
      </c>
      <c r="M323" s="915">
        <f t="shared" si="29"/>
        <v>42500000</v>
      </c>
      <c r="N323" s="591" t="s">
        <v>188</v>
      </c>
      <c r="O323" s="591" t="s">
        <v>217</v>
      </c>
      <c r="P323" s="959" t="s">
        <v>139</v>
      </c>
      <c r="Q323" s="959"/>
      <c r="R323" s="959" t="s">
        <v>139</v>
      </c>
      <c r="S323" s="959" t="s">
        <v>139</v>
      </c>
      <c r="T323" s="959"/>
      <c r="U323" s="959"/>
      <c r="V323" s="959" t="s">
        <v>139</v>
      </c>
      <c r="W323" s="959"/>
      <c r="X323" s="959" t="s">
        <v>139</v>
      </c>
      <c r="Y323" s="801" t="s">
        <v>1141</v>
      </c>
      <c r="Z323" s="811" t="s">
        <v>88</v>
      </c>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c r="CO323" s="56"/>
      <c r="CP323" s="56"/>
      <c r="CQ323" s="56"/>
      <c r="CR323" s="56"/>
      <c r="CS323" s="56"/>
      <c r="CT323" s="56"/>
      <c r="CU323" s="56"/>
      <c r="CV323" s="56"/>
      <c r="CW323" s="56"/>
      <c r="CX323" s="56"/>
      <c r="CY323" s="56"/>
      <c r="CZ323" s="56"/>
      <c r="DA323" s="56"/>
      <c r="DB323" s="56"/>
      <c r="DC323" s="56"/>
      <c r="DD323" s="56"/>
      <c r="DE323" s="56"/>
      <c r="DF323" s="56"/>
      <c r="DG323" s="56"/>
      <c r="DH323" s="56"/>
      <c r="DI323" s="56"/>
      <c r="DJ323" s="56"/>
      <c r="DK323" s="56"/>
      <c r="DL323" s="56"/>
      <c r="DM323" s="56"/>
      <c r="DN323" s="56"/>
      <c r="DO323" s="56"/>
      <c r="DP323" s="56"/>
      <c r="DQ323" s="56"/>
      <c r="DR323" s="56"/>
      <c r="DS323" s="56"/>
      <c r="DT323" s="56"/>
      <c r="DU323" s="56"/>
      <c r="DV323" s="56"/>
      <c r="DW323" s="56"/>
      <c r="DX323" s="56"/>
      <c r="DY323" s="56"/>
      <c r="DZ323" s="56"/>
      <c r="EA323" s="56"/>
      <c r="EB323" s="56"/>
      <c r="EC323" s="56"/>
      <c r="ED323" s="56"/>
      <c r="EE323" s="56"/>
      <c r="EF323" s="56"/>
      <c r="EG323" s="56"/>
      <c r="EH323" s="56"/>
      <c r="EI323" s="56"/>
      <c r="EJ323" s="56"/>
      <c r="EK323" s="56"/>
      <c r="EL323" s="56"/>
      <c r="EM323" s="56"/>
      <c r="EN323" s="56"/>
      <c r="EO323" s="56"/>
      <c r="EP323" s="56"/>
      <c r="EQ323" s="56"/>
      <c r="ER323" s="56"/>
      <c r="ES323" s="56"/>
      <c r="ET323" s="56"/>
      <c r="EU323" s="56"/>
      <c r="EV323" s="56"/>
      <c r="EW323" s="56"/>
      <c r="EX323" s="56"/>
      <c r="EY323" s="56"/>
      <c r="EZ323" s="56"/>
      <c r="FA323" s="56"/>
      <c r="FB323" s="56"/>
      <c r="FC323" s="56"/>
      <c r="FD323" s="56"/>
      <c r="FE323" s="56"/>
      <c r="FF323" s="56"/>
      <c r="FG323" s="56"/>
      <c r="FH323" s="56"/>
      <c r="FI323" s="56"/>
      <c r="FJ323" s="56"/>
      <c r="FK323" s="56"/>
      <c r="FL323" s="56"/>
      <c r="FM323" s="56"/>
      <c r="FN323" s="56"/>
      <c r="FO323" s="56"/>
      <c r="FP323" s="56"/>
      <c r="FQ323" s="56"/>
      <c r="FR323" s="56"/>
      <c r="FS323" s="56"/>
      <c r="FT323" s="56"/>
      <c r="FU323" s="56"/>
      <c r="FV323" s="56"/>
      <c r="FW323" s="56"/>
      <c r="FX323" s="56"/>
      <c r="FY323" s="56"/>
      <c r="FZ323" s="56"/>
      <c r="GA323" s="56"/>
      <c r="GB323" s="56"/>
      <c r="GC323" s="56"/>
      <c r="GD323" s="56"/>
      <c r="GE323" s="56"/>
      <c r="GF323" s="56"/>
      <c r="GG323" s="56"/>
      <c r="GH323" s="56"/>
      <c r="GI323" s="56"/>
      <c r="GJ323" s="56"/>
      <c r="GK323" s="56"/>
      <c r="GL323" s="56"/>
      <c r="GM323" s="56"/>
      <c r="GN323" s="56"/>
      <c r="GO323" s="56"/>
      <c r="GP323" s="56"/>
      <c r="GQ323" s="56"/>
      <c r="GR323" s="56"/>
      <c r="GS323" s="56"/>
      <c r="GT323" s="56"/>
      <c r="GU323" s="56"/>
      <c r="GV323" s="56"/>
      <c r="GW323" s="56"/>
      <c r="GX323" s="56"/>
      <c r="GY323" s="56"/>
      <c r="GZ323" s="56"/>
      <c r="HA323" s="56"/>
      <c r="HB323" s="56"/>
      <c r="HC323" s="56"/>
      <c r="HD323" s="56"/>
      <c r="HE323" s="56"/>
      <c r="HF323" s="56"/>
      <c r="HG323" s="56"/>
      <c r="HH323" s="56"/>
      <c r="HI323" s="56"/>
      <c r="HJ323" s="56"/>
      <c r="HK323" s="56"/>
      <c r="HL323" s="56"/>
      <c r="HM323" s="56"/>
      <c r="HN323" s="56"/>
      <c r="HO323" s="56"/>
      <c r="HP323" s="56"/>
      <c r="HQ323" s="56"/>
      <c r="HR323" s="56"/>
      <c r="HS323" s="56"/>
      <c r="HT323" s="56"/>
      <c r="HU323" s="56"/>
      <c r="HV323" s="56"/>
      <c r="HW323" s="56"/>
      <c r="HX323" s="56"/>
      <c r="HY323" s="56"/>
      <c r="HZ323" s="56"/>
      <c r="IA323" s="56"/>
      <c r="IB323" s="56"/>
      <c r="IC323" s="56"/>
      <c r="ID323" s="56"/>
      <c r="IE323" s="56"/>
      <c r="IF323" s="56"/>
      <c r="IG323" s="56"/>
      <c r="IH323" s="56"/>
      <c r="II323" s="56"/>
      <c r="IJ323" s="56"/>
    </row>
    <row r="324" spans="1:244" ht="56.25" x14ac:dyDescent="0.2">
      <c r="A324" s="583">
        <v>320</v>
      </c>
      <c r="B324" s="808" t="s">
        <v>1357</v>
      </c>
      <c r="C324" s="803" t="s">
        <v>1358</v>
      </c>
      <c r="D324" s="799">
        <v>75029162</v>
      </c>
      <c r="E324" s="799">
        <v>102520593</v>
      </c>
      <c r="F324" s="810">
        <v>600144917</v>
      </c>
      <c r="G324" s="809" t="s">
        <v>1365</v>
      </c>
      <c r="H324" s="808" t="s">
        <v>64</v>
      </c>
      <c r="I324" s="808" t="s">
        <v>65</v>
      </c>
      <c r="J324" s="808" t="s">
        <v>1363</v>
      </c>
      <c r="K324" s="809" t="s">
        <v>1366</v>
      </c>
      <c r="L324" s="590">
        <v>8000000</v>
      </c>
      <c r="M324" s="915">
        <f t="shared" si="29"/>
        <v>6800000</v>
      </c>
      <c r="N324" s="591" t="s">
        <v>180</v>
      </c>
      <c r="O324" s="591" t="s">
        <v>217</v>
      </c>
      <c r="P324" s="959"/>
      <c r="Q324" s="959" t="s">
        <v>139</v>
      </c>
      <c r="R324" s="959" t="s">
        <v>139</v>
      </c>
      <c r="S324" s="959" t="s">
        <v>139</v>
      </c>
      <c r="T324" s="959"/>
      <c r="U324" s="959"/>
      <c r="V324" s="959" t="s">
        <v>139</v>
      </c>
      <c r="W324" s="959"/>
      <c r="X324" s="959"/>
      <c r="Y324" s="801" t="s">
        <v>194</v>
      </c>
      <c r="Z324" s="811" t="s">
        <v>88</v>
      </c>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c r="BB324" s="56"/>
      <c r="BC324" s="56"/>
      <c r="BD324" s="56"/>
      <c r="BE324" s="56"/>
      <c r="BF324" s="56"/>
      <c r="BG324" s="56"/>
      <c r="BH324" s="56"/>
      <c r="BI324" s="56"/>
      <c r="BJ324" s="56"/>
      <c r="BK324" s="56"/>
      <c r="BL324" s="56"/>
      <c r="BM324" s="56"/>
      <c r="BN324" s="56"/>
      <c r="BO324" s="56"/>
      <c r="BP324" s="56"/>
      <c r="BQ324" s="56"/>
      <c r="BR324" s="56"/>
      <c r="BS324" s="56"/>
      <c r="BT324" s="56"/>
      <c r="BU324" s="56"/>
      <c r="BV324" s="56"/>
      <c r="BW324" s="56"/>
      <c r="BX324" s="56"/>
      <c r="BY324" s="56"/>
      <c r="BZ324" s="56"/>
      <c r="CA324" s="56"/>
      <c r="CB324" s="56"/>
      <c r="CC324" s="56"/>
      <c r="CD324" s="56"/>
      <c r="CE324" s="56"/>
      <c r="CF324" s="56"/>
      <c r="CG324" s="56"/>
      <c r="CH324" s="56"/>
      <c r="CI324" s="56"/>
      <c r="CJ324" s="56"/>
      <c r="CK324" s="56"/>
      <c r="CL324" s="56"/>
      <c r="CM324" s="56"/>
      <c r="CN324" s="56"/>
      <c r="CO324" s="56"/>
      <c r="CP324" s="56"/>
      <c r="CQ324" s="56"/>
      <c r="CR324" s="56"/>
      <c r="CS324" s="56"/>
      <c r="CT324" s="56"/>
      <c r="CU324" s="56"/>
      <c r="CV324" s="56"/>
      <c r="CW324" s="56"/>
      <c r="CX324" s="56"/>
      <c r="CY324" s="56"/>
      <c r="CZ324" s="56"/>
      <c r="DA324" s="56"/>
      <c r="DB324" s="56"/>
      <c r="DC324" s="56"/>
      <c r="DD324" s="56"/>
      <c r="DE324" s="56"/>
      <c r="DF324" s="56"/>
      <c r="DG324" s="56"/>
      <c r="DH324" s="56"/>
      <c r="DI324" s="56"/>
      <c r="DJ324" s="56"/>
      <c r="DK324" s="56"/>
      <c r="DL324" s="56"/>
      <c r="DM324" s="56"/>
      <c r="DN324" s="56"/>
      <c r="DO324" s="56"/>
      <c r="DP324" s="56"/>
      <c r="DQ324" s="56"/>
      <c r="DR324" s="56"/>
      <c r="DS324" s="56"/>
      <c r="DT324" s="56"/>
      <c r="DU324" s="56"/>
      <c r="DV324" s="56"/>
      <c r="DW324" s="56"/>
      <c r="DX324" s="56"/>
      <c r="DY324" s="56"/>
      <c r="DZ324" s="56"/>
      <c r="EA324" s="56"/>
      <c r="EB324" s="56"/>
      <c r="EC324" s="56"/>
      <c r="ED324" s="56"/>
      <c r="EE324" s="56"/>
      <c r="EF324" s="56"/>
      <c r="EG324" s="56"/>
      <c r="EH324" s="56"/>
      <c r="EI324" s="56"/>
      <c r="EJ324" s="56"/>
      <c r="EK324" s="56"/>
      <c r="EL324" s="56"/>
      <c r="EM324" s="56"/>
      <c r="EN324" s="56"/>
      <c r="EO324" s="56"/>
      <c r="EP324" s="56"/>
      <c r="EQ324" s="56"/>
      <c r="ER324" s="56"/>
      <c r="ES324" s="56"/>
      <c r="ET324" s="56"/>
      <c r="EU324" s="56"/>
      <c r="EV324" s="56"/>
      <c r="EW324" s="56"/>
      <c r="EX324" s="56"/>
      <c r="EY324" s="56"/>
      <c r="EZ324" s="56"/>
      <c r="FA324" s="56"/>
      <c r="FB324" s="56"/>
      <c r="FC324" s="56"/>
      <c r="FD324" s="56"/>
      <c r="FE324" s="56"/>
      <c r="FF324" s="56"/>
      <c r="FG324" s="56"/>
      <c r="FH324" s="56"/>
      <c r="FI324" s="56"/>
      <c r="FJ324" s="56"/>
      <c r="FK324" s="56"/>
      <c r="FL324" s="56"/>
      <c r="FM324" s="56"/>
      <c r="FN324" s="56"/>
      <c r="FO324" s="56"/>
      <c r="FP324" s="56"/>
      <c r="FQ324" s="56"/>
      <c r="FR324" s="56"/>
      <c r="FS324" s="56"/>
      <c r="FT324" s="56"/>
      <c r="FU324" s="56"/>
      <c r="FV324" s="56"/>
      <c r="FW324" s="56"/>
      <c r="FX324" s="56"/>
      <c r="FY324" s="56"/>
      <c r="FZ324" s="56"/>
      <c r="GA324" s="56"/>
      <c r="GB324" s="56"/>
      <c r="GC324" s="56"/>
      <c r="GD324" s="56"/>
      <c r="GE324" s="56"/>
      <c r="GF324" s="56"/>
      <c r="GG324" s="56"/>
      <c r="GH324" s="56"/>
      <c r="GI324" s="56"/>
      <c r="GJ324" s="56"/>
      <c r="GK324" s="56"/>
      <c r="GL324" s="56"/>
      <c r="GM324" s="56"/>
      <c r="GN324" s="56"/>
      <c r="GO324" s="56"/>
      <c r="GP324" s="56"/>
      <c r="GQ324" s="56"/>
      <c r="GR324" s="56"/>
      <c r="GS324" s="56"/>
      <c r="GT324" s="56"/>
      <c r="GU324" s="56"/>
      <c r="GV324" s="56"/>
      <c r="GW324" s="56"/>
      <c r="GX324" s="56"/>
      <c r="GY324" s="56"/>
      <c r="GZ324" s="56"/>
      <c r="HA324" s="56"/>
      <c r="HB324" s="56"/>
      <c r="HC324" s="56"/>
      <c r="HD324" s="56"/>
      <c r="HE324" s="56"/>
      <c r="HF324" s="56"/>
      <c r="HG324" s="56"/>
      <c r="HH324" s="56"/>
      <c r="HI324" s="56"/>
      <c r="HJ324" s="56"/>
      <c r="HK324" s="56"/>
      <c r="HL324" s="56"/>
      <c r="HM324" s="56"/>
      <c r="HN324" s="56"/>
      <c r="HO324" s="56"/>
      <c r="HP324" s="56"/>
      <c r="HQ324" s="56"/>
      <c r="HR324" s="56"/>
      <c r="HS324" s="56"/>
      <c r="HT324" s="56"/>
      <c r="HU324" s="56"/>
      <c r="HV324" s="56"/>
      <c r="HW324" s="56"/>
      <c r="HX324" s="56"/>
      <c r="HY324" s="56"/>
      <c r="HZ324" s="56"/>
      <c r="IA324" s="56"/>
      <c r="IB324" s="56"/>
      <c r="IC324" s="56"/>
      <c r="ID324" s="56"/>
      <c r="IE324" s="56"/>
      <c r="IF324" s="56"/>
      <c r="IG324" s="56"/>
      <c r="IH324" s="56"/>
      <c r="II324" s="56"/>
      <c r="IJ324" s="56"/>
    </row>
    <row r="325" spans="1:244" ht="45" x14ac:dyDescent="0.2">
      <c r="A325" s="583">
        <v>321</v>
      </c>
      <c r="B325" s="808" t="s">
        <v>1357</v>
      </c>
      <c r="C325" s="803" t="s">
        <v>1358</v>
      </c>
      <c r="D325" s="799">
        <v>75029162</v>
      </c>
      <c r="E325" s="799">
        <v>102520593</v>
      </c>
      <c r="F325" s="810">
        <v>600144917</v>
      </c>
      <c r="G325" s="809" t="s">
        <v>1367</v>
      </c>
      <c r="H325" s="808" t="s">
        <v>64</v>
      </c>
      <c r="I325" s="808" t="s">
        <v>65</v>
      </c>
      <c r="J325" s="808" t="s">
        <v>1363</v>
      </c>
      <c r="K325" s="807" t="s">
        <v>1368</v>
      </c>
      <c r="L325" s="590">
        <v>15000000</v>
      </c>
      <c r="M325" s="915">
        <f t="shared" si="29"/>
        <v>12750000</v>
      </c>
      <c r="N325" s="591" t="s">
        <v>180</v>
      </c>
      <c r="O325" s="591" t="s">
        <v>217</v>
      </c>
      <c r="P325" s="959"/>
      <c r="Q325" s="959"/>
      <c r="R325" s="959" t="s">
        <v>139</v>
      </c>
      <c r="S325" s="959" t="s">
        <v>139</v>
      </c>
      <c r="T325" s="959"/>
      <c r="U325" s="959"/>
      <c r="V325" s="959" t="s">
        <v>139</v>
      </c>
      <c r="W325" s="959" t="s">
        <v>139</v>
      </c>
      <c r="X325" s="959" t="s">
        <v>139</v>
      </c>
      <c r="Y325" s="801" t="s">
        <v>194</v>
      </c>
      <c r="Z325" s="811" t="s">
        <v>88</v>
      </c>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c r="CJ325" s="56"/>
      <c r="CK325" s="56"/>
      <c r="CL325" s="56"/>
      <c r="CM325" s="56"/>
      <c r="CN325" s="56"/>
      <c r="CO325" s="56"/>
      <c r="CP325" s="56"/>
      <c r="CQ325" s="56"/>
      <c r="CR325" s="56"/>
      <c r="CS325" s="56"/>
      <c r="CT325" s="56"/>
      <c r="CU325" s="56"/>
      <c r="CV325" s="56"/>
      <c r="CW325" s="56"/>
      <c r="CX325" s="56"/>
      <c r="CY325" s="56"/>
      <c r="CZ325" s="56"/>
      <c r="DA325" s="56"/>
      <c r="DB325" s="56"/>
      <c r="DC325" s="56"/>
      <c r="DD325" s="56"/>
      <c r="DE325" s="56"/>
      <c r="DF325" s="56"/>
      <c r="DG325" s="56"/>
      <c r="DH325" s="56"/>
      <c r="DI325" s="56"/>
      <c r="DJ325" s="56"/>
      <c r="DK325" s="56"/>
      <c r="DL325" s="56"/>
      <c r="DM325" s="56"/>
      <c r="DN325" s="56"/>
      <c r="DO325" s="56"/>
      <c r="DP325" s="56"/>
      <c r="DQ325" s="56"/>
      <c r="DR325" s="56"/>
      <c r="DS325" s="56"/>
      <c r="DT325" s="56"/>
      <c r="DU325" s="56"/>
      <c r="DV325" s="56"/>
      <c r="DW325" s="56"/>
      <c r="DX325" s="56"/>
      <c r="DY325" s="56"/>
      <c r="DZ325" s="56"/>
      <c r="EA325" s="56"/>
      <c r="EB325" s="56"/>
      <c r="EC325" s="56"/>
      <c r="ED325" s="56"/>
      <c r="EE325" s="56"/>
      <c r="EF325" s="56"/>
      <c r="EG325" s="56"/>
      <c r="EH325" s="56"/>
      <c r="EI325" s="56"/>
      <c r="EJ325" s="56"/>
      <c r="EK325" s="56"/>
      <c r="EL325" s="56"/>
      <c r="EM325" s="56"/>
      <c r="EN325" s="56"/>
      <c r="EO325" s="56"/>
      <c r="EP325" s="56"/>
      <c r="EQ325" s="56"/>
      <c r="ER325" s="56"/>
      <c r="ES325" s="56"/>
      <c r="ET325" s="56"/>
      <c r="EU325" s="56"/>
      <c r="EV325" s="56"/>
      <c r="EW325" s="56"/>
      <c r="EX325" s="56"/>
      <c r="EY325" s="56"/>
      <c r="EZ325" s="56"/>
      <c r="FA325" s="56"/>
      <c r="FB325" s="56"/>
      <c r="FC325" s="56"/>
      <c r="FD325" s="56"/>
      <c r="FE325" s="56"/>
      <c r="FF325" s="56"/>
      <c r="FG325" s="56"/>
      <c r="FH325" s="56"/>
      <c r="FI325" s="56"/>
      <c r="FJ325" s="56"/>
      <c r="FK325" s="56"/>
      <c r="FL325" s="56"/>
      <c r="FM325" s="56"/>
      <c r="FN325" s="56"/>
      <c r="FO325" s="56"/>
      <c r="FP325" s="56"/>
      <c r="FQ325" s="56"/>
      <c r="FR325" s="56"/>
      <c r="FS325" s="56"/>
      <c r="FT325" s="56"/>
      <c r="FU325" s="56"/>
      <c r="FV325" s="56"/>
      <c r="FW325" s="56"/>
      <c r="FX325" s="56"/>
      <c r="FY325" s="56"/>
      <c r="FZ325" s="56"/>
      <c r="GA325" s="56"/>
      <c r="GB325" s="56"/>
      <c r="GC325" s="56"/>
      <c r="GD325" s="56"/>
      <c r="GE325" s="56"/>
      <c r="GF325" s="56"/>
      <c r="GG325" s="56"/>
      <c r="GH325" s="56"/>
      <c r="GI325" s="56"/>
      <c r="GJ325" s="56"/>
      <c r="GK325" s="56"/>
      <c r="GL325" s="56"/>
      <c r="GM325" s="56"/>
      <c r="GN325" s="56"/>
      <c r="GO325" s="56"/>
      <c r="GP325" s="56"/>
      <c r="GQ325" s="56"/>
      <c r="GR325" s="56"/>
      <c r="GS325" s="56"/>
      <c r="GT325" s="56"/>
      <c r="GU325" s="56"/>
      <c r="GV325" s="56"/>
      <c r="GW325" s="56"/>
      <c r="GX325" s="56"/>
      <c r="GY325" s="56"/>
      <c r="GZ325" s="56"/>
      <c r="HA325" s="56"/>
      <c r="HB325" s="56"/>
      <c r="HC325" s="56"/>
      <c r="HD325" s="56"/>
      <c r="HE325" s="56"/>
      <c r="HF325" s="56"/>
      <c r="HG325" s="56"/>
      <c r="HH325" s="56"/>
      <c r="HI325" s="56"/>
      <c r="HJ325" s="56"/>
      <c r="HK325" s="56"/>
      <c r="HL325" s="56"/>
      <c r="HM325" s="56"/>
      <c r="HN325" s="56"/>
      <c r="HO325" s="56"/>
      <c r="HP325" s="56"/>
      <c r="HQ325" s="56"/>
      <c r="HR325" s="56"/>
      <c r="HS325" s="56"/>
      <c r="HT325" s="56"/>
      <c r="HU325" s="56"/>
      <c r="HV325" s="56"/>
      <c r="HW325" s="56"/>
      <c r="HX325" s="56"/>
      <c r="HY325" s="56"/>
      <c r="HZ325" s="56"/>
      <c r="IA325" s="56"/>
      <c r="IB325" s="56"/>
      <c r="IC325" s="56"/>
      <c r="ID325" s="56"/>
      <c r="IE325" s="56"/>
      <c r="IF325" s="56"/>
      <c r="IG325" s="56"/>
      <c r="IH325" s="56"/>
      <c r="II325" s="56"/>
      <c r="IJ325" s="56"/>
    </row>
    <row r="326" spans="1:244" ht="56.25" x14ac:dyDescent="0.2">
      <c r="A326" s="583">
        <v>322</v>
      </c>
      <c r="B326" s="635" t="s">
        <v>444</v>
      </c>
      <c r="C326" s="635" t="s">
        <v>445</v>
      </c>
      <c r="D326" s="42">
        <v>75026970</v>
      </c>
      <c r="E326" s="42" t="s">
        <v>446</v>
      </c>
      <c r="F326" s="42" t="s">
        <v>447</v>
      </c>
      <c r="G326" s="637" t="s">
        <v>1001</v>
      </c>
      <c r="H326" s="638" t="s">
        <v>64</v>
      </c>
      <c r="I326" s="638" t="s">
        <v>65</v>
      </c>
      <c r="J326" s="636" t="s">
        <v>449</v>
      </c>
      <c r="K326" s="823" t="s">
        <v>1369</v>
      </c>
      <c r="L326" s="590">
        <v>2500000</v>
      </c>
      <c r="M326" s="590">
        <f t="shared" ref="M326" si="30">L326/100*85</f>
        <v>2125000</v>
      </c>
      <c r="N326" s="591">
        <v>2022</v>
      </c>
      <c r="O326" s="591">
        <v>2025</v>
      </c>
      <c r="P326" s="957" t="s">
        <v>139</v>
      </c>
      <c r="Q326" s="957" t="s">
        <v>139</v>
      </c>
      <c r="R326" s="957" t="s">
        <v>139</v>
      </c>
      <c r="S326" s="957" t="s">
        <v>139</v>
      </c>
      <c r="T326" s="957"/>
      <c r="U326" s="957"/>
      <c r="V326" s="957"/>
      <c r="W326" s="957"/>
      <c r="X326" s="957" t="s">
        <v>139</v>
      </c>
      <c r="Y326" s="635" t="s">
        <v>1370</v>
      </c>
      <c r="Z326" s="42" t="s">
        <v>88</v>
      </c>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6"/>
      <c r="BE326" s="56"/>
      <c r="BF326" s="56"/>
      <c r="BG326" s="56"/>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c r="CJ326" s="56"/>
      <c r="CK326" s="56"/>
      <c r="CL326" s="56"/>
      <c r="CM326" s="56"/>
      <c r="CN326" s="56"/>
      <c r="CO326" s="56"/>
      <c r="CP326" s="56"/>
      <c r="CQ326" s="56"/>
      <c r="CR326" s="56"/>
      <c r="CS326" s="56"/>
      <c r="CT326" s="56"/>
      <c r="CU326" s="56"/>
      <c r="CV326" s="56"/>
      <c r="CW326" s="56"/>
      <c r="CX326" s="56"/>
      <c r="CY326" s="56"/>
      <c r="CZ326" s="56"/>
      <c r="DA326" s="56"/>
      <c r="DB326" s="56"/>
      <c r="DC326" s="56"/>
      <c r="DD326" s="56"/>
      <c r="DE326" s="56"/>
      <c r="DF326" s="56"/>
      <c r="DG326" s="56"/>
      <c r="DH326" s="56"/>
      <c r="DI326" s="56"/>
      <c r="DJ326" s="56"/>
      <c r="DK326" s="56"/>
      <c r="DL326" s="56"/>
      <c r="DM326" s="56"/>
      <c r="DN326" s="56"/>
      <c r="DO326" s="56"/>
      <c r="DP326" s="56"/>
      <c r="DQ326" s="56"/>
      <c r="DR326" s="56"/>
      <c r="DS326" s="56"/>
      <c r="DT326" s="56"/>
      <c r="DU326" s="56"/>
      <c r="DV326" s="56"/>
      <c r="DW326" s="56"/>
      <c r="DX326" s="56"/>
      <c r="DY326" s="56"/>
      <c r="DZ326" s="56"/>
      <c r="EA326" s="56"/>
      <c r="EB326" s="56"/>
      <c r="EC326" s="56"/>
      <c r="ED326" s="56"/>
      <c r="EE326" s="56"/>
      <c r="EF326" s="56"/>
      <c r="EG326" s="56"/>
      <c r="EH326" s="56"/>
      <c r="EI326" s="56"/>
      <c r="EJ326" s="56"/>
      <c r="EK326" s="56"/>
      <c r="EL326" s="56"/>
      <c r="EM326" s="56"/>
      <c r="EN326" s="56"/>
      <c r="EO326" s="56"/>
      <c r="EP326" s="56"/>
      <c r="EQ326" s="56"/>
      <c r="ER326" s="56"/>
      <c r="ES326" s="56"/>
      <c r="ET326" s="56"/>
      <c r="EU326" s="56"/>
      <c r="EV326" s="56"/>
      <c r="EW326" s="56"/>
      <c r="EX326" s="56"/>
      <c r="EY326" s="56"/>
      <c r="EZ326" s="56"/>
      <c r="FA326" s="56"/>
      <c r="FB326" s="56"/>
      <c r="FC326" s="56"/>
      <c r="FD326" s="56"/>
      <c r="FE326" s="56"/>
      <c r="FF326" s="56"/>
      <c r="FG326" s="56"/>
      <c r="FH326" s="56"/>
      <c r="FI326" s="56"/>
      <c r="FJ326" s="56"/>
      <c r="FK326" s="56"/>
      <c r="FL326" s="56"/>
      <c r="FM326" s="56"/>
      <c r="FN326" s="56"/>
      <c r="FO326" s="56"/>
      <c r="FP326" s="56"/>
      <c r="FQ326" s="56"/>
      <c r="FR326" s="56"/>
      <c r="FS326" s="56"/>
      <c r="FT326" s="56"/>
      <c r="FU326" s="56"/>
      <c r="FV326" s="56"/>
      <c r="FW326" s="56"/>
      <c r="FX326" s="56"/>
      <c r="FY326" s="56"/>
      <c r="FZ326" s="56"/>
      <c r="GA326" s="56"/>
      <c r="GB326" s="56"/>
      <c r="GC326" s="56"/>
      <c r="GD326" s="56"/>
      <c r="GE326" s="56"/>
      <c r="GF326" s="56"/>
      <c r="GG326" s="56"/>
      <c r="GH326" s="56"/>
      <c r="GI326" s="56"/>
      <c r="GJ326" s="56"/>
      <c r="GK326" s="56"/>
      <c r="GL326" s="56"/>
      <c r="GM326" s="56"/>
      <c r="GN326" s="56"/>
      <c r="GO326" s="56"/>
      <c r="GP326" s="56"/>
      <c r="GQ326" s="56"/>
      <c r="GR326" s="56"/>
      <c r="GS326" s="56"/>
      <c r="GT326" s="56"/>
      <c r="GU326" s="56"/>
      <c r="GV326" s="56"/>
      <c r="GW326" s="56"/>
      <c r="GX326" s="56"/>
      <c r="GY326" s="56"/>
      <c r="GZ326" s="56"/>
      <c r="HA326" s="56"/>
      <c r="HB326" s="56"/>
      <c r="HC326" s="56"/>
      <c r="HD326" s="56"/>
      <c r="HE326" s="56"/>
      <c r="HF326" s="56"/>
      <c r="HG326" s="56"/>
      <c r="HH326" s="56"/>
      <c r="HI326" s="56"/>
      <c r="HJ326" s="56"/>
      <c r="HK326" s="56"/>
      <c r="HL326" s="56"/>
      <c r="HM326" s="56"/>
      <c r="HN326" s="56"/>
      <c r="HO326" s="56"/>
      <c r="HP326" s="56"/>
      <c r="HQ326" s="56"/>
      <c r="HR326" s="56"/>
      <c r="HS326" s="56"/>
      <c r="HT326" s="56"/>
      <c r="HU326" s="56"/>
      <c r="HV326" s="56"/>
      <c r="HW326" s="56"/>
      <c r="HX326" s="56"/>
      <c r="HY326" s="56"/>
      <c r="HZ326" s="56"/>
      <c r="IA326" s="56"/>
      <c r="IB326" s="56"/>
      <c r="IC326" s="56"/>
      <c r="ID326" s="56"/>
      <c r="IE326" s="56"/>
      <c r="IF326" s="56"/>
      <c r="IG326" s="56"/>
      <c r="IH326" s="56"/>
      <c r="II326" s="56"/>
      <c r="IJ326" s="56"/>
    </row>
    <row r="327" spans="1:244" ht="123.75" x14ac:dyDescent="0.2">
      <c r="A327" s="583">
        <v>323</v>
      </c>
      <c r="B327" s="778" t="s">
        <v>734</v>
      </c>
      <c r="C327" s="778" t="s">
        <v>735</v>
      </c>
      <c r="D327" s="804" t="s">
        <v>736</v>
      </c>
      <c r="E327" s="812">
        <v>102508909</v>
      </c>
      <c r="F327" s="680">
        <v>600144763</v>
      </c>
      <c r="G327" s="778" t="s">
        <v>1374</v>
      </c>
      <c r="H327" s="771" t="s">
        <v>24</v>
      </c>
      <c r="I327" s="771" t="s">
        <v>65</v>
      </c>
      <c r="J327" s="778" t="s">
        <v>737</v>
      </c>
      <c r="K327" s="812" t="s">
        <v>1375</v>
      </c>
      <c r="L327" s="590">
        <v>10000000</v>
      </c>
      <c r="M327" s="590">
        <f>L327/100*85</f>
        <v>8500000</v>
      </c>
      <c r="N327" s="591">
        <v>2024</v>
      </c>
      <c r="O327" s="591">
        <v>2027</v>
      </c>
      <c r="P327" s="850"/>
      <c r="Q327" s="850" t="s">
        <v>139</v>
      </c>
      <c r="R327" s="850" t="s">
        <v>139</v>
      </c>
      <c r="S327" s="850" t="s">
        <v>139</v>
      </c>
      <c r="T327" s="850"/>
      <c r="U327" s="850"/>
      <c r="V327" s="850"/>
      <c r="W327" s="850"/>
      <c r="X327" s="850"/>
      <c r="Y327" s="778" t="s">
        <v>66</v>
      </c>
      <c r="Z327" s="735" t="s">
        <v>88</v>
      </c>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c r="CJ327" s="56"/>
      <c r="CK327" s="56"/>
      <c r="CL327" s="56"/>
      <c r="CM327" s="56"/>
      <c r="CN327" s="56"/>
      <c r="CO327" s="56"/>
      <c r="CP327" s="56"/>
      <c r="CQ327" s="56"/>
      <c r="CR327" s="56"/>
      <c r="CS327" s="56"/>
      <c r="CT327" s="56"/>
      <c r="CU327" s="56"/>
      <c r="CV327" s="56"/>
      <c r="CW327" s="56"/>
      <c r="CX327" s="56"/>
      <c r="CY327" s="56"/>
      <c r="CZ327" s="56"/>
      <c r="DA327" s="56"/>
      <c r="DB327" s="56"/>
      <c r="DC327" s="56"/>
      <c r="DD327" s="56"/>
      <c r="DE327" s="56"/>
      <c r="DF327" s="56"/>
      <c r="DG327" s="56"/>
      <c r="DH327" s="56"/>
      <c r="DI327" s="56"/>
      <c r="DJ327" s="56"/>
      <c r="DK327" s="56"/>
      <c r="DL327" s="56"/>
      <c r="DM327" s="56"/>
      <c r="DN327" s="56"/>
      <c r="DO327" s="56"/>
      <c r="DP327" s="56"/>
      <c r="DQ327" s="56"/>
      <c r="DR327" s="56"/>
      <c r="DS327" s="56"/>
      <c r="DT327" s="56"/>
      <c r="DU327" s="56"/>
      <c r="DV327" s="56"/>
      <c r="DW327" s="56"/>
      <c r="DX327" s="56"/>
      <c r="DY327" s="56"/>
      <c r="DZ327" s="56"/>
      <c r="EA327" s="56"/>
      <c r="EB327" s="56"/>
      <c r="EC327" s="56"/>
      <c r="ED327" s="56"/>
      <c r="EE327" s="56"/>
      <c r="EF327" s="56"/>
      <c r="EG327" s="56"/>
      <c r="EH327" s="56"/>
      <c r="EI327" s="56"/>
      <c r="EJ327" s="56"/>
      <c r="EK327" s="56"/>
      <c r="EL327" s="56"/>
      <c r="EM327" s="56"/>
      <c r="EN327" s="56"/>
      <c r="EO327" s="56"/>
      <c r="EP327" s="56"/>
      <c r="EQ327" s="56"/>
      <c r="ER327" s="56"/>
      <c r="ES327" s="56"/>
      <c r="ET327" s="56"/>
      <c r="EU327" s="56"/>
      <c r="EV327" s="56"/>
      <c r="EW327" s="56"/>
      <c r="EX327" s="56"/>
      <c r="EY327" s="56"/>
      <c r="EZ327" s="56"/>
      <c r="FA327" s="56"/>
      <c r="FB327" s="56"/>
      <c r="FC327" s="56"/>
      <c r="FD327" s="56"/>
      <c r="FE327" s="56"/>
      <c r="FF327" s="56"/>
      <c r="FG327" s="56"/>
      <c r="FH327" s="56"/>
      <c r="FI327" s="56"/>
      <c r="FJ327" s="56"/>
      <c r="FK327" s="56"/>
      <c r="FL327" s="56"/>
      <c r="FM327" s="56"/>
      <c r="FN327" s="56"/>
      <c r="FO327" s="56"/>
      <c r="FP327" s="56"/>
      <c r="FQ327" s="56"/>
      <c r="FR327" s="56"/>
      <c r="FS327" s="56"/>
      <c r="FT327" s="56"/>
      <c r="FU327" s="56"/>
      <c r="FV327" s="56"/>
      <c r="FW327" s="56"/>
      <c r="FX327" s="56"/>
      <c r="FY327" s="56"/>
      <c r="FZ327" s="56"/>
      <c r="GA327" s="56"/>
      <c r="GB327" s="56"/>
      <c r="GC327" s="56"/>
      <c r="GD327" s="56"/>
      <c r="GE327" s="56"/>
      <c r="GF327" s="56"/>
      <c r="GG327" s="56"/>
      <c r="GH327" s="56"/>
      <c r="GI327" s="56"/>
      <c r="GJ327" s="56"/>
      <c r="GK327" s="56"/>
      <c r="GL327" s="56"/>
      <c r="GM327" s="56"/>
      <c r="GN327" s="56"/>
      <c r="GO327" s="56"/>
      <c r="GP327" s="56"/>
      <c r="GQ327" s="56"/>
      <c r="GR327" s="56"/>
      <c r="GS327" s="56"/>
      <c r="GT327" s="56"/>
      <c r="GU327" s="56"/>
      <c r="GV327" s="56"/>
      <c r="GW327" s="56"/>
      <c r="GX327" s="56"/>
      <c r="GY327" s="56"/>
      <c r="GZ327" s="56"/>
      <c r="HA327" s="56"/>
      <c r="HB327" s="56"/>
      <c r="HC327" s="56"/>
      <c r="HD327" s="56"/>
      <c r="HE327" s="56"/>
      <c r="HF327" s="56"/>
      <c r="HG327" s="56"/>
      <c r="HH327" s="56"/>
      <c r="HI327" s="56"/>
      <c r="HJ327" s="56"/>
      <c r="HK327" s="56"/>
      <c r="HL327" s="56"/>
      <c r="HM327" s="56"/>
      <c r="HN327" s="56"/>
      <c r="HO327" s="56"/>
      <c r="HP327" s="56"/>
      <c r="HQ327" s="56"/>
      <c r="HR327" s="56"/>
      <c r="HS327" s="56"/>
      <c r="HT327" s="56"/>
      <c r="HU327" s="56"/>
      <c r="HV327" s="56"/>
      <c r="HW327" s="56"/>
      <c r="HX327" s="56"/>
      <c r="HY327" s="56"/>
      <c r="HZ327" s="56"/>
      <c r="IA327" s="56"/>
      <c r="IB327" s="56"/>
      <c r="IC327" s="56"/>
      <c r="ID327" s="56"/>
      <c r="IE327" s="56"/>
      <c r="IF327" s="56"/>
      <c r="IG327" s="56"/>
      <c r="IH327" s="56"/>
      <c r="II327" s="56"/>
      <c r="IJ327" s="56"/>
    </row>
    <row r="328" spans="1:244" ht="45" x14ac:dyDescent="0.2">
      <c r="A328" s="583">
        <v>324</v>
      </c>
      <c r="B328" s="584" t="s">
        <v>366</v>
      </c>
      <c r="C328" s="584" t="s">
        <v>331</v>
      </c>
      <c r="D328" s="585">
        <v>61955647</v>
      </c>
      <c r="E328" s="585">
        <v>600134229</v>
      </c>
      <c r="F328" s="585">
        <v>61955647</v>
      </c>
      <c r="G328" s="586" t="s">
        <v>1393</v>
      </c>
      <c r="H328" s="587" t="s">
        <v>64</v>
      </c>
      <c r="I328" s="587" t="s">
        <v>65</v>
      </c>
      <c r="J328" s="588" t="s">
        <v>1394</v>
      </c>
      <c r="K328" s="589" t="s">
        <v>1395</v>
      </c>
      <c r="L328" s="590">
        <v>12000000</v>
      </c>
      <c r="M328" s="590">
        <v>4800000</v>
      </c>
      <c r="N328" s="591">
        <v>2024</v>
      </c>
      <c r="O328" s="591">
        <v>2026</v>
      </c>
      <c r="P328" s="795"/>
      <c r="Q328" s="795"/>
      <c r="R328" s="795" t="s">
        <v>139</v>
      </c>
      <c r="S328" s="795"/>
      <c r="T328" s="795"/>
      <c r="U328" s="795" t="s">
        <v>139</v>
      </c>
      <c r="V328" s="795"/>
      <c r="W328" s="795" t="s">
        <v>139</v>
      </c>
      <c r="X328" s="795" t="s">
        <v>139</v>
      </c>
      <c r="Y328" s="584" t="s">
        <v>1396</v>
      </c>
      <c r="Z328" s="593" t="s">
        <v>88</v>
      </c>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6"/>
      <c r="BE328" s="56"/>
      <c r="BF328" s="56"/>
      <c r="BG328" s="56"/>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c r="CJ328" s="56"/>
      <c r="CK328" s="56"/>
      <c r="CL328" s="56"/>
      <c r="CM328" s="56"/>
      <c r="CN328" s="56"/>
      <c r="CO328" s="56"/>
      <c r="CP328" s="56"/>
      <c r="CQ328" s="56"/>
      <c r="CR328" s="56"/>
      <c r="CS328" s="56"/>
      <c r="CT328" s="56"/>
      <c r="CU328" s="56"/>
      <c r="CV328" s="56"/>
      <c r="CW328" s="56"/>
      <c r="CX328" s="56"/>
      <c r="CY328" s="56"/>
      <c r="CZ328" s="56"/>
      <c r="DA328" s="56"/>
      <c r="DB328" s="56"/>
      <c r="DC328" s="56"/>
      <c r="DD328" s="56"/>
      <c r="DE328" s="56"/>
      <c r="DF328" s="56"/>
      <c r="DG328" s="56"/>
      <c r="DH328" s="56"/>
      <c r="DI328" s="56"/>
      <c r="DJ328" s="56"/>
      <c r="DK328" s="56"/>
      <c r="DL328" s="56"/>
      <c r="DM328" s="56"/>
      <c r="DN328" s="56"/>
      <c r="DO328" s="56"/>
      <c r="DP328" s="56"/>
      <c r="DQ328" s="56"/>
      <c r="DR328" s="56"/>
      <c r="DS328" s="56"/>
      <c r="DT328" s="56"/>
      <c r="DU328" s="56"/>
      <c r="DV328" s="56"/>
      <c r="DW328" s="56"/>
      <c r="DX328" s="56"/>
      <c r="DY328" s="56"/>
      <c r="DZ328" s="56"/>
      <c r="EA328" s="56"/>
      <c r="EB328" s="56"/>
      <c r="EC328" s="56"/>
      <c r="ED328" s="56"/>
      <c r="EE328" s="56"/>
      <c r="EF328" s="56"/>
      <c r="EG328" s="56"/>
      <c r="EH328" s="56"/>
      <c r="EI328" s="56"/>
      <c r="EJ328" s="56"/>
      <c r="EK328" s="56"/>
      <c r="EL328" s="56"/>
      <c r="EM328" s="56"/>
      <c r="EN328" s="56"/>
      <c r="EO328" s="56"/>
      <c r="EP328" s="56"/>
      <c r="EQ328" s="56"/>
      <c r="ER328" s="56"/>
      <c r="ES328" s="56"/>
      <c r="ET328" s="56"/>
      <c r="EU328" s="56"/>
      <c r="EV328" s="56"/>
      <c r="EW328" s="56"/>
      <c r="EX328" s="56"/>
      <c r="EY328" s="56"/>
      <c r="EZ328" s="56"/>
      <c r="FA328" s="56"/>
      <c r="FB328" s="56"/>
      <c r="FC328" s="56"/>
      <c r="FD328" s="56"/>
      <c r="FE328" s="56"/>
      <c r="FF328" s="56"/>
      <c r="FG328" s="56"/>
      <c r="FH328" s="56"/>
      <c r="FI328" s="56"/>
      <c r="FJ328" s="56"/>
      <c r="FK328" s="56"/>
      <c r="FL328" s="56"/>
      <c r="FM328" s="56"/>
      <c r="FN328" s="56"/>
      <c r="FO328" s="56"/>
      <c r="FP328" s="56"/>
      <c r="FQ328" s="56"/>
      <c r="FR328" s="56"/>
      <c r="FS328" s="56"/>
      <c r="FT328" s="56"/>
      <c r="FU328" s="56"/>
      <c r="FV328" s="56"/>
      <c r="FW328" s="56"/>
      <c r="FX328" s="56"/>
      <c r="FY328" s="56"/>
      <c r="FZ328" s="56"/>
      <c r="GA328" s="56"/>
      <c r="GB328" s="56"/>
      <c r="GC328" s="56"/>
      <c r="GD328" s="56"/>
      <c r="GE328" s="56"/>
      <c r="GF328" s="56"/>
      <c r="GG328" s="56"/>
      <c r="GH328" s="56"/>
      <c r="GI328" s="56"/>
      <c r="GJ328" s="56"/>
      <c r="GK328" s="56"/>
      <c r="GL328" s="56"/>
      <c r="GM328" s="56"/>
      <c r="GN328" s="56"/>
      <c r="GO328" s="56"/>
      <c r="GP328" s="56"/>
      <c r="GQ328" s="56"/>
      <c r="GR328" s="56"/>
      <c r="GS328" s="56"/>
      <c r="GT328" s="56"/>
      <c r="GU328" s="56"/>
      <c r="GV328" s="56"/>
      <c r="GW328" s="56"/>
      <c r="GX328" s="56"/>
      <c r="GY328" s="56"/>
      <c r="GZ328" s="56"/>
      <c r="HA328" s="56"/>
      <c r="HB328" s="56"/>
      <c r="HC328" s="56"/>
      <c r="HD328" s="56"/>
      <c r="HE328" s="56"/>
      <c r="HF328" s="56"/>
      <c r="HG328" s="56"/>
      <c r="HH328" s="56"/>
      <c r="HI328" s="56"/>
      <c r="HJ328" s="56"/>
      <c r="HK328" s="56"/>
      <c r="HL328" s="56"/>
      <c r="HM328" s="56"/>
      <c r="HN328" s="56"/>
      <c r="HO328" s="56"/>
      <c r="HP328" s="56"/>
      <c r="HQ328" s="56"/>
      <c r="HR328" s="56"/>
      <c r="HS328" s="56"/>
      <c r="HT328" s="56"/>
      <c r="HU328" s="56"/>
      <c r="HV328" s="56"/>
      <c r="HW328" s="56"/>
      <c r="HX328" s="56"/>
      <c r="HY328" s="56"/>
      <c r="HZ328" s="56"/>
      <c r="IA328" s="56"/>
      <c r="IB328" s="56"/>
      <c r="IC328" s="56"/>
      <c r="ID328" s="56"/>
      <c r="IE328" s="56"/>
      <c r="IF328" s="56"/>
      <c r="IG328" s="56"/>
      <c r="IH328" s="56"/>
      <c r="II328" s="56"/>
      <c r="IJ328" s="56"/>
    </row>
    <row r="329" spans="1:244" ht="45" x14ac:dyDescent="0.2">
      <c r="A329" s="583">
        <v>325</v>
      </c>
      <c r="B329" s="584" t="s">
        <v>366</v>
      </c>
      <c r="C329" s="584" t="s">
        <v>331</v>
      </c>
      <c r="D329" s="585">
        <v>61955647</v>
      </c>
      <c r="E329" s="585">
        <v>600134229</v>
      </c>
      <c r="F329" s="585">
        <v>61955647</v>
      </c>
      <c r="G329" s="586" t="s">
        <v>1400</v>
      </c>
      <c r="H329" s="587" t="s">
        <v>64</v>
      </c>
      <c r="I329" s="587" t="s">
        <v>65</v>
      </c>
      <c r="J329" s="588" t="s">
        <v>1394</v>
      </c>
      <c r="K329" s="589" t="s">
        <v>1397</v>
      </c>
      <c r="L329" s="590">
        <v>2000000</v>
      </c>
      <c r="M329" s="590">
        <f>L329/100*85</f>
        <v>1700000</v>
      </c>
      <c r="N329" s="591">
        <v>2024</v>
      </c>
      <c r="O329" s="591">
        <v>2026</v>
      </c>
      <c r="P329" s="795"/>
      <c r="Q329" s="795"/>
      <c r="R329" s="795"/>
      <c r="S329" s="795"/>
      <c r="T329" s="795"/>
      <c r="U329" s="795"/>
      <c r="V329" s="795"/>
      <c r="W329" s="795"/>
      <c r="X329" s="795"/>
      <c r="Y329" s="584" t="s">
        <v>1396</v>
      </c>
      <c r="Z329" s="593" t="s">
        <v>88</v>
      </c>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c r="CJ329" s="56"/>
      <c r="CK329" s="56"/>
      <c r="CL329" s="56"/>
      <c r="CM329" s="56"/>
      <c r="CN329" s="56"/>
      <c r="CO329" s="56"/>
      <c r="CP329" s="56"/>
      <c r="CQ329" s="56"/>
      <c r="CR329" s="56"/>
      <c r="CS329" s="56"/>
      <c r="CT329" s="56"/>
      <c r="CU329" s="56"/>
      <c r="CV329" s="56"/>
      <c r="CW329" s="56"/>
      <c r="CX329" s="56"/>
      <c r="CY329" s="56"/>
      <c r="CZ329" s="56"/>
      <c r="DA329" s="56"/>
      <c r="DB329" s="56"/>
      <c r="DC329" s="56"/>
      <c r="DD329" s="56"/>
      <c r="DE329" s="56"/>
      <c r="DF329" s="56"/>
      <c r="DG329" s="56"/>
      <c r="DH329" s="56"/>
      <c r="DI329" s="56"/>
      <c r="DJ329" s="56"/>
      <c r="DK329" s="56"/>
      <c r="DL329" s="56"/>
      <c r="DM329" s="56"/>
      <c r="DN329" s="56"/>
      <c r="DO329" s="56"/>
      <c r="DP329" s="56"/>
      <c r="DQ329" s="56"/>
      <c r="DR329" s="56"/>
      <c r="DS329" s="56"/>
      <c r="DT329" s="56"/>
      <c r="DU329" s="56"/>
      <c r="DV329" s="56"/>
      <c r="DW329" s="56"/>
      <c r="DX329" s="56"/>
      <c r="DY329" s="56"/>
      <c r="DZ329" s="56"/>
      <c r="EA329" s="56"/>
      <c r="EB329" s="56"/>
      <c r="EC329" s="56"/>
      <c r="ED329" s="56"/>
      <c r="EE329" s="56"/>
      <c r="EF329" s="56"/>
      <c r="EG329" s="56"/>
      <c r="EH329" s="56"/>
      <c r="EI329" s="56"/>
      <c r="EJ329" s="56"/>
      <c r="EK329" s="56"/>
      <c r="EL329" s="56"/>
      <c r="EM329" s="56"/>
      <c r="EN329" s="56"/>
      <c r="EO329" s="56"/>
      <c r="EP329" s="56"/>
      <c r="EQ329" s="56"/>
      <c r="ER329" s="56"/>
      <c r="ES329" s="56"/>
      <c r="ET329" s="56"/>
      <c r="EU329" s="56"/>
      <c r="EV329" s="56"/>
      <c r="EW329" s="56"/>
      <c r="EX329" s="56"/>
      <c r="EY329" s="56"/>
      <c r="EZ329" s="56"/>
      <c r="FA329" s="56"/>
      <c r="FB329" s="56"/>
      <c r="FC329" s="56"/>
      <c r="FD329" s="56"/>
      <c r="FE329" s="56"/>
      <c r="FF329" s="56"/>
      <c r="FG329" s="56"/>
      <c r="FH329" s="56"/>
      <c r="FI329" s="56"/>
      <c r="FJ329" s="56"/>
      <c r="FK329" s="56"/>
      <c r="FL329" s="56"/>
      <c r="FM329" s="56"/>
      <c r="FN329" s="56"/>
      <c r="FO329" s="56"/>
      <c r="FP329" s="56"/>
      <c r="FQ329" s="56"/>
      <c r="FR329" s="56"/>
      <c r="FS329" s="56"/>
      <c r="FT329" s="56"/>
      <c r="FU329" s="56"/>
      <c r="FV329" s="56"/>
      <c r="FW329" s="56"/>
      <c r="FX329" s="56"/>
      <c r="FY329" s="56"/>
      <c r="FZ329" s="56"/>
      <c r="GA329" s="56"/>
      <c r="GB329" s="56"/>
      <c r="GC329" s="56"/>
      <c r="GD329" s="56"/>
      <c r="GE329" s="56"/>
      <c r="GF329" s="56"/>
      <c r="GG329" s="56"/>
      <c r="GH329" s="56"/>
      <c r="GI329" s="56"/>
      <c r="GJ329" s="56"/>
      <c r="GK329" s="56"/>
      <c r="GL329" s="56"/>
      <c r="GM329" s="56"/>
      <c r="GN329" s="56"/>
      <c r="GO329" s="56"/>
      <c r="GP329" s="56"/>
      <c r="GQ329" s="56"/>
      <c r="GR329" s="56"/>
      <c r="GS329" s="56"/>
      <c r="GT329" s="56"/>
      <c r="GU329" s="56"/>
      <c r="GV329" s="56"/>
      <c r="GW329" s="56"/>
      <c r="GX329" s="56"/>
      <c r="GY329" s="56"/>
      <c r="GZ329" s="56"/>
      <c r="HA329" s="56"/>
      <c r="HB329" s="56"/>
      <c r="HC329" s="56"/>
      <c r="HD329" s="56"/>
      <c r="HE329" s="56"/>
      <c r="HF329" s="56"/>
      <c r="HG329" s="56"/>
      <c r="HH329" s="56"/>
      <c r="HI329" s="56"/>
      <c r="HJ329" s="56"/>
      <c r="HK329" s="56"/>
      <c r="HL329" s="56"/>
      <c r="HM329" s="56"/>
      <c r="HN329" s="56"/>
      <c r="HO329" s="56"/>
      <c r="HP329" s="56"/>
      <c r="HQ329" s="56"/>
      <c r="HR329" s="56"/>
      <c r="HS329" s="56"/>
      <c r="HT329" s="56"/>
      <c r="HU329" s="56"/>
      <c r="HV329" s="56"/>
      <c r="HW329" s="56"/>
      <c r="HX329" s="56"/>
      <c r="HY329" s="56"/>
      <c r="HZ329" s="56"/>
      <c r="IA329" s="56"/>
      <c r="IB329" s="56"/>
      <c r="IC329" s="56"/>
      <c r="ID329" s="56"/>
      <c r="IE329" s="56"/>
      <c r="IF329" s="56"/>
      <c r="IG329" s="56"/>
      <c r="IH329" s="56"/>
      <c r="II329" s="56"/>
      <c r="IJ329" s="56"/>
    </row>
    <row r="330" spans="1:244" ht="56.25" x14ac:dyDescent="0.2">
      <c r="A330" s="583">
        <v>326</v>
      </c>
      <c r="B330" s="584" t="s">
        <v>366</v>
      </c>
      <c r="C330" s="584" t="s">
        <v>331</v>
      </c>
      <c r="D330" s="585">
        <v>61955647</v>
      </c>
      <c r="E330" s="585">
        <v>600134229</v>
      </c>
      <c r="F330" s="585">
        <v>61955647</v>
      </c>
      <c r="G330" s="586" t="s">
        <v>1398</v>
      </c>
      <c r="H330" s="587" t="s">
        <v>64</v>
      </c>
      <c r="I330" s="587" t="s">
        <v>65</v>
      </c>
      <c r="J330" s="588" t="s">
        <v>1394</v>
      </c>
      <c r="K330" s="589" t="s">
        <v>1399</v>
      </c>
      <c r="L330" s="590">
        <v>2500000</v>
      </c>
      <c r="M330" s="590">
        <f>L330/100*85</f>
        <v>2125000</v>
      </c>
      <c r="N330" s="591">
        <v>2024</v>
      </c>
      <c r="O330" s="591">
        <v>2026</v>
      </c>
      <c r="P330" s="795"/>
      <c r="Q330" s="795"/>
      <c r="R330" s="795"/>
      <c r="S330" s="795"/>
      <c r="T330" s="795"/>
      <c r="U330" s="795"/>
      <c r="V330" s="795"/>
      <c r="W330" s="795"/>
      <c r="X330" s="795"/>
      <c r="Y330" s="584" t="s">
        <v>1396</v>
      </c>
      <c r="Z330" s="593" t="s">
        <v>88</v>
      </c>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c r="CO330" s="56"/>
      <c r="CP330" s="56"/>
      <c r="CQ330" s="56"/>
      <c r="CR330" s="56"/>
      <c r="CS330" s="56"/>
      <c r="CT330" s="56"/>
      <c r="CU330" s="56"/>
      <c r="CV330" s="56"/>
      <c r="CW330" s="56"/>
      <c r="CX330" s="56"/>
      <c r="CY330" s="56"/>
      <c r="CZ330" s="56"/>
      <c r="DA330" s="56"/>
      <c r="DB330" s="56"/>
      <c r="DC330" s="56"/>
      <c r="DD330" s="56"/>
      <c r="DE330" s="56"/>
      <c r="DF330" s="56"/>
      <c r="DG330" s="56"/>
      <c r="DH330" s="56"/>
      <c r="DI330" s="56"/>
      <c r="DJ330" s="56"/>
      <c r="DK330" s="56"/>
      <c r="DL330" s="56"/>
      <c r="DM330" s="56"/>
      <c r="DN330" s="56"/>
      <c r="DO330" s="56"/>
      <c r="DP330" s="56"/>
      <c r="DQ330" s="56"/>
      <c r="DR330" s="56"/>
      <c r="DS330" s="56"/>
      <c r="DT330" s="56"/>
      <c r="DU330" s="56"/>
      <c r="DV330" s="56"/>
      <c r="DW330" s="56"/>
      <c r="DX330" s="56"/>
      <c r="DY330" s="56"/>
      <c r="DZ330" s="56"/>
      <c r="EA330" s="56"/>
      <c r="EB330" s="56"/>
      <c r="EC330" s="56"/>
      <c r="ED330" s="56"/>
      <c r="EE330" s="56"/>
      <c r="EF330" s="56"/>
      <c r="EG330" s="56"/>
      <c r="EH330" s="56"/>
      <c r="EI330" s="56"/>
      <c r="EJ330" s="56"/>
      <c r="EK330" s="56"/>
      <c r="EL330" s="56"/>
      <c r="EM330" s="56"/>
      <c r="EN330" s="56"/>
      <c r="EO330" s="56"/>
      <c r="EP330" s="56"/>
      <c r="EQ330" s="56"/>
      <c r="ER330" s="56"/>
      <c r="ES330" s="56"/>
      <c r="ET330" s="56"/>
      <c r="EU330" s="56"/>
      <c r="EV330" s="56"/>
      <c r="EW330" s="56"/>
      <c r="EX330" s="56"/>
      <c r="EY330" s="56"/>
      <c r="EZ330" s="56"/>
      <c r="FA330" s="56"/>
      <c r="FB330" s="56"/>
      <c r="FC330" s="56"/>
      <c r="FD330" s="56"/>
      <c r="FE330" s="56"/>
      <c r="FF330" s="56"/>
      <c r="FG330" s="56"/>
      <c r="FH330" s="56"/>
      <c r="FI330" s="56"/>
      <c r="FJ330" s="56"/>
      <c r="FK330" s="56"/>
      <c r="FL330" s="56"/>
      <c r="FM330" s="56"/>
      <c r="FN330" s="56"/>
      <c r="FO330" s="56"/>
      <c r="FP330" s="56"/>
      <c r="FQ330" s="56"/>
      <c r="FR330" s="56"/>
      <c r="FS330" s="56"/>
      <c r="FT330" s="56"/>
      <c r="FU330" s="56"/>
      <c r="FV330" s="56"/>
      <c r="FW330" s="56"/>
      <c r="FX330" s="56"/>
      <c r="FY330" s="56"/>
      <c r="FZ330" s="56"/>
      <c r="GA330" s="56"/>
      <c r="GB330" s="56"/>
      <c r="GC330" s="56"/>
      <c r="GD330" s="56"/>
      <c r="GE330" s="56"/>
      <c r="GF330" s="56"/>
      <c r="GG330" s="56"/>
      <c r="GH330" s="56"/>
      <c r="GI330" s="56"/>
      <c r="GJ330" s="56"/>
      <c r="GK330" s="56"/>
      <c r="GL330" s="56"/>
      <c r="GM330" s="56"/>
      <c r="GN330" s="56"/>
      <c r="GO330" s="56"/>
      <c r="GP330" s="56"/>
      <c r="GQ330" s="56"/>
      <c r="GR330" s="56"/>
      <c r="GS330" s="56"/>
      <c r="GT330" s="56"/>
      <c r="GU330" s="56"/>
      <c r="GV330" s="56"/>
      <c r="GW330" s="56"/>
      <c r="GX330" s="56"/>
      <c r="GY330" s="56"/>
      <c r="GZ330" s="56"/>
      <c r="HA330" s="56"/>
      <c r="HB330" s="56"/>
      <c r="HC330" s="56"/>
      <c r="HD330" s="56"/>
      <c r="HE330" s="56"/>
      <c r="HF330" s="56"/>
      <c r="HG330" s="56"/>
      <c r="HH330" s="56"/>
      <c r="HI330" s="56"/>
      <c r="HJ330" s="56"/>
      <c r="HK330" s="56"/>
      <c r="HL330" s="56"/>
      <c r="HM330" s="56"/>
      <c r="HN330" s="56"/>
      <c r="HO330" s="56"/>
      <c r="HP330" s="56"/>
      <c r="HQ330" s="56"/>
      <c r="HR330" s="56"/>
      <c r="HS330" s="56"/>
      <c r="HT330" s="56"/>
      <c r="HU330" s="56"/>
      <c r="HV330" s="56"/>
      <c r="HW330" s="56"/>
      <c r="HX330" s="56"/>
      <c r="HY330" s="56"/>
      <c r="HZ330" s="56"/>
      <c r="IA330" s="56"/>
      <c r="IB330" s="56"/>
      <c r="IC330" s="56"/>
      <c r="ID330" s="56"/>
      <c r="IE330" s="56"/>
      <c r="IF330" s="56"/>
      <c r="IG330" s="56"/>
      <c r="IH330" s="56"/>
      <c r="II330" s="56"/>
      <c r="IJ330" s="56"/>
    </row>
    <row r="331" spans="1:244" ht="45" x14ac:dyDescent="0.2">
      <c r="A331" s="583">
        <v>327</v>
      </c>
      <c r="B331" s="862" t="s">
        <v>1401</v>
      </c>
      <c r="C331" s="862" t="s">
        <v>1402</v>
      </c>
      <c r="D331" s="863" t="s">
        <v>1403</v>
      </c>
      <c r="E331" s="585">
        <v>181079534</v>
      </c>
      <c r="F331" s="863" t="s">
        <v>1403</v>
      </c>
      <c r="G331" s="862" t="s">
        <v>1412</v>
      </c>
      <c r="H331" s="864" t="s">
        <v>24</v>
      </c>
      <c r="I331" s="864" t="s">
        <v>65</v>
      </c>
      <c r="J331" s="864" t="s">
        <v>65</v>
      </c>
      <c r="K331" s="862" t="s">
        <v>1413</v>
      </c>
      <c r="L331" s="865">
        <v>500000</v>
      </c>
      <c r="M331" s="590">
        <f>L331/100*85</f>
        <v>425000</v>
      </c>
      <c r="N331" s="880">
        <v>2023</v>
      </c>
      <c r="O331" s="881">
        <v>2024</v>
      </c>
      <c r="P331" s="873"/>
      <c r="Q331" s="873" t="s">
        <v>74</v>
      </c>
      <c r="R331" s="873" t="s">
        <v>74</v>
      </c>
      <c r="S331" s="873" t="s">
        <v>74</v>
      </c>
      <c r="T331" s="873"/>
      <c r="U331" s="873"/>
      <c r="V331" s="873"/>
      <c r="W331" s="873" t="s">
        <v>74</v>
      </c>
      <c r="X331" s="873"/>
      <c r="Y331" s="867" t="s">
        <v>341</v>
      </c>
      <c r="Z331" s="868" t="s">
        <v>88</v>
      </c>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c r="CO331" s="56"/>
      <c r="CP331" s="56"/>
      <c r="CQ331" s="56"/>
      <c r="CR331" s="56"/>
      <c r="CS331" s="56"/>
      <c r="CT331" s="56"/>
      <c r="CU331" s="56"/>
      <c r="CV331" s="56"/>
      <c r="CW331" s="56"/>
      <c r="CX331" s="56"/>
      <c r="CY331" s="56"/>
      <c r="CZ331" s="56"/>
      <c r="DA331" s="56"/>
      <c r="DB331" s="56"/>
      <c r="DC331" s="56"/>
      <c r="DD331" s="56"/>
      <c r="DE331" s="56"/>
      <c r="DF331" s="56"/>
      <c r="DG331" s="56"/>
      <c r="DH331" s="56"/>
      <c r="DI331" s="56"/>
      <c r="DJ331" s="56"/>
      <c r="DK331" s="56"/>
      <c r="DL331" s="56"/>
      <c r="DM331" s="56"/>
      <c r="DN331" s="56"/>
      <c r="DO331" s="56"/>
      <c r="DP331" s="56"/>
      <c r="DQ331" s="56"/>
      <c r="DR331" s="56"/>
      <c r="DS331" s="56"/>
      <c r="DT331" s="56"/>
      <c r="DU331" s="56"/>
      <c r="DV331" s="56"/>
      <c r="DW331" s="56"/>
      <c r="DX331" s="56"/>
      <c r="DY331" s="56"/>
      <c r="DZ331" s="56"/>
      <c r="EA331" s="56"/>
      <c r="EB331" s="56"/>
      <c r="EC331" s="56"/>
      <c r="ED331" s="56"/>
      <c r="EE331" s="56"/>
      <c r="EF331" s="56"/>
      <c r="EG331" s="56"/>
      <c r="EH331" s="56"/>
      <c r="EI331" s="56"/>
      <c r="EJ331" s="56"/>
      <c r="EK331" s="56"/>
      <c r="EL331" s="56"/>
      <c r="EM331" s="56"/>
      <c r="EN331" s="56"/>
      <c r="EO331" s="56"/>
      <c r="EP331" s="56"/>
      <c r="EQ331" s="56"/>
      <c r="ER331" s="56"/>
      <c r="ES331" s="56"/>
      <c r="ET331" s="56"/>
      <c r="EU331" s="56"/>
      <c r="EV331" s="56"/>
      <c r="EW331" s="56"/>
      <c r="EX331" s="56"/>
      <c r="EY331" s="56"/>
      <c r="EZ331" s="56"/>
      <c r="FA331" s="56"/>
      <c r="FB331" s="56"/>
      <c r="FC331" s="56"/>
      <c r="FD331" s="56"/>
      <c r="FE331" s="56"/>
      <c r="FF331" s="56"/>
      <c r="FG331" s="56"/>
      <c r="FH331" s="56"/>
      <c r="FI331" s="56"/>
      <c r="FJ331" s="56"/>
      <c r="FK331" s="56"/>
      <c r="FL331" s="56"/>
      <c r="FM331" s="56"/>
      <c r="FN331" s="56"/>
      <c r="FO331" s="56"/>
      <c r="FP331" s="56"/>
      <c r="FQ331" s="56"/>
      <c r="FR331" s="56"/>
      <c r="FS331" s="56"/>
      <c r="FT331" s="56"/>
      <c r="FU331" s="56"/>
      <c r="FV331" s="56"/>
      <c r="FW331" s="56"/>
      <c r="FX331" s="56"/>
      <c r="FY331" s="56"/>
      <c r="FZ331" s="56"/>
      <c r="GA331" s="56"/>
      <c r="GB331" s="56"/>
      <c r="GC331" s="56"/>
      <c r="GD331" s="56"/>
      <c r="GE331" s="56"/>
      <c r="GF331" s="56"/>
      <c r="GG331" s="56"/>
      <c r="GH331" s="56"/>
      <c r="GI331" s="56"/>
      <c r="GJ331" s="56"/>
      <c r="GK331" s="56"/>
      <c r="GL331" s="56"/>
      <c r="GM331" s="56"/>
      <c r="GN331" s="56"/>
      <c r="GO331" s="56"/>
      <c r="GP331" s="56"/>
      <c r="GQ331" s="56"/>
      <c r="GR331" s="56"/>
      <c r="GS331" s="56"/>
      <c r="GT331" s="56"/>
      <c r="GU331" s="56"/>
      <c r="GV331" s="56"/>
      <c r="GW331" s="56"/>
      <c r="GX331" s="56"/>
      <c r="GY331" s="56"/>
      <c r="GZ331" s="56"/>
      <c r="HA331" s="56"/>
      <c r="HB331" s="56"/>
      <c r="HC331" s="56"/>
      <c r="HD331" s="56"/>
      <c r="HE331" s="56"/>
      <c r="HF331" s="56"/>
      <c r="HG331" s="56"/>
      <c r="HH331" s="56"/>
      <c r="HI331" s="56"/>
      <c r="HJ331" s="56"/>
      <c r="HK331" s="56"/>
      <c r="HL331" s="56"/>
      <c r="HM331" s="56"/>
      <c r="HN331" s="56"/>
      <c r="HO331" s="56"/>
      <c r="HP331" s="56"/>
      <c r="HQ331" s="56"/>
      <c r="HR331" s="56"/>
      <c r="HS331" s="56"/>
      <c r="HT331" s="56"/>
      <c r="HU331" s="56"/>
      <c r="HV331" s="56"/>
      <c r="HW331" s="56"/>
      <c r="HX331" s="56"/>
      <c r="HY331" s="56"/>
      <c r="HZ331" s="56"/>
      <c r="IA331" s="56"/>
      <c r="IB331" s="56"/>
      <c r="IC331" s="56"/>
      <c r="ID331" s="56"/>
      <c r="IE331" s="56"/>
      <c r="IF331" s="56"/>
      <c r="IG331" s="56"/>
      <c r="IH331" s="56"/>
      <c r="II331" s="56"/>
      <c r="IJ331" s="56"/>
    </row>
    <row r="332" spans="1:244" ht="33.75" x14ac:dyDescent="0.2">
      <c r="A332" s="583">
        <v>328</v>
      </c>
      <c r="B332" s="867" t="s">
        <v>1401</v>
      </c>
      <c r="C332" s="867" t="s">
        <v>1402</v>
      </c>
      <c r="D332" s="869" t="s">
        <v>1403</v>
      </c>
      <c r="E332" s="869">
        <v>181079534</v>
      </c>
      <c r="F332" s="869" t="s">
        <v>1403</v>
      </c>
      <c r="G332" s="870" t="s">
        <v>1414</v>
      </c>
      <c r="H332" s="871" t="s">
        <v>24</v>
      </c>
      <c r="I332" s="871" t="s">
        <v>65</v>
      </c>
      <c r="J332" s="867" t="s">
        <v>65</v>
      </c>
      <c r="K332" s="872" t="s">
        <v>1415</v>
      </c>
      <c r="L332" s="865">
        <v>2500000</v>
      </c>
      <c r="M332" s="590">
        <f>L332/100*85</f>
        <v>2125000</v>
      </c>
      <c r="N332" s="880">
        <v>2023</v>
      </c>
      <c r="O332" s="881">
        <v>2025</v>
      </c>
      <c r="P332" s="873"/>
      <c r="Q332" s="873"/>
      <c r="R332" s="873"/>
      <c r="S332" s="873"/>
      <c r="T332" s="873"/>
      <c r="U332" s="873"/>
      <c r="V332" s="873"/>
      <c r="W332" s="873" t="s">
        <v>74</v>
      </c>
      <c r="X332" s="873"/>
      <c r="Y332" s="867" t="s">
        <v>341</v>
      </c>
      <c r="Z332" s="868" t="s">
        <v>88</v>
      </c>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c r="CJ332" s="56"/>
      <c r="CK332" s="56"/>
      <c r="CL332" s="56"/>
      <c r="CM332" s="56"/>
      <c r="CN332" s="56"/>
      <c r="CO332" s="56"/>
      <c r="CP332" s="56"/>
      <c r="CQ332" s="56"/>
      <c r="CR332" s="56"/>
      <c r="CS332" s="56"/>
      <c r="CT332" s="56"/>
      <c r="CU332" s="56"/>
      <c r="CV332" s="56"/>
      <c r="CW332" s="56"/>
      <c r="CX332" s="56"/>
      <c r="CY332" s="56"/>
      <c r="CZ332" s="56"/>
      <c r="DA332" s="56"/>
      <c r="DB332" s="56"/>
      <c r="DC332" s="56"/>
      <c r="DD332" s="56"/>
      <c r="DE332" s="56"/>
      <c r="DF332" s="56"/>
      <c r="DG332" s="56"/>
      <c r="DH332" s="56"/>
      <c r="DI332" s="56"/>
      <c r="DJ332" s="56"/>
      <c r="DK332" s="56"/>
      <c r="DL332" s="56"/>
      <c r="DM332" s="56"/>
      <c r="DN332" s="56"/>
      <c r="DO332" s="56"/>
      <c r="DP332" s="56"/>
      <c r="DQ332" s="56"/>
      <c r="DR332" s="56"/>
      <c r="DS332" s="56"/>
      <c r="DT332" s="56"/>
      <c r="DU332" s="56"/>
      <c r="DV332" s="56"/>
      <c r="DW332" s="56"/>
      <c r="DX332" s="56"/>
      <c r="DY332" s="56"/>
      <c r="DZ332" s="56"/>
      <c r="EA332" s="56"/>
      <c r="EB332" s="56"/>
      <c r="EC332" s="56"/>
      <c r="ED332" s="56"/>
      <c r="EE332" s="56"/>
      <c r="EF332" s="56"/>
      <c r="EG332" s="56"/>
      <c r="EH332" s="56"/>
      <c r="EI332" s="56"/>
      <c r="EJ332" s="56"/>
      <c r="EK332" s="56"/>
      <c r="EL332" s="56"/>
      <c r="EM332" s="56"/>
      <c r="EN332" s="56"/>
      <c r="EO332" s="56"/>
      <c r="EP332" s="56"/>
      <c r="EQ332" s="56"/>
      <c r="ER332" s="56"/>
      <c r="ES332" s="56"/>
      <c r="ET332" s="56"/>
      <c r="EU332" s="56"/>
      <c r="EV332" s="56"/>
      <c r="EW332" s="56"/>
      <c r="EX332" s="56"/>
      <c r="EY332" s="56"/>
      <c r="EZ332" s="56"/>
      <c r="FA332" s="56"/>
      <c r="FB332" s="56"/>
      <c r="FC332" s="56"/>
      <c r="FD332" s="56"/>
      <c r="FE332" s="56"/>
      <c r="FF332" s="56"/>
      <c r="FG332" s="56"/>
      <c r="FH332" s="56"/>
      <c r="FI332" s="56"/>
      <c r="FJ332" s="56"/>
      <c r="FK332" s="56"/>
      <c r="FL332" s="56"/>
      <c r="FM332" s="56"/>
      <c r="FN332" s="56"/>
      <c r="FO332" s="56"/>
      <c r="FP332" s="56"/>
      <c r="FQ332" s="56"/>
      <c r="FR332" s="56"/>
      <c r="FS332" s="56"/>
      <c r="FT332" s="56"/>
      <c r="FU332" s="56"/>
      <c r="FV332" s="56"/>
      <c r="FW332" s="56"/>
      <c r="FX332" s="56"/>
      <c r="FY332" s="56"/>
      <c r="FZ332" s="56"/>
      <c r="GA332" s="56"/>
      <c r="GB332" s="56"/>
      <c r="GC332" s="56"/>
      <c r="GD332" s="56"/>
      <c r="GE332" s="56"/>
      <c r="GF332" s="56"/>
      <c r="GG332" s="56"/>
      <c r="GH332" s="56"/>
      <c r="GI332" s="56"/>
      <c r="GJ332" s="56"/>
      <c r="GK332" s="56"/>
      <c r="GL332" s="56"/>
      <c r="GM332" s="56"/>
      <c r="GN332" s="56"/>
      <c r="GO332" s="56"/>
      <c r="GP332" s="56"/>
      <c r="GQ332" s="56"/>
      <c r="GR332" s="56"/>
      <c r="GS332" s="56"/>
      <c r="GT332" s="56"/>
      <c r="GU332" s="56"/>
      <c r="GV332" s="56"/>
      <c r="GW332" s="56"/>
      <c r="GX332" s="56"/>
      <c r="GY332" s="56"/>
      <c r="GZ332" s="56"/>
      <c r="HA332" s="56"/>
      <c r="HB332" s="56"/>
      <c r="HC332" s="56"/>
      <c r="HD332" s="56"/>
      <c r="HE332" s="56"/>
      <c r="HF332" s="56"/>
      <c r="HG332" s="56"/>
      <c r="HH332" s="56"/>
      <c r="HI332" s="56"/>
      <c r="HJ332" s="56"/>
      <c r="HK332" s="56"/>
      <c r="HL332" s="56"/>
      <c r="HM332" s="56"/>
      <c r="HN332" s="56"/>
      <c r="HO332" s="56"/>
      <c r="HP332" s="56"/>
      <c r="HQ332" s="56"/>
      <c r="HR332" s="56"/>
      <c r="HS332" s="56"/>
      <c r="HT332" s="56"/>
      <c r="HU332" s="56"/>
      <c r="HV332" s="56"/>
      <c r="HW332" s="56"/>
      <c r="HX332" s="56"/>
      <c r="HY332" s="56"/>
      <c r="HZ332" s="56"/>
      <c r="IA332" s="56"/>
      <c r="IB332" s="56"/>
      <c r="IC332" s="56"/>
      <c r="ID332" s="56"/>
      <c r="IE332" s="56"/>
      <c r="IF332" s="56"/>
      <c r="IG332" s="56"/>
      <c r="IH332" s="56"/>
      <c r="II332" s="56"/>
      <c r="IJ332" s="56"/>
    </row>
    <row r="333" spans="1:244" s="44" customFormat="1" ht="57" thickBot="1" x14ac:dyDescent="0.25">
      <c r="A333" s="271">
        <v>329</v>
      </c>
      <c r="B333" s="325" t="s">
        <v>1419</v>
      </c>
      <c r="C333" s="325" t="s">
        <v>1420</v>
      </c>
      <c r="D333" s="273">
        <v>70641862</v>
      </c>
      <c r="E333" s="273">
        <v>102508259</v>
      </c>
      <c r="F333" s="273">
        <v>600144691</v>
      </c>
      <c r="G333" s="925" t="s">
        <v>1421</v>
      </c>
      <c r="H333" s="274" t="s">
        <v>24</v>
      </c>
      <c r="I333" s="274" t="s">
        <v>65</v>
      </c>
      <c r="J333" s="274" t="s">
        <v>65</v>
      </c>
      <c r="K333" s="272" t="s">
        <v>1422</v>
      </c>
      <c r="L333" s="282">
        <v>100000000</v>
      </c>
      <c r="M333" s="611">
        <f>L333/100*85</f>
        <v>85000000</v>
      </c>
      <c r="N333" s="964">
        <v>2024</v>
      </c>
      <c r="O333" s="965">
        <v>2026</v>
      </c>
      <c r="P333" s="926" t="s">
        <v>139</v>
      </c>
      <c r="Q333" s="926" t="s">
        <v>139</v>
      </c>
      <c r="R333" s="926" t="s">
        <v>139</v>
      </c>
      <c r="S333" s="926" t="s">
        <v>139</v>
      </c>
      <c r="T333" s="926"/>
      <c r="U333" s="926"/>
      <c r="V333" s="926"/>
      <c r="W333" s="926"/>
      <c r="X333" s="926" t="s">
        <v>139</v>
      </c>
      <c r="Y333" s="325" t="s">
        <v>306</v>
      </c>
      <c r="Z333" s="275" t="s">
        <v>88</v>
      </c>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c r="BG333" s="47"/>
      <c r="BH333" s="47"/>
      <c r="BI333" s="47"/>
      <c r="BJ333" s="47"/>
      <c r="BK333" s="47"/>
      <c r="BL333" s="47"/>
      <c r="BM333" s="47"/>
      <c r="BN333" s="47"/>
      <c r="BO333" s="47"/>
      <c r="BP333" s="47"/>
      <c r="BQ333" s="47"/>
      <c r="BR333" s="47"/>
      <c r="BS333" s="47"/>
      <c r="BT333" s="47"/>
      <c r="BU333" s="47"/>
      <c r="BV333" s="47"/>
      <c r="BW333" s="47"/>
      <c r="BX333" s="47"/>
      <c r="BY333" s="47"/>
      <c r="BZ333" s="47"/>
      <c r="CA333" s="47"/>
      <c r="CB333" s="47"/>
      <c r="CC333" s="47"/>
      <c r="CD333" s="47"/>
      <c r="CE333" s="47"/>
      <c r="CF333" s="47"/>
      <c r="CG333" s="47"/>
      <c r="CH333" s="47"/>
      <c r="CI333" s="47"/>
      <c r="CJ333" s="47"/>
      <c r="CK333" s="47"/>
      <c r="CL333" s="47"/>
      <c r="CM333" s="47"/>
      <c r="CN333" s="47"/>
      <c r="CO333" s="47"/>
      <c r="CP333" s="47"/>
      <c r="CQ333" s="47"/>
      <c r="CR333" s="47"/>
      <c r="CS333" s="47"/>
      <c r="CT333" s="47"/>
      <c r="CU333" s="47"/>
      <c r="CV333" s="47"/>
      <c r="CW333" s="47"/>
      <c r="CX333" s="47"/>
      <c r="CY333" s="47"/>
      <c r="CZ333" s="47"/>
      <c r="DA333" s="47"/>
      <c r="DB333" s="47"/>
      <c r="DC333" s="47"/>
      <c r="DD333" s="47"/>
      <c r="DE333" s="47"/>
      <c r="DF333" s="47"/>
      <c r="DG333" s="47"/>
      <c r="DH333" s="47"/>
      <c r="DI333" s="47"/>
      <c r="DJ333" s="47"/>
      <c r="DK333" s="47"/>
      <c r="DL333" s="47"/>
    </row>
    <row r="334" spans="1:244" s="44" customFormat="1" ht="15.75" customHeight="1" thickBot="1" x14ac:dyDescent="0.25">
      <c r="B334" s="193"/>
      <c r="C334" s="193"/>
      <c r="G334" s="194"/>
      <c r="H334" s="194"/>
      <c r="I334" s="194"/>
      <c r="J334" s="190"/>
      <c r="K334" s="195"/>
      <c r="L334" s="293">
        <f>SUM(L5:L333)</f>
        <v>3542210210</v>
      </c>
      <c r="M334" s="293">
        <f>SUM(M5:M333)</f>
        <v>2560262651.3000002</v>
      </c>
      <c r="N334" s="196"/>
      <c r="P334" s="958"/>
      <c r="Q334" s="958"/>
      <c r="R334" s="958"/>
      <c r="S334" s="958"/>
      <c r="T334" s="958"/>
      <c r="U334" s="958"/>
      <c r="V334" s="958"/>
      <c r="W334" s="958"/>
      <c r="X334" s="958"/>
      <c r="Y334" s="193"/>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47"/>
      <c r="BK334" s="47"/>
      <c r="BL334" s="47"/>
      <c r="BM334" s="47"/>
      <c r="BN334" s="47"/>
      <c r="BO334" s="47"/>
      <c r="BP334" s="47"/>
      <c r="BQ334" s="47"/>
      <c r="BR334" s="47"/>
      <c r="BS334" s="47"/>
      <c r="BT334" s="47"/>
      <c r="BU334" s="47"/>
      <c r="BV334" s="47"/>
      <c r="BW334" s="47"/>
      <c r="BX334" s="47"/>
      <c r="BY334" s="47"/>
      <c r="BZ334" s="47"/>
      <c r="CA334" s="47"/>
      <c r="CB334" s="47"/>
      <c r="CC334" s="47"/>
      <c r="CD334" s="47"/>
      <c r="CE334" s="47"/>
      <c r="CF334" s="47"/>
      <c r="CG334" s="47"/>
      <c r="CH334" s="47"/>
      <c r="CI334" s="47"/>
      <c r="CJ334" s="47"/>
      <c r="CK334" s="47"/>
      <c r="CL334" s="47"/>
      <c r="CM334" s="47"/>
      <c r="CN334" s="47"/>
      <c r="CO334" s="47"/>
      <c r="CP334" s="47"/>
      <c r="CQ334" s="47"/>
      <c r="CR334" s="47"/>
      <c r="CS334" s="47"/>
      <c r="CT334" s="47"/>
      <c r="CU334" s="47"/>
      <c r="CV334" s="47"/>
      <c r="CW334" s="47"/>
      <c r="CX334" s="47"/>
      <c r="CY334" s="47"/>
      <c r="CZ334" s="47"/>
      <c r="DA334" s="47"/>
      <c r="DB334" s="47"/>
      <c r="DC334" s="47"/>
      <c r="DD334" s="47"/>
      <c r="DE334" s="47"/>
      <c r="DF334" s="47"/>
      <c r="DG334" s="47"/>
      <c r="DH334" s="47"/>
      <c r="DI334" s="47"/>
      <c r="DJ334" s="47"/>
      <c r="DK334" s="47"/>
      <c r="DL334" s="47"/>
    </row>
    <row r="335" spans="1:244" s="44" customFormat="1" ht="12" customHeight="1" x14ac:dyDescent="0.2">
      <c r="A335" s="89" t="s">
        <v>344</v>
      </c>
      <c r="B335" s="90"/>
      <c r="C335" s="193"/>
      <c r="G335" s="194"/>
      <c r="H335" s="194"/>
      <c r="I335" s="194"/>
      <c r="J335" s="190"/>
      <c r="K335" s="195"/>
      <c r="L335" s="191"/>
      <c r="M335" s="191"/>
      <c r="N335" s="196"/>
      <c r="P335" s="192"/>
      <c r="Q335" s="192"/>
      <c r="R335" s="192"/>
      <c r="S335" s="192"/>
      <c r="T335" s="192"/>
      <c r="U335" s="192"/>
      <c r="V335" s="192"/>
      <c r="W335" s="192"/>
      <c r="X335" s="192"/>
      <c r="Y335" s="193"/>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c r="BG335" s="47"/>
      <c r="BH335" s="47"/>
      <c r="BI335" s="47"/>
      <c r="BJ335" s="47"/>
      <c r="BK335" s="47"/>
      <c r="BL335" s="47"/>
      <c r="BM335" s="47"/>
      <c r="BN335" s="47"/>
      <c r="BO335" s="47"/>
      <c r="BP335" s="47"/>
      <c r="BQ335" s="47"/>
      <c r="BR335" s="47"/>
      <c r="BS335" s="47"/>
      <c r="BT335" s="47"/>
      <c r="BU335" s="47"/>
      <c r="BV335" s="47"/>
      <c r="BW335" s="47"/>
      <c r="BX335" s="47"/>
      <c r="BY335" s="47"/>
      <c r="BZ335" s="47"/>
      <c r="CA335" s="47"/>
      <c r="CB335" s="47"/>
      <c r="CC335" s="47"/>
      <c r="CD335" s="47"/>
      <c r="CE335" s="47"/>
      <c r="CF335" s="47"/>
      <c r="CG335" s="47"/>
      <c r="CH335" s="47"/>
      <c r="CI335" s="47"/>
      <c r="CJ335" s="47"/>
      <c r="CK335" s="47"/>
      <c r="CL335" s="47"/>
      <c r="CM335" s="47"/>
      <c r="CN335" s="47"/>
      <c r="CO335" s="47"/>
      <c r="CP335" s="47"/>
      <c r="CQ335" s="47"/>
      <c r="CR335" s="47"/>
      <c r="CS335" s="47"/>
      <c r="CT335" s="47"/>
      <c r="CU335" s="47"/>
      <c r="CV335" s="47"/>
      <c r="CW335" s="47"/>
      <c r="CX335" s="47"/>
      <c r="CY335" s="47"/>
      <c r="CZ335" s="47"/>
      <c r="DA335" s="47"/>
      <c r="DB335" s="47"/>
      <c r="DC335" s="47"/>
      <c r="DD335" s="47"/>
      <c r="DE335" s="47"/>
      <c r="DF335" s="47"/>
      <c r="DG335" s="47"/>
      <c r="DH335" s="47"/>
      <c r="DI335" s="47"/>
      <c r="DJ335" s="47"/>
      <c r="DK335" s="47"/>
      <c r="DL335" s="47"/>
    </row>
    <row r="336" spans="1:244" s="62" customFormat="1" ht="21" customHeight="1" x14ac:dyDescent="0.2">
      <c r="A336" s="86" t="s">
        <v>345</v>
      </c>
      <c r="B336" s="86"/>
      <c r="C336" s="260" t="s">
        <v>1194</v>
      </c>
      <c r="D336" s="66"/>
      <c r="E336" s="66"/>
      <c r="F336" s="66"/>
      <c r="K336" s="197"/>
      <c r="L336" s="198"/>
      <c r="M336" s="75"/>
      <c r="N336" s="66"/>
      <c r="O336" s="66"/>
      <c r="P336" s="199"/>
      <c r="Q336" s="199"/>
      <c r="R336" s="199"/>
      <c r="S336" s="199"/>
      <c r="T336" s="199"/>
      <c r="U336" s="199"/>
      <c r="V336" s="199"/>
      <c r="W336" s="199"/>
      <c r="X336" s="199"/>
      <c r="Y336" s="85"/>
      <c r="Z336" s="66"/>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c r="AY336" s="73"/>
      <c r="AZ336" s="73"/>
      <c r="BA336" s="73"/>
      <c r="BB336" s="73"/>
      <c r="BC336" s="73"/>
      <c r="BD336" s="73"/>
      <c r="BE336" s="73"/>
      <c r="BF336" s="73"/>
      <c r="BG336" s="73"/>
      <c r="BH336" s="73"/>
      <c r="BI336" s="73"/>
      <c r="BJ336" s="73"/>
      <c r="BK336" s="73"/>
      <c r="BL336" s="73"/>
      <c r="BM336" s="73"/>
      <c r="BN336" s="73"/>
      <c r="BO336" s="73"/>
      <c r="BP336" s="73"/>
      <c r="BQ336" s="73"/>
      <c r="BR336" s="73"/>
      <c r="BS336" s="73"/>
      <c r="BT336" s="73"/>
      <c r="BU336" s="73"/>
      <c r="BV336" s="73"/>
      <c r="BW336" s="73"/>
      <c r="BX336" s="73"/>
      <c r="BY336" s="73"/>
      <c r="BZ336" s="73"/>
      <c r="CA336" s="73"/>
      <c r="CB336" s="73"/>
      <c r="CC336" s="73"/>
      <c r="CD336" s="73"/>
      <c r="CE336" s="73"/>
      <c r="CF336" s="73"/>
      <c r="CG336" s="73"/>
      <c r="CH336" s="73"/>
      <c r="CI336" s="73"/>
      <c r="CJ336" s="73"/>
      <c r="CK336" s="73"/>
      <c r="CL336" s="73"/>
      <c r="CM336" s="73"/>
      <c r="CN336" s="73"/>
      <c r="CO336" s="73"/>
      <c r="CP336" s="73"/>
      <c r="CQ336" s="73"/>
      <c r="CR336" s="73"/>
      <c r="CS336" s="73"/>
      <c r="CT336" s="73"/>
      <c r="CU336" s="73"/>
      <c r="CV336" s="73"/>
      <c r="CW336" s="73"/>
      <c r="CX336" s="73"/>
      <c r="CY336" s="73"/>
      <c r="CZ336" s="73"/>
      <c r="DA336" s="73"/>
      <c r="DB336" s="73"/>
      <c r="DC336" s="73"/>
      <c r="DD336" s="73"/>
      <c r="DE336" s="73"/>
      <c r="DF336" s="73"/>
      <c r="DG336" s="73"/>
      <c r="DH336" s="73"/>
      <c r="DI336" s="73"/>
      <c r="DJ336" s="73"/>
      <c r="DK336" s="73"/>
      <c r="DL336" s="73"/>
      <c r="DM336" s="73"/>
      <c r="DN336" s="73"/>
      <c r="DO336" s="73"/>
      <c r="DP336" s="73"/>
      <c r="DQ336" s="73"/>
      <c r="DR336" s="73"/>
      <c r="DS336" s="73"/>
      <c r="DT336" s="73"/>
      <c r="DU336" s="73"/>
      <c r="DV336" s="73"/>
      <c r="DW336" s="73"/>
      <c r="DX336" s="73"/>
      <c r="DY336" s="73"/>
      <c r="DZ336" s="73"/>
      <c r="EA336" s="73"/>
      <c r="EB336" s="73"/>
      <c r="EC336" s="73"/>
      <c r="ED336" s="73"/>
      <c r="EE336" s="73"/>
      <c r="EF336" s="73"/>
      <c r="EG336" s="73"/>
      <c r="EH336" s="73"/>
      <c r="EI336" s="73"/>
      <c r="EJ336" s="73"/>
      <c r="EK336" s="73"/>
      <c r="EL336" s="73"/>
      <c r="EM336" s="73"/>
      <c r="EN336" s="73"/>
      <c r="EO336" s="73"/>
      <c r="EP336" s="73"/>
      <c r="EQ336" s="73"/>
      <c r="ER336" s="73"/>
      <c r="ES336" s="73"/>
      <c r="ET336" s="73"/>
      <c r="EU336" s="73"/>
      <c r="EV336" s="73"/>
      <c r="EW336" s="73"/>
      <c r="EX336" s="73"/>
      <c r="EY336" s="73"/>
      <c r="EZ336" s="73"/>
      <c r="FA336" s="73"/>
      <c r="FB336" s="73"/>
      <c r="FC336" s="73"/>
      <c r="FD336" s="73"/>
      <c r="FE336" s="73"/>
      <c r="FF336" s="73"/>
      <c r="FG336" s="73"/>
      <c r="FH336" s="73"/>
      <c r="FI336" s="73"/>
      <c r="FJ336" s="73"/>
      <c r="FK336" s="73"/>
      <c r="FL336" s="73"/>
      <c r="FM336" s="73"/>
      <c r="FN336" s="73"/>
      <c r="FO336" s="73"/>
      <c r="FP336" s="73"/>
      <c r="FQ336" s="73"/>
      <c r="FR336" s="73"/>
      <c r="FS336" s="73"/>
      <c r="FT336" s="73"/>
      <c r="FU336" s="73"/>
      <c r="FV336" s="73"/>
      <c r="FW336" s="73"/>
      <c r="FX336" s="73"/>
      <c r="FY336" s="73"/>
      <c r="FZ336" s="73"/>
      <c r="GA336" s="73"/>
      <c r="GB336" s="73"/>
      <c r="GC336" s="73"/>
      <c r="GD336" s="73"/>
      <c r="GE336" s="73"/>
      <c r="GF336" s="73"/>
      <c r="GG336" s="73"/>
      <c r="GH336" s="73"/>
      <c r="GI336" s="73"/>
      <c r="GJ336" s="73"/>
      <c r="GK336" s="73"/>
      <c r="GL336" s="73"/>
      <c r="GM336" s="73"/>
      <c r="GN336" s="73"/>
      <c r="GO336" s="73"/>
      <c r="GP336" s="73"/>
      <c r="GQ336" s="73"/>
      <c r="GR336" s="73"/>
      <c r="GS336" s="73"/>
      <c r="GT336" s="73"/>
      <c r="GU336" s="73"/>
      <c r="GV336" s="73"/>
      <c r="GW336" s="73"/>
      <c r="GX336" s="73"/>
      <c r="GY336" s="73"/>
      <c r="GZ336" s="73"/>
      <c r="HA336" s="73"/>
      <c r="HB336" s="73"/>
      <c r="HC336" s="73"/>
      <c r="HD336" s="73"/>
      <c r="HE336" s="73"/>
      <c r="HF336" s="73"/>
      <c r="HG336" s="73"/>
      <c r="HH336" s="73"/>
      <c r="HI336" s="73"/>
      <c r="HJ336" s="73"/>
      <c r="HK336" s="73"/>
      <c r="HL336" s="73"/>
      <c r="HM336" s="73"/>
      <c r="HN336" s="73"/>
      <c r="HO336" s="73"/>
      <c r="HP336" s="73"/>
      <c r="HQ336" s="73"/>
      <c r="HR336" s="73"/>
      <c r="HS336" s="73"/>
      <c r="HT336" s="73"/>
      <c r="HU336" s="73"/>
      <c r="HV336" s="73"/>
      <c r="HW336" s="73"/>
      <c r="HX336" s="73"/>
      <c r="HY336" s="73"/>
      <c r="HZ336" s="73"/>
      <c r="IA336" s="73"/>
      <c r="IB336" s="73"/>
      <c r="IC336" s="73"/>
      <c r="ID336" s="73"/>
      <c r="IE336" s="73"/>
      <c r="IF336" s="73"/>
      <c r="IG336" s="73"/>
      <c r="IH336" s="73"/>
      <c r="II336" s="73"/>
      <c r="IJ336" s="73"/>
    </row>
    <row r="337" spans="1:244" s="62" customFormat="1" ht="11.25" customHeight="1" x14ac:dyDescent="0.2">
      <c r="A337" s="969" t="s">
        <v>1195</v>
      </c>
      <c r="B337" s="969"/>
      <c r="C337" s="969"/>
      <c r="D337" s="66"/>
      <c r="E337" s="66"/>
      <c r="F337" s="66"/>
      <c r="K337" s="197"/>
      <c r="L337" s="198"/>
      <c r="M337" s="75"/>
      <c r="N337" s="66"/>
      <c r="O337" s="66"/>
      <c r="P337" s="199"/>
      <c r="Q337" s="199"/>
      <c r="R337" s="199"/>
      <c r="S337" s="199"/>
      <c r="T337" s="199"/>
      <c r="U337" s="199"/>
      <c r="V337" s="199"/>
      <c r="W337" s="199"/>
      <c r="X337" s="199"/>
      <c r="Y337" s="85"/>
      <c r="Z337" s="66"/>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c r="BB337" s="73"/>
      <c r="BC337" s="73"/>
      <c r="BD337" s="73"/>
      <c r="BE337" s="73"/>
      <c r="BF337" s="73"/>
      <c r="BG337" s="73"/>
      <c r="BH337" s="73"/>
      <c r="BI337" s="73"/>
      <c r="BJ337" s="73"/>
      <c r="BK337" s="73"/>
      <c r="BL337" s="73"/>
      <c r="BM337" s="73"/>
      <c r="BN337" s="73"/>
      <c r="BO337" s="73"/>
      <c r="BP337" s="73"/>
      <c r="BQ337" s="73"/>
      <c r="BR337" s="73"/>
      <c r="BS337" s="73"/>
      <c r="BT337" s="73"/>
      <c r="BU337" s="73"/>
      <c r="BV337" s="73"/>
      <c r="BW337" s="73"/>
      <c r="BX337" s="73"/>
      <c r="BY337" s="73"/>
      <c r="BZ337" s="73"/>
      <c r="CA337" s="73"/>
      <c r="CB337" s="73"/>
      <c r="CC337" s="73"/>
      <c r="CD337" s="73"/>
      <c r="CE337" s="73"/>
      <c r="CF337" s="73"/>
      <c r="CG337" s="73"/>
      <c r="CH337" s="73"/>
      <c r="CI337" s="73"/>
      <c r="CJ337" s="73"/>
      <c r="CK337" s="73"/>
      <c r="CL337" s="73"/>
      <c r="CM337" s="73"/>
      <c r="CN337" s="73"/>
      <c r="CO337" s="73"/>
      <c r="CP337" s="73"/>
      <c r="CQ337" s="73"/>
      <c r="CR337" s="73"/>
      <c r="CS337" s="73"/>
      <c r="CT337" s="73"/>
      <c r="CU337" s="73"/>
      <c r="CV337" s="73"/>
      <c r="CW337" s="73"/>
      <c r="CX337" s="73"/>
      <c r="CY337" s="73"/>
      <c r="CZ337" s="73"/>
      <c r="DA337" s="73"/>
      <c r="DB337" s="73"/>
      <c r="DC337" s="73"/>
      <c r="DD337" s="73"/>
      <c r="DE337" s="73"/>
      <c r="DF337" s="73"/>
      <c r="DG337" s="73"/>
      <c r="DH337" s="73"/>
      <c r="DI337" s="73"/>
      <c r="DJ337" s="73"/>
      <c r="DK337" s="73"/>
      <c r="DL337" s="73"/>
      <c r="DM337" s="73"/>
      <c r="DN337" s="73"/>
      <c r="DO337" s="73"/>
      <c r="DP337" s="73"/>
      <c r="DQ337" s="73"/>
      <c r="DR337" s="73"/>
      <c r="DS337" s="73"/>
      <c r="DT337" s="73"/>
      <c r="DU337" s="73"/>
      <c r="DV337" s="73"/>
      <c r="DW337" s="73"/>
      <c r="DX337" s="73"/>
      <c r="DY337" s="73"/>
      <c r="DZ337" s="73"/>
      <c r="EA337" s="73"/>
      <c r="EB337" s="73"/>
      <c r="EC337" s="73"/>
      <c r="ED337" s="73"/>
      <c r="EE337" s="73"/>
      <c r="EF337" s="73"/>
      <c r="EG337" s="73"/>
      <c r="EH337" s="73"/>
      <c r="EI337" s="73"/>
      <c r="EJ337" s="73"/>
      <c r="EK337" s="73"/>
      <c r="EL337" s="73"/>
      <c r="EM337" s="73"/>
      <c r="EN337" s="73"/>
      <c r="EO337" s="73"/>
      <c r="EP337" s="73"/>
      <c r="EQ337" s="73"/>
      <c r="ER337" s="73"/>
      <c r="ES337" s="73"/>
      <c r="ET337" s="73"/>
      <c r="EU337" s="73"/>
      <c r="EV337" s="73"/>
      <c r="EW337" s="73"/>
      <c r="EX337" s="73"/>
      <c r="EY337" s="73"/>
      <c r="EZ337" s="73"/>
      <c r="FA337" s="73"/>
      <c r="FB337" s="73"/>
      <c r="FC337" s="73"/>
      <c r="FD337" s="73"/>
      <c r="FE337" s="73"/>
      <c r="FF337" s="73"/>
      <c r="FG337" s="73"/>
      <c r="FH337" s="73"/>
      <c r="FI337" s="73"/>
      <c r="FJ337" s="73"/>
      <c r="FK337" s="73"/>
      <c r="FL337" s="73"/>
      <c r="FM337" s="73"/>
      <c r="FN337" s="73"/>
      <c r="FO337" s="73"/>
      <c r="FP337" s="73"/>
      <c r="FQ337" s="73"/>
      <c r="FR337" s="73"/>
      <c r="FS337" s="73"/>
      <c r="FT337" s="73"/>
      <c r="FU337" s="73"/>
      <c r="FV337" s="73"/>
      <c r="FW337" s="73"/>
      <c r="FX337" s="73"/>
      <c r="FY337" s="73"/>
      <c r="FZ337" s="73"/>
      <c r="GA337" s="73"/>
      <c r="GB337" s="73"/>
      <c r="GC337" s="73"/>
      <c r="GD337" s="73"/>
      <c r="GE337" s="73"/>
      <c r="GF337" s="73"/>
      <c r="GG337" s="73"/>
      <c r="GH337" s="73"/>
      <c r="GI337" s="73"/>
      <c r="GJ337" s="73"/>
      <c r="GK337" s="73"/>
      <c r="GL337" s="73"/>
      <c r="GM337" s="73"/>
      <c r="GN337" s="73"/>
      <c r="GO337" s="73"/>
      <c r="GP337" s="73"/>
      <c r="GQ337" s="73"/>
      <c r="GR337" s="73"/>
      <c r="GS337" s="73"/>
      <c r="GT337" s="73"/>
      <c r="GU337" s="73"/>
      <c r="GV337" s="73"/>
      <c r="GW337" s="73"/>
      <c r="GX337" s="73"/>
      <c r="GY337" s="73"/>
      <c r="GZ337" s="73"/>
      <c r="HA337" s="73"/>
      <c r="HB337" s="73"/>
      <c r="HC337" s="73"/>
      <c r="HD337" s="73"/>
      <c r="HE337" s="73"/>
      <c r="HF337" s="73"/>
      <c r="HG337" s="73"/>
      <c r="HH337" s="73"/>
      <c r="HI337" s="73"/>
      <c r="HJ337" s="73"/>
      <c r="HK337" s="73"/>
      <c r="HL337" s="73"/>
      <c r="HM337" s="73"/>
      <c r="HN337" s="73"/>
      <c r="HO337" s="73"/>
      <c r="HP337" s="73"/>
      <c r="HQ337" s="73"/>
      <c r="HR337" s="73"/>
      <c r="HS337" s="73"/>
      <c r="HT337" s="73"/>
      <c r="HU337" s="73"/>
      <c r="HV337" s="73"/>
      <c r="HW337" s="73"/>
      <c r="HX337" s="73"/>
      <c r="HY337" s="73"/>
      <c r="HZ337" s="73"/>
      <c r="IA337" s="73"/>
      <c r="IB337" s="73"/>
      <c r="IC337" s="73"/>
      <c r="ID337" s="73"/>
      <c r="IE337" s="73"/>
      <c r="IF337" s="73"/>
      <c r="IG337" s="73"/>
      <c r="IH337" s="73"/>
      <c r="II337" s="73"/>
      <c r="IJ337" s="73"/>
    </row>
    <row r="338" spans="1:244" s="62" customFormat="1" ht="11.25" x14ac:dyDescent="0.2">
      <c r="A338" s="969"/>
      <c r="B338" s="969"/>
      <c r="C338" s="969"/>
      <c r="D338" s="66"/>
      <c r="E338" s="66"/>
      <c r="F338" s="66"/>
      <c r="K338" s="197"/>
      <c r="L338" s="198"/>
      <c r="M338" s="75"/>
      <c r="N338" s="66"/>
      <c r="O338" s="66"/>
      <c r="P338" s="199"/>
      <c r="Q338" s="199"/>
      <c r="R338" s="199"/>
      <c r="S338" s="199"/>
      <c r="T338" s="199"/>
      <c r="U338" s="199"/>
      <c r="V338" s="199"/>
      <c r="W338" s="199"/>
      <c r="X338" s="199"/>
      <c r="Y338" s="85"/>
      <c r="Z338" s="66"/>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c r="BY338" s="73"/>
      <c r="BZ338" s="73"/>
      <c r="CA338" s="73"/>
      <c r="CB338" s="73"/>
      <c r="CC338" s="73"/>
      <c r="CD338" s="73"/>
      <c r="CE338" s="73"/>
      <c r="CF338" s="73"/>
      <c r="CG338" s="73"/>
      <c r="CH338" s="73"/>
      <c r="CI338" s="73"/>
      <c r="CJ338" s="73"/>
      <c r="CK338" s="73"/>
      <c r="CL338" s="73"/>
      <c r="CM338" s="73"/>
      <c r="CN338" s="73"/>
      <c r="CO338" s="73"/>
      <c r="CP338" s="73"/>
      <c r="CQ338" s="73"/>
      <c r="CR338" s="73"/>
      <c r="CS338" s="73"/>
      <c r="CT338" s="73"/>
      <c r="CU338" s="73"/>
      <c r="CV338" s="73"/>
      <c r="CW338" s="73"/>
      <c r="CX338" s="73"/>
      <c r="CY338" s="73"/>
      <c r="CZ338" s="73"/>
      <c r="DA338" s="73"/>
      <c r="DB338" s="73"/>
      <c r="DC338" s="73"/>
      <c r="DD338" s="73"/>
      <c r="DE338" s="73"/>
      <c r="DF338" s="73"/>
      <c r="DG338" s="73"/>
      <c r="DH338" s="73"/>
      <c r="DI338" s="73"/>
      <c r="DJ338" s="73"/>
      <c r="DK338" s="73"/>
      <c r="DL338" s="73"/>
      <c r="DM338" s="73"/>
      <c r="DN338" s="73"/>
      <c r="DO338" s="73"/>
      <c r="DP338" s="73"/>
      <c r="DQ338" s="73"/>
      <c r="DR338" s="73"/>
      <c r="DS338" s="73"/>
      <c r="DT338" s="73"/>
      <c r="DU338" s="73"/>
      <c r="DV338" s="73"/>
      <c r="DW338" s="73"/>
      <c r="DX338" s="73"/>
      <c r="DY338" s="73"/>
      <c r="DZ338" s="73"/>
      <c r="EA338" s="73"/>
      <c r="EB338" s="73"/>
      <c r="EC338" s="73"/>
      <c r="ED338" s="73"/>
      <c r="EE338" s="73"/>
      <c r="EF338" s="73"/>
      <c r="EG338" s="73"/>
      <c r="EH338" s="73"/>
      <c r="EI338" s="73"/>
      <c r="EJ338" s="73"/>
      <c r="EK338" s="73"/>
      <c r="EL338" s="73"/>
      <c r="EM338" s="73"/>
      <c r="EN338" s="73"/>
      <c r="EO338" s="73"/>
      <c r="EP338" s="73"/>
      <c r="EQ338" s="73"/>
      <c r="ER338" s="73"/>
      <c r="ES338" s="73"/>
      <c r="ET338" s="73"/>
      <c r="EU338" s="73"/>
      <c r="EV338" s="73"/>
      <c r="EW338" s="73"/>
      <c r="EX338" s="73"/>
      <c r="EY338" s="73"/>
      <c r="EZ338" s="73"/>
      <c r="FA338" s="73"/>
      <c r="FB338" s="73"/>
      <c r="FC338" s="73"/>
      <c r="FD338" s="73"/>
      <c r="FE338" s="73"/>
      <c r="FF338" s="73"/>
      <c r="FG338" s="73"/>
      <c r="FH338" s="73"/>
      <c r="FI338" s="73"/>
      <c r="FJ338" s="73"/>
      <c r="FK338" s="73"/>
      <c r="FL338" s="73"/>
      <c r="FM338" s="73"/>
      <c r="FN338" s="73"/>
      <c r="FO338" s="73"/>
      <c r="FP338" s="73"/>
      <c r="FQ338" s="73"/>
      <c r="FR338" s="73"/>
      <c r="FS338" s="73"/>
      <c r="FT338" s="73"/>
      <c r="FU338" s="73"/>
      <c r="FV338" s="73"/>
      <c r="FW338" s="73"/>
      <c r="FX338" s="73"/>
      <c r="FY338" s="73"/>
      <c r="FZ338" s="73"/>
      <c r="GA338" s="73"/>
      <c r="GB338" s="73"/>
      <c r="GC338" s="73"/>
      <c r="GD338" s="73"/>
      <c r="GE338" s="73"/>
      <c r="GF338" s="73"/>
      <c r="GG338" s="73"/>
      <c r="GH338" s="73"/>
      <c r="GI338" s="73"/>
      <c r="GJ338" s="73"/>
      <c r="GK338" s="73"/>
      <c r="GL338" s="73"/>
      <c r="GM338" s="73"/>
      <c r="GN338" s="73"/>
      <c r="GO338" s="73"/>
      <c r="GP338" s="73"/>
      <c r="GQ338" s="73"/>
      <c r="GR338" s="73"/>
      <c r="GS338" s="73"/>
      <c r="GT338" s="73"/>
      <c r="GU338" s="73"/>
      <c r="GV338" s="73"/>
      <c r="GW338" s="73"/>
      <c r="GX338" s="73"/>
      <c r="GY338" s="73"/>
      <c r="GZ338" s="73"/>
      <c r="HA338" s="73"/>
      <c r="HB338" s="73"/>
      <c r="HC338" s="73"/>
      <c r="HD338" s="73"/>
      <c r="HE338" s="73"/>
      <c r="HF338" s="73"/>
      <c r="HG338" s="73"/>
      <c r="HH338" s="73"/>
      <c r="HI338" s="73"/>
      <c r="HJ338" s="73"/>
      <c r="HK338" s="73"/>
      <c r="HL338" s="73"/>
      <c r="HM338" s="73"/>
      <c r="HN338" s="73"/>
      <c r="HO338" s="73"/>
      <c r="HP338" s="73"/>
      <c r="HQ338" s="73"/>
      <c r="HR338" s="73"/>
      <c r="HS338" s="73"/>
      <c r="HT338" s="73"/>
      <c r="HU338" s="73"/>
      <c r="HV338" s="73"/>
      <c r="HW338" s="73"/>
      <c r="HX338" s="73"/>
      <c r="HY338" s="73"/>
      <c r="HZ338" s="73"/>
      <c r="IA338" s="73"/>
      <c r="IB338" s="73"/>
      <c r="IC338" s="73"/>
      <c r="ID338" s="73"/>
      <c r="IE338" s="73"/>
      <c r="IF338" s="73"/>
      <c r="IG338" s="73"/>
      <c r="IH338" s="73"/>
      <c r="II338" s="73"/>
      <c r="IJ338" s="73"/>
    </row>
    <row r="339" spans="1:244" s="62" customFormat="1" ht="12" customHeight="1" x14ac:dyDescent="0.2">
      <c r="A339" s="74" t="str">
        <f>MŠ!A146</f>
        <v>Schváleno v Řídícím výboru MAP ORP Ostrava III dne 30.03.2023</v>
      </c>
      <c r="B339" s="85"/>
      <c r="D339" s="66"/>
      <c r="E339" s="66"/>
      <c r="F339" s="66"/>
      <c r="K339" s="197"/>
      <c r="L339" s="198"/>
      <c r="M339" s="75"/>
      <c r="N339" s="66"/>
      <c r="O339" s="66"/>
      <c r="P339" s="199"/>
      <c r="Q339" s="199"/>
      <c r="R339" s="199"/>
      <c r="S339" s="199"/>
      <c r="T339" s="199"/>
      <c r="U339" s="199"/>
      <c r="V339" s="199"/>
      <c r="W339" s="199"/>
      <c r="X339" s="199"/>
      <c r="Y339" s="85"/>
      <c r="Z339" s="66"/>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73"/>
      <c r="BG339" s="73"/>
      <c r="BH339" s="73"/>
      <c r="BI339" s="73"/>
      <c r="BJ339" s="73"/>
      <c r="BK339" s="73"/>
      <c r="BL339" s="73"/>
      <c r="BM339" s="73"/>
      <c r="BN339" s="73"/>
      <c r="BO339" s="73"/>
      <c r="BP339" s="73"/>
      <c r="BQ339" s="73"/>
      <c r="BR339" s="73"/>
      <c r="BS339" s="73"/>
      <c r="BT339" s="73"/>
      <c r="BU339" s="73"/>
      <c r="BV339" s="73"/>
      <c r="BW339" s="73"/>
      <c r="BX339" s="73"/>
      <c r="BY339" s="73"/>
      <c r="BZ339" s="73"/>
      <c r="CA339" s="73"/>
      <c r="CB339" s="73"/>
      <c r="CC339" s="73"/>
      <c r="CD339" s="73"/>
      <c r="CE339" s="73"/>
      <c r="CF339" s="73"/>
      <c r="CG339" s="73"/>
      <c r="CH339" s="73"/>
      <c r="CI339" s="73"/>
      <c r="CJ339" s="73"/>
      <c r="CK339" s="73"/>
      <c r="CL339" s="73"/>
      <c r="CM339" s="73"/>
      <c r="CN339" s="73"/>
      <c r="CO339" s="73"/>
      <c r="CP339" s="73"/>
      <c r="CQ339" s="73"/>
      <c r="CR339" s="73"/>
      <c r="CS339" s="73"/>
      <c r="CT339" s="73"/>
      <c r="CU339" s="73"/>
      <c r="CV339" s="73"/>
      <c r="CW339" s="73"/>
      <c r="CX339" s="73"/>
      <c r="CY339" s="73"/>
      <c r="CZ339" s="73"/>
      <c r="DA339" s="73"/>
      <c r="DB339" s="73"/>
      <c r="DC339" s="73"/>
      <c r="DD339" s="73"/>
      <c r="DE339" s="73"/>
      <c r="DF339" s="73"/>
      <c r="DG339" s="73"/>
      <c r="DH339" s="73"/>
      <c r="DI339" s="73"/>
      <c r="DJ339" s="73"/>
      <c r="DK339" s="73"/>
      <c r="DL339" s="73"/>
      <c r="DM339" s="73"/>
      <c r="DN339" s="73"/>
      <c r="DO339" s="73"/>
      <c r="DP339" s="73"/>
      <c r="DQ339" s="73"/>
      <c r="DR339" s="73"/>
      <c r="DS339" s="73"/>
      <c r="DT339" s="73"/>
      <c r="DU339" s="73"/>
      <c r="DV339" s="73"/>
      <c r="DW339" s="73"/>
      <c r="DX339" s="73"/>
      <c r="DY339" s="73"/>
      <c r="DZ339" s="73"/>
      <c r="EA339" s="73"/>
      <c r="EB339" s="73"/>
      <c r="EC339" s="73"/>
      <c r="ED339" s="73"/>
      <c r="EE339" s="73"/>
      <c r="EF339" s="73"/>
      <c r="EG339" s="73"/>
      <c r="EH339" s="73"/>
      <c r="EI339" s="73"/>
      <c r="EJ339" s="73"/>
      <c r="EK339" s="73"/>
      <c r="EL339" s="73"/>
      <c r="EM339" s="73"/>
      <c r="EN339" s="73"/>
      <c r="EO339" s="73"/>
      <c r="EP339" s="73"/>
      <c r="EQ339" s="73"/>
      <c r="ER339" s="73"/>
      <c r="ES339" s="73"/>
      <c r="ET339" s="73"/>
      <c r="EU339" s="73"/>
      <c r="EV339" s="73"/>
      <c r="EW339" s="73"/>
      <c r="EX339" s="73"/>
      <c r="EY339" s="73"/>
      <c r="EZ339" s="73"/>
      <c r="FA339" s="73"/>
      <c r="FB339" s="73"/>
      <c r="FC339" s="73"/>
      <c r="FD339" s="73"/>
      <c r="FE339" s="73"/>
      <c r="FF339" s="73"/>
      <c r="FG339" s="73"/>
      <c r="FH339" s="73"/>
      <c r="FI339" s="73"/>
      <c r="FJ339" s="73"/>
      <c r="FK339" s="73"/>
      <c r="FL339" s="73"/>
      <c r="FM339" s="73"/>
      <c r="FN339" s="73"/>
      <c r="FO339" s="73"/>
      <c r="FP339" s="73"/>
      <c r="FQ339" s="73"/>
      <c r="FR339" s="73"/>
      <c r="FS339" s="73"/>
      <c r="FT339" s="73"/>
      <c r="FU339" s="73"/>
      <c r="FV339" s="73"/>
      <c r="FW339" s="73"/>
      <c r="FX339" s="73"/>
      <c r="FY339" s="73"/>
      <c r="FZ339" s="73"/>
      <c r="GA339" s="73"/>
      <c r="GB339" s="73"/>
      <c r="GC339" s="73"/>
      <c r="GD339" s="73"/>
      <c r="GE339" s="73"/>
      <c r="GF339" s="73"/>
      <c r="GG339" s="73"/>
      <c r="GH339" s="73"/>
      <c r="GI339" s="73"/>
      <c r="GJ339" s="73"/>
      <c r="GK339" s="73"/>
      <c r="GL339" s="73"/>
      <c r="GM339" s="73"/>
      <c r="GN339" s="73"/>
      <c r="GO339" s="73"/>
      <c r="GP339" s="73"/>
      <c r="GQ339" s="73"/>
      <c r="GR339" s="73"/>
      <c r="GS339" s="73"/>
      <c r="GT339" s="73"/>
      <c r="GU339" s="73"/>
      <c r="GV339" s="73"/>
      <c r="GW339" s="73"/>
      <c r="GX339" s="73"/>
      <c r="GY339" s="73"/>
      <c r="GZ339" s="73"/>
      <c r="HA339" s="73"/>
      <c r="HB339" s="73"/>
      <c r="HC339" s="73"/>
      <c r="HD339" s="73"/>
      <c r="HE339" s="73"/>
      <c r="HF339" s="73"/>
      <c r="HG339" s="73"/>
      <c r="HH339" s="73"/>
      <c r="HI339" s="73"/>
      <c r="HJ339" s="73"/>
      <c r="HK339" s="73"/>
      <c r="HL339" s="73"/>
      <c r="HM339" s="73"/>
      <c r="HN339" s="73"/>
      <c r="HO339" s="73"/>
      <c r="HP339" s="73"/>
      <c r="HQ339" s="73"/>
      <c r="HR339" s="73"/>
      <c r="HS339" s="73"/>
      <c r="HT339" s="73"/>
      <c r="HU339" s="73"/>
      <c r="HV339" s="73"/>
      <c r="HW339" s="73"/>
      <c r="HX339" s="73"/>
      <c r="HY339" s="73"/>
      <c r="HZ339" s="73"/>
      <c r="IA339" s="73"/>
      <c r="IB339" s="73"/>
      <c r="IC339" s="73"/>
      <c r="ID339" s="73"/>
      <c r="IE339" s="73"/>
      <c r="IF339" s="73"/>
      <c r="IG339" s="73"/>
      <c r="IH339" s="73"/>
      <c r="II339" s="73"/>
      <c r="IJ339" s="73"/>
    </row>
    <row r="340" spans="1:244" s="62" customFormat="1" ht="12" customHeight="1" x14ac:dyDescent="0.2">
      <c r="A340" s="66" t="s">
        <v>346</v>
      </c>
      <c r="B340" s="85"/>
      <c r="D340" s="66"/>
      <c r="E340" s="66"/>
      <c r="F340" s="66"/>
      <c r="K340" s="197"/>
      <c r="L340" s="198"/>
      <c r="M340" s="75"/>
      <c r="N340" s="66"/>
      <c r="O340" s="66"/>
      <c r="P340" s="199"/>
      <c r="Q340" s="199"/>
      <c r="R340" s="199"/>
      <c r="S340" s="199"/>
      <c r="T340" s="199"/>
      <c r="U340" s="199"/>
      <c r="V340" s="199"/>
      <c r="W340" s="199"/>
      <c r="X340" s="199"/>
      <c r="Y340" s="85"/>
      <c r="Z340" s="66"/>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73"/>
      <c r="BG340" s="73"/>
      <c r="BH340" s="73"/>
      <c r="BI340" s="73"/>
      <c r="BJ340" s="73"/>
      <c r="BK340" s="73"/>
      <c r="BL340" s="73"/>
      <c r="BM340" s="73"/>
      <c r="BN340" s="73"/>
      <c r="BO340" s="73"/>
      <c r="BP340" s="73"/>
      <c r="BQ340" s="73"/>
      <c r="BR340" s="73"/>
      <c r="BS340" s="73"/>
      <c r="BT340" s="73"/>
      <c r="BU340" s="73"/>
      <c r="BV340" s="73"/>
      <c r="BW340" s="73"/>
      <c r="BX340" s="73"/>
      <c r="BY340" s="73"/>
      <c r="BZ340" s="73"/>
      <c r="CA340" s="73"/>
      <c r="CB340" s="73"/>
      <c r="CC340" s="73"/>
      <c r="CD340" s="73"/>
      <c r="CE340" s="73"/>
      <c r="CF340" s="73"/>
      <c r="CG340" s="73"/>
      <c r="CH340" s="73"/>
      <c r="CI340" s="73"/>
      <c r="CJ340" s="73"/>
      <c r="CK340" s="73"/>
      <c r="CL340" s="73"/>
      <c r="CM340" s="73"/>
      <c r="CN340" s="73"/>
      <c r="CO340" s="73"/>
      <c r="CP340" s="73"/>
      <c r="CQ340" s="73"/>
      <c r="CR340" s="73"/>
      <c r="CS340" s="73"/>
      <c r="CT340" s="73"/>
      <c r="CU340" s="73"/>
      <c r="CV340" s="73"/>
      <c r="CW340" s="73"/>
      <c r="CX340" s="73"/>
      <c r="CY340" s="73"/>
      <c r="CZ340" s="73"/>
      <c r="DA340" s="73"/>
      <c r="DB340" s="73"/>
      <c r="DC340" s="73"/>
      <c r="DD340" s="73"/>
      <c r="DE340" s="73"/>
      <c r="DF340" s="73"/>
      <c r="DG340" s="73"/>
      <c r="DH340" s="73"/>
      <c r="DI340" s="73"/>
      <c r="DJ340" s="73"/>
      <c r="DK340" s="73"/>
      <c r="DL340" s="73"/>
      <c r="DM340" s="73"/>
      <c r="DN340" s="73"/>
      <c r="DO340" s="73"/>
      <c r="DP340" s="73"/>
      <c r="DQ340" s="73"/>
      <c r="DR340" s="73"/>
      <c r="DS340" s="73"/>
      <c r="DT340" s="73"/>
      <c r="DU340" s="73"/>
      <c r="DV340" s="73"/>
      <c r="DW340" s="73"/>
      <c r="DX340" s="73"/>
      <c r="DY340" s="73"/>
      <c r="DZ340" s="73"/>
      <c r="EA340" s="73"/>
      <c r="EB340" s="73"/>
      <c r="EC340" s="73"/>
      <c r="ED340" s="73"/>
      <c r="EE340" s="73"/>
      <c r="EF340" s="73"/>
      <c r="EG340" s="73"/>
      <c r="EH340" s="73"/>
      <c r="EI340" s="73"/>
      <c r="EJ340" s="73"/>
      <c r="EK340" s="73"/>
      <c r="EL340" s="73"/>
      <c r="EM340" s="73"/>
      <c r="EN340" s="73"/>
      <c r="EO340" s="73"/>
      <c r="EP340" s="73"/>
      <c r="EQ340" s="73"/>
      <c r="ER340" s="73"/>
      <c r="ES340" s="73"/>
      <c r="ET340" s="73"/>
      <c r="EU340" s="73"/>
      <c r="EV340" s="73"/>
      <c r="EW340" s="73"/>
      <c r="EX340" s="73"/>
      <c r="EY340" s="73"/>
      <c r="EZ340" s="73"/>
      <c r="FA340" s="73"/>
      <c r="FB340" s="73"/>
      <c r="FC340" s="73"/>
      <c r="FD340" s="73"/>
      <c r="FE340" s="73"/>
      <c r="FF340" s="73"/>
      <c r="FG340" s="73"/>
      <c r="FH340" s="73"/>
      <c r="FI340" s="73"/>
      <c r="FJ340" s="73"/>
      <c r="FK340" s="73"/>
      <c r="FL340" s="73"/>
      <c r="FM340" s="73"/>
      <c r="FN340" s="73"/>
      <c r="FO340" s="73"/>
      <c r="FP340" s="73"/>
      <c r="FQ340" s="73"/>
      <c r="FR340" s="73"/>
      <c r="FS340" s="73"/>
      <c r="FT340" s="73"/>
      <c r="FU340" s="73"/>
      <c r="FV340" s="73"/>
      <c r="FW340" s="73"/>
      <c r="FX340" s="73"/>
      <c r="FY340" s="73"/>
      <c r="FZ340" s="73"/>
      <c r="GA340" s="73"/>
      <c r="GB340" s="73"/>
      <c r="GC340" s="73"/>
      <c r="GD340" s="73"/>
      <c r="GE340" s="73"/>
      <c r="GF340" s="73"/>
      <c r="GG340" s="73"/>
      <c r="GH340" s="73"/>
      <c r="GI340" s="73"/>
      <c r="GJ340" s="73"/>
      <c r="GK340" s="73"/>
      <c r="GL340" s="73"/>
      <c r="GM340" s="73"/>
      <c r="GN340" s="73"/>
      <c r="GO340" s="73"/>
      <c r="GP340" s="73"/>
      <c r="GQ340" s="73"/>
      <c r="GR340" s="73"/>
      <c r="GS340" s="73"/>
      <c r="GT340" s="73"/>
      <c r="GU340" s="73"/>
      <c r="GV340" s="73"/>
      <c r="GW340" s="73"/>
      <c r="GX340" s="73"/>
      <c r="GY340" s="73"/>
      <c r="GZ340" s="73"/>
      <c r="HA340" s="73"/>
      <c r="HB340" s="73"/>
      <c r="HC340" s="73"/>
      <c r="HD340" s="73"/>
      <c r="HE340" s="73"/>
      <c r="HF340" s="73"/>
      <c r="HG340" s="73"/>
      <c r="HH340" s="73"/>
      <c r="HI340" s="73"/>
      <c r="HJ340" s="73"/>
      <c r="HK340" s="73"/>
      <c r="HL340" s="73"/>
      <c r="HM340" s="73"/>
      <c r="HN340" s="73"/>
      <c r="HO340" s="73"/>
      <c r="HP340" s="73"/>
      <c r="HQ340" s="73"/>
      <c r="HR340" s="73"/>
      <c r="HS340" s="73"/>
      <c r="HT340" s="73"/>
      <c r="HU340" s="73"/>
      <c r="HV340" s="73"/>
      <c r="HW340" s="73"/>
      <c r="HX340" s="73"/>
      <c r="HY340" s="73"/>
      <c r="HZ340" s="73"/>
      <c r="IA340" s="73"/>
      <c r="IB340" s="73"/>
      <c r="IC340" s="73"/>
      <c r="ID340" s="73"/>
      <c r="IE340" s="73"/>
      <c r="IF340" s="73"/>
      <c r="IG340" s="73"/>
      <c r="IH340" s="73"/>
      <c r="II340" s="73"/>
      <c r="IJ340" s="73"/>
    </row>
    <row r="341" spans="1:244" s="62" customFormat="1" ht="12" customHeight="1" x14ac:dyDescent="0.2">
      <c r="A341" s="78" t="s">
        <v>1029</v>
      </c>
      <c r="B341" s="85"/>
      <c r="D341" s="66"/>
      <c r="E341" s="66"/>
      <c r="F341" s="66"/>
      <c r="K341" s="197"/>
      <c r="L341" s="198"/>
      <c r="M341" s="75"/>
      <c r="N341" s="66"/>
      <c r="O341" s="66"/>
      <c r="P341" s="199"/>
      <c r="Q341" s="199"/>
      <c r="R341" s="199"/>
      <c r="S341" s="199"/>
      <c r="T341" s="199"/>
      <c r="U341" s="199"/>
      <c r="V341" s="199"/>
      <c r="W341" s="199"/>
      <c r="X341" s="199"/>
      <c r="Y341" s="85"/>
      <c r="Z341" s="66"/>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73"/>
      <c r="BG341" s="73"/>
      <c r="BH341" s="73"/>
      <c r="BI341" s="73"/>
      <c r="BJ341" s="73"/>
      <c r="BK341" s="73"/>
      <c r="BL341" s="73"/>
      <c r="BM341" s="73"/>
      <c r="BN341" s="73"/>
      <c r="BO341" s="73"/>
      <c r="BP341" s="73"/>
      <c r="BQ341" s="73"/>
      <c r="BR341" s="73"/>
      <c r="BS341" s="73"/>
      <c r="BT341" s="73"/>
      <c r="BU341" s="73"/>
      <c r="BV341" s="73"/>
      <c r="BW341" s="73"/>
      <c r="BX341" s="73"/>
      <c r="BY341" s="73"/>
      <c r="BZ341" s="73"/>
      <c r="CA341" s="73"/>
      <c r="CB341" s="73"/>
      <c r="CC341" s="73"/>
      <c r="CD341" s="73"/>
      <c r="CE341" s="73"/>
      <c r="CF341" s="73"/>
      <c r="CG341" s="73"/>
      <c r="CH341" s="73"/>
      <c r="CI341" s="73"/>
      <c r="CJ341" s="73"/>
      <c r="CK341" s="73"/>
      <c r="CL341" s="73"/>
      <c r="CM341" s="73"/>
      <c r="CN341" s="73"/>
      <c r="CO341" s="73"/>
      <c r="CP341" s="73"/>
      <c r="CQ341" s="73"/>
      <c r="CR341" s="73"/>
      <c r="CS341" s="73"/>
      <c r="CT341" s="73"/>
      <c r="CU341" s="73"/>
      <c r="CV341" s="73"/>
      <c r="CW341" s="73"/>
      <c r="CX341" s="73"/>
      <c r="CY341" s="73"/>
      <c r="CZ341" s="73"/>
      <c r="DA341" s="73"/>
      <c r="DB341" s="73"/>
      <c r="DC341" s="73"/>
      <c r="DD341" s="73"/>
      <c r="DE341" s="73"/>
      <c r="DF341" s="73"/>
      <c r="DG341" s="73"/>
      <c r="DH341" s="73"/>
      <c r="DI341" s="73"/>
      <c r="DJ341" s="73"/>
      <c r="DK341" s="73"/>
      <c r="DL341" s="73"/>
      <c r="DM341" s="73"/>
      <c r="DN341" s="73"/>
      <c r="DO341" s="73"/>
      <c r="DP341" s="73"/>
      <c r="DQ341" s="73"/>
      <c r="DR341" s="73"/>
      <c r="DS341" s="73"/>
      <c r="DT341" s="73"/>
      <c r="DU341" s="73"/>
      <c r="DV341" s="73"/>
      <c r="DW341" s="73"/>
      <c r="DX341" s="73"/>
      <c r="DY341" s="73"/>
      <c r="DZ341" s="73"/>
      <c r="EA341" s="73"/>
      <c r="EB341" s="73"/>
      <c r="EC341" s="73"/>
      <c r="ED341" s="73"/>
      <c r="EE341" s="73"/>
      <c r="EF341" s="73"/>
      <c r="EG341" s="73"/>
      <c r="EH341" s="73"/>
      <c r="EI341" s="73"/>
      <c r="EJ341" s="73"/>
      <c r="EK341" s="73"/>
      <c r="EL341" s="73"/>
      <c r="EM341" s="73"/>
      <c r="EN341" s="73"/>
      <c r="EO341" s="73"/>
      <c r="EP341" s="73"/>
      <c r="EQ341" s="73"/>
      <c r="ER341" s="73"/>
      <c r="ES341" s="73"/>
      <c r="ET341" s="73"/>
      <c r="EU341" s="73"/>
      <c r="EV341" s="73"/>
      <c r="EW341" s="73"/>
      <c r="EX341" s="73"/>
      <c r="EY341" s="73"/>
      <c r="EZ341" s="73"/>
      <c r="FA341" s="73"/>
      <c r="FB341" s="73"/>
      <c r="FC341" s="73"/>
      <c r="FD341" s="73"/>
      <c r="FE341" s="73"/>
      <c r="FF341" s="73"/>
      <c r="FG341" s="73"/>
      <c r="FH341" s="73"/>
      <c r="FI341" s="73"/>
      <c r="FJ341" s="73"/>
      <c r="FK341" s="73"/>
      <c r="FL341" s="73"/>
      <c r="FM341" s="73"/>
      <c r="FN341" s="73"/>
      <c r="FO341" s="73"/>
      <c r="FP341" s="73"/>
      <c r="FQ341" s="73"/>
      <c r="FR341" s="73"/>
      <c r="FS341" s="73"/>
      <c r="FT341" s="73"/>
      <c r="FU341" s="73"/>
      <c r="FV341" s="73"/>
      <c r="FW341" s="73"/>
      <c r="FX341" s="73"/>
      <c r="FY341" s="73"/>
      <c r="FZ341" s="73"/>
      <c r="GA341" s="73"/>
      <c r="GB341" s="73"/>
      <c r="GC341" s="73"/>
      <c r="GD341" s="73"/>
      <c r="GE341" s="73"/>
      <c r="GF341" s="73"/>
      <c r="GG341" s="73"/>
      <c r="GH341" s="73"/>
      <c r="GI341" s="73"/>
      <c r="GJ341" s="73"/>
      <c r="GK341" s="73"/>
      <c r="GL341" s="73"/>
      <c r="GM341" s="73"/>
      <c r="GN341" s="73"/>
      <c r="GO341" s="73"/>
      <c r="GP341" s="73"/>
      <c r="GQ341" s="73"/>
      <c r="GR341" s="73"/>
      <c r="GS341" s="73"/>
      <c r="GT341" s="73"/>
      <c r="GU341" s="73"/>
      <c r="GV341" s="73"/>
      <c r="GW341" s="73"/>
      <c r="GX341" s="73"/>
      <c r="GY341" s="73"/>
      <c r="GZ341" s="73"/>
      <c r="HA341" s="73"/>
      <c r="HB341" s="73"/>
      <c r="HC341" s="73"/>
      <c r="HD341" s="73"/>
      <c r="HE341" s="73"/>
      <c r="HF341" s="73"/>
      <c r="HG341" s="73"/>
      <c r="HH341" s="73"/>
      <c r="HI341" s="73"/>
      <c r="HJ341" s="73"/>
      <c r="HK341" s="73"/>
      <c r="HL341" s="73"/>
      <c r="HM341" s="73"/>
      <c r="HN341" s="73"/>
      <c r="HO341" s="73"/>
      <c r="HP341" s="73"/>
      <c r="HQ341" s="73"/>
      <c r="HR341" s="73"/>
      <c r="HS341" s="73"/>
      <c r="HT341" s="73"/>
      <c r="HU341" s="73"/>
      <c r="HV341" s="73"/>
      <c r="HW341" s="73"/>
      <c r="HX341" s="73"/>
      <c r="HY341" s="73"/>
      <c r="HZ341" s="73"/>
      <c r="IA341" s="73"/>
      <c r="IB341" s="73"/>
      <c r="IC341" s="73"/>
      <c r="ID341" s="73"/>
      <c r="IE341" s="73"/>
      <c r="IF341" s="73"/>
      <c r="IG341" s="73"/>
      <c r="IH341" s="73"/>
      <c r="II341" s="73"/>
      <c r="IJ341" s="73"/>
    </row>
    <row r="342" spans="1:244" s="62" customFormat="1" ht="12" customHeight="1" x14ac:dyDescent="0.2">
      <c r="A342" s="66" t="s">
        <v>347</v>
      </c>
      <c r="B342" s="85"/>
      <c r="D342" s="66"/>
      <c r="E342" s="66"/>
      <c r="F342" s="66"/>
      <c r="K342" s="197"/>
      <c r="L342" s="198"/>
      <c r="M342" s="75"/>
      <c r="N342" s="66"/>
      <c r="O342" s="66"/>
      <c r="P342" s="199"/>
      <c r="Q342" s="199"/>
      <c r="R342" s="199"/>
      <c r="S342" s="199"/>
      <c r="T342" s="199"/>
      <c r="U342" s="199"/>
      <c r="V342" s="199"/>
      <c r="W342" s="199"/>
      <c r="X342" s="199"/>
      <c r="Y342" s="85"/>
      <c r="Z342" s="66"/>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c r="CA342" s="73"/>
      <c r="CB342" s="73"/>
      <c r="CC342" s="73"/>
      <c r="CD342" s="73"/>
      <c r="CE342" s="73"/>
      <c r="CF342" s="73"/>
      <c r="CG342" s="73"/>
      <c r="CH342" s="73"/>
      <c r="CI342" s="73"/>
      <c r="CJ342" s="73"/>
      <c r="CK342" s="73"/>
      <c r="CL342" s="73"/>
      <c r="CM342" s="73"/>
      <c r="CN342" s="73"/>
      <c r="CO342" s="73"/>
      <c r="CP342" s="73"/>
      <c r="CQ342" s="73"/>
      <c r="CR342" s="73"/>
      <c r="CS342" s="73"/>
      <c r="CT342" s="73"/>
      <c r="CU342" s="73"/>
      <c r="CV342" s="73"/>
      <c r="CW342" s="73"/>
      <c r="CX342" s="73"/>
      <c r="CY342" s="73"/>
      <c r="CZ342" s="73"/>
      <c r="DA342" s="73"/>
      <c r="DB342" s="73"/>
      <c r="DC342" s="73"/>
      <c r="DD342" s="73"/>
      <c r="DE342" s="73"/>
      <c r="DF342" s="73"/>
      <c r="DG342" s="73"/>
      <c r="DH342" s="73"/>
      <c r="DI342" s="73"/>
      <c r="DJ342" s="73"/>
      <c r="DK342" s="73"/>
      <c r="DL342" s="73"/>
      <c r="DM342" s="73"/>
      <c r="DN342" s="73"/>
      <c r="DO342" s="73"/>
      <c r="DP342" s="73"/>
      <c r="DQ342" s="73"/>
      <c r="DR342" s="73"/>
      <c r="DS342" s="73"/>
      <c r="DT342" s="73"/>
      <c r="DU342" s="73"/>
      <c r="DV342" s="73"/>
      <c r="DW342" s="73"/>
      <c r="DX342" s="73"/>
      <c r="DY342" s="73"/>
      <c r="DZ342" s="73"/>
      <c r="EA342" s="73"/>
      <c r="EB342" s="73"/>
      <c r="EC342" s="73"/>
      <c r="ED342" s="73"/>
      <c r="EE342" s="73"/>
      <c r="EF342" s="73"/>
      <c r="EG342" s="73"/>
      <c r="EH342" s="73"/>
      <c r="EI342" s="73"/>
      <c r="EJ342" s="73"/>
      <c r="EK342" s="73"/>
      <c r="EL342" s="73"/>
      <c r="EM342" s="73"/>
      <c r="EN342" s="73"/>
      <c r="EO342" s="73"/>
      <c r="EP342" s="73"/>
      <c r="EQ342" s="73"/>
      <c r="ER342" s="73"/>
      <c r="ES342" s="73"/>
      <c r="ET342" s="73"/>
      <c r="EU342" s="73"/>
      <c r="EV342" s="73"/>
      <c r="EW342" s="73"/>
      <c r="EX342" s="73"/>
      <c r="EY342" s="73"/>
      <c r="EZ342" s="73"/>
      <c r="FA342" s="73"/>
      <c r="FB342" s="73"/>
      <c r="FC342" s="73"/>
      <c r="FD342" s="73"/>
      <c r="FE342" s="73"/>
      <c r="FF342" s="73"/>
      <c r="FG342" s="73"/>
      <c r="FH342" s="73"/>
      <c r="FI342" s="73"/>
      <c r="FJ342" s="73"/>
      <c r="FK342" s="73"/>
      <c r="FL342" s="73"/>
      <c r="FM342" s="73"/>
      <c r="FN342" s="73"/>
      <c r="FO342" s="73"/>
      <c r="FP342" s="73"/>
      <c r="FQ342" s="73"/>
      <c r="FR342" s="73"/>
      <c r="FS342" s="73"/>
      <c r="FT342" s="73"/>
      <c r="FU342" s="73"/>
      <c r="FV342" s="73"/>
      <c r="FW342" s="73"/>
      <c r="FX342" s="73"/>
      <c r="FY342" s="73"/>
      <c r="FZ342" s="73"/>
      <c r="GA342" s="73"/>
      <c r="GB342" s="73"/>
      <c r="GC342" s="73"/>
      <c r="GD342" s="73"/>
      <c r="GE342" s="73"/>
      <c r="GF342" s="73"/>
      <c r="GG342" s="73"/>
      <c r="GH342" s="73"/>
      <c r="GI342" s="73"/>
      <c r="GJ342" s="73"/>
      <c r="GK342" s="73"/>
      <c r="GL342" s="73"/>
      <c r="GM342" s="73"/>
      <c r="GN342" s="73"/>
      <c r="GO342" s="73"/>
      <c r="GP342" s="73"/>
      <c r="GQ342" s="73"/>
      <c r="GR342" s="73"/>
      <c r="GS342" s="73"/>
      <c r="GT342" s="73"/>
      <c r="GU342" s="73"/>
      <c r="GV342" s="73"/>
      <c r="GW342" s="73"/>
      <c r="GX342" s="73"/>
      <c r="GY342" s="73"/>
      <c r="GZ342" s="73"/>
      <c r="HA342" s="73"/>
      <c r="HB342" s="73"/>
      <c r="HC342" s="73"/>
      <c r="HD342" s="73"/>
      <c r="HE342" s="73"/>
      <c r="HF342" s="73"/>
      <c r="HG342" s="73"/>
      <c r="HH342" s="73"/>
      <c r="HI342" s="73"/>
      <c r="HJ342" s="73"/>
      <c r="HK342" s="73"/>
      <c r="HL342" s="73"/>
      <c r="HM342" s="73"/>
      <c r="HN342" s="73"/>
      <c r="HO342" s="73"/>
      <c r="HP342" s="73"/>
      <c r="HQ342" s="73"/>
      <c r="HR342" s="73"/>
      <c r="HS342" s="73"/>
      <c r="HT342" s="73"/>
      <c r="HU342" s="73"/>
      <c r="HV342" s="73"/>
      <c r="HW342" s="73"/>
      <c r="HX342" s="73"/>
      <c r="HY342" s="73"/>
      <c r="HZ342" s="73"/>
      <c r="IA342" s="73"/>
      <c r="IB342" s="73"/>
      <c r="IC342" s="73"/>
      <c r="ID342" s="73"/>
      <c r="IE342" s="73"/>
      <c r="IF342" s="73"/>
      <c r="IG342" s="73"/>
      <c r="IH342" s="73"/>
      <c r="II342" s="73"/>
      <c r="IJ342" s="73"/>
    </row>
    <row r="343" spans="1:244" s="62" customFormat="1" ht="12" customHeight="1" x14ac:dyDescent="0.2">
      <c r="A343" s="66" t="s">
        <v>348</v>
      </c>
      <c r="B343" s="85"/>
      <c r="D343" s="66"/>
      <c r="E343" s="66"/>
      <c r="F343" s="66"/>
      <c r="K343" s="197"/>
      <c r="L343" s="198"/>
      <c r="M343" s="75"/>
      <c r="N343" s="66"/>
      <c r="O343" s="66"/>
      <c r="P343" s="199"/>
      <c r="Q343" s="199"/>
      <c r="R343" s="199"/>
      <c r="S343" s="199"/>
      <c r="T343" s="199"/>
      <c r="U343" s="199"/>
      <c r="V343" s="199"/>
      <c r="W343" s="199"/>
      <c r="X343" s="199"/>
      <c r="Y343" s="85"/>
      <c r="Z343" s="66"/>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c r="BB343" s="73"/>
      <c r="BC343" s="73"/>
      <c r="BD343" s="73"/>
      <c r="BE343" s="73"/>
      <c r="BF343" s="73"/>
      <c r="BG343" s="73"/>
      <c r="BH343" s="73"/>
      <c r="BI343" s="73"/>
      <c r="BJ343" s="73"/>
      <c r="BK343" s="73"/>
      <c r="BL343" s="73"/>
      <c r="BM343" s="73"/>
      <c r="BN343" s="73"/>
      <c r="BO343" s="73"/>
      <c r="BP343" s="73"/>
      <c r="BQ343" s="73"/>
      <c r="BR343" s="73"/>
      <c r="BS343" s="73"/>
      <c r="BT343" s="73"/>
      <c r="BU343" s="73"/>
      <c r="BV343" s="73"/>
      <c r="BW343" s="73"/>
      <c r="BX343" s="73"/>
      <c r="BY343" s="73"/>
      <c r="BZ343" s="73"/>
      <c r="CA343" s="73"/>
      <c r="CB343" s="73"/>
      <c r="CC343" s="73"/>
      <c r="CD343" s="73"/>
      <c r="CE343" s="73"/>
      <c r="CF343" s="73"/>
      <c r="CG343" s="73"/>
      <c r="CH343" s="73"/>
      <c r="CI343" s="73"/>
      <c r="CJ343" s="73"/>
      <c r="CK343" s="73"/>
      <c r="CL343" s="73"/>
      <c r="CM343" s="73"/>
      <c r="CN343" s="73"/>
      <c r="CO343" s="73"/>
      <c r="CP343" s="73"/>
      <c r="CQ343" s="73"/>
      <c r="CR343" s="73"/>
      <c r="CS343" s="73"/>
      <c r="CT343" s="73"/>
      <c r="CU343" s="73"/>
      <c r="CV343" s="73"/>
      <c r="CW343" s="73"/>
      <c r="CX343" s="73"/>
      <c r="CY343" s="73"/>
      <c r="CZ343" s="73"/>
      <c r="DA343" s="73"/>
      <c r="DB343" s="73"/>
      <c r="DC343" s="73"/>
      <c r="DD343" s="73"/>
      <c r="DE343" s="73"/>
      <c r="DF343" s="73"/>
      <c r="DG343" s="73"/>
      <c r="DH343" s="73"/>
      <c r="DI343" s="73"/>
      <c r="DJ343" s="73"/>
      <c r="DK343" s="73"/>
      <c r="DL343" s="73"/>
      <c r="DM343" s="73"/>
      <c r="DN343" s="73"/>
      <c r="DO343" s="73"/>
      <c r="DP343" s="73"/>
      <c r="DQ343" s="73"/>
      <c r="DR343" s="73"/>
      <c r="DS343" s="73"/>
      <c r="DT343" s="73"/>
      <c r="DU343" s="73"/>
      <c r="DV343" s="73"/>
      <c r="DW343" s="73"/>
      <c r="DX343" s="73"/>
      <c r="DY343" s="73"/>
      <c r="DZ343" s="73"/>
      <c r="EA343" s="73"/>
      <c r="EB343" s="73"/>
      <c r="EC343" s="73"/>
      <c r="ED343" s="73"/>
      <c r="EE343" s="73"/>
      <c r="EF343" s="73"/>
      <c r="EG343" s="73"/>
      <c r="EH343" s="73"/>
      <c r="EI343" s="73"/>
      <c r="EJ343" s="73"/>
      <c r="EK343" s="73"/>
      <c r="EL343" s="73"/>
      <c r="EM343" s="73"/>
      <c r="EN343" s="73"/>
      <c r="EO343" s="73"/>
      <c r="EP343" s="73"/>
      <c r="EQ343" s="73"/>
      <c r="ER343" s="73"/>
      <c r="ES343" s="73"/>
      <c r="ET343" s="73"/>
      <c r="EU343" s="73"/>
      <c r="EV343" s="73"/>
      <c r="EW343" s="73"/>
      <c r="EX343" s="73"/>
      <c r="EY343" s="73"/>
      <c r="EZ343" s="73"/>
      <c r="FA343" s="73"/>
      <c r="FB343" s="73"/>
      <c r="FC343" s="73"/>
      <c r="FD343" s="73"/>
      <c r="FE343" s="73"/>
      <c r="FF343" s="73"/>
      <c r="FG343" s="73"/>
      <c r="FH343" s="73"/>
      <c r="FI343" s="73"/>
      <c r="FJ343" s="73"/>
      <c r="FK343" s="73"/>
      <c r="FL343" s="73"/>
      <c r="FM343" s="73"/>
      <c r="FN343" s="73"/>
      <c r="FO343" s="73"/>
      <c r="FP343" s="73"/>
      <c r="FQ343" s="73"/>
      <c r="FR343" s="73"/>
      <c r="FS343" s="73"/>
      <c r="FT343" s="73"/>
      <c r="FU343" s="73"/>
      <c r="FV343" s="73"/>
      <c r="FW343" s="73"/>
      <c r="FX343" s="73"/>
      <c r="FY343" s="73"/>
      <c r="FZ343" s="73"/>
      <c r="GA343" s="73"/>
      <c r="GB343" s="73"/>
      <c r="GC343" s="73"/>
      <c r="GD343" s="73"/>
      <c r="GE343" s="73"/>
      <c r="GF343" s="73"/>
      <c r="GG343" s="73"/>
      <c r="GH343" s="73"/>
      <c r="GI343" s="73"/>
      <c r="GJ343" s="73"/>
      <c r="GK343" s="73"/>
      <c r="GL343" s="73"/>
      <c r="GM343" s="73"/>
      <c r="GN343" s="73"/>
      <c r="GO343" s="73"/>
      <c r="GP343" s="73"/>
      <c r="GQ343" s="73"/>
      <c r="GR343" s="73"/>
      <c r="GS343" s="73"/>
      <c r="GT343" s="73"/>
      <c r="GU343" s="73"/>
      <c r="GV343" s="73"/>
      <c r="GW343" s="73"/>
      <c r="GX343" s="73"/>
      <c r="GY343" s="73"/>
      <c r="GZ343" s="73"/>
      <c r="HA343" s="73"/>
      <c r="HB343" s="73"/>
      <c r="HC343" s="73"/>
      <c r="HD343" s="73"/>
      <c r="HE343" s="73"/>
      <c r="HF343" s="73"/>
      <c r="HG343" s="73"/>
      <c r="HH343" s="73"/>
      <c r="HI343" s="73"/>
      <c r="HJ343" s="73"/>
      <c r="HK343" s="73"/>
      <c r="HL343" s="73"/>
      <c r="HM343" s="73"/>
      <c r="HN343" s="73"/>
      <c r="HO343" s="73"/>
      <c r="HP343" s="73"/>
      <c r="HQ343" s="73"/>
      <c r="HR343" s="73"/>
      <c r="HS343" s="73"/>
      <c r="HT343" s="73"/>
      <c r="HU343" s="73"/>
      <c r="HV343" s="73"/>
      <c r="HW343" s="73"/>
      <c r="HX343" s="73"/>
      <c r="HY343" s="73"/>
      <c r="HZ343" s="73"/>
      <c r="IA343" s="73"/>
      <c r="IB343" s="73"/>
      <c r="IC343" s="73"/>
      <c r="ID343" s="73"/>
      <c r="IE343" s="73"/>
      <c r="IF343" s="73"/>
      <c r="IG343" s="73"/>
      <c r="IH343" s="73"/>
      <c r="II343" s="73"/>
      <c r="IJ343" s="73"/>
    </row>
    <row r="344" spans="1:244" s="62" customFormat="1" ht="12" customHeight="1" x14ac:dyDescent="0.2">
      <c r="A344" s="66"/>
      <c r="B344" s="85"/>
      <c r="D344" s="66"/>
      <c r="E344" s="66"/>
      <c r="F344" s="66"/>
      <c r="K344" s="197"/>
      <c r="L344" s="198"/>
      <c r="M344" s="75"/>
      <c r="N344" s="66"/>
      <c r="O344" s="66"/>
      <c r="P344" s="199"/>
      <c r="Q344" s="199"/>
      <c r="R344" s="199"/>
      <c r="S344" s="199"/>
      <c r="T344" s="199"/>
      <c r="U344" s="199"/>
      <c r="V344" s="199"/>
      <c r="W344" s="199"/>
      <c r="X344" s="199"/>
      <c r="Y344" s="85"/>
      <c r="Z344" s="66"/>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c r="AY344" s="73"/>
      <c r="AZ344" s="73"/>
      <c r="BA344" s="73"/>
      <c r="BB344" s="73"/>
      <c r="BC344" s="73"/>
      <c r="BD344" s="73"/>
      <c r="BE344" s="73"/>
      <c r="BF344" s="73"/>
      <c r="BG344" s="73"/>
      <c r="BH344" s="73"/>
      <c r="BI344" s="73"/>
      <c r="BJ344" s="73"/>
      <c r="BK344" s="73"/>
      <c r="BL344" s="73"/>
      <c r="BM344" s="73"/>
      <c r="BN344" s="73"/>
      <c r="BO344" s="73"/>
      <c r="BP344" s="73"/>
      <c r="BQ344" s="73"/>
      <c r="BR344" s="73"/>
      <c r="BS344" s="73"/>
      <c r="BT344" s="73"/>
      <c r="BU344" s="73"/>
      <c r="BV344" s="73"/>
      <c r="BW344" s="73"/>
      <c r="BX344" s="73"/>
      <c r="BY344" s="73"/>
      <c r="BZ344" s="73"/>
      <c r="CA344" s="73"/>
      <c r="CB344" s="73"/>
      <c r="CC344" s="73"/>
      <c r="CD344" s="73"/>
      <c r="CE344" s="73"/>
      <c r="CF344" s="73"/>
      <c r="CG344" s="73"/>
      <c r="CH344" s="73"/>
      <c r="CI344" s="73"/>
      <c r="CJ344" s="73"/>
      <c r="CK344" s="73"/>
      <c r="CL344" s="73"/>
      <c r="CM344" s="73"/>
      <c r="CN344" s="73"/>
      <c r="CO344" s="73"/>
      <c r="CP344" s="73"/>
      <c r="CQ344" s="73"/>
      <c r="CR344" s="73"/>
      <c r="CS344" s="73"/>
      <c r="CT344" s="73"/>
      <c r="CU344" s="73"/>
      <c r="CV344" s="73"/>
      <c r="CW344" s="73"/>
      <c r="CX344" s="73"/>
      <c r="CY344" s="73"/>
      <c r="CZ344" s="73"/>
      <c r="DA344" s="73"/>
      <c r="DB344" s="73"/>
      <c r="DC344" s="73"/>
      <c r="DD344" s="73"/>
      <c r="DE344" s="73"/>
      <c r="DF344" s="73"/>
      <c r="DG344" s="73"/>
      <c r="DH344" s="73"/>
      <c r="DI344" s="73"/>
      <c r="DJ344" s="73"/>
      <c r="DK344" s="73"/>
      <c r="DL344" s="73"/>
      <c r="DM344" s="73"/>
      <c r="DN344" s="73"/>
      <c r="DO344" s="73"/>
      <c r="DP344" s="73"/>
      <c r="DQ344" s="73"/>
      <c r="DR344" s="73"/>
      <c r="DS344" s="73"/>
      <c r="DT344" s="73"/>
      <c r="DU344" s="73"/>
      <c r="DV344" s="73"/>
      <c r="DW344" s="73"/>
      <c r="DX344" s="73"/>
      <c r="DY344" s="73"/>
      <c r="DZ344" s="73"/>
      <c r="EA344" s="73"/>
      <c r="EB344" s="73"/>
      <c r="EC344" s="73"/>
      <c r="ED344" s="73"/>
      <c r="EE344" s="73"/>
      <c r="EF344" s="73"/>
      <c r="EG344" s="73"/>
      <c r="EH344" s="73"/>
      <c r="EI344" s="73"/>
      <c r="EJ344" s="73"/>
      <c r="EK344" s="73"/>
      <c r="EL344" s="73"/>
      <c r="EM344" s="73"/>
      <c r="EN344" s="73"/>
      <c r="EO344" s="73"/>
      <c r="EP344" s="73"/>
      <c r="EQ344" s="73"/>
      <c r="ER344" s="73"/>
      <c r="ES344" s="73"/>
      <c r="ET344" s="73"/>
      <c r="EU344" s="73"/>
      <c r="EV344" s="73"/>
      <c r="EW344" s="73"/>
      <c r="EX344" s="73"/>
      <c r="EY344" s="73"/>
      <c r="EZ344" s="73"/>
      <c r="FA344" s="73"/>
      <c r="FB344" s="73"/>
      <c r="FC344" s="73"/>
      <c r="FD344" s="73"/>
      <c r="FE344" s="73"/>
      <c r="FF344" s="73"/>
      <c r="FG344" s="73"/>
      <c r="FH344" s="73"/>
      <c r="FI344" s="73"/>
      <c r="FJ344" s="73"/>
      <c r="FK344" s="73"/>
      <c r="FL344" s="73"/>
      <c r="FM344" s="73"/>
      <c r="FN344" s="73"/>
      <c r="FO344" s="73"/>
      <c r="FP344" s="73"/>
      <c r="FQ344" s="73"/>
      <c r="FR344" s="73"/>
      <c r="FS344" s="73"/>
      <c r="FT344" s="73"/>
      <c r="FU344" s="73"/>
      <c r="FV344" s="73"/>
      <c r="FW344" s="73"/>
      <c r="FX344" s="73"/>
      <c r="FY344" s="73"/>
      <c r="FZ344" s="73"/>
      <c r="GA344" s="73"/>
      <c r="GB344" s="73"/>
      <c r="GC344" s="73"/>
      <c r="GD344" s="73"/>
      <c r="GE344" s="73"/>
      <c r="GF344" s="73"/>
      <c r="GG344" s="73"/>
      <c r="GH344" s="73"/>
      <c r="GI344" s="73"/>
      <c r="GJ344" s="73"/>
      <c r="GK344" s="73"/>
      <c r="GL344" s="73"/>
      <c r="GM344" s="73"/>
      <c r="GN344" s="73"/>
      <c r="GO344" s="73"/>
      <c r="GP344" s="73"/>
      <c r="GQ344" s="73"/>
      <c r="GR344" s="73"/>
      <c r="GS344" s="73"/>
      <c r="GT344" s="73"/>
      <c r="GU344" s="73"/>
      <c r="GV344" s="73"/>
      <c r="GW344" s="73"/>
      <c r="GX344" s="73"/>
      <c r="GY344" s="73"/>
      <c r="GZ344" s="73"/>
      <c r="HA344" s="73"/>
      <c r="HB344" s="73"/>
      <c r="HC344" s="73"/>
      <c r="HD344" s="73"/>
      <c r="HE344" s="73"/>
      <c r="HF344" s="73"/>
      <c r="HG344" s="73"/>
      <c r="HH344" s="73"/>
      <c r="HI344" s="73"/>
      <c r="HJ344" s="73"/>
      <c r="HK344" s="73"/>
      <c r="HL344" s="73"/>
      <c r="HM344" s="73"/>
      <c r="HN344" s="73"/>
      <c r="HO344" s="73"/>
      <c r="HP344" s="73"/>
      <c r="HQ344" s="73"/>
      <c r="HR344" s="73"/>
      <c r="HS344" s="73"/>
      <c r="HT344" s="73"/>
      <c r="HU344" s="73"/>
      <c r="HV344" s="73"/>
      <c r="HW344" s="73"/>
      <c r="HX344" s="73"/>
      <c r="HY344" s="73"/>
      <c r="HZ344" s="73"/>
      <c r="IA344" s="73"/>
      <c r="IB344" s="73"/>
      <c r="IC344" s="73"/>
      <c r="ID344" s="73"/>
      <c r="IE344" s="73"/>
      <c r="IF344" s="73"/>
      <c r="IG344" s="73"/>
      <c r="IH344" s="73"/>
      <c r="II344" s="73"/>
      <c r="IJ344" s="73"/>
    </row>
    <row r="345" spans="1:244" s="62" customFormat="1" ht="12" customHeight="1" x14ac:dyDescent="0.2">
      <c r="A345" s="66" t="s">
        <v>1030</v>
      </c>
      <c r="B345" s="85"/>
      <c r="D345" s="66"/>
      <c r="E345" s="66"/>
      <c r="F345" s="66"/>
      <c r="K345" s="197"/>
      <c r="L345" s="198"/>
      <c r="M345" s="75"/>
      <c r="N345" s="66"/>
      <c r="O345" s="66"/>
      <c r="P345" s="199"/>
      <c r="Q345" s="199"/>
      <c r="R345" s="199"/>
      <c r="S345" s="199"/>
      <c r="T345" s="199"/>
      <c r="U345" s="199"/>
      <c r="V345" s="199"/>
      <c r="W345" s="199"/>
      <c r="X345" s="199"/>
      <c r="Y345" s="85"/>
      <c r="Z345" s="66"/>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c r="AY345" s="73"/>
      <c r="AZ345" s="73"/>
      <c r="BA345" s="73"/>
      <c r="BB345" s="73"/>
      <c r="BC345" s="73"/>
      <c r="BD345" s="73"/>
      <c r="BE345" s="73"/>
      <c r="BF345" s="73"/>
      <c r="BG345" s="73"/>
      <c r="BH345" s="73"/>
      <c r="BI345" s="73"/>
      <c r="BJ345" s="73"/>
      <c r="BK345" s="73"/>
      <c r="BL345" s="73"/>
      <c r="BM345" s="73"/>
      <c r="BN345" s="73"/>
      <c r="BO345" s="73"/>
      <c r="BP345" s="73"/>
      <c r="BQ345" s="73"/>
      <c r="BR345" s="73"/>
      <c r="BS345" s="73"/>
      <c r="BT345" s="73"/>
      <c r="BU345" s="73"/>
      <c r="BV345" s="73"/>
      <c r="BW345" s="73"/>
      <c r="BX345" s="73"/>
      <c r="BY345" s="73"/>
      <c r="BZ345" s="73"/>
      <c r="CA345" s="73"/>
      <c r="CB345" s="73"/>
      <c r="CC345" s="73"/>
      <c r="CD345" s="73"/>
      <c r="CE345" s="73"/>
      <c r="CF345" s="73"/>
      <c r="CG345" s="73"/>
      <c r="CH345" s="73"/>
      <c r="CI345" s="73"/>
      <c r="CJ345" s="73"/>
      <c r="CK345" s="73"/>
      <c r="CL345" s="73"/>
      <c r="CM345" s="73"/>
      <c r="CN345" s="73"/>
      <c r="CO345" s="73"/>
      <c r="CP345" s="73"/>
      <c r="CQ345" s="73"/>
      <c r="CR345" s="73"/>
      <c r="CS345" s="73"/>
      <c r="CT345" s="73"/>
      <c r="CU345" s="73"/>
      <c r="CV345" s="73"/>
      <c r="CW345" s="73"/>
      <c r="CX345" s="73"/>
      <c r="CY345" s="73"/>
      <c r="CZ345" s="73"/>
      <c r="DA345" s="73"/>
      <c r="DB345" s="73"/>
      <c r="DC345" s="73"/>
      <c r="DD345" s="73"/>
      <c r="DE345" s="73"/>
      <c r="DF345" s="73"/>
      <c r="DG345" s="73"/>
      <c r="DH345" s="73"/>
      <c r="DI345" s="73"/>
      <c r="DJ345" s="73"/>
      <c r="DK345" s="73"/>
      <c r="DL345" s="73"/>
      <c r="DM345" s="73"/>
      <c r="DN345" s="73"/>
      <c r="DO345" s="73"/>
      <c r="DP345" s="73"/>
      <c r="DQ345" s="73"/>
      <c r="DR345" s="73"/>
      <c r="DS345" s="73"/>
      <c r="DT345" s="73"/>
      <c r="DU345" s="73"/>
      <c r="DV345" s="73"/>
      <c r="DW345" s="73"/>
      <c r="DX345" s="73"/>
      <c r="DY345" s="73"/>
      <c r="DZ345" s="73"/>
      <c r="EA345" s="73"/>
      <c r="EB345" s="73"/>
      <c r="EC345" s="73"/>
      <c r="ED345" s="73"/>
      <c r="EE345" s="73"/>
      <c r="EF345" s="73"/>
      <c r="EG345" s="73"/>
      <c r="EH345" s="73"/>
      <c r="EI345" s="73"/>
      <c r="EJ345" s="73"/>
      <c r="EK345" s="73"/>
      <c r="EL345" s="73"/>
      <c r="EM345" s="73"/>
      <c r="EN345" s="73"/>
      <c r="EO345" s="73"/>
      <c r="EP345" s="73"/>
      <c r="EQ345" s="73"/>
      <c r="ER345" s="73"/>
      <c r="ES345" s="73"/>
      <c r="ET345" s="73"/>
      <c r="EU345" s="73"/>
      <c r="EV345" s="73"/>
      <c r="EW345" s="73"/>
      <c r="EX345" s="73"/>
      <c r="EY345" s="73"/>
      <c r="EZ345" s="73"/>
      <c r="FA345" s="73"/>
      <c r="FB345" s="73"/>
      <c r="FC345" s="73"/>
      <c r="FD345" s="73"/>
      <c r="FE345" s="73"/>
      <c r="FF345" s="73"/>
      <c r="FG345" s="73"/>
      <c r="FH345" s="73"/>
      <c r="FI345" s="73"/>
      <c r="FJ345" s="73"/>
      <c r="FK345" s="73"/>
      <c r="FL345" s="73"/>
      <c r="FM345" s="73"/>
      <c r="FN345" s="73"/>
      <c r="FO345" s="73"/>
      <c r="FP345" s="73"/>
      <c r="FQ345" s="73"/>
      <c r="FR345" s="73"/>
      <c r="FS345" s="73"/>
      <c r="FT345" s="73"/>
      <c r="FU345" s="73"/>
      <c r="FV345" s="73"/>
      <c r="FW345" s="73"/>
      <c r="FX345" s="73"/>
      <c r="FY345" s="73"/>
      <c r="FZ345" s="73"/>
      <c r="GA345" s="73"/>
      <c r="GB345" s="73"/>
      <c r="GC345" s="73"/>
      <c r="GD345" s="73"/>
      <c r="GE345" s="73"/>
      <c r="GF345" s="73"/>
      <c r="GG345" s="73"/>
      <c r="GH345" s="73"/>
      <c r="GI345" s="73"/>
      <c r="GJ345" s="73"/>
      <c r="GK345" s="73"/>
      <c r="GL345" s="73"/>
      <c r="GM345" s="73"/>
      <c r="GN345" s="73"/>
      <c r="GO345" s="73"/>
      <c r="GP345" s="73"/>
      <c r="GQ345" s="73"/>
      <c r="GR345" s="73"/>
      <c r="GS345" s="73"/>
      <c r="GT345" s="73"/>
      <c r="GU345" s="73"/>
      <c r="GV345" s="73"/>
      <c r="GW345" s="73"/>
      <c r="GX345" s="73"/>
      <c r="GY345" s="73"/>
      <c r="GZ345" s="73"/>
      <c r="HA345" s="73"/>
      <c r="HB345" s="73"/>
      <c r="HC345" s="73"/>
      <c r="HD345" s="73"/>
      <c r="HE345" s="73"/>
      <c r="HF345" s="73"/>
      <c r="HG345" s="73"/>
      <c r="HH345" s="73"/>
      <c r="HI345" s="73"/>
      <c r="HJ345" s="73"/>
      <c r="HK345" s="73"/>
      <c r="HL345" s="73"/>
      <c r="HM345" s="73"/>
      <c r="HN345" s="73"/>
      <c r="HO345" s="73"/>
      <c r="HP345" s="73"/>
      <c r="HQ345" s="73"/>
      <c r="HR345" s="73"/>
      <c r="HS345" s="73"/>
      <c r="HT345" s="73"/>
      <c r="HU345" s="73"/>
      <c r="HV345" s="73"/>
      <c r="HW345" s="73"/>
      <c r="HX345" s="73"/>
      <c r="HY345" s="73"/>
      <c r="HZ345" s="73"/>
      <c r="IA345" s="73"/>
      <c r="IB345" s="73"/>
      <c r="IC345" s="73"/>
      <c r="ID345" s="73"/>
      <c r="IE345" s="73"/>
      <c r="IF345" s="73"/>
      <c r="IG345" s="73"/>
      <c r="IH345" s="73"/>
      <c r="II345" s="73"/>
      <c r="IJ345" s="73"/>
    </row>
    <row r="346" spans="1:244" s="62" customFormat="1" ht="12" customHeight="1" x14ac:dyDescent="0.2">
      <c r="A346" s="66"/>
      <c r="B346" s="85"/>
      <c r="D346" s="66"/>
      <c r="E346" s="66"/>
      <c r="F346" s="66"/>
      <c r="K346" s="197"/>
      <c r="L346" s="198"/>
      <c r="M346" s="75"/>
      <c r="N346" s="66"/>
      <c r="O346" s="66"/>
      <c r="P346" s="199"/>
      <c r="Q346" s="199"/>
      <c r="R346" s="199"/>
      <c r="S346" s="199"/>
      <c r="T346" s="199"/>
      <c r="U346" s="199"/>
      <c r="V346" s="199"/>
      <c r="W346" s="199"/>
      <c r="X346" s="199"/>
      <c r="Y346" s="85"/>
      <c r="Z346" s="66"/>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c r="BB346" s="73"/>
      <c r="BC346" s="73"/>
      <c r="BD346" s="73"/>
      <c r="BE346" s="73"/>
      <c r="BF346" s="73"/>
      <c r="BG346" s="73"/>
      <c r="BH346" s="73"/>
      <c r="BI346" s="73"/>
      <c r="BJ346" s="73"/>
      <c r="BK346" s="73"/>
      <c r="BL346" s="73"/>
      <c r="BM346" s="73"/>
      <c r="BN346" s="73"/>
      <c r="BO346" s="73"/>
      <c r="BP346" s="73"/>
      <c r="BQ346" s="73"/>
      <c r="BR346" s="73"/>
      <c r="BS346" s="73"/>
      <c r="BT346" s="73"/>
      <c r="BU346" s="73"/>
      <c r="BV346" s="73"/>
      <c r="BW346" s="73"/>
      <c r="BX346" s="73"/>
      <c r="BY346" s="73"/>
      <c r="BZ346" s="73"/>
      <c r="CA346" s="73"/>
      <c r="CB346" s="73"/>
      <c r="CC346" s="73"/>
      <c r="CD346" s="73"/>
      <c r="CE346" s="73"/>
      <c r="CF346" s="73"/>
      <c r="CG346" s="73"/>
      <c r="CH346" s="73"/>
      <c r="CI346" s="73"/>
      <c r="CJ346" s="73"/>
      <c r="CK346" s="73"/>
      <c r="CL346" s="73"/>
      <c r="CM346" s="73"/>
      <c r="CN346" s="73"/>
      <c r="CO346" s="73"/>
      <c r="CP346" s="73"/>
      <c r="CQ346" s="73"/>
      <c r="CR346" s="73"/>
      <c r="CS346" s="73"/>
      <c r="CT346" s="73"/>
      <c r="CU346" s="73"/>
      <c r="CV346" s="73"/>
      <c r="CW346" s="73"/>
      <c r="CX346" s="73"/>
      <c r="CY346" s="73"/>
      <c r="CZ346" s="73"/>
      <c r="DA346" s="73"/>
      <c r="DB346" s="73"/>
      <c r="DC346" s="73"/>
      <c r="DD346" s="73"/>
      <c r="DE346" s="73"/>
      <c r="DF346" s="73"/>
      <c r="DG346" s="73"/>
      <c r="DH346" s="73"/>
      <c r="DI346" s="73"/>
      <c r="DJ346" s="73"/>
      <c r="DK346" s="73"/>
      <c r="DL346" s="73"/>
      <c r="DM346" s="73"/>
      <c r="DN346" s="73"/>
      <c r="DO346" s="73"/>
      <c r="DP346" s="73"/>
      <c r="DQ346" s="73"/>
      <c r="DR346" s="73"/>
      <c r="DS346" s="73"/>
      <c r="DT346" s="73"/>
      <c r="DU346" s="73"/>
      <c r="DV346" s="73"/>
      <c r="DW346" s="73"/>
      <c r="DX346" s="73"/>
      <c r="DY346" s="73"/>
      <c r="DZ346" s="73"/>
      <c r="EA346" s="73"/>
      <c r="EB346" s="73"/>
      <c r="EC346" s="73"/>
      <c r="ED346" s="73"/>
      <c r="EE346" s="73"/>
      <c r="EF346" s="73"/>
      <c r="EG346" s="73"/>
      <c r="EH346" s="73"/>
      <c r="EI346" s="73"/>
      <c r="EJ346" s="73"/>
      <c r="EK346" s="73"/>
      <c r="EL346" s="73"/>
      <c r="EM346" s="73"/>
      <c r="EN346" s="73"/>
      <c r="EO346" s="73"/>
      <c r="EP346" s="73"/>
      <c r="EQ346" s="73"/>
      <c r="ER346" s="73"/>
      <c r="ES346" s="73"/>
      <c r="ET346" s="73"/>
      <c r="EU346" s="73"/>
      <c r="EV346" s="73"/>
      <c r="EW346" s="73"/>
      <c r="EX346" s="73"/>
      <c r="EY346" s="73"/>
      <c r="EZ346" s="73"/>
      <c r="FA346" s="73"/>
      <c r="FB346" s="73"/>
      <c r="FC346" s="73"/>
      <c r="FD346" s="73"/>
      <c r="FE346" s="73"/>
      <c r="FF346" s="73"/>
      <c r="FG346" s="73"/>
      <c r="FH346" s="73"/>
      <c r="FI346" s="73"/>
      <c r="FJ346" s="73"/>
      <c r="FK346" s="73"/>
      <c r="FL346" s="73"/>
      <c r="FM346" s="73"/>
      <c r="FN346" s="73"/>
      <c r="FO346" s="73"/>
      <c r="FP346" s="73"/>
      <c r="FQ346" s="73"/>
      <c r="FR346" s="73"/>
      <c r="FS346" s="73"/>
      <c r="FT346" s="73"/>
      <c r="FU346" s="73"/>
      <c r="FV346" s="73"/>
      <c r="FW346" s="73"/>
      <c r="FX346" s="73"/>
      <c r="FY346" s="73"/>
      <c r="FZ346" s="73"/>
      <c r="GA346" s="73"/>
      <c r="GB346" s="73"/>
      <c r="GC346" s="73"/>
      <c r="GD346" s="73"/>
      <c r="GE346" s="73"/>
      <c r="GF346" s="73"/>
      <c r="GG346" s="73"/>
      <c r="GH346" s="73"/>
      <c r="GI346" s="73"/>
      <c r="GJ346" s="73"/>
      <c r="GK346" s="73"/>
      <c r="GL346" s="73"/>
      <c r="GM346" s="73"/>
      <c r="GN346" s="73"/>
      <c r="GO346" s="73"/>
      <c r="GP346" s="73"/>
      <c r="GQ346" s="73"/>
      <c r="GR346" s="73"/>
      <c r="GS346" s="73"/>
      <c r="GT346" s="73"/>
      <c r="GU346" s="73"/>
      <c r="GV346" s="73"/>
      <c r="GW346" s="73"/>
      <c r="GX346" s="73"/>
      <c r="GY346" s="73"/>
      <c r="GZ346" s="73"/>
      <c r="HA346" s="73"/>
      <c r="HB346" s="73"/>
      <c r="HC346" s="73"/>
      <c r="HD346" s="73"/>
      <c r="HE346" s="73"/>
      <c r="HF346" s="73"/>
      <c r="HG346" s="73"/>
      <c r="HH346" s="73"/>
      <c r="HI346" s="73"/>
      <c r="HJ346" s="73"/>
      <c r="HK346" s="73"/>
      <c r="HL346" s="73"/>
      <c r="HM346" s="73"/>
      <c r="HN346" s="73"/>
      <c r="HO346" s="73"/>
      <c r="HP346" s="73"/>
      <c r="HQ346" s="73"/>
      <c r="HR346" s="73"/>
      <c r="HS346" s="73"/>
      <c r="HT346" s="73"/>
      <c r="HU346" s="73"/>
      <c r="HV346" s="73"/>
      <c r="HW346" s="73"/>
      <c r="HX346" s="73"/>
      <c r="HY346" s="73"/>
      <c r="HZ346" s="73"/>
      <c r="IA346" s="73"/>
      <c r="IB346" s="73"/>
      <c r="IC346" s="73"/>
      <c r="ID346" s="73"/>
      <c r="IE346" s="73"/>
      <c r="IF346" s="73"/>
      <c r="IG346" s="73"/>
      <c r="IH346" s="73"/>
      <c r="II346" s="73"/>
      <c r="IJ346" s="73"/>
    </row>
    <row r="347" spans="1:244" s="62" customFormat="1" ht="12" customHeight="1" x14ac:dyDescent="0.2">
      <c r="A347" s="66" t="s">
        <v>1031</v>
      </c>
      <c r="B347" s="85"/>
      <c r="D347" s="66"/>
      <c r="E347" s="66"/>
      <c r="F347" s="66"/>
      <c r="K347" s="197"/>
      <c r="L347" s="198"/>
      <c r="M347" s="75"/>
      <c r="N347" s="66"/>
      <c r="O347" s="66"/>
      <c r="P347" s="199"/>
      <c r="Q347" s="199"/>
      <c r="R347" s="199"/>
      <c r="S347" s="199"/>
      <c r="T347" s="199"/>
      <c r="U347" s="199"/>
      <c r="V347" s="199"/>
      <c r="W347" s="199"/>
      <c r="X347" s="199"/>
      <c r="Y347" s="85"/>
      <c r="Z347" s="66"/>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c r="BB347" s="73"/>
      <c r="BC347" s="73"/>
      <c r="BD347" s="73"/>
      <c r="BE347" s="73"/>
      <c r="BF347" s="73"/>
      <c r="BG347" s="73"/>
      <c r="BH347" s="73"/>
      <c r="BI347" s="73"/>
      <c r="BJ347" s="73"/>
      <c r="BK347" s="73"/>
      <c r="BL347" s="73"/>
      <c r="BM347" s="73"/>
      <c r="BN347" s="73"/>
      <c r="BO347" s="73"/>
      <c r="BP347" s="73"/>
      <c r="BQ347" s="73"/>
      <c r="BR347" s="73"/>
      <c r="BS347" s="73"/>
      <c r="BT347" s="73"/>
      <c r="BU347" s="73"/>
      <c r="BV347" s="73"/>
      <c r="BW347" s="73"/>
      <c r="BX347" s="73"/>
      <c r="BY347" s="73"/>
      <c r="BZ347" s="73"/>
      <c r="CA347" s="73"/>
      <c r="CB347" s="73"/>
      <c r="CC347" s="73"/>
      <c r="CD347" s="73"/>
      <c r="CE347" s="73"/>
      <c r="CF347" s="73"/>
      <c r="CG347" s="73"/>
      <c r="CH347" s="73"/>
      <c r="CI347" s="73"/>
      <c r="CJ347" s="73"/>
      <c r="CK347" s="73"/>
      <c r="CL347" s="73"/>
      <c r="CM347" s="73"/>
      <c r="CN347" s="73"/>
      <c r="CO347" s="73"/>
      <c r="CP347" s="73"/>
      <c r="CQ347" s="73"/>
      <c r="CR347" s="73"/>
      <c r="CS347" s="73"/>
      <c r="CT347" s="73"/>
      <c r="CU347" s="73"/>
      <c r="CV347" s="73"/>
      <c r="CW347" s="73"/>
      <c r="CX347" s="73"/>
      <c r="CY347" s="73"/>
      <c r="CZ347" s="73"/>
      <c r="DA347" s="73"/>
      <c r="DB347" s="73"/>
      <c r="DC347" s="73"/>
      <c r="DD347" s="73"/>
      <c r="DE347" s="73"/>
      <c r="DF347" s="73"/>
      <c r="DG347" s="73"/>
      <c r="DH347" s="73"/>
      <c r="DI347" s="73"/>
      <c r="DJ347" s="73"/>
      <c r="DK347" s="73"/>
      <c r="DL347" s="73"/>
      <c r="DM347" s="73"/>
      <c r="DN347" s="73"/>
      <c r="DO347" s="73"/>
      <c r="DP347" s="73"/>
      <c r="DQ347" s="73"/>
      <c r="DR347" s="73"/>
      <c r="DS347" s="73"/>
      <c r="DT347" s="73"/>
      <c r="DU347" s="73"/>
      <c r="DV347" s="73"/>
      <c r="DW347" s="73"/>
      <c r="DX347" s="73"/>
      <c r="DY347" s="73"/>
      <c r="DZ347" s="73"/>
      <c r="EA347" s="73"/>
      <c r="EB347" s="73"/>
      <c r="EC347" s="73"/>
      <c r="ED347" s="73"/>
      <c r="EE347" s="73"/>
      <c r="EF347" s="73"/>
      <c r="EG347" s="73"/>
      <c r="EH347" s="73"/>
      <c r="EI347" s="73"/>
      <c r="EJ347" s="73"/>
      <c r="EK347" s="73"/>
      <c r="EL347" s="73"/>
      <c r="EM347" s="73"/>
      <c r="EN347" s="73"/>
      <c r="EO347" s="73"/>
      <c r="EP347" s="73"/>
      <c r="EQ347" s="73"/>
      <c r="ER347" s="73"/>
      <c r="ES347" s="73"/>
      <c r="ET347" s="73"/>
      <c r="EU347" s="73"/>
      <c r="EV347" s="73"/>
      <c r="EW347" s="73"/>
      <c r="EX347" s="73"/>
      <c r="EY347" s="73"/>
      <c r="EZ347" s="73"/>
      <c r="FA347" s="73"/>
      <c r="FB347" s="73"/>
      <c r="FC347" s="73"/>
      <c r="FD347" s="73"/>
      <c r="FE347" s="73"/>
      <c r="FF347" s="73"/>
      <c r="FG347" s="73"/>
      <c r="FH347" s="73"/>
      <c r="FI347" s="73"/>
      <c r="FJ347" s="73"/>
      <c r="FK347" s="73"/>
      <c r="FL347" s="73"/>
      <c r="FM347" s="73"/>
      <c r="FN347" s="73"/>
      <c r="FO347" s="73"/>
      <c r="FP347" s="73"/>
      <c r="FQ347" s="73"/>
      <c r="FR347" s="73"/>
      <c r="FS347" s="73"/>
      <c r="FT347" s="73"/>
      <c r="FU347" s="73"/>
      <c r="FV347" s="73"/>
      <c r="FW347" s="73"/>
      <c r="FX347" s="73"/>
      <c r="FY347" s="73"/>
      <c r="FZ347" s="73"/>
      <c r="GA347" s="73"/>
      <c r="GB347" s="73"/>
      <c r="GC347" s="73"/>
      <c r="GD347" s="73"/>
      <c r="GE347" s="73"/>
      <c r="GF347" s="73"/>
      <c r="GG347" s="73"/>
      <c r="GH347" s="73"/>
      <c r="GI347" s="73"/>
      <c r="GJ347" s="73"/>
      <c r="GK347" s="73"/>
      <c r="GL347" s="73"/>
      <c r="GM347" s="73"/>
      <c r="GN347" s="73"/>
      <c r="GO347" s="73"/>
      <c r="GP347" s="73"/>
      <c r="GQ347" s="73"/>
      <c r="GR347" s="73"/>
      <c r="GS347" s="73"/>
      <c r="GT347" s="73"/>
      <c r="GU347" s="73"/>
      <c r="GV347" s="73"/>
      <c r="GW347" s="73"/>
      <c r="GX347" s="73"/>
      <c r="GY347" s="73"/>
      <c r="GZ347" s="73"/>
      <c r="HA347" s="73"/>
      <c r="HB347" s="73"/>
      <c r="HC347" s="73"/>
      <c r="HD347" s="73"/>
      <c r="HE347" s="73"/>
      <c r="HF347" s="73"/>
      <c r="HG347" s="73"/>
      <c r="HH347" s="73"/>
      <c r="HI347" s="73"/>
      <c r="HJ347" s="73"/>
      <c r="HK347" s="73"/>
      <c r="HL347" s="73"/>
      <c r="HM347" s="73"/>
      <c r="HN347" s="73"/>
      <c r="HO347" s="73"/>
      <c r="HP347" s="73"/>
      <c r="HQ347" s="73"/>
      <c r="HR347" s="73"/>
      <c r="HS347" s="73"/>
      <c r="HT347" s="73"/>
      <c r="HU347" s="73"/>
      <c r="HV347" s="73"/>
      <c r="HW347" s="73"/>
      <c r="HX347" s="73"/>
      <c r="HY347" s="73"/>
      <c r="HZ347" s="73"/>
      <c r="IA347" s="73"/>
      <c r="IB347" s="73"/>
      <c r="IC347" s="73"/>
      <c r="ID347" s="73"/>
      <c r="IE347" s="73"/>
      <c r="IF347" s="73"/>
      <c r="IG347" s="73"/>
      <c r="IH347" s="73"/>
      <c r="II347" s="73"/>
      <c r="IJ347" s="73"/>
    </row>
    <row r="348" spans="1:244" s="62" customFormat="1" ht="12" customHeight="1" x14ac:dyDescent="0.2">
      <c r="A348" s="66" t="s">
        <v>1032</v>
      </c>
      <c r="B348" s="85"/>
      <c r="D348" s="66"/>
      <c r="E348" s="66"/>
      <c r="F348" s="66"/>
      <c r="K348" s="197"/>
      <c r="L348" s="198"/>
      <c r="M348" s="75"/>
      <c r="N348" s="66"/>
      <c r="O348" s="66"/>
      <c r="P348" s="199"/>
      <c r="Q348" s="199"/>
      <c r="R348" s="199"/>
      <c r="S348" s="199"/>
      <c r="T348" s="199"/>
      <c r="U348" s="199"/>
      <c r="V348" s="199"/>
      <c r="W348" s="199"/>
      <c r="X348" s="199"/>
      <c r="Y348" s="85"/>
      <c r="Z348" s="66"/>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c r="BF348" s="73"/>
      <c r="BG348" s="73"/>
      <c r="BH348" s="73"/>
      <c r="BI348" s="73"/>
      <c r="BJ348" s="73"/>
      <c r="BK348" s="73"/>
      <c r="BL348" s="73"/>
      <c r="BM348" s="73"/>
      <c r="BN348" s="73"/>
      <c r="BO348" s="73"/>
      <c r="BP348" s="73"/>
      <c r="BQ348" s="73"/>
      <c r="BR348" s="73"/>
      <c r="BS348" s="73"/>
      <c r="BT348" s="73"/>
      <c r="BU348" s="73"/>
      <c r="BV348" s="73"/>
      <c r="BW348" s="73"/>
      <c r="BX348" s="73"/>
      <c r="BY348" s="73"/>
      <c r="BZ348" s="73"/>
      <c r="CA348" s="73"/>
      <c r="CB348" s="73"/>
      <c r="CC348" s="73"/>
      <c r="CD348" s="73"/>
      <c r="CE348" s="73"/>
      <c r="CF348" s="73"/>
      <c r="CG348" s="73"/>
      <c r="CH348" s="73"/>
      <c r="CI348" s="73"/>
      <c r="CJ348" s="73"/>
      <c r="CK348" s="73"/>
      <c r="CL348" s="73"/>
      <c r="CM348" s="73"/>
      <c r="CN348" s="73"/>
      <c r="CO348" s="73"/>
      <c r="CP348" s="73"/>
      <c r="CQ348" s="73"/>
      <c r="CR348" s="73"/>
      <c r="CS348" s="73"/>
      <c r="CT348" s="73"/>
      <c r="CU348" s="73"/>
      <c r="CV348" s="73"/>
      <c r="CW348" s="73"/>
      <c r="CX348" s="73"/>
      <c r="CY348" s="73"/>
      <c r="CZ348" s="73"/>
      <c r="DA348" s="73"/>
      <c r="DB348" s="73"/>
      <c r="DC348" s="73"/>
      <c r="DD348" s="73"/>
      <c r="DE348" s="73"/>
      <c r="DF348" s="73"/>
      <c r="DG348" s="73"/>
      <c r="DH348" s="73"/>
      <c r="DI348" s="73"/>
      <c r="DJ348" s="73"/>
      <c r="DK348" s="73"/>
      <c r="DL348" s="73"/>
      <c r="DM348" s="73"/>
      <c r="DN348" s="73"/>
      <c r="DO348" s="73"/>
      <c r="DP348" s="73"/>
      <c r="DQ348" s="73"/>
      <c r="DR348" s="73"/>
      <c r="DS348" s="73"/>
      <c r="DT348" s="73"/>
      <c r="DU348" s="73"/>
      <c r="DV348" s="73"/>
      <c r="DW348" s="73"/>
      <c r="DX348" s="73"/>
      <c r="DY348" s="73"/>
      <c r="DZ348" s="73"/>
      <c r="EA348" s="73"/>
      <c r="EB348" s="73"/>
      <c r="EC348" s="73"/>
      <c r="ED348" s="73"/>
      <c r="EE348" s="73"/>
      <c r="EF348" s="73"/>
      <c r="EG348" s="73"/>
      <c r="EH348" s="73"/>
      <c r="EI348" s="73"/>
      <c r="EJ348" s="73"/>
      <c r="EK348" s="73"/>
      <c r="EL348" s="73"/>
      <c r="EM348" s="73"/>
      <c r="EN348" s="73"/>
      <c r="EO348" s="73"/>
      <c r="EP348" s="73"/>
      <c r="EQ348" s="73"/>
      <c r="ER348" s="73"/>
      <c r="ES348" s="73"/>
      <c r="ET348" s="73"/>
      <c r="EU348" s="73"/>
      <c r="EV348" s="73"/>
      <c r="EW348" s="73"/>
      <c r="EX348" s="73"/>
      <c r="EY348" s="73"/>
      <c r="EZ348" s="73"/>
      <c r="FA348" s="73"/>
      <c r="FB348" s="73"/>
      <c r="FC348" s="73"/>
      <c r="FD348" s="73"/>
      <c r="FE348" s="73"/>
      <c r="FF348" s="73"/>
      <c r="FG348" s="73"/>
      <c r="FH348" s="73"/>
      <c r="FI348" s="73"/>
      <c r="FJ348" s="73"/>
      <c r="FK348" s="73"/>
      <c r="FL348" s="73"/>
      <c r="FM348" s="73"/>
      <c r="FN348" s="73"/>
      <c r="FO348" s="73"/>
      <c r="FP348" s="73"/>
      <c r="FQ348" s="73"/>
      <c r="FR348" s="73"/>
      <c r="FS348" s="73"/>
      <c r="FT348" s="73"/>
      <c r="FU348" s="73"/>
      <c r="FV348" s="73"/>
      <c r="FW348" s="73"/>
      <c r="FX348" s="73"/>
      <c r="FY348" s="73"/>
      <c r="FZ348" s="73"/>
      <c r="GA348" s="73"/>
      <c r="GB348" s="73"/>
      <c r="GC348" s="73"/>
      <c r="GD348" s="73"/>
      <c r="GE348" s="73"/>
      <c r="GF348" s="73"/>
      <c r="GG348" s="73"/>
      <c r="GH348" s="73"/>
      <c r="GI348" s="73"/>
      <c r="GJ348" s="73"/>
      <c r="GK348" s="73"/>
      <c r="GL348" s="73"/>
      <c r="GM348" s="73"/>
      <c r="GN348" s="73"/>
      <c r="GO348" s="73"/>
      <c r="GP348" s="73"/>
      <c r="GQ348" s="73"/>
      <c r="GR348" s="73"/>
      <c r="GS348" s="73"/>
      <c r="GT348" s="73"/>
      <c r="GU348" s="73"/>
      <c r="GV348" s="73"/>
      <c r="GW348" s="73"/>
      <c r="GX348" s="73"/>
      <c r="GY348" s="73"/>
      <c r="GZ348" s="73"/>
      <c r="HA348" s="73"/>
      <c r="HB348" s="73"/>
      <c r="HC348" s="73"/>
      <c r="HD348" s="73"/>
      <c r="HE348" s="73"/>
      <c r="HF348" s="73"/>
      <c r="HG348" s="73"/>
      <c r="HH348" s="73"/>
      <c r="HI348" s="73"/>
      <c r="HJ348" s="73"/>
      <c r="HK348" s="73"/>
      <c r="HL348" s="73"/>
      <c r="HM348" s="73"/>
      <c r="HN348" s="73"/>
      <c r="HO348" s="73"/>
      <c r="HP348" s="73"/>
      <c r="HQ348" s="73"/>
      <c r="HR348" s="73"/>
      <c r="HS348" s="73"/>
      <c r="HT348" s="73"/>
      <c r="HU348" s="73"/>
      <c r="HV348" s="73"/>
      <c r="HW348" s="73"/>
      <c r="HX348" s="73"/>
      <c r="HY348" s="73"/>
      <c r="HZ348" s="73"/>
      <c r="IA348" s="73"/>
      <c r="IB348" s="73"/>
      <c r="IC348" s="73"/>
      <c r="ID348" s="73"/>
      <c r="IE348" s="73"/>
      <c r="IF348" s="73"/>
      <c r="IG348" s="73"/>
      <c r="IH348" s="73"/>
      <c r="II348" s="73"/>
      <c r="IJ348" s="73"/>
    </row>
    <row r="349" spans="1:244" s="62" customFormat="1" ht="12" customHeight="1" x14ac:dyDescent="0.2">
      <c r="A349" s="66" t="s">
        <v>1033</v>
      </c>
      <c r="B349" s="85"/>
      <c r="D349" s="66"/>
      <c r="E349" s="66"/>
      <c r="F349" s="83"/>
      <c r="K349" s="197"/>
      <c r="L349" s="198"/>
      <c r="M349" s="75"/>
      <c r="N349" s="66"/>
      <c r="O349" s="66"/>
      <c r="P349" s="199"/>
      <c r="Q349" s="199"/>
      <c r="R349" s="199"/>
      <c r="S349" s="199"/>
      <c r="T349" s="199"/>
      <c r="U349" s="199"/>
      <c r="V349" s="199"/>
      <c r="W349" s="199"/>
      <c r="X349" s="199"/>
      <c r="Y349" s="85"/>
      <c r="Z349" s="66"/>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c r="AY349" s="73"/>
      <c r="AZ349" s="73"/>
      <c r="BA349" s="73"/>
      <c r="BB349" s="73"/>
      <c r="BC349" s="73"/>
      <c r="BD349" s="73"/>
      <c r="BE349" s="73"/>
      <c r="BF349" s="73"/>
      <c r="BG349" s="73"/>
      <c r="BH349" s="73"/>
      <c r="BI349" s="73"/>
      <c r="BJ349" s="73"/>
      <c r="BK349" s="73"/>
      <c r="BL349" s="73"/>
      <c r="BM349" s="73"/>
      <c r="BN349" s="73"/>
      <c r="BO349" s="73"/>
      <c r="BP349" s="73"/>
      <c r="BQ349" s="73"/>
      <c r="BR349" s="73"/>
      <c r="BS349" s="73"/>
      <c r="BT349" s="73"/>
      <c r="BU349" s="73"/>
      <c r="BV349" s="73"/>
      <c r="BW349" s="73"/>
      <c r="BX349" s="73"/>
      <c r="BY349" s="73"/>
      <c r="BZ349" s="73"/>
      <c r="CA349" s="73"/>
      <c r="CB349" s="73"/>
      <c r="CC349" s="73"/>
      <c r="CD349" s="73"/>
      <c r="CE349" s="73"/>
      <c r="CF349" s="73"/>
      <c r="CG349" s="73"/>
      <c r="CH349" s="73"/>
      <c r="CI349" s="73"/>
      <c r="CJ349" s="73"/>
      <c r="CK349" s="73"/>
      <c r="CL349" s="73"/>
      <c r="CM349" s="73"/>
      <c r="CN349" s="73"/>
      <c r="CO349" s="73"/>
      <c r="CP349" s="73"/>
      <c r="CQ349" s="73"/>
      <c r="CR349" s="73"/>
      <c r="CS349" s="73"/>
      <c r="CT349" s="73"/>
      <c r="CU349" s="73"/>
      <c r="CV349" s="73"/>
      <c r="CW349" s="73"/>
      <c r="CX349" s="73"/>
      <c r="CY349" s="73"/>
      <c r="CZ349" s="73"/>
      <c r="DA349" s="73"/>
      <c r="DB349" s="73"/>
      <c r="DC349" s="73"/>
      <c r="DD349" s="73"/>
      <c r="DE349" s="73"/>
      <c r="DF349" s="73"/>
      <c r="DG349" s="73"/>
      <c r="DH349" s="73"/>
      <c r="DI349" s="73"/>
      <c r="DJ349" s="73"/>
      <c r="DK349" s="73"/>
      <c r="DL349" s="73"/>
      <c r="DM349" s="73"/>
      <c r="DN349" s="73"/>
      <c r="DO349" s="73"/>
      <c r="DP349" s="73"/>
      <c r="DQ349" s="73"/>
      <c r="DR349" s="73"/>
      <c r="DS349" s="73"/>
      <c r="DT349" s="73"/>
      <c r="DU349" s="73"/>
      <c r="DV349" s="73"/>
      <c r="DW349" s="73"/>
      <c r="DX349" s="73"/>
      <c r="DY349" s="73"/>
      <c r="DZ349" s="73"/>
      <c r="EA349" s="73"/>
      <c r="EB349" s="73"/>
      <c r="EC349" s="73"/>
      <c r="ED349" s="73"/>
      <c r="EE349" s="73"/>
      <c r="EF349" s="73"/>
      <c r="EG349" s="73"/>
      <c r="EH349" s="73"/>
      <c r="EI349" s="73"/>
      <c r="EJ349" s="73"/>
      <c r="EK349" s="73"/>
      <c r="EL349" s="73"/>
      <c r="EM349" s="73"/>
      <c r="EN349" s="73"/>
      <c r="EO349" s="73"/>
      <c r="EP349" s="73"/>
      <c r="EQ349" s="73"/>
      <c r="ER349" s="73"/>
      <c r="ES349" s="73"/>
      <c r="ET349" s="73"/>
      <c r="EU349" s="73"/>
      <c r="EV349" s="73"/>
      <c r="EW349" s="73"/>
      <c r="EX349" s="73"/>
      <c r="EY349" s="73"/>
      <c r="EZ349" s="73"/>
      <c r="FA349" s="73"/>
      <c r="FB349" s="73"/>
      <c r="FC349" s="73"/>
      <c r="FD349" s="73"/>
      <c r="FE349" s="73"/>
      <c r="FF349" s="73"/>
      <c r="FG349" s="73"/>
      <c r="FH349" s="73"/>
      <c r="FI349" s="73"/>
      <c r="FJ349" s="73"/>
      <c r="FK349" s="73"/>
      <c r="FL349" s="73"/>
      <c r="FM349" s="73"/>
      <c r="FN349" s="73"/>
      <c r="FO349" s="73"/>
      <c r="FP349" s="73"/>
      <c r="FQ349" s="73"/>
      <c r="FR349" s="73"/>
      <c r="FS349" s="73"/>
      <c r="FT349" s="73"/>
      <c r="FU349" s="73"/>
      <c r="FV349" s="73"/>
      <c r="FW349" s="73"/>
      <c r="FX349" s="73"/>
      <c r="FY349" s="73"/>
      <c r="FZ349" s="73"/>
      <c r="GA349" s="73"/>
      <c r="GB349" s="73"/>
      <c r="GC349" s="73"/>
      <c r="GD349" s="73"/>
      <c r="GE349" s="73"/>
      <c r="GF349" s="73"/>
      <c r="GG349" s="73"/>
      <c r="GH349" s="73"/>
      <c r="GI349" s="73"/>
      <c r="GJ349" s="73"/>
      <c r="GK349" s="73"/>
      <c r="GL349" s="73"/>
      <c r="GM349" s="73"/>
      <c r="GN349" s="73"/>
      <c r="GO349" s="73"/>
      <c r="GP349" s="73"/>
      <c r="GQ349" s="73"/>
      <c r="GR349" s="73"/>
      <c r="GS349" s="73"/>
      <c r="GT349" s="73"/>
      <c r="GU349" s="73"/>
      <c r="GV349" s="73"/>
      <c r="GW349" s="73"/>
      <c r="GX349" s="73"/>
      <c r="GY349" s="73"/>
      <c r="GZ349" s="73"/>
      <c r="HA349" s="73"/>
      <c r="HB349" s="73"/>
      <c r="HC349" s="73"/>
      <c r="HD349" s="73"/>
      <c r="HE349" s="73"/>
      <c r="HF349" s="73"/>
      <c r="HG349" s="73"/>
      <c r="HH349" s="73"/>
      <c r="HI349" s="73"/>
      <c r="HJ349" s="73"/>
      <c r="HK349" s="73"/>
      <c r="HL349" s="73"/>
      <c r="HM349" s="73"/>
      <c r="HN349" s="73"/>
      <c r="HO349" s="73"/>
      <c r="HP349" s="73"/>
      <c r="HQ349" s="73"/>
      <c r="HR349" s="73"/>
      <c r="HS349" s="73"/>
      <c r="HT349" s="73"/>
      <c r="HU349" s="73"/>
      <c r="HV349" s="73"/>
      <c r="HW349" s="73"/>
      <c r="HX349" s="73"/>
      <c r="HY349" s="73"/>
      <c r="HZ349" s="73"/>
      <c r="IA349" s="73"/>
      <c r="IB349" s="73"/>
      <c r="IC349" s="73"/>
      <c r="ID349" s="73"/>
      <c r="IE349" s="73"/>
      <c r="IF349" s="73"/>
      <c r="IG349" s="73"/>
      <c r="IH349" s="73"/>
      <c r="II349" s="73"/>
      <c r="IJ349" s="73"/>
    </row>
    <row r="350" spans="1:244" s="62" customFormat="1" ht="12" customHeight="1" x14ac:dyDescent="0.2">
      <c r="A350" s="66" t="s">
        <v>1034</v>
      </c>
      <c r="B350" s="85"/>
      <c r="D350" s="66"/>
      <c r="E350" s="66"/>
      <c r="F350" s="66"/>
      <c r="K350" s="197"/>
      <c r="L350" s="198"/>
      <c r="M350" s="75"/>
      <c r="N350" s="66"/>
      <c r="O350" s="66"/>
      <c r="P350" s="199"/>
      <c r="Q350" s="199"/>
      <c r="R350" s="199"/>
      <c r="S350" s="199"/>
      <c r="T350" s="199"/>
      <c r="U350" s="199"/>
      <c r="V350" s="199"/>
      <c r="W350" s="199"/>
      <c r="X350" s="199"/>
      <c r="Y350" s="85"/>
      <c r="Z350" s="66"/>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c r="AY350" s="73"/>
      <c r="AZ350" s="73"/>
      <c r="BA350" s="73"/>
      <c r="BB350" s="73"/>
      <c r="BC350" s="73"/>
      <c r="BD350" s="73"/>
      <c r="BE350" s="73"/>
      <c r="BF350" s="73"/>
      <c r="BG350" s="73"/>
      <c r="BH350" s="73"/>
      <c r="BI350" s="73"/>
      <c r="BJ350" s="73"/>
      <c r="BK350" s="73"/>
      <c r="BL350" s="73"/>
      <c r="BM350" s="73"/>
      <c r="BN350" s="73"/>
      <c r="BO350" s="73"/>
      <c r="BP350" s="73"/>
      <c r="BQ350" s="73"/>
      <c r="BR350" s="73"/>
      <c r="BS350" s="73"/>
      <c r="BT350" s="73"/>
      <c r="BU350" s="73"/>
      <c r="BV350" s="73"/>
      <c r="BW350" s="73"/>
      <c r="BX350" s="73"/>
      <c r="BY350" s="73"/>
      <c r="BZ350" s="73"/>
      <c r="CA350" s="73"/>
      <c r="CB350" s="73"/>
      <c r="CC350" s="73"/>
      <c r="CD350" s="73"/>
      <c r="CE350" s="73"/>
      <c r="CF350" s="73"/>
      <c r="CG350" s="73"/>
      <c r="CH350" s="73"/>
      <c r="CI350" s="73"/>
      <c r="CJ350" s="73"/>
      <c r="CK350" s="73"/>
      <c r="CL350" s="73"/>
      <c r="CM350" s="73"/>
      <c r="CN350" s="73"/>
      <c r="CO350" s="73"/>
      <c r="CP350" s="73"/>
      <c r="CQ350" s="73"/>
      <c r="CR350" s="73"/>
      <c r="CS350" s="73"/>
      <c r="CT350" s="73"/>
      <c r="CU350" s="73"/>
      <c r="CV350" s="73"/>
      <c r="CW350" s="73"/>
      <c r="CX350" s="73"/>
      <c r="CY350" s="73"/>
      <c r="CZ350" s="73"/>
      <c r="DA350" s="73"/>
      <c r="DB350" s="73"/>
      <c r="DC350" s="73"/>
      <c r="DD350" s="73"/>
      <c r="DE350" s="73"/>
      <c r="DF350" s="73"/>
      <c r="DG350" s="73"/>
      <c r="DH350" s="73"/>
      <c r="DI350" s="73"/>
      <c r="DJ350" s="73"/>
      <c r="DK350" s="73"/>
      <c r="DL350" s="73"/>
      <c r="DM350" s="73"/>
      <c r="DN350" s="73"/>
      <c r="DO350" s="73"/>
      <c r="DP350" s="73"/>
      <c r="DQ350" s="73"/>
      <c r="DR350" s="73"/>
      <c r="DS350" s="73"/>
      <c r="DT350" s="73"/>
      <c r="DU350" s="73"/>
      <c r="DV350" s="73"/>
      <c r="DW350" s="73"/>
      <c r="DX350" s="73"/>
      <c r="DY350" s="73"/>
      <c r="DZ350" s="73"/>
      <c r="EA350" s="73"/>
      <c r="EB350" s="73"/>
      <c r="EC350" s="73"/>
      <c r="ED350" s="73"/>
      <c r="EE350" s="73"/>
      <c r="EF350" s="73"/>
      <c r="EG350" s="73"/>
      <c r="EH350" s="73"/>
      <c r="EI350" s="73"/>
      <c r="EJ350" s="73"/>
      <c r="EK350" s="73"/>
      <c r="EL350" s="73"/>
      <c r="EM350" s="73"/>
      <c r="EN350" s="73"/>
      <c r="EO350" s="73"/>
      <c r="EP350" s="73"/>
      <c r="EQ350" s="73"/>
      <c r="ER350" s="73"/>
      <c r="ES350" s="73"/>
      <c r="ET350" s="73"/>
      <c r="EU350" s="73"/>
      <c r="EV350" s="73"/>
      <c r="EW350" s="73"/>
      <c r="EX350" s="73"/>
      <c r="EY350" s="73"/>
      <c r="EZ350" s="73"/>
      <c r="FA350" s="73"/>
      <c r="FB350" s="73"/>
      <c r="FC350" s="73"/>
      <c r="FD350" s="73"/>
      <c r="FE350" s="73"/>
      <c r="FF350" s="73"/>
      <c r="FG350" s="73"/>
      <c r="FH350" s="73"/>
      <c r="FI350" s="73"/>
      <c r="FJ350" s="73"/>
      <c r="FK350" s="73"/>
      <c r="FL350" s="73"/>
      <c r="FM350" s="73"/>
      <c r="FN350" s="73"/>
      <c r="FO350" s="73"/>
      <c r="FP350" s="73"/>
      <c r="FQ350" s="73"/>
      <c r="FR350" s="73"/>
      <c r="FS350" s="73"/>
      <c r="FT350" s="73"/>
      <c r="FU350" s="73"/>
      <c r="FV350" s="73"/>
      <c r="FW350" s="73"/>
      <c r="FX350" s="73"/>
      <c r="FY350" s="73"/>
      <c r="FZ350" s="73"/>
      <c r="GA350" s="73"/>
      <c r="GB350" s="73"/>
      <c r="GC350" s="73"/>
      <c r="GD350" s="73"/>
      <c r="GE350" s="73"/>
      <c r="GF350" s="73"/>
      <c r="GG350" s="73"/>
      <c r="GH350" s="73"/>
      <c r="GI350" s="73"/>
      <c r="GJ350" s="73"/>
      <c r="GK350" s="73"/>
      <c r="GL350" s="73"/>
      <c r="GM350" s="73"/>
      <c r="GN350" s="73"/>
      <c r="GO350" s="73"/>
      <c r="GP350" s="73"/>
      <c r="GQ350" s="73"/>
      <c r="GR350" s="73"/>
      <c r="GS350" s="73"/>
      <c r="GT350" s="73"/>
      <c r="GU350" s="73"/>
      <c r="GV350" s="73"/>
      <c r="GW350" s="73"/>
      <c r="GX350" s="73"/>
      <c r="GY350" s="73"/>
      <c r="GZ350" s="73"/>
      <c r="HA350" s="73"/>
      <c r="HB350" s="73"/>
      <c r="HC350" s="73"/>
      <c r="HD350" s="73"/>
      <c r="HE350" s="73"/>
      <c r="HF350" s="73"/>
      <c r="HG350" s="73"/>
      <c r="HH350" s="73"/>
      <c r="HI350" s="73"/>
      <c r="HJ350" s="73"/>
      <c r="HK350" s="73"/>
      <c r="HL350" s="73"/>
      <c r="HM350" s="73"/>
      <c r="HN350" s="73"/>
      <c r="HO350" s="73"/>
      <c r="HP350" s="73"/>
      <c r="HQ350" s="73"/>
      <c r="HR350" s="73"/>
      <c r="HS350" s="73"/>
      <c r="HT350" s="73"/>
      <c r="HU350" s="73"/>
      <c r="HV350" s="73"/>
      <c r="HW350" s="73"/>
      <c r="HX350" s="73"/>
      <c r="HY350" s="73"/>
      <c r="HZ350" s="73"/>
      <c r="IA350" s="73"/>
      <c r="IB350" s="73"/>
      <c r="IC350" s="73"/>
      <c r="ID350" s="73"/>
      <c r="IE350" s="73"/>
      <c r="IF350" s="73"/>
      <c r="IG350" s="73"/>
      <c r="IH350" s="73"/>
      <c r="II350" s="73"/>
      <c r="IJ350" s="73"/>
    </row>
    <row r="351" spans="1:244" s="62" customFormat="1" ht="12" customHeight="1" x14ac:dyDescent="0.2">
      <c r="A351" s="66" t="s">
        <v>1035</v>
      </c>
      <c r="B351" s="85"/>
      <c r="D351" s="66"/>
      <c r="E351" s="66"/>
      <c r="F351" s="66"/>
      <c r="K351" s="197"/>
      <c r="L351" s="198"/>
      <c r="M351" s="75"/>
      <c r="N351" s="66"/>
      <c r="O351" s="66"/>
      <c r="P351" s="199"/>
      <c r="Q351" s="199"/>
      <c r="R351" s="199"/>
      <c r="S351" s="199"/>
      <c r="T351" s="199"/>
      <c r="U351" s="199"/>
      <c r="V351" s="199"/>
      <c r="W351" s="199"/>
      <c r="X351" s="199"/>
      <c r="Y351" s="85"/>
      <c r="Z351" s="66"/>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73"/>
      <c r="BG351" s="73"/>
      <c r="BH351" s="73"/>
      <c r="BI351" s="73"/>
      <c r="BJ351" s="73"/>
      <c r="BK351" s="73"/>
      <c r="BL351" s="73"/>
      <c r="BM351" s="73"/>
      <c r="BN351" s="73"/>
      <c r="BO351" s="73"/>
      <c r="BP351" s="73"/>
      <c r="BQ351" s="73"/>
      <c r="BR351" s="73"/>
      <c r="BS351" s="73"/>
      <c r="BT351" s="73"/>
      <c r="BU351" s="73"/>
      <c r="BV351" s="73"/>
      <c r="BW351" s="73"/>
      <c r="BX351" s="73"/>
      <c r="BY351" s="73"/>
      <c r="BZ351" s="73"/>
      <c r="CA351" s="73"/>
      <c r="CB351" s="73"/>
      <c r="CC351" s="73"/>
      <c r="CD351" s="73"/>
      <c r="CE351" s="73"/>
      <c r="CF351" s="73"/>
      <c r="CG351" s="73"/>
      <c r="CH351" s="73"/>
      <c r="CI351" s="73"/>
      <c r="CJ351" s="73"/>
      <c r="CK351" s="73"/>
      <c r="CL351" s="73"/>
      <c r="CM351" s="73"/>
      <c r="CN351" s="73"/>
      <c r="CO351" s="73"/>
      <c r="CP351" s="73"/>
      <c r="CQ351" s="73"/>
      <c r="CR351" s="73"/>
      <c r="CS351" s="73"/>
      <c r="CT351" s="73"/>
      <c r="CU351" s="73"/>
      <c r="CV351" s="73"/>
      <c r="CW351" s="73"/>
      <c r="CX351" s="73"/>
      <c r="CY351" s="73"/>
      <c r="CZ351" s="73"/>
      <c r="DA351" s="73"/>
      <c r="DB351" s="73"/>
      <c r="DC351" s="73"/>
      <c r="DD351" s="73"/>
      <c r="DE351" s="73"/>
      <c r="DF351" s="73"/>
      <c r="DG351" s="73"/>
      <c r="DH351" s="73"/>
      <c r="DI351" s="73"/>
      <c r="DJ351" s="73"/>
      <c r="DK351" s="73"/>
      <c r="DL351" s="73"/>
      <c r="DM351" s="73"/>
      <c r="DN351" s="73"/>
      <c r="DO351" s="73"/>
      <c r="DP351" s="73"/>
      <c r="DQ351" s="73"/>
      <c r="DR351" s="73"/>
      <c r="DS351" s="73"/>
      <c r="DT351" s="73"/>
      <c r="DU351" s="73"/>
      <c r="DV351" s="73"/>
      <c r="DW351" s="73"/>
      <c r="DX351" s="73"/>
      <c r="DY351" s="73"/>
      <c r="DZ351" s="73"/>
      <c r="EA351" s="73"/>
      <c r="EB351" s="73"/>
      <c r="EC351" s="73"/>
      <c r="ED351" s="73"/>
      <c r="EE351" s="73"/>
      <c r="EF351" s="73"/>
      <c r="EG351" s="73"/>
      <c r="EH351" s="73"/>
      <c r="EI351" s="73"/>
      <c r="EJ351" s="73"/>
      <c r="EK351" s="73"/>
      <c r="EL351" s="73"/>
      <c r="EM351" s="73"/>
      <c r="EN351" s="73"/>
      <c r="EO351" s="73"/>
      <c r="EP351" s="73"/>
      <c r="EQ351" s="73"/>
      <c r="ER351" s="73"/>
      <c r="ES351" s="73"/>
      <c r="ET351" s="73"/>
      <c r="EU351" s="73"/>
      <c r="EV351" s="73"/>
      <c r="EW351" s="73"/>
      <c r="EX351" s="73"/>
      <c r="EY351" s="73"/>
      <c r="EZ351" s="73"/>
      <c r="FA351" s="73"/>
      <c r="FB351" s="73"/>
      <c r="FC351" s="73"/>
      <c r="FD351" s="73"/>
      <c r="FE351" s="73"/>
      <c r="FF351" s="73"/>
      <c r="FG351" s="73"/>
      <c r="FH351" s="73"/>
      <c r="FI351" s="73"/>
      <c r="FJ351" s="73"/>
      <c r="FK351" s="73"/>
      <c r="FL351" s="73"/>
      <c r="FM351" s="73"/>
      <c r="FN351" s="73"/>
      <c r="FO351" s="73"/>
      <c r="FP351" s="73"/>
      <c r="FQ351" s="73"/>
      <c r="FR351" s="73"/>
      <c r="FS351" s="73"/>
      <c r="FT351" s="73"/>
      <c r="FU351" s="73"/>
      <c r="FV351" s="73"/>
      <c r="FW351" s="73"/>
      <c r="FX351" s="73"/>
      <c r="FY351" s="73"/>
      <c r="FZ351" s="73"/>
      <c r="GA351" s="73"/>
      <c r="GB351" s="73"/>
      <c r="GC351" s="73"/>
      <c r="GD351" s="73"/>
      <c r="GE351" s="73"/>
      <c r="GF351" s="73"/>
      <c r="GG351" s="73"/>
      <c r="GH351" s="73"/>
      <c r="GI351" s="73"/>
      <c r="GJ351" s="73"/>
      <c r="GK351" s="73"/>
      <c r="GL351" s="73"/>
      <c r="GM351" s="73"/>
      <c r="GN351" s="73"/>
      <c r="GO351" s="73"/>
      <c r="GP351" s="73"/>
      <c r="GQ351" s="73"/>
      <c r="GR351" s="73"/>
      <c r="GS351" s="73"/>
      <c r="GT351" s="73"/>
      <c r="GU351" s="73"/>
      <c r="GV351" s="73"/>
      <c r="GW351" s="73"/>
      <c r="GX351" s="73"/>
      <c r="GY351" s="73"/>
      <c r="GZ351" s="73"/>
      <c r="HA351" s="73"/>
      <c r="HB351" s="73"/>
      <c r="HC351" s="73"/>
      <c r="HD351" s="73"/>
      <c r="HE351" s="73"/>
      <c r="HF351" s="73"/>
      <c r="HG351" s="73"/>
      <c r="HH351" s="73"/>
      <c r="HI351" s="73"/>
      <c r="HJ351" s="73"/>
      <c r="HK351" s="73"/>
      <c r="HL351" s="73"/>
      <c r="HM351" s="73"/>
      <c r="HN351" s="73"/>
      <c r="HO351" s="73"/>
      <c r="HP351" s="73"/>
      <c r="HQ351" s="73"/>
      <c r="HR351" s="73"/>
      <c r="HS351" s="73"/>
      <c r="HT351" s="73"/>
      <c r="HU351" s="73"/>
      <c r="HV351" s="73"/>
      <c r="HW351" s="73"/>
      <c r="HX351" s="73"/>
      <c r="HY351" s="73"/>
      <c r="HZ351" s="73"/>
      <c r="IA351" s="73"/>
      <c r="IB351" s="73"/>
      <c r="IC351" s="73"/>
      <c r="ID351" s="73"/>
      <c r="IE351" s="73"/>
      <c r="IF351" s="73"/>
      <c r="IG351" s="73"/>
      <c r="IH351" s="73"/>
      <c r="II351" s="73"/>
      <c r="IJ351" s="73"/>
    </row>
    <row r="352" spans="1:244" s="62" customFormat="1" ht="12" customHeight="1" x14ac:dyDescent="0.2">
      <c r="A352" s="66" t="s">
        <v>1036</v>
      </c>
      <c r="B352" s="85"/>
      <c r="D352" s="66"/>
      <c r="E352" s="66"/>
      <c r="F352" s="66"/>
      <c r="K352" s="197"/>
      <c r="L352" s="198"/>
      <c r="M352" s="75"/>
      <c r="N352" s="66"/>
      <c r="O352" s="66"/>
      <c r="P352" s="199"/>
      <c r="Q352" s="199"/>
      <c r="R352" s="199"/>
      <c r="S352" s="199"/>
      <c r="T352" s="199"/>
      <c r="U352" s="199"/>
      <c r="V352" s="199"/>
      <c r="W352" s="199"/>
      <c r="X352" s="199"/>
      <c r="Y352" s="85"/>
      <c r="Z352" s="66"/>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73"/>
      <c r="BG352" s="73"/>
      <c r="BH352" s="73"/>
      <c r="BI352" s="73"/>
      <c r="BJ352" s="73"/>
      <c r="BK352" s="73"/>
      <c r="BL352" s="73"/>
      <c r="BM352" s="73"/>
      <c r="BN352" s="73"/>
      <c r="BO352" s="73"/>
      <c r="BP352" s="73"/>
      <c r="BQ352" s="73"/>
      <c r="BR352" s="73"/>
      <c r="BS352" s="73"/>
      <c r="BT352" s="73"/>
      <c r="BU352" s="73"/>
      <c r="BV352" s="73"/>
      <c r="BW352" s="73"/>
      <c r="BX352" s="73"/>
      <c r="BY352" s="73"/>
      <c r="BZ352" s="73"/>
      <c r="CA352" s="73"/>
      <c r="CB352" s="73"/>
      <c r="CC352" s="73"/>
      <c r="CD352" s="73"/>
      <c r="CE352" s="73"/>
      <c r="CF352" s="73"/>
      <c r="CG352" s="73"/>
      <c r="CH352" s="73"/>
      <c r="CI352" s="73"/>
      <c r="CJ352" s="73"/>
      <c r="CK352" s="73"/>
      <c r="CL352" s="73"/>
      <c r="CM352" s="73"/>
      <c r="CN352" s="73"/>
      <c r="CO352" s="73"/>
      <c r="CP352" s="73"/>
      <c r="CQ352" s="73"/>
      <c r="CR352" s="73"/>
      <c r="CS352" s="73"/>
      <c r="CT352" s="73"/>
      <c r="CU352" s="73"/>
      <c r="CV352" s="73"/>
      <c r="CW352" s="73"/>
      <c r="CX352" s="73"/>
      <c r="CY352" s="73"/>
      <c r="CZ352" s="73"/>
      <c r="DA352" s="73"/>
      <c r="DB352" s="73"/>
      <c r="DC352" s="73"/>
      <c r="DD352" s="73"/>
      <c r="DE352" s="73"/>
      <c r="DF352" s="73"/>
      <c r="DG352" s="73"/>
      <c r="DH352" s="73"/>
      <c r="DI352" s="73"/>
      <c r="DJ352" s="73"/>
      <c r="DK352" s="73"/>
      <c r="DL352" s="73"/>
      <c r="DM352" s="73"/>
      <c r="DN352" s="73"/>
      <c r="DO352" s="73"/>
      <c r="DP352" s="73"/>
      <c r="DQ352" s="73"/>
      <c r="DR352" s="73"/>
      <c r="DS352" s="73"/>
      <c r="DT352" s="73"/>
      <c r="DU352" s="73"/>
      <c r="DV352" s="73"/>
      <c r="DW352" s="73"/>
      <c r="DX352" s="73"/>
      <c r="DY352" s="73"/>
      <c r="DZ352" s="73"/>
      <c r="EA352" s="73"/>
      <c r="EB352" s="73"/>
      <c r="EC352" s="73"/>
      <c r="ED352" s="73"/>
      <c r="EE352" s="73"/>
      <c r="EF352" s="73"/>
      <c r="EG352" s="73"/>
      <c r="EH352" s="73"/>
      <c r="EI352" s="73"/>
      <c r="EJ352" s="73"/>
      <c r="EK352" s="73"/>
      <c r="EL352" s="73"/>
      <c r="EM352" s="73"/>
      <c r="EN352" s="73"/>
      <c r="EO352" s="73"/>
      <c r="EP352" s="73"/>
      <c r="EQ352" s="73"/>
      <c r="ER352" s="73"/>
      <c r="ES352" s="73"/>
      <c r="ET352" s="73"/>
      <c r="EU352" s="73"/>
      <c r="EV352" s="73"/>
      <c r="EW352" s="73"/>
      <c r="EX352" s="73"/>
      <c r="EY352" s="73"/>
      <c r="EZ352" s="73"/>
      <c r="FA352" s="73"/>
      <c r="FB352" s="73"/>
      <c r="FC352" s="73"/>
      <c r="FD352" s="73"/>
      <c r="FE352" s="73"/>
      <c r="FF352" s="73"/>
      <c r="FG352" s="73"/>
      <c r="FH352" s="73"/>
      <c r="FI352" s="73"/>
      <c r="FJ352" s="73"/>
      <c r="FK352" s="73"/>
      <c r="FL352" s="73"/>
      <c r="FM352" s="73"/>
      <c r="FN352" s="73"/>
      <c r="FO352" s="73"/>
      <c r="FP352" s="73"/>
      <c r="FQ352" s="73"/>
      <c r="FR352" s="73"/>
      <c r="FS352" s="73"/>
      <c r="FT352" s="73"/>
      <c r="FU352" s="73"/>
      <c r="FV352" s="73"/>
      <c r="FW352" s="73"/>
      <c r="FX352" s="73"/>
      <c r="FY352" s="73"/>
      <c r="FZ352" s="73"/>
      <c r="GA352" s="73"/>
      <c r="GB352" s="73"/>
      <c r="GC352" s="73"/>
      <c r="GD352" s="73"/>
      <c r="GE352" s="73"/>
      <c r="GF352" s="73"/>
      <c r="GG352" s="73"/>
      <c r="GH352" s="73"/>
      <c r="GI352" s="73"/>
      <c r="GJ352" s="73"/>
      <c r="GK352" s="73"/>
      <c r="GL352" s="73"/>
      <c r="GM352" s="73"/>
      <c r="GN352" s="73"/>
      <c r="GO352" s="73"/>
      <c r="GP352" s="73"/>
      <c r="GQ352" s="73"/>
      <c r="GR352" s="73"/>
      <c r="GS352" s="73"/>
      <c r="GT352" s="73"/>
      <c r="GU352" s="73"/>
      <c r="GV352" s="73"/>
      <c r="GW352" s="73"/>
      <c r="GX352" s="73"/>
      <c r="GY352" s="73"/>
      <c r="GZ352" s="73"/>
      <c r="HA352" s="73"/>
      <c r="HB352" s="73"/>
      <c r="HC352" s="73"/>
      <c r="HD352" s="73"/>
      <c r="HE352" s="73"/>
      <c r="HF352" s="73"/>
      <c r="HG352" s="73"/>
      <c r="HH352" s="73"/>
      <c r="HI352" s="73"/>
      <c r="HJ352" s="73"/>
      <c r="HK352" s="73"/>
      <c r="HL352" s="73"/>
      <c r="HM352" s="73"/>
      <c r="HN352" s="73"/>
      <c r="HO352" s="73"/>
      <c r="HP352" s="73"/>
      <c r="HQ352" s="73"/>
      <c r="HR352" s="73"/>
      <c r="HS352" s="73"/>
      <c r="HT352" s="73"/>
      <c r="HU352" s="73"/>
      <c r="HV352" s="73"/>
      <c r="HW352" s="73"/>
      <c r="HX352" s="73"/>
      <c r="HY352" s="73"/>
      <c r="HZ352" s="73"/>
      <c r="IA352" s="73"/>
      <c r="IB352" s="73"/>
      <c r="IC352" s="73"/>
      <c r="ID352" s="73"/>
      <c r="IE352" s="73"/>
      <c r="IF352" s="73"/>
      <c r="IG352" s="73"/>
      <c r="IH352" s="73"/>
      <c r="II352" s="73"/>
      <c r="IJ352" s="73"/>
    </row>
    <row r="353" spans="1:244" s="62" customFormat="1" ht="12" customHeight="1" x14ac:dyDescent="0.2">
      <c r="A353" s="66" t="s">
        <v>1037</v>
      </c>
      <c r="B353" s="85"/>
      <c r="D353" s="66"/>
      <c r="E353" s="66"/>
      <c r="F353" s="66"/>
      <c r="K353" s="197"/>
      <c r="L353" s="198"/>
      <c r="M353" s="75"/>
      <c r="N353" s="66"/>
      <c r="O353" s="66"/>
      <c r="P353" s="199"/>
      <c r="Q353" s="199"/>
      <c r="R353" s="199"/>
      <c r="S353" s="199"/>
      <c r="T353" s="199"/>
      <c r="U353" s="199"/>
      <c r="V353" s="199"/>
      <c r="W353" s="199"/>
      <c r="X353" s="199"/>
      <c r="Y353" s="85"/>
      <c r="Z353" s="66"/>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c r="BB353" s="73"/>
      <c r="BC353" s="73"/>
      <c r="BD353" s="73"/>
      <c r="BE353" s="73"/>
      <c r="BF353" s="73"/>
      <c r="BG353" s="73"/>
      <c r="BH353" s="73"/>
      <c r="BI353" s="73"/>
      <c r="BJ353" s="73"/>
      <c r="BK353" s="73"/>
      <c r="BL353" s="73"/>
      <c r="BM353" s="73"/>
      <c r="BN353" s="73"/>
      <c r="BO353" s="73"/>
      <c r="BP353" s="73"/>
      <c r="BQ353" s="73"/>
      <c r="BR353" s="73"/>
      <c r="BS353" s="73"/>
      <c r="BT353" s="73"/>
      <c r="BU353" s="73"/>
      <c r="BV353" s="73"/>
      <c r="BW353" s="73"/>
      <c r="BX353" s="73"/>
      <c r="BY353" s="73"/>
      <c r="BZ353" s="73"/>
      <c r="CA353" s="73"/>
      <c r="CB353" s="73"/>
      <c r="CC353" s="73"/>
      <c r="CD353" s="73"/>
      <c r="CE353" s="73"/>
      <c r="CF353" s="73"/>
      <c r="CG353" s="73"/>
      <c r="CH353" s="73"/>
      <c r="CI353" s="73"/>
      <c r="CJ353" s="73"/>
      <c r="CK353" s="73"/>
      <c r="CL353" s="73"/>
      <c r="CM353" s="73"/>
      <c r="CN353" s="73"/>
      <c r="CO353" s="73"/>
      <c r="CP353" s="73"/>
      <c r="CQ353" s="73"/>
      <c r="CR353" s="73"/>
      <c r="CS353" s="73"/>
      <c r="CT353" s="73"/>
      <c r="CU353" s="73"/>
      <c r="CV353" s="73"/>
      <c r="CW353" s="73"/>
      <c r="CX353" s="73"/>
      <c r="CY353" s="73"/>
      <c r="CZ353" s="73"/>
      <c r="DA353" s="73"/>
      <c r="DB353" s="73"/>
      <c r="DC353" s="73"/>
      <c r="DD353" s="73"/>
      <c r="DE353" s="73"/>
      <c r="DF353" s="73"/>
      <c r="DG353" s="73"/>
      <c r="DH353" s="73"/>
      <c r="DI353" s="73"/>
      <c r="DJ353" s="73"/>
      <c r="DK353" s="73"/>
      <c r="DL353" s="73"/>
      <c r="DM353" s="73"/>
      <c r="DN353" s="73"/>
      <c r="DO353" s="73"/>
      <c r="DP353" s="73"/>
      <c r="DQ353" s="73"/>
      <c r="DR353" s="73"/>
      <c r="DS353" s="73"/>
      <c r="DT353" s="73"/>
      <c r="DU353" s="73"/>
      <c r="DV353" s="73"/>
      <c r="DW353" s="73"/>
      <c r="DX353" s="73"/>
      <c r="DY353" s="73"/>
      <c r="DZ353" s="73"/>
      <c r="EA353" s="73"/>
      <c r="EB353" s="73"/>
      <c r="EC353" s="73"/>
      <c r="ED353" s="73"/>
      <c r="EE353" s="73"/>
      <c r="EF353" s="73"/>
      <c r="EG353" s="73"/>
      <c r="EH353" s="73"/>
      <c r="EI353" s="73"/>
      <c r="EJ353" s="73"/>
      <c r="EK353" s="73"/>
      <c r="EL353" s="73"/>
      <c r="EM353" s="73"/>
      <c r="EN353" s="73"/>
      <c r="EO353" s="73"/>
      <c r="EP353" s="73"/>
      <c r="EQ353" s="73"/>
      <c r="ER353" s="73"/>
      <c r="ES353" s="73"/>
      <c r="ET353" s="73"/>
      <c r="EU353" s="73"/>
      <c r="EV353" s="73"/>
      <c r="EW353" s="73"/>
      <c r="EX353" s="73"/>
      <c r="EY353" s="73"/>
      <c r="EZ353" s="73"/>
      <c r="FA353" s="73"/>
      <c r="FB353" s="73"/>
      <c r="FC353" s="73"/>
      <c r="FD353" s="73"/>
      <c r="FE353" s="73"/>
      <c r="FF353" s="73"/>
      <c r="FG353" s="73"/>
      <c r="FH353" s="73"/>
      <c r="FI353" s="73"/>
      <c r="FJ353" s="73"/>
      <c r="FK353" s="73"/>
      <c r="FL353" s="73"/>
      <c r="FM353" s="73"/>
      <c r="FN353" s="73"/>
      <c r="FO353" s="73"/>
      <c r="FP353" s="73"/>
      <c r="FQ353" s="73"/>
      <c r="FR353" s="73"/>
      <c r="FS353" s="73"/>
      <c r="FT353" s="73"/>
      <c r="FU353" s="73"/>
      <c r="FV353" s="73"/>
      <c r="FW353" s="73"/>
      <c r="FX353" s="73"/>
      <c r="FY353" s="73"/>
      <c r="FZ353" s="73"/>
      <c r="GA353" s="73"/>
      <c r="GB353" s="73"/>
      <c r="GC353" s="73"/>
      <c r="GD353" s="73"/>
      <c r="GE353" s="73"/>
      <c r="GF353" s="73"/>
      <c r="GG353" s="73"/>
      <c r="GH353" s="73"/>
      <c r="GI353" s="73"/>
      <c r="GJ353" s="73"/>
      <c r="GK353" s="73"/>
      <c r="GL353" s="73"/>
      <c r="GM353" s="73"/>
      <c r="GN353" s="73"/>
      <c r="GO353" s="73"/>
      <c r="GP353" s="73"/>
      <c r="GQ353" s="73"/>
      <c r="GR353" s="73"/>
      <c r="GS353" s="73"/>
      <c r="GT353" s="73"/>
      <c r="GU353" s="73"/>
      <c r="GV353" s="73"/>
      <c r="GW353" s="73"/>
      <c r="GX353" s="73"/>
      <c r="GY353" s="73"/>
      <c r="GZ353" s="73"/>
      <c r="HA353" s="73"/>
      <c r="HB353" s="73"/>
      <c r="HC353" s="73"/>
      <c r="HD353" s="73"/>
      <c r="HE353" s="73"/>
      <c r="HF353" s="73"/>
      <c r="HG353" s="73"/>
      <c r="HH353" s="73"/>
      <c r="HI353" s="73"/>
      <c r="HJ353" s="73"/>
      <c r="HK353" s="73"/>
      <c r="HL353" s="73"/>
      <c r="HM353" s="73"/>
      <c r="HN353" s="73"/>
      <c r="HO353" s="73"/>
      <c r="HP353" s="73"/>
      <c r="HQ353" s="73"/>
      <c r="HR353" s="73"/>
      <c r="HS353" s="73"/>
      <c r="HT353" s="73"/>
      <c r="HU353" s="73"/>
      <c r="HV353" s="73"/>
      <c r="HW353" s="73"/>
      <c r="HX353" s="73"/>
      <c r="HY353" s="73"/>
      <c r="HZ353" s="73"/>
      <c r="IA353" s="73"/>
      <c r="IB353" s="73"/>
      <c r="IC353" s="73"/>
      <c r="ID353" s="73"/>
      <c r="IE353" s="73"/>
      <c r="IF353" s="73"/>
      <c r="IG353" s="73"/>
      <c r="IH353" s="73"/>
      <c r="II353" s="73"/>
      <c r="IJ353" s="73"/>
    </row>
    <row r="354" spans="1:244" s="62" customFormat="1" ht="12" customHeight="1" x14ac:dyDescent="0.2">
      <c r="A354" s="66" t="s">
        <v>1038</v>
      </c>
      <c r="B354" s="85"/>
      <c r="D354" s="66"/>
      <c r="E354" s="66"/>
      <c r="F354" s="66"/>
      <c r="K354" s="197"/>
      <c r="L354" s="198"/>
      <c r="M354" s="75"/>
      <c r="N354" s="66"/>
      <c r="O354" s="66"/>
      <c r="P354" s="199"/>
      <c r="Q354" s="199"/>
      <c r="R354" s="199"/>
      <c r="S354" s="199"/>
      <c r="T354" s="199"/>
      <c r="U354" s="199"/>
      <c r="V354" s="199"/>
      <c r="W354" s="199"/>
      <c r="X354" s="199"/>
      <c r="Y354" s="85"/>
      <c r="Z354" s="66"/>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c r="AY354" s="73"/>
      <c r="AZ354" s="73"/>
      <c r="BA354" s="73"/>
      <c r="BB354" s="73"/>
      <c r="BC354" s="73"/>
      <c r="BD354" s="73"/>
      <c r="BE354" s="73"/>
      <c r="BF354" s="73"/>
      <c r="BG354" s="73"/>
      <c r="BH354" s="73"/>
      <c r="BI354" s="73"/>
      <c r="BJ354" s="73"/>
      <c r="BK354" s="73"/>
      <c r="BL354" s="73"/>
      <c r="BM354" s="73"/>
      <c r="BN354" s="73"/>
      <c r="BO354" s="73"/>
      <c r="BP354" s="73"/>
      <c r="BQ354" s="73"/>
      <c r="BR354" s="73"/>
      <c r="BS354" s="73"/>
      <c r="BT354" s="73"/>
      <c r="BU354" s="73"/>
      <c r="BV354" s="73"/>
      <c r="BW354" s="73"/>
      <c r="BX354" s="73"/>
      <c r="BY354" s="73"/>
      <c r="BZ354" s="73"/>
      <c r="CA354" s="73"/>
      <c r="CB354" s="73"/>
      <c r="CC354" s="73"/>
      <c r="CD354" s="73"/>
      <c r="CE354" s="73"/>
      <c r="CF354" s="73"/>
      <c r="CG354" s="73"/>
      <c r="CH354" s="73"/>
      <c r="CI354" s="73"/>
      <c r="CJ354" s="73"/>
      <c r="CK354" s="73"/>
      <c r="CL354" s="73"/>
      <c r="CM354" s="73"/>
      <c r="CN354" s="73"/>
      <c r="CO354" s="73"/>
      <c r="CP354" s="73"/>
      <c r="CQ354" s="73"/>
      <c r="CR354" s="73"/>
      <c r="CS354" s="73"/>
      <c r="CT354" s="73"/>
      <c r="CU354" s="73"/>
      <c r="CV354" s="73"/>
      <c r="CW354" s="73"/>
      <c r="CX354" s="73"/>
      <c r="CY354" s="73"/>
      <c r="CZ354" s="73"/>
      <c r="DA354" s="73"/>
      <c r="DB354" s="73"/>
      <c r="DC354" s="73"/>
      <c r="DD354" s="73"/>
      <c r="DE354" s="73"/>
      <c r="DF354" s="73"/>
      <c r="DG354" s="73"/>
      <c r="DH354" s="73"/>
      <c r="DI354" s="73"/>
      <c r="DJ354" s="73"/>
      <c r="DK354" s="73"/>
      <c r="DL354" s="73"/>
      <c r="DM354" s="73"/>
      <c r="DN354" s="73"/>
      <c r="DO354" s="73"/>
      <c r="DP354" s="73"/>
      <c r="DQ354" s="73"/>
      <c r="DR354" s="73"/>
      <c r="DS354" s="73"/>
      <c r="DT354" s="73"/>
      <c r="DU354" s="73"/>
      <c r="DV354" s="73"/>
      <c r="DW354" s="73"/>
      <c r="DX354" s="73"/>
      <c r="DY354" s="73"/>
      <c r="DZ354" s="73"/>
      <c r="EA354" s="73"/>
      <c r="EB354" s="73"/>
      <c r="EC354" s="73"/>
      <c r="ED354" s="73"/>
      <c r="EE354" s="73"/>
      <c r="EF354" s="73"/>
      <c r="EG354" s="73"/>
      <c r="EH354" s="73"/>
      <c r="EI354" s="73"/>
      <c r="EJ354" s="73"/>
      <c r="EK354" s="73"/>
      <c r="EL354" s="73"/>
      <c r="EM354" s="73"/>
      <c r="EN354" s="73"/>
      <c r="EO354" s="73"/>
      <c r="EP354" s="73"/>
      <c r="EQ354" s="73"/>
      <c r="ER354" s="73"/>
      <c r="ES354" s="73"/>
      <c r="ET354" s="73"/>
      <c r="EU354" s="73"/>
      <c r="EV354" s="73"/>
      <c r="EW354" s="73"/>
      <c r="EX354" s="73"/>
      <c r="EY354" s="73"/>
      <c r="EZ354" s="73"/>
      <c r="FA354" s="73"/>
      <c r="FB354" s="73"/>
      <c r="FC354" s="73"/>
      <c r="FD354" s="73"/>
      <c r="FE354" s="73"/>
      <c r="FF354" s="73"/>
      <c r="FG354" s="73"/>
      <c r="FH354" s="73"/>
      <c r="FI354" s="73"/>
      <c r="FJ354" s="73"/>
      <c r="FK354" s="73"/>
      <c r="FL354" s="73"/>
      <c r="FM354" s="73"/>
      <c r="FN354" s="73"/>
      <c r="FO354" s="73"/>
      <c r="FP354" s="73"/>
      <c r="FQ354" s="73"/>
      <c r="FR354" s="73"/>
      <c r="FS354" s="73"/>
      <c r="FT354" s="73"/>
      <c r="FU354" s="73"/>
      <c r="FV354" s="73"/>
      <c r="FW354" s="73"/>
      <c r="FX354" s="73"/>
      <c r="FY354" s="73"/>
      <c r="FZ354" s="73"/>
      <c r="GA354" s="73"/>
      <c r="GB354" s="73"/>
      <c r="GC354" s="73"/>
      <c r="GD354" s="73"/>
      <c r="GE354" s="73"/>
      <c r="GF354" s="73"/>
      <c r="GG354" s="73"/>
      <c r="GH354" s="73"/>
      <c r="GI354" s="73"/>
      <c r="GJ354" s="73"/>
      <c r="GK354" s="73"/>
      <c r="GL354" s="73"/>
      <c r="GM354" s="73"/>
      <c r="GN354" s="73"/>
      <c r="GO354" s="73"/>
      <c r="GP354" s="73"/>
      <c r="GQ354" s="73"/>
      <c r="GR354" s="73"/>
      <c r="GS354" s="73"/>
      <c r="GT354" s="73"/>
      <c r="GU354" s="73"/>
      <c r="GV354" s="73"/>
      <c r="GW354" s="73"/>
      <c r="GX354" s="73"/>
      <c r="GY354" s="73"/>
      <c r="GZ354" s="73"/>
      <c r="HA354" s="73"/>
      <c r="HB354" s="73"/>
      <c r="HC354" s="73"/>
      <c r="HD354" s="73"/>
      <c r="HE354" s="73"/>
      <c r="HF354" s="73"/>
      <c r="HG354" s="73"/>
      <c r="HH354" s="73"/>
      <c r="HI354" s="73"/>
      <c r="HJ354" s="73"/>
      <c r="HK354" s="73"/>
      <c r="HL354" s="73"/>
      <c r="HM354" s="73"/>
      <c r="HN354" s="73"/>
      <c r="HO354" s="73"/>
      <c r="HP354" s="73"/>
      <c r="HQ354" s="73"/>
      <c r="HR354" s="73"/>
      <c r="HS354" s="73"/>
      <c r="HT354" s="73"/>
      <c r="HU354" s="73"/>
      <c r="HV354" s="73"/>
      <c r="HW354" s="73"/>
      <c r="HX354" s="73"/>
      <c r="HY354" s="73"/>
      <c r="HZ354" s="73"/>
      <c r="IA354" s="73"/>
      <c r="IB354" s="73"/>
      <c r="IC354" s="73"/>
      <c r="ID354" s="73"/>
      <c r="IE354" s="73"/>
      <c r="IF354" s="73"/>
      <c r="IG354" s="73"/>
      <c r="IH354" s="73"/>
      <c r="II354" s="73"/>
      <c r="IJ354" s="73"/>
    </row>
    <row r="355" spans="1:244" s="62" customFormat="1" ht="12" customHeight="1" x14ac:dyDescent="0.2">
      <c r="A355" s="66" t="s">
        <v>1039</v>
      </c>
      <c r="B355" s="85"/>
      <c r="D355" s="66"/>
      <c r="E355" s="66"/>
      <c r="F355" s="66"/>
      <c r="K355" s="197"/>
      <c r="L355" s="198"/>
      <c r="M355" s="75"/>
      <c r="N355" s="66"/>
      <c r="O355" s="66"/>
      <c r="P355" s="199"/>
      <c r="Q355" s="199"/>
      <c r="R355" s="199"/>
      <c r="S355" s="199"/>
      <c r="T355" s="199"/>
      <c r="U355" s="199"/>
      <c r="V355" s="199"/>
      <c r="W355" s="199"/>
      <c r="X355" s="199"/>
      <c r="Y355" s="85"/>
      <c r="Z355" s="66"/>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73"/>
      <c r="BG355" s="73"/>
      <c r="BH355" s="73"/>
      <c r="BI355" s="73"/>
      <c r="BJ355" s="73"/>
      <c r="BK355" s="73"/>
      <c r="BL355" s="73"/>
      <c r="BM355" s="73"/>
      <c r="BN355" s="73"/>
      <c r="BO355" s="73"/>
      <c r="BP355" s="73"/>
      <c r="BQ355" s="73"/>
      <c r="BR355" s="73"/>
      <c r="BS355" s="73"/>
      <c r="BT355" s="73"/>
      <c r="BU355" s="73"/>
      <c r="BV355" s="73"/>
      <c r="BW355" s="73"/>
      <c r="BX355" s="73"/>
      <c r="BY355" s="73"/>
      <c r="BZ355" s="73"/>
      <c r="CA355" s="73"/>
      <c r="CB355" s="73"/>
      <c r="CC355" s="73"/>
      <c r="CD355" s="73"/>
      <c r="CE355" s="73"/>
      <c r="CF355" s="73"/>
      <c r="CG355" s="73"/>
      <c r="CH355" s="73"/>
      <c r="CI355" s="73"/>
      <c r="CJ355" s="73"/>
      <c r="CK355" s="73"/>
      <c r="CL355" s="73"/>
      <c r="CM355" s="73"/>
      <c r="CN355" s="73"/>
      <c r="CO355" s="73"/>
      <c r="CP355" s="73"/>
      <c r="CQ355" s="73"/>
      <c r="CR355" s="73"/>
      <c r="CS355" s="73"/>
      <c r="CT355" s="73"/>
      <c r="CU355" s="73"/>
      <c r="CV355" s="73"/>
      <c r="CW355" s="73"/>
      <c r="CX355" s="73"/>
      <c r="CY355" s="73"/>
      <c r="CZ355" s="73"/>
      <c r="DA355" s="73"/>
      <c r="DB355" s="73"/>
      <c r="DC355" s="73"/>
      <c r="DD355" s="73"/>
      <c r="DE355" s="73"/>
      <c r="DF355" s="73"/>
      <c r="DG355" s="73"/>
      <c r="DH355" s="73"/>
      <c r="DI355" s="73"/>
      <c r="DJ355" s="73"/>
      <c r="DK355" s="73"/>
      <c r="DL355" s="73"/>
      <c r="DM355" s="73"/>
      <c r="DN355" s="73"/>
      <c r="DO355" s="73"/>
      <c r="DP355" s="73"/>
      <c r="DQ355" s="73"/>
      <c r="DR355" s="73"/>
      <c r="DS355" s="73"/>
      <c r="DT355" s="73"/>
      <c r="DU355" s="73"/>
      <c r="DV355" s="73"/>
      <c r="DW355" s="73"/>
      <c r="DX355" s="73"/>
      <c r="DY355" s="73"/>
      <c r="DZ355" s="73"/>
      <c r="EA355" s="73"/>
      <c r="EB355" s="73"/>
      <c r="EC355" s="73"/>
      <c r="ED355" s="73"/>
      <c r="EE355" s="73"/>
      <c r="EF355" s="73"/>
      <c r="EG355" s="73"/>
      <c r="EH355" s="73"/>
      <c r="EI355" s="73"/>
      <c r="EJ355" s="73"/>
      <c r="EK355" s="73"/>
      <c r="EL355" s="73"/>
      <c r="EM355" s="73"/>
      <c r="EN355" s="73"/>
      <c r="EO355" s="73"/>
      <c r="EP355" s="73"/>
      <c r="EQ355" s="73"/>
      <c r="ER355" s="73"/>
      <c r="ES355" s="73"/>
      <c r="ET355" s="73"/>
      <c r="EU355" s="73"/>
      <c r="EV355" s="73"/>
      <c r="EW355" s="73"/>
      <c r="EX355" s="73"/>
      <c r="EY355" s="73"/>
      <c r="EZ355" s="73"/>
      <c r="FA355" s="73"/>
      <c r="FB355" s="73"/>
      <c r="FC355" s="73"/>
      <c r="FD355" s="73"/>
      <c r="FE355" s="73"/>
      <c r="FF355" s="73"/>
      <c r="FG355" s="73"/>
      <c r="FH355" s="73"/>
      <c r="FI355" s="73"/>
      <c r="FJ355" s="73"/>
      <c r="FK355" s="73"/>
      <c r="FL355" s="73"/>
      <c r="FM355" s="73"/>
      <c r="FN355" s="73"/>
      <c r="FO355" s="73"/>
      <c r="FP355" s="73"/>
      <c r="FQ355" s="73"/>
      <c r="FR355" s="73"/>
      <c r="FS355" s="73"/>
      <c r="FT355" s="73"/>
      <c r="FU355" s="73"/>
      <c r="FV355" s="73"/>
      <c r="FW355" s="73"/>
      <c r="FX355" s="73"/>
      <c r="FY355" s="73"/>
      <c r="FZ355" s="73"/>
      <c r="GA355" s="73"/>
      <c r="GB355" s="73"/>
      <c r="GC355" s="73"/>
      <c r="GD355" s="73"/>
      <c r="GE355" s="73"/>
      <c r="GF355" s="73"/>
      <c r="GG355" s="73"/>
      <c r="GH355" s="73"/>
      <c r="GI355" s="73"/>
      <c r="GJ355" s="73"/>
      <c r="GK355" s="73"/>
      <c r="GL355" s="73"/>
      <c r="GM355" s="73"/>
      <c r="GN355" s="73"/>
      <c r="GO355" s="73"/>
      <c r="GP355" s="73"/>
      <c r="GQ355" s="73"/>
      <c r="GR355" s="73"/>
      <c r="GS355" s="73"/>
      <c r="GT355" s="73"/>
      <c r="GU355" s="73"/>
      <c r="GV355" s="73"/>
      <c r="GW355" s="73"/>
      <c r="GX355" s="73"/>
      <c r="GY355" s="73"/>
      <c r="GZ355" s="73"/>
      <c r="HA355" s="73"/>
      <c r="HB355" s="73"/>
      <c r="HC355" s="73"/>
      <c r="HD355" s="73"/>
      <c r="HE355" s="73"/>
      <c r="HF355" s="73"/>
      <c r="HG355" s="73"/>
      <c r="HH355" s="73"/>
      <c r="HI355" s="73"/>
      <c r="HJ355" s="73"/>
      <c r="HK355" s="73"/>
      <c r="HL355" s="73"/>
      <c r="HM355" s="73"/>
      <c r="HN355" s="73"/>
      <c r="HO355" s="73"/>
      <c r="HP355" s="73"/>
      <c r="HQ355" s="73"/>
      <c r="HR355" s="73"/>
      <c r="HS355" s="73"/>
      <c r="HT355" s="73"/>
      <c r="HU355" s="73"/>
      <c r="HV355" s="73"/>
      <c r="HW355" s="73"/>
      <c r="HX355" s="73"/>
      <c r="HY355" s="73"/>
      <c r="HZ355" s="73"/>
      <c r="IA355" s="73"/>
      <c r="IB355" s="73"/>
      <c r="IC355" s="73"/>
      <c r="ID355" s="73"/>
      <c r="IE355" s="73"/>
      <c r="IF355" s="73"/>
      <c r="IG355" s="73"/>
      <c r="IH355" s="73"/>
      <c r="II355" s="73"/>
      <c r="IJ355" s="73"/>
    </row>
    <row r="356" spans="1:244" s="62" customFormat="1" ht="12" customHeight="1" x14ac:dyDescent="0.2">
      <c r="A356" s="66" t="s">
        <v>1040</v>
      </c>
      <c r="B356" s="85"/>
      <c r="D356" s="66"/>
      <c r="E356" s="66"/>
      <c r="F356" s="66"/>
      <c r="K356" s="197"/>
      <c r="L356" s="198"/>
      <c r="M356" s="75"/>
      <c r="N356" s="66"/>
      <c r="O356" s="66"/>
      <c r="P356" s="199"/>
      <c r="Q356" s="199"/>
      <c r="R356" s="199"/>
      <c r="S356" s="199"/>
      <c r="T356" s="199"/>
      <c r="U356" s="199"/>
      <c r="V356" s="199"/>
      <c r="W356" s="199"/>
      <c r="X356" s="199"/>
      <c r="Y356" s="85"/>
      <c r="Z356" s="66"/>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73"/>
      <c r="BG356" s="73"/>
      <c r="BH356" s="73"/>
      <c r="BI356" s="73"/>
      <c r="BJ356" s="73"/>
      <c r="BK356" s="73"/>
      <c r="BL356" s="73"/>
      <c r="BM356" s="73"/>
      <c r="BN356" s="73"/>
      <c r="BO356" s="73"/>
      <c r="BP356" s="73"/>
      <c r="BQ356" s="73"/>
      <c r="BR356" s="73"/>
      <c r="BS356" s="73"/>
      <c r="BT356" s="73"/>
      <c r="BU356" s="73"/>
      <c r="BV356" s="73"/>
      <c r="BW356" s="73"/>
      <c r="BX356" s="73"/>
      <c r="BY356" s="73"/>
      <c r="BZ356" s="73"/>
      <c r="CA356" s="73"/>
      <c r="CB356" s="73"/>
      <c r="CC356" s="73"/>
      <c r="CD356" s="73"/>
      <c r="CE356" s="73"/>
      <c r="CF356" s="73"/>
      <c r="CG356" s="73"/>
      <c r="CH356" s="73"/>
      <c r="CI356" s="73"/>
      <c r="CJ356" s="73"/>
      <c r="CK356" s="73"/>
      <c r="CL356" s="73"/>
      <c r="CM356" s="73"/>
      <c r="CN356" s="73"/>
      <c r="CO356" s="73"/>
      <c r="CP356" s="73"/>
      <c r="CQ356" s="73"/>
      <c r="CR356" s="73"/>
      <c r="CS356" s="73"/>
      <c r="CT356" s="73"/>
      <c r="CU356" s="73"/>
      <c r="CV356" s="73"/>
      <c r="CW356" s="73"/>
      <c r="CX356" s="73"/>
      <c r="CY356" s="73"/>
      <c r="CZ356" s="73"/>
      <c r="DA356" s="73"/>
      <c r="DB356" s="73"/>
      <c r="DC356" s="73"/>
      <c r="DD356" s="73"/>
      <c r="DE356" s="73"/>
      <c r="DF356" s="73"/>
      <c r="DG356" s="73"/>
      <c r="DH356" s="73"/>
      <c r="DI356" s="73"/>
      <c r="DJ356" s="73"/>
      <c r="DK356" s="73"/>
      <c r="DL356" s="73"/>
      <c r="DM356" s="73"/>
      <c r="DN356" s="73"/>
      <c r="DO356" s="73"/>
      <c r="DP356" s="73"/>
      <c r="DQ356" s="73"/>
      <c r="DR356" s="73"/>
      <c r="DS356" s="73"/>
      <c r="DT356" s="73"/>
      <c r="DU356" s="73"/>
      <c r="DV356" s="73"/>
      <c r="DW356" s="73"/>
      <c r="DX356" s="73"/>
      <c r="DY356" s="73"/>
      <c r="DZ356" s="73"/>
      <c r="EA356" s="73"/>
      <c r="EB356" s="73"/>
      <c r="EC356" s="73"/>
      <c r="ED356" s="73"/>
      <c r="EE356" s="73"/>
      <c r="EF356" s="73"/>
      <c r="EG356" s="73"/>
      <c r="EH356" s="73"/>
      <c r="EI356" s="73"/>
      <c r="EJ356" s="73"/>
      <c r="EK356" s="73"/>
      <c r="EL356" s="73"/>
      <c r="EM356" s="73"/>
      <c r="EN356" s="73"/>
      <c r="EO356" s="73"/>
      <c r="EP356" s="73"/>
      <c r="EQ356" s="73"/>
      <c r="ER356" s="73"/>
      <c r="ES356" s="73"/>
      <c r="ET356" s="73"/>
      <c r="EU356" s="73"/>
      <c r="EV356" s="73"/>
      <c r="EW356" s="73"/>
      <c r="EX356" s="73"/>
      <c r="EY356" s="73"/>
      <c r="EZ356" s="73"/>
      <c r="FA356" s="73"/>
      <c r="FB356" s="73"/>
      <c r="FC356" s="73"/>
      <c r="FD356" s="73"/>
      <c r="FE356" s="73"/>
      <c r="FF356" s="73"/>
      <c r="FG356" s="73"/>
      <c r="FH356" s="73"/>
      <c r="FI356" s="73"/>
      <c r="FJ356" s="73"/>
      <c r="FK356" s="73"/>
      <c r="FL356" s="73"/>
      <c r="FM356" s="73"/>
      <c r="FN356" s="73"/>
      <c r="FO356" s="73"/>
      <c r="FP356" s="73"/>
      <c r="FQ356" s="73"/>
      <c r="FR356" s="73"/>
      <c r="FS356" s="73"/>
      <c r="FT356" s="73"/>
      <c r="FU356" s="73"/>
      <c r="FV356" s="73"/>
      <c r="FW356" s="73"/>
      <c r="FX356" s="73"/>
      <c r="FY356" s="73"/>
      <c r="FZ356" s="73"/>
      <c r="GA356" s="73"/>
      <c r="GB356" s="73"/>
      <c r="GC356" s="73"/>
      <c r="GD356" s="73"/>
      <c r="GE356" s="73"/>
      <c r="GF356" s="73"/>
      <c r="GG356" s="73"/>
      <c r="GH356" s="73"/>
      <c r="GI356" s="73"/>
      <c r="GJ356" s="73"/>
      <c r="GK356" s="73"/>
      <c r="GL356" s="73"/>
      <c r="GM356" s="73"/>
      <c r="GN356" s="73"/>
      <c r="GO356" s="73"/>
      <c r="GP356" s="73"/>
      <c r="GQ356" s="73"/>
      <c r="GR356" s="73"/>
      <c r="GS356" s="73"/>
      <c r="GT356" s="73"/>
      <c r="GU356" s="73"/>
      <c r="GV356" s="73"/>
      <c r="GW356" s="73"/>
      <c r="GX356" s="73"/>
      <c r="GY356" s="73"/>
      <c r="GZ356" s="73"/>
      <c r="HA356" s="73"/>
      <c r="HB356" s="73"/>
      <c r="HC356" s="73"/>
      <c r="HD356" s="73"/>
      <c r="HE356" s="73"/>
      <c r="HF356" s="73"/>
      <c r="HG356" s="73"/>
      <c r="HH356" s="73"/>
      <c r="HI356" s="73"/>
      <c r="HJ356" s="73"/>
      <c r="HK356" s="73"/>
      <c r="HL356" s="73"/>
      <c r="HM356" s="73"/>
      <c r="HN356" s="73"/>
      <c r="HO356" s="73"/>
      <c r="HP356" s="73"/>
      <c r="HQ356" s="73"/>
      <c r="HR356" s="73"/>
      <c r="HS356" s="73"/>
      <c r="HT356" s="73"/>
      <c r="HU356" s="73"/>
      <c r="HV356" s="73"/>
      <c r="HW356" s="73"/>
      <c r="HX356" s="73"/>
      <c r="HY356" s="73"/>
      <c r="HZ356" s="73"/>
      <c r="IA356" s="73"/>
      <c r="IB356" s="73"/>
      <c r="IC356" s="73"/>
      <c r="ID356" s="73"/>
      <c r="IE356" s="73"/>
      <c r="IF356" s="73"/>
      <c r="IG356" s="73"/>
      <c r="IH356" s="73"/>
      <c r="II356" s="73"/>
      <c r="IJ356" s="73"/>
    </row>
    <row r="357" spans="1:244" s="62" customFormat="1" ht="12" customHeight="1" x14ac:dyDescent="0.2">
      <c r="A357" s="66"/>
      <c r="B357" s="85"/>
      <c r="D357" s="66"/>
      <c r="E357" s="66"/>
      <c r="F357" s="66"/>
      <c r="K357" s="197"/>
      <c r="L357" s="198"/>
      <c r="M357" s="75"/>
      <c r="N357" s="66"/>
      <c r="O357" s="66"/>
      <c r="P357" s="199"/>
      <c r="Q357" s="199"/>
      <c r="R357" s="199"/>
      <c r="S357" s="199"/>
      <c r="T357" s="199"/>
      <c r="U357" s="199"/>
      <c r="V357" s="199"/>
      <c r="W357" s="199"/>
      <c r="X357" s="199"/>
      <c r="Y357" s="85"/>
      <c r="Z357" s="66"/>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c r="CA357" s="73"/>
      <c r="CB357" s="73"/>
      <c r="CC357" s="73"/>
      <c r="CD357" s="73"/>
      <c r="CE357" s="73"/>
      <c r="CF357" s="73"/>
      <c r="CG357" s="73"/>
      <c r="CH357" s="73"/>
      <c r="CI357" s="73"/>
      <c r="CJ357" s="73"/>
      <c r="CK357" s="73"/>
      <c r="CL357" s="73"/>
      <c r="CM357" s="73"/>
      <c r="CN357" s="73"/>
      <c r="CO357" s="73"/>
      <c r="CP357" s="73"/>
      <c r="CQ357" s="73"/>
      <c r="CR357" s="73"/>
      <c r="CS357" s="73"/>
      <c r="CT357" s="73"/>
      <c r="CU357" s="73"/>
      <c r="CV357" s="73"/>
      <c r="CW357" s="73"/>
      <c r="CX357" s="73"/>
      <c r="CY357" s="73"/>
      <c r="CZ357" s="73"/>
      <c r="DA357" s="73"/>
      <c r="DB357" s="73"/>
      <c r="DC357" s="73"/>
      <c r="DD357" s="73"/>
      <c r="DE357" s="73"/>
      <c r="DF357" s="73"/>
      <c r="DG357" s="73"/>
      <c r="DH357" s="73"/>
      <c r="DI357" s="73"/>
      <c r="DJ357" s="73"/>
      <c r="DK357" s="73"/>
      <c r="DL357" s="73"/>
      <c r="DM357" s="73"/>
      <c r="DN357" s="73"/>
      <c r="DO357" s="73"/>
      <c r="DP357" s="73"/>
      <c r="DQ357" s="73"/>
      <c r="DR357" s="73"/>
      <c r="DS357" s="73"/>
      <c r="DT357" s="73"/>
      <c r="DU357" s="73"/>
      <c r="DV357" s="73"/>
      <c r="DW357" s="73"/>
      <c r="DX357" s="73"/>
      <c r="DY357" s="73"/>
      <c r="DZ357" s="73"/>
      <c r="EA357" s="73"/>
      <c r="EB357" s="73"/>
      <c r="EC357" s="73"/>
      <c r="ED357" s="73"/>
      <c r="EE357" s="73"/>
      <c r="EF357" s="73"/>
      <c r="EG357" s="73"/>
      <c r="EH357" s="73"/>
      <c r="EI357" s="73"/>
      <c r="EJ357" s="73"/>
      <c r="EK357" s="73"/>
      <c r="EL357" s="73"/>
      <c r="EM357" s="73"/>
      <c r="EN357" s="73"/>
      <c r="EO357" s="73"/>
      <c r="EP357" s="73"/>
      <c r="EQ357" s="73"/>
      <c r="ER357" s="73"/>
      <c r="ES357" s="73"/>
      <c r="ET357" s="73"/>
      <c r="EU357" s="73"/>
      <c r="EV357" s="73"/>
      <c r="EW357" s="73"/>
      <c r="EX357" s="73"/>
      <c r="EY357" s="73"/>
      <c r="EZ357" s="73"/>
      <c r="FA357" s="73"/>
      <c r="FB357" s="73"/>
      <c r="FC357" s="73"/>
      <c r="FD357" s="73"/>
      <c r="FE357" s="73"/>
      <c r="FF357" s="73"/>
      <c r="FG357" s="73"/>
      <c r="FH357" s="73"/>
      <c r="FI357" s="73"/>
      <c r="FJ357" s="73"/>
      <c r="FK357" s="73"/>
      <c r="FL357" s="73"/>
      <c r="FM357" s="73"/>
      <c r="FN357" s="73"/>
      <c r="FO357" s="73"/>
      <c r="FP357" s="73"/>
      <c r="FQ357" s="73"/>
      <c r="FR357" s="73"/>
      <c r="FS357" s="73"/>
      <c r="FT357" s="73"/>
      <c r="FU357" s="73"/>
      <c r="FV357" s="73"/>
      <c r="FW357" s="73"/>
      <c r="FX357" s="73"/>
      <c r="FY357" s="73"/>
      <c r="FZ357" s="73"/>
      <c r="GA357" s="73"/>
      <c r="GB357" s="73"/>
      <c r="GC357" s="73"/>
      <c r="GD357" s="73"/>
      <c r="GE357" s="73"/>
      <c r="GF357" s="73"/>
      <c r="GG357" s="73"/>
      <c r="GH357" s="73"/>
      <c r="GI357" s="73"/>
      <c r="GJ357" s="73"/>
      <c r="GK357" s="73"/>
      <c r="GL357" s="73"/>
      <c r="GM357" s="73"/>
      <c r="GN357" s="73"/>
      <c r="GO357" s="73"/>
      <c r="GP357" s="73"/>
      <c r="GQ357" s="73"/>
      <c r="GR357" s="73"/>
      <c r="GS357" s="73"/>
      <c r="GT357" s="73"/>
      <c r="GU357" s="73"/>
      <c r="GV357" s="73"/>
      <c r="GW357" s="73"/>
      <c r="GX357" s="73"/>
      <c r="GY357" s="73"/>
      <c r="GZ357" s="73"/>
      <c r="HA357" s="73"/>
      <c r="HB357" s="73"/>
      <c r="HC357" s="73"/>
      <c r="HD357" s="73"/>
      <c r="HE357" s="73"/>
      <c r="HF357" s="73"/>
      <c r="HG357" s="73"/>
      <c r="HH357" s="73"/>
      <c r="HI357" s="73"/>
      <c r="HJ357" s="73"/>
      <c r="HK357" s="73"/>
      <c r="HL357" s="73"/>
      <c r="HM357" s="73"/>
      <c r="HN357" s="73"/>
      <c r="HO357" s="73"/>
      <c r="HP357" s="73"/>
      <c r="HQ357" s="73"/>
      <c r="HR357" s="73"/>
      <c r="HS357" s="73"/>
      <c r="HT357" s="73"/>
      <c r="HU357" s="73"/>
      <c r="HV357" s="73"/>
      <c r="HW357" s="73"/>
      <c r="HX357" s="73"/>
      <c r="HY357" s="73"/>
      <c r="HZ357" s="73"/>
      <c r="IA357" s="73"/>
      <c r="IB357" s="73"/>
      <c r="IC357" s="73"/>
      <c r="ID357" s="73"/>
      <c r="IE357" s="73"/>
      <c r="IF357" s="73"/>
      <c r="IG357" s="73"/>
      <c r="IH357" s="73"/>
      <c r="II357" s="73"/>
      <c r="IJ357" s="73"/>
    </row>
    <row r="358" spans="1:244" s="62" customFormat="1" ht="12" customHeight="1" x14ac:dyDescent="0.2">
      <c r="A358" s="66" t="s">
        <v>1041</v>
      </c>
      <c r="B358" s="85"/>
      <c r="D358" s="66"/>
      <c r="E358" s="66"/>
      <c r="F358" s="66"/>
      <c r="K358" s="197"/>
      <c r="L358" s="198"/>
      <c r="M358" s="75"/>
      <c r="N358" s="66"/>
      <c r="O358" s="66"/>
      <c r="P358" s="199"/>
      <c r="Q358" s="199"/>
      <c r="R358" s="199"/>
      <c r="S358" s="199"/>
      <c r="T358" s="199"/>
      <c r="U358" s="199"/>
      <c r="V358" s="199"/>
      <c r="W358" s="199"/>
      <c r="X358" s="199"/>
      <c r="Y358" s="85"/>
      <c r="Z358" s="66"/>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c r="CA358" s="73"/>
      <c r="CB358" s="73"/>
      <c r="CC358" s="73"/>
      <c r="CD358" s="73"/>
      <c r="CE358" s="73"/>
      <c r="CF358" s="73"/>
      <c r="CG358" s="73"/>
      <c r="CH358" s="73"/>
      <c r="CI358" s="73"/>
      <c r="CJ358" s="73"/>
      <c r="CK358" s="73"/>
      <c r="CL358" s="73"/>
      <c r="CM358" s="73"/>
      <c r="CN358" s="73"/>
      <c r="CO358" s="73"/>
      <c r="CP358" s="73"/>
      <c r="CQ358" s="73"/>
      <c r="CR358" s="73"/>
      <c r="CS358" s="73"/>
      <c r="CT358" s="73"/>
      <c r="CU358" s="73"/>
      <c r="CV358" s="73"/>
      <c r="CW358" s="73"/>
      <c r="CX358" s="73"/>
      <c r="CY358" s="73"/>
      <c r="CZ358" s="73"/>
      <c r="DA358" s="73"/>
      <c r="DB358" s="73"/>
      <c r="DC358" s="73"/>
      <c r="DD358" s="73"/>
      <c r="DE358" s="73"/>
      <c r="DF358" s="73"/>
      <c r="DG358" s="73"/>
      <c r="DH358" s="73"/>
      <c r="DI358" s="73"/>
      <c r="DJ358" s="73"/>
      <c r="DK358" s="73"/>
      <c r="DL358" s="73"/>
      <c r="DM358" s="73"/>
      <c r="DN358" s="73"/>
      <c r="DO358" s="73"/>
      <c r="DP358" s="73"/>
      <c r="DQ358" s="73"/>
      <c r="DR358" s="73"/>
      <c r="DS358" s="73"/>
      <c r="DT358" s="73"/>
      <c r="DU358" s="73"/>
      <c r="DV358" s="73"/>
      <c r="DW358" s="73"/>
      <c r="DX358" s="73"/>
      <c r="DY358" s="73"/>
      <c r="DZ358" s="73"/>
      <c r="EA358" s="73"/>
      <c r="EB358" s="73"/>
      <c r="EC358" s="73"/>
      <c r="ED358" s="73"/>
      <c r="EE358" s="73"/>
      <c r="EF358" s="73"/>
      <c r="EG358" s="73"/>
      <c r="EH358" s="73"/>
      <c r="EI358" s="73"/>
      <c r="EJ358" s="73"/>
      <c r="EK358" s="73"/>
      <c r="EL358" s="73"/>
      <c r="EM358" s="73"/>
      <c r="EN358" s="73"/>
      <c r="EO358" s="73"/>
      <c r="EP358" s="73"/>
      <c r="EQ358" s="73"/>
      <c r="ER358" s="73"/>
      <c r="ES358" s="73"/>
      <c r="ET358" s="73"/>
      <c r="EU358" s="73"/>
      <c r="EV358" s="73"/>
      <c r="EW358" s="73"/>
      <c r="EX358" s="73"/>
      <c r="EY358" s="73"/>
      <c r="EZ358" s="73"/>
      <c r="FA358" s="73"/>
      <c r="FB358" s="73"/>
      <c r="FC358" s="73"/>
      <c r="FD358" s="73"/>
      <c r="FE358" s="73"/>
      <c r="FF358" s="73"/>
      <c r="FG358" s="73"/>
      <c r="FH358" s="73"/>
      <c r="FI358" s="73"/>
      <c r="FJ358" s="73"/>
      <c r="FK358" s="73"/>
      <c r="FL358" s="73"/>
      <c r="FM358" s="73"/>
      <c r="FN358" s="73"/>
      <c r="FO358" s="73"/>
      <c r="FP358" s="73"/>
      <c r="FQ358" s="73"/>
      <c r="FR358" s="73"/>
      <c r="FS358" s="73"/>
      <c r="FT358" s="73"/>
      <c r="FU358" s="73"/>
      <c r="FV358" s="73"/>
      <c r="FW358" s="73"/>
      <c r="FX358" s="73"/>
      <c r="FY358" s="73"/>
      <c r="FZ358" s="73"/>
      <c r="GA358" s="73"/>
      <c r="GB358" s="73"/>
      <c r="GC358" s="73"/>
      <c r="GD358" s="73"/>
      <c r="GE358" s="73"/>
      <c r="GF358" s="73"/>
      <c r="GG358" s="73"/>
      <c r="GH358" s="73"/>
      <c r="GI358" s="73"/>
      <c r="GJ358" s="73"/>
      <c r="GK358" s="73"/>
      <c r="GL358" s="73"/>
      <c r="GM358" s="73"/>
      <c r="GN358" s="73"/>
      <c r="GO358" s="73"/>
      <c r="GP358" s="73"/>
      <c r="GQ358" s="73"/>
      <c r="GR358" s="73"/>
      <c r="GS358" s="73"/>
      <c r="GT358" s="73"/>
      <c r="GU358" s="73"/>
      <c r="GV358" s="73"/>
      <c r="GW358" s="73"/>
      <c r="GX358" s="73"/>
      <c r="GY358" s="73"/>
      <c r="GZ358" s="73"/>
      <c r="HA358" s="73"/>
      <c r="HB358" s="73"/>
      <c r="HC358" s="73"/>
      <c r="HD358" s="73"/>
      <c r="HE358" s="73"/>
      <c r="HF358" s="73"/>
      <c r="HG358" s="73"/>
      <c r="HH358" s="73"/>
      <c r="HI358" s="73"/>
      <c r="HJ358" s="73"/>
      <c r="HK358" s="73"/>
      <c r="HL358" s="73"/>
      <c r="HM358" s="73"/>
      <c r="HN358" s="73"/>
      <c r="HO358" s="73"/>
      <c r="HP358" s="73"/>
      <c r="HQ358" s="73"/>
      <c r="HR358" s="73"/>
      <c r="HS358" s="73"/>
      <c r="HT358" s="73"/>
      <c r="HU358" s="73"/>
      <c r="HV358" s="73"/>
      <c r="HW358" s="73"/>
      <c r="HX358" s="73"/>
      <c r="HY358" s="73"/>
      <c r="HZ358" s="73"/>
      <c r="IA358" s="73"/>
      <c r="IB358" s="73"/>
      <c r="IC358" s="73"/>
      <c r="ID358" s="73"/>
      <c r="IE358" s="73"/>
      <c r="IF358" s="73"/>
      <c r="IG358" s="73"/>
      <c r="IH358" s="73"/>
      <c r="II358" s="73"/>
      <c r="IJ358" s="73"/>
    </row>
    <row r="359" spans="1:244" s="62" customFormat="1" ht="12" customHeight="1" x14ac:dyDescent="0.2">
      <c r="A359" s="66" t="s">
        <v>1042</v>
      </c>
      <c r="B359" s="85"/>
      <c r="D359" s="66"/>
      <c r="E359" s="66"/>
      <c r="F359" s="66"/>
      <c r="K359" s="197"/>
      <c r="L359" s="198"/>
      <c r="M359" s="75"/>
      <c r="N359" s="66"/>
      <c r="O359" s="66"/>
      <c r="P359" s="199"/>
      <c r="Q359" s="199"/>
      <c r="R359" s="199"/>
      <c r="S359" s="199"/>
      <c r="T359" s="199"/>
      <c r="U359" s="199"/>
      <c r="V359" s="199"/>
      <c r="W359" s="199"/>
      <c r="X359" s="199"/>
      <c r="Y359" s="85"/>
      <c r="Z359" s="66"/>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c r="CA359" s="73"/>
      <c r="CB359" s="73"/>
      <c r="CC359" s="73"/>
      <c r="CD359" s="73"/>
      <c r="CE359" s="73"/>
      <c r="CF359" s="73"/>
      <c r="CG359" s="73"/>
      <c r="CH359" s="73"/>
      <c r="CI359" s="73"/>
      <c r="CJ359" s="73"/>
      <c r="CK359" s="73"/>
      <c r="CL359" s="73"/>
      <c r="CM359" s="73"/>
      <c r="CN359" s="73"/>
      <c r="CO359" s="73"/>
      <c r="CP359" s="73"/>
      <c r="CQ359" s="73"/>
      <c r="CR359" s="73"/>
      <c r="CS359" s="73"/>
      <c r="CT359" s="73"/>
      <c r="CU359" s="73"/>
      <c r="CV359" s="73"/>
      <c r="CW359" s="73"/>
      <c r="CX359" s="73"/>
      <c r="CY359" s="73"/>
      <c r="CZ359" s="73"/>
      <c r="DA359" s="73"/>
      <c r="DB359" s="73"/>
      <c r="DC359" s="73"/>
      <c r="DD359" s="73"/>
      <c r="DE359" s="73"/>
      <c r="DF359" s="73"/>
      <c r="DG359" s="73"/>
      <c r="DH359" s="73"/>
      <c r="DI359" s="73"/>
      <c r="DJ359" s="73"/>
      <c r="DK359" s="73"/>
      <c r="DL359" s="73"/>
      <c r="DM359" s="73"/>
      <c r="DN359" s="73"/>
      <c r="DO359" s="73"/>
      <c r="DP359" s="73"/>
      <c r="DQ359" s="73"/>
      <c r="DR359" s="73"/>
      <c r="DS359" s="73"/>
      <c r="DT359" s="73"/>
      <c r="DU359" s="73"/>
      <c r="DV359" s="73"/>
      <c r="DW359" s="73"/>
      <c r="DX359" s="73"/>
      <c r="DY359" s="73"/>
      <c r="DZ359" s="73"/>
      <c r="EA359" s="73"/>
      <c r="EB359" s="73"/>
      <c r="EC359" s="73"/>
      <c r="ED359" s="73"/>
      <c r="EE359" s="73"/>
      <c r="EF359" s="73"/>
      <c r="EG359" s="73"/>
      <c r="EH359" s="73"/>
      <c r="EI359" s="73"/>
      <c r="EJ359" s="73"/>
      <c r="EK359" s="73"/>
      <c r="EL359" s="73"/>
      <c r="EM359" s="73"/>
      <c r="EN359" s="73"/>
      <c r="EO359" s="73"/>
      <c r="EP359" s="73"/>
      <c r="EQ359" s="73"/>
      <c r="ER359" s="73"/>
      <c r="ES359" s="73"/>
      <c r="ET359" s="73"/>
      <c r="EU359" s="73"/>
      <c r="EV359" s="73"/>
      <c r="EW359" s="73"/>
      <c r="EX359" s="73"/>
      <c r="EY359" s="73"/>
      <c r="EZ359" s="73"/>
      <c r="FA359" s="73"/>
      <c r="FB359" s="73"/>
      <c r="FC359" s="73"/>
      <c r="FD359" s="73"/>
      <c r="FE359" s="73"/>
      <c r="FF359" s="73"/>
      <c r="FG359" s="73"/>
      <c r="FH359" s="73"/>
      <c r="FI359" s="73"/>
      <c r="FJ359" s="73"/>
      <c r="FK359" s="73"/>
      <c r="FL359" s="73"/>
      <c r="FM359" s="73"/>
      <c r="FN359" s="73"/>
      <c r="FO359" s="73"/>
      <c r="FP359" s="73"/>
      <c r="FQ359" s="73"/>
      <c r="FR359" s="73"/>
      <c r="FS359" s="73"/>
      <c r="FT359" s="73"/>
      <c r="FU359" s="73"/>
      <c r="FV359" s="73"/>
      <c r="FW359" s="73"/>
      <c r="FX359" s="73"/>
      <c r="FY359" s="73"/>
      <c r="FZ359" s="73"/>
      <c r="GA359" s="73"/>
      <c r="GB359" s="73"/>
      <c r="GC359" s="73"/>
      <c r="GD359" s="73"/>
      <c r="GE359" s="73"/>
      <c r="GF359" s="73"/>
      <c r="GG359" s="73"/>
      <c r="GH359" s="73"/>
      <c r="GI359" s="73"/>
      <c r="GJ359" s="73"/>
      <c r="GK359" s="73"/>
      <c r="GL359" s="73"/>
      <c r="GM359" s="73"/>
      <c r="GN359" s="73"/>
      <c r="GO359" s="73"/>
      <c r="GP359" s="73"/>
      <c r="GQ359" s="73"/>
      <c r="GR359" s="73"/>
      <c r="GS359" s="73"/>
      <c r="GT359" s="73"/>
      <c r="GU359" s="73"/>
      <c r="GV359" s="73"/>
      <c r="GW359" s="73"/>
      <c r="GX359" s="73"/>
      <c r="GY359" s="73"/>
      <c r="GZ359" s="73"/>
      <c r="HA359" s="73"/>
      <c r="HB359" s="73"/>
      <c r="HC359" s="73"/>
      <c r="HD359" s="73"/>
      <c r="HE359" s="73"/>
      <c r="HF359" s="73"/>
      <c r="HG359" s="73"/>
      <c r="HH359" s="73"/>
      <c r="HI359" s="73"/>
      <c r="HJ359" s="73"/>
      <c r="HK359" s="73"/>
      <c r="HL359" s="73"/>
      <c r="HM359" s="73"/>
      <c r="HN359" s="73"/>
      <c r="HO359" s="73"/>
      <c r="HP359" s="73"/>
      <c r="HQ359" s="73"/>
      <c r="HR359" s="73"/>
      <c r="HS359" s="73"/>
      <c r="HT359" s="73"/>
      <c r="HU359" s="73"/>
      <c r="HV359" s="73"/>
      <c r="HW359" s="73"/>
      <c r="HX359" s="73"/>
      <c r="HY359" s="73"/>
      <c r="HZ359" s="73"/>
      <c r="IA359" s="73"/>
      <c r="IB359" s="73"/>
      <c r="IC359" s="73"/>
      <c r="ID359" s="73"/>
      <c r="IE359" s="73"/>
      <c r="IF359" s="73"/>
      <c r="IG359" s="73"/>
      <c r="IH359" s="73"/>
      <c r="II359" s="73"/>
      <c r="IJ359" s="73"/>
    </row>
    <row r="360" spans="1:244" s="62" customFormat="1" ht="12" customHeight="1" x14ac:dyDescent="0.2">
      <c r="A360" s="66"/>
      <c r="B360" s="85"/>
      <c r="D360" s="66"/>
      <c r="E360" s="66"/>
      <c r="F360" s="66"/>
      <c r="K360" s="197"/>
      <c r="L360" s="198"/>
      <c r="M360" s="75"/>
      <c r="N360" s="66"/>
      <c r="O360" s="66"/>
      <c r="P360" s="199"/>
      <c r="Q360" s="199"/>
      <c r="R360" s="199"/>
      <c r="S360" s="199"/>
      <c r="T360" s="199"/>
      <c r="U360" s="199"/>
      <c r="V360" s="199"/>
      <c r="W360" s="199"/>
      <c r="X360" s="199"/>
      <c r="Y360" s="85"/>
      <c r="Z360" s="66"/>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c r="CA360" s="73"/>
      <c r="CB360" s="73"/>
      <c r="CC360" s="73"/>
      <c r="CD360" s="73"/>
      <c r="CE360" s="73"/>
      <c r="CF360" s="73"/>
      <c r="CG360" s="73"/>
      <c r="CH360" s="73"/>
      <c r="CI360" s="73"/>
      <c r="CJ360" s="73"/>
      <c r="CK360" s="73"/>
      <c r="CL360" s="73"/>
      <c r="CM360" s="73"/>
      <c r="CN360" s="73"/>
      <c r="CO360" s="73"/>
      <c r="CP360" s="73"/>
      <c r="CQ360" s="73"/>
      <c r="CR360" s="73"/>
      <c r="CS360" s="73"/>
      <c r="CT360" s="73"/>
      <c r="CU360" s="73"/>
      <c r="CV360" s="73"/>
      <c r="CW360" s="73"/>
      <c r="CX360" s="73"/>
      <c r="CY360" s="73"/>
      <c r="CZ360" s="73"/>
      <c r="DA360" s="73"/>
      <c r="DB360" s="73"/>
      <c r="DC360" s="73"/>
      <c r="DD360" s="73"/>
      <c r="DE360" s="73"/>
      <c r="DF360" s="73"/>
      <c r="DG360" s="73"/>
      <c r="DH360" s="73"/>
      <c r="DI360" s="73"/>
      <c r="DJ360" s="73"/>
      <c r="DK360" s="73"/>
      <c r="DL360" s="73"/>
      <c r="DM360" s="73"/>
      <c r="DN360" s="73"/>
      <c r="DO360" s="73"/>
      <c r="DP360" s="73"/>
      <c r="DQ360" s="73"/>
      <c r="DR360" s="73"/>
      <c r="DS360" s="73"/>
      <c r="DT360" s="73"/>
      <c r="DU360" s="73"/>
      <c r="DV360" s="73"/>
      <c r="DW360" s="73"/>
      <c r="DX360" s="73"/>
      <c r="DY360" s="73"/>
      <c r="DZ360" s="73"/>
      <c r="EA360" s="73"/>
      <c r="EB360" s="73"/>
      <c r="EC360" s="73"/>
      <c r="ED360" s="73"/>
      <c r="EE360" s="73"/>
      <c r="EF360" s="73"/>
      <c r="EG360" s="73"/>
      <c r="EH360" s="73"/>
      <c r="EI360" s="73"/>
      <c r="EJ360" s="73"/>
      <c r="EK360" s="73"/>
      <c r="EL360" s="73"/>
      <c r="EM360" s="73"/>
      <c r="EN360" s="73"/>
      <c r="EO360" s="73"/>
      <c r="EP360" s="73"/>
      <c r="EQ360" s="73"/>
      <c r="ER360" s="73"/>
      <c r="ES360" s="73"/>
      <c r="ET360" s="73"/>
      <c r="EU360" s="73"/>
      <c r="EV360" s="73"/>
      <c r="EW360" s="73"/>
      <c r="EX360" s="73"/>
      <c r="EY360" s="73"/>
      <c r="EZ360" s="73"/>
      <c r="FA360" s="73"/>
      <c r="FB360" s="73"/>
      <c r="FC360" s="73"/>
      <c r="FD360" s="73"/>
      <c r="FE360" s="73"/>
      <c r="FF360" s="73"/>
      <c r="FG360" s="73"/>
      <c r="FH360" s="73"/>
      <c r="FI360" s="73"/>
      <c r="FJ360" s="73"/>
      <c r="FK360" s="73"/>
      <c r="FL360" s="73"/>
      <c r="FM360" s="73"/>
      <c r="FN360" s="73"/>
      <c r="FO360" s="73"/>
      <c r="FP360" s="73"/>
      <c r="FQ360" s="73"/>
      <c r="FR360" s="73"/>
      <c r="FS360" s="73"/>
      <c r="FT360" s="73"/>
      <c r="FU360" s="73"/>
      <c r="FV360" s="73"/>
      <c r="FW360" s="73"/>
      <c r="FX360" s="73"/>
      <c r="FY360" s="73"/>
      <c r="FZ360" s="73"/>
      <c r="GA360" s="73"/>
      <c r="GB360" s="73"/>
      <c r="GC360" s="73"/>
      <c r="GD360" s="73"/>
      <c r="GE360" s="73"/>
      <c r="GF360" s="73"/>
      <c r="GG360" s="73"/>
      <c r="GH360" s="73"/>
      <c r="GI360" s="73"/>
      <c r="GJ360" s="73"/>
      <c r="GK360" s="73"/>
      <c r="GL360" s="73"/>
      <c r="GM360" s="73"/>
      <c r="GN360" s="73"/>
      <c r="GO360" s="73"/>
      <c r="GP360" s="73"/>
      <c r="GQ360" s="73"/>
      <c r="GR360" s="73"/>
      <c r="GS360" s="73"/>
      <c r="GT360" s="73"/>
      <c r="GU360" s="73"/>
      <c r="GV360" s="73"/>
      <c r="GW360" s="73"/>
      <c r="GX360" s="73"/>
      <c r="GY360" s="73"/>
      <c r="GZ360" s="73"/>
      <c r="HA360" s="73"/>
      <c r="HB360" s="73"/>
      <c r="HC360" s="73"/>
      <c r="HD360" s="73"/>
      <c r="HE360" s="73"/>
      <c r="HF360" s="73"/>
      <c r="HG360" s="73"/>
      <c r="HH360" s="73"/>
      <c r="HI360" s="73"/>
      <c r="HJ360" s="73"/>
      <c r="HK360" s="73"/>
      <c r="HL360" s="73"/>
      <c r="HM360" s="73"/>
      <c r="HN360" s="73"/>
      <c r="HO360" s="73"/>
      <c r="HP360" s="73"/>
      <c r="HQ360" s="73"/>
      <c r="HR360" s="73"/>
      <c r="HS360" s="73"/>
      <c r="HT360" s="73"/>
      <c r="HU360" s="73"/>
      <c r="HV360" s="73"/>
      <c r="HW360" s="73"/>
      <c r="HX360" s="73"/>
      <c r="HY360" s="73"/>
      <c r="HZ360" s="73"/>
      <c r="IA360" s="73"/>
      <c r="IB360" s="73"/>
      <c r="IC360" s="73"/>
      <c r="ID360" s="73"/>
      <c r="IE360" s="73"/>
      <c r="IF360" s="73"/>
      <c r="IG360" s="73"/>
      <c r="IH360" s="73"/>
      <c r="II360" s="73"/>
      <c r="IJ360" s="73"/>
    </row>
    <row r="361" spans="1:244" s="62" customFormat="1" ht="12" customHeight="1" x14ac:dyDescent="0.2">
      <c r="A361" s="66" t="s">
        <v>1043</v>
      </c>
      <c r="B361" s="85"/>
      <c r="D361" s="66"/>
      <c r="E361" s="66"/>
      <c r="F361" s="66"/>
      <c r="K361" s="197"/>
      <c r="L361" s="198"/>
      <c r="M361" s="75"/>
      <c r="N361" s="66"/>
      <c r="O361" s="66"/>
      <c r="P361" s="199"/>
      <c r="Q361" s="199"/>
      <c r="R361" s="199"/>
      <c r="S361" s="199"/>
      <c r="T361" s="199"/>
      <c r="U361" s="199"/>
      <c r="V361" s="199"/>
      <c r="W361" s="199"/>
      <c r="X361" s="199"/>
      <c r="Y361" s="85"/>
      <c r="Z361" s="66"/>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c r="BB361" s="73"/>
      <c r="BC361" s="73"/>
      <c r="BD361" s="73"/>
      <c r="BE361" s="73"/>
      <c r="BF361" s="73"/>
      <c r="BG361" s="73"/>
      <c r="BH361" s="73"/>
      <c r="BI361" s="73"/>
      <c r="BJ361" s="73"/>
      <c r="BK361" s="73"/>
      <c r="BL361" s="73"/>
      <c r="BM361" s="73"/>
      <c r="BN361" s="73"/>
      <c r="BO361" s="73"/>
      <c r="BP361" s="73"/>
      <c r="BQ361" s="73"/>
      <c r="BR361" s="73"/>
      <c r="BS361" s="73"/>
      <c r="BT361" s="73"/>
      <c r="BU361" s="73"/>
      <c r="BV361" s="73"/>
      <c r="BW361" s="73"/>
      <c r="BX361" s="73"/>
      <c r="BY361" s="73"/>
      <c r="BZ361" s="73"/>
      <c r="CA361" s="73"/>
      <c r="CB361" s="73"/>
      <c r="CC361" s="73"/>
      <c r="CD361" s="73"/>
      <c r="CE361" s="73"/>
      <c r="CF361" s="73"/>
      <c r="CG361" s="73"/>
      <c r="CH361" s="73"/>
      <c r="CI361" s="73"/>
      <c r="CJ361" s="73"/>
      <c r="CK361" s="73"/>
      <c r="CL361" s="73"/>
      <c r="CM361" s="73"/>
      <c r="CN361" s="73"/>
      <c r="CO361" s="73"/>
      <c r="CP361" s="73"/>
      <c r="CQ361" s="73"/>
      <c r="CR361" s="73"/>
      <c r="CS361" s="73"/>
      <c r="CT361" s="73"/>
      <c r="CU361" s="73"/>
      <c r="CV361" s="73"/>
      <c r="CW361" s="73"/>
      <c r="CX361" s="73"/>
      <c r="CY361" s="73"/>
      <c r="CZ361" s="73"/>
      <c r="DA361" s="73"/>
      <c r="DB361" s="73"/>
      <c r="DC361" s="73"/>
      <c r="DD361" s="73"/>
      <c r="DE361" s="73"/>
      <c r="DF361" s="73"/>
      <c r="DG361" s="73"/>
      <c r="DH361" s="73"/>
      <c r="DI361" s="73"/>
      <c r="DJ361" s="73"/>
      <c r="DK361" s="73"/>
      <c r="DL361" s="73"/>
      <c r="DM361" s="73"/>
      <c r="DN361" s="73"/>
      <c r="DO361" s="73"/>
      <c r="DP361" s="73"/>
      <c r="DQ361" s="73"/>
      <c r="DR361" s="73"/>
      <c r="DS361" s="73"/>
      <c r="DT361" s="73"/>
      <c r="DU361" s="73"/>
      <c r="DV361" s="73"/>
      <c r="DW361" s="73"/>
      <c r="DX361" s="73"/>
      <c r="DY361" s="73"/>
      <c r="DZ361" s="73"/>
      <c r="EA361" s="73"/>
      <c r="EB361" s="73"/>
      <c r="EC361" s="73"/>
      <c r="ED361" s="73"/>
      <c r="EE361" s="73"/>
      <c r="EF361" s="73"/>
      <c r="EG361" s="73"/>
      <c r="EH361" s="73"/>
      <c r="EI361" s="73"/>
      <c r="EJ361" s="73"/>
      <c r="EK361" s="73"/>
      <c r="EL361" s="73"/>
      <c r="EM361" s="73"/>
      <c r="EN361" s="73"/>
      <c r="EO361" s="73"/>
      <c r="EP361" s="73"/>
      <c r="EQ361" s="73"/>
      <c r="ER361" s="73"/>
      <c r="ES361" s="73"/>
      <c r="ET361" s="73"/>
      <c r="EU361" s="73"/>
      <c r="EV361" s="73"/>
      <c r="EW361" s="73"/>
      <c r="EX361" s="73"/>
      <c r="EY361" s="73"/>
      <c r="EZ361" s="73"/>
      <c r="FA361" s="73"/>
      <c r="FB361" s="73"/>
      <c r="FC361" s="73"/>
      <c r="FD361" s="73"/>
      <c r="FE361" s="73"/>
      <c r="FF361" s="73"/>
      <c r="FG361" s="73"/>
      <c r="FH361" s="73"/>
      <c r="FI361" s="73"/>
      <c r="FJ361" s="73"/>
      <c r="FK361" s="73"/>
      <c r="FL361" s="73"/>
      <c r="FM361" s="73"/>
      <c r="FN361" s="73"/>
      <c r="FO361" s="73"/>
      <c r="FP361" s="73"/>
      <c r="FQ361" s="73"/>
      <c r="FR361" s="73"/>
      <c r="FS361" s="73"/>
      <c r="FT361" s="73"/>
      <c r="FU361" s="73"/>
      <c r="FV361" s="73"/>
      <c r="FW361" s="73"/>
      <c r="FX361" s="73"/>
      <c r="FY361" s="73"/>
      <c r="FZ361" s="73"/>
      <c r="GA361" s="73"/>
      <c r="GB361" s="73"/>
      <c r="GC361" s="73"/>
      <c r="GD361" s="73"/>
      <c r="GE361" s="73"/>
      <c r="GF361" s="73"/>
      <c r="GG361" s="73"/>
      <c r="GH361" s="73"/>
      <c r="GI361" s="73"/>
      <c r="GJ361" s="73"/>
      <c r="GK361" s="73"/>
      <c r="GL361" s="73"/>
      <c r="GM361" s="73"/>
      <c r="GN361" s="73"/>
      <c r="GO361" s="73"/>
      <c r="GP361" s="73"/>
      <c r="GQ361" s="73"/>
      <c r="GR361" s="73"/>
      <c r="GS361" s="73"/>
      <c r="GT361" s="73"/>
      <c r="GU361" s="73"/>
      <c r="GV361" s="73"/>
      <c r="GW361" s="73"/>
      <c r="GX361" s="73"/>
      <c r="GY361" s="73"/>
      <c r="GZ361" s="73"/>
      <c r="HA361" s="73"/>
      <c r="HB361" s="73"/>
      <c r="HC361" s="73"/>
      <c r="HD361" s="73"/>
      <c r="HE361" s="73"/>
      <c r="HF361" s="73"/>
      <c r="HG361" s="73"/>
      <c r="HH361" s="73"/>
      <c r="HI361" s="73"/>
      <c r="HJ361" s="73"/>
      <c r="HK361" s="73"/>
      <c r="HL361" s="73"/>
      <c r="HM361" s="73"/>
      <c r="HN361" s="73"/>
      <c r="HO361" s="73"/>
      <c r="HP361" s="73"/>
      <c r="HQ361" s="73"/>
      <c r="HR361" s="73"/>
      <c r="HS361" s="73"/>
      <c r="HT361" s="73"/>
      <c r="HU361" s="73"/>
      <c r="HV361" s="73"/>
      <c r="HW361" s="73"/>
      <c r="HX361" s="73"/>
      <c r="HY361" s="73"/>
      <c r="HZ361" s="73"/>
      <c r="IA361" s="73"/>
      <c r="IB361" s="73"/>
      <c r="IC361" s="73"/>
      <c r="ID361" s="73"/>
      <c r="IE361" s="73"/>
      <c r="IF361" s="73"/>
      <c r="IG361" s="73"/>
      <c r="IH361" s="73"/>
      <c r="II361" s="73"/>
      <c r="IJ361" s="73"/>
    </row>
    <row r="362" spans="1:244" s="62" customFormat="1" ht="12" customHeight="1" x14ac:dyDescent="0.2">
      <c r="A362" s="66" t="s">
        <v>1044</v>
      </c>
      <c r="B362" s="85"/>
      <c r="D362" s="66"/>
      <c r="E362" s="66"/>
      <c r="F362" s="66"/>
      <c r="K362" s="197"/>
      <c r="L362" s="198"/>
      <c r="M362" s="75"/>
      <c r="N362" s="66"/>
      <c r="O362" s="66"/>
      <c r="P362" s="199"/>
      <c r="Q362" s="199"/>
      <c r="R362" s="199"/>
      <c r="S362" s="199"/>
      <c r="T362" s="199"/>
      <c r="U362" s="199"/>
      <c r="V362" s="199"/>
      <c r="W362" s="199"/>
      <c r="X362" s="199"/>
      <c r="Y362" s="85"/>
      <c r="Z362" s="66"/>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c r="BT362" s="73"/>
      <c r="BU362" s="73"/>
      <c r="BV362" s="73"/>
      <c r="BW362" s="73"/>
      <c r="BX362" s="73"/>
      <c r="BY362" s="73"/>
      <c r="BZ362" s="73"/>
      <c r="CA362" s="73"/>
      <c r="CB362" s="73"/>
      <c r="CC362" s="73"/>
      <c r="CD362" s="73"/>
      <c r="CE362" s="73"/>
      <c r="CF362" s="73"/>
      <c r="CG362" s="73"/>
      <c r="CH362" s="73"/>
      <c r="CI362" s="73"/>
      <c r="CJ362" s="73"/>
      <c r="CK362" s="73"/>
      <c r="CL362" s="73"/>
      <c r="CM362" s="73"/>
      <c r="CN362" s="73"/>
      <c r="CO362" s="73"/>
      <c r="CP362" s="73"/>
      <c r="CQ362" s="73"/>
      <c r="CR362" s="73"/>
      <c r="CS362" s="73"/>
      <c r="CT362" s="73"/>
      <c r="CU362" s="73"/>
      <c r="CV362" s="73"/>
      <c r="CW362" s="73"/>
      <c r="CX362" s="73"/>
      <c r="CY362" s="73"/>
      <c r="CZ362" s="73"/>
      <c r="DA362" s="73"/>
      <c r="DB362" s="73"/>
      <c r="DC362" s="73"/>
      <c r="DD362" s="73"/>
      <c r="DE362" s="73"/>
      <c r="DF362" s="73"/>
      <c r="DG362" s="73"/>
      <c r="DH362" s="73"/>
      <c r="DI362" s="73"/>
      <c r="DJ362" s="73"/>
      <c r="DK362" s="73"/>
      <c r="DL362" s="73"/>
      <c r="DM362" s="73"/>
      <c r="DN362" s="73"/>
      <c r="DO362" s="73"/>
      <c r="DP362" s="73"/>
      <c r="DQ362" s="73"/>
      <c r="DR362" s="73"/>
      <c r="DS362" s="73"/>
      <c r="DT362" s="73"/>
      <c r="DU362" s="73"/>
      <c r="DV362" s="73"/>
      <c r="DW362" s="73"/>
      <c r="DX362" s="73"/>
      <c r="DY362" s="73"/>
      <c r="DZ362" s="73"/>
      <c r="EA362" s="73"/>
      <c r="EB362" s="73"/>
      <c r="EC362" s="73"/>
      <c r="ED362" s="73"/>
      <c r="EE362" s="73"/>
      <c r="EF362" s="73"/>
      <c r="EG362" s="73"/>
      <c r="EH362" s="73"/>
      <c r="EI362" s="73"/>
      <c r="EJ362" s="73"/>
      <c r="EK362" s="73"/>
      <c r="EL362" s="73"/>
      <c r="EM362" s="73"/>
      <c r="EN362" s="73"/>
      <c r="EO362" s="73"/>
      <c r="EP362" s="73"/>
      <c r="EQ362" s="73"/>
      <c r="ER362" s="73"/>
      <c r="ES362" s="73"/>
      <c r="ET362" s="73"/>
      <c r="EU362" s="73"/>
      <c r="EV362" s="73"/>
      <c r="EW362" s="73"/>
      <c r="EX362" s="73"/>
      <c r="EY362" s="73"/>
      <c r="EZ362" s="73"/>
      <c r="FA362" s="73"/>
      <c r="FB362" s="73"/>
      <c r="FC362" s="73"/>
      <c r="FD362" s="73"/>
      <c r="FE362" s="73"/>
      <c r="FF362" s="73"/>
      <c r="FG362" s="73"/>
      <c r="FH362" s="73"/>
      <c r="FI362" s="73"/>
      <c r="FJ362" s="73"/>
      <c r="FK362" s="73"/>
      <c r="FL362" s="73"/>
      <c r="FM362" s="73"/>
      <c r="FN362" s="73"/>
      <c r="FO362" s="73"/>
      <c r="FP362" s="73"/>
      <c r="FQ362" s="73"/>
      <c r="FR362" s="73"/>
      <c r="FS362" s="73"/>
      <c r="FT362" s="73"/>
      <c r="FU362" s="73"/>
      <c r="FV362" s="73"/>
      <c r="FW362" s="73"/>
      <c r="FX362" s="73"/>
      <c r="FY362" s="73"/>
      <c r="FZ362" s="73"/>
      <c r="GA362" s="73"/>
      <c r="GB362" s="73"/>
      <c r="GC362" s="73"/>
      <c r="GD362" s="73"/>
      <c r="GE362" s="73"/>
      <c r="GF362" s="73"/>
      <c r="GG362" s="73"/>
      <c r="GH362" s="73"/>
      <c r="GI362" s="73"/>
      <c r="GJ362" s="73"/>
      <c r="GK362" s="73"/>
      <c r="GL362" s="73"/>
      <c r="GM362" s="73"/>
      <c r="GN362" s="73"/>
      <c r="GO362" s="73"/>
      <c r="GP362" s="73"/>
      <c r="GQ362" s="73"/>
      <c r="GR362" s="73"/>
      <c r="GS362" s="73"/>
      <c r="GT362" s="73"/>
      <c r="GU362" s="73"/>
      <c r="GV362" s="73"/>
      <c r="GW362" s="73"/>
      <c r="GX362" s="73"/>
      <c r="GY362" s="73"/>
      <c r="GZ362" s="73"/>
      <c r="HA362" s="73"/>
      <c r="HB362" s="73"/>
      <c r="HC362" s="73"/>
      <c r="HD362" s="73"/>
      <c r="HE362" s="73"/>
      <c r="HF362" s="73"/>
      <c r="HG362" s="73"/>
      <c r="HH362" s="73"/>
      <c r="HI362" s="73"/>
      <c r="HJ362" s="73"/>
      <c r="HK362" s="73"/>
      <c r="HL362" s="73"/>
      <c r="HM362" s="73"/>
      <c r="HN362" s="73"/>
      <c r="HO362" s="73"/>
      <c r="HP362" s="73"/>
      <c r="HQ362" s="73"/>
      <c r="HR362" s="73"/>
      <c r="HS362" s="73"/>
      <c r="HT362" s="73"/>
      <c r="HU362" s="73"/>
      <c r="HV362" s="73"/>
      <c r="HW362" s="73"/>
      <c r="HX362" s="73"/>
      <c r="HY362" s="73"/>
      <c r="HZ362" s="73"/>
      <c r="IA362" s="73"/>
      <c r="IB362" s="73"/>
      <c r="IC362" s="73"/>
      <c r="ID362" s="73"/>
      <c r="IE362" s="73"/>
      <c r="IF362" s="73"/>
      <c r="IG362" s="73"/>
      <c r="IH362" s="73"/>
      <c r="II362" s="73"/>
      <c r="IJ362" s="73"/>
    </row>
    <row r="363" spans="1:244" s="62" customFormat="1" ht="12" customHeight="1" x14ac:dyDescent="0.2">
      <c r="A363" s="66" t="s">
        <v>1045</v>
      </c>
      <c r="B363" s="85"/>
      <c r="D363" s="66"/>
      <c r="E363" s="66"/>
      <c r="F363" s="66"/>
      <c r="K363" s="197"/>
      <c r="L363" s="198"/>
      <c r="M363" s="75"/>
      <c r="N363" s="66"/>
      <c r="O363" s="66"/>
      <c r="P363" s="199"/>
      <c r="Q363" s="199"/>
      <c r="R363" s="199"/>
      <c r="S363" s="199"/>
      <c r="T363" s="199"/>
      <c r="U363" s="199"/>
      <c r="V363" s="199"/>
      <c r="W363" s="199"/>
      <c r="X363" s="199"/>
      <c r="Y363" s="85"/>
      <c r="Z363" s="66"/>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73"/>
      <c r="BG363" s="73"/>
      <c r="BH363" s="73"/>
      <c r="BI363" s="73"/>
      <c r="BJ363" s="73"/>
      <c r="BK363" s="73"/>
      <c r="BL363" s="73"/>
      <c r="BM363" s="73"/>
      <c r="BN363" s="73"/>
      <c r="BO363" s="73"/>
      <c r="BP363" s="73"/>
      <c r="BQ363" s="73"/>
      <c r="BR363" s="73"/>
      <c r="BS363" s="73"/>
      <c r="BT363" s="73"/>
      <c r="BU363" s="73"/>
      <c r="BV363" s="73"/>
      <c r="BW363" s="73"/>
      <c r="BX363" s="73"/>
      <c r="BY363" s="73"/>
      <c r="BZ363" s="73"/>
      <c r="CA363" s="73"/>
      <c r="CB363" s="73"/>
      <c r="CC363" s="73"/>
      <c r="CD363" s="73"/>
      <c r="CE363" s="73"/>
      <c r="CF363" s="73"/>
      <c r="CG363" s="73"/>
      <c r="CH363" s="73"/>
      <c r="CI363" s="73"/>
      <c r="CJ363" s="73"/>
      <c r="CK363" s="73"/>
      <c r="CL363" s="73"/>
      <c r="CM363" s="73"/>
      <c r="CN363" s="73"/>
      <c r="CO363" s="73"/>
      <c r="CP363" s="73"/>
      <c r="CQ363" s="73"/>
      <c r="CR363" s="73"/>
      <c r="CS363" s="73"/>
      <c r="CT363" s="73"/>
      <c r="CU363" s="73"/>
      <c r="CV363" s="73"/>
      <c r="CW363" s="73"/>
      <c r="CX363" s="73"/>
      <c r="CY363" s="73"/>
      <c r="CZ363" s="73"/>
      <c r="DA363" s="73"/>
      <c r="DB363" s="73"/>
      <c r="DC363" s="73"/>
      <c r="DD363" s="73"/>
      <c r="DE363" s="73"/>
      <c r="DF363" s="73"/>
      <c r="DG363" s="73"/>
      <c r="DH363" s="73"/>
      <c r="DI363" s="73"/>
      <c r="DJ363" s="73"/>
      <c r="DK363" s="73"/>
      <c r="DL363" s="73"/>
      <c r="DM363" s="73"/>
      <c r="DN363" s="73"/>
      <c r="DO363" s="73"/>
      <c r="DP363" s="73"/>
      <c r="DQ363" s="73"/>
      <c r="DR363" s="73"/>
      <c r="DS363" s="73"/>
      <c r="DT363" s="73"/>
      <c r="DU363" s="73"/>
      <c r="DV363" s="73"/>
      <c r="DW363" s="73"/>
      <c r="DX363" s="73"/>
      <c r="DY363" s="73"/>
      <c r="DZ363" s="73"/>
      <c r="EA363" s="73"/>
      <c r="EB363" s="73"/>
      <c r="EC363" s="73"/>
      <c r="ED363" s="73"/>
      <c r="EE363" s="73"/>
      <c r="EF363" s="73"/>
      <c r="EG363" s="73"/>
      <c r="EH363" s="73"/>
      <c r="EI363" s="73"/>
      <c r="EJ363" s="73"/>
      <c r="EK363" s="73"/>
      <c r="EL363" s="73"/>
      <c r="EM363" s="73"/>
      <c r="EN363" s="73"/>
      <c r="EO363" s="73"/>
      <c r="EP363" s="73"/>
      <c r="EQ363" s="73"/>
      <c r="ER363" s="73"/>
      <c r="ES363" s="73"/>
      <c r="ET363" s="73"/>
      <c r="EU363" s="73"/>
      <c r="EV363" s="73"/>
      <c r="EW363" s="73"/>
      <c r="EX363" s="73"/>
      <c r="EY363" s="73"/>
      <c r="EZ363" s="73"/>
      <c r="FA363" s="73"/>
      <c r="FB363" s="73"/>
      <c r="FC363" s="73"/>
      <c r="FD363" s="73"/>
      <c r="FE363" s="73"/>
      <c r="FF363" s="73"/>
      <c r="FG363" s="73"/>
      <c r="FH363" s="73"/>
      <c r="FI363" s="73"/>
      <c r="FJ363" s="73"/>
      <c r="FK363" s="73"/>
      <c r="FL363" s="73"/>
      <c r="FM363" s="73"/>
      <c r="FN363" s="73"/>
      <c r="FO363" s="73"/>
      <c r="FP363" s="73"/>
      <c r="FQ363" s="73"/>
      <c r="FR363" s="73"/>
      <c r="FS363" s="73"/>
      <c r="FT363" s="73"/>
      <c r="FU363" s="73"/>
      <c r="FV363" s="73"/>
      <c r="FW363" s="73"/>
      <c r="FX363" s="73"/>
      <c r="FY363" s="73"/>
      <c r="FZ363" s="73"/>
      <c r="GA363" s="73"/>
      <c r="GB363" s="73"/>
      <c r="GC363" s="73"/>
      <c r="GD363" s="73"/>
      <c r="GE363" s="73"/>
      <c r="GF363" s="73"/>
      <c r="GG363" s="73"/>
      <c r="GH363" s="73"/>
      <c r="GI363" s="73"/>
      <c r="GJ363" s="73"/>
      <c r="GK363" s="73"/>
      <c r="GL363" s="73"/>
      <c r="GM363" s="73"/>
      <c r="GN363" s="73"/>
      <c r="GO363" s="73"/>
      <c r="GP363" s="73"/>
      <c r="GQ363" s="73"/>
      <c r="GR363" s="73"/>
      <c r="GS363" s="73"/>
      <c r="GT363" s="73"/>
      <c r="GU363" s="73"/>
      <c r="GV363" s="73"/>
      <c r="GW363" s="73"/>
      <c r="GX363" s="73"/>
      <c r="GY363" s="73"/>
      <c r="GZ363" s="73"/>
      <c r="HA363" s="73"/>
      <c r="HB363" s="73"/>
      <c r="HC363" s="73"/>
      <c r="HD363" s="73"/>
      <c r="HE363" s="73"/>
      <c r="HF363" s="73"/>
      <c r="HG363" s="73"/>
      <c r="HH363" s="73"/>
      <c r="HI363" s="73"/>
      <c r="HJ363" s="73"/>
      <c r="HK363" s="73"/>
      <c r="HL363" s="73"/>
      <c r="HM363" s="73"/>
      <c r="HN363" s="73"/>
      <c r="HO363" s="73"/>
      <c r="HP363" s="73"/>
      <c r="HQ363" s="73"/>
      <c r="HR363" s="73"/>
      <c r="HS363" s="73"/>
      <c r="HT363" s="73"/>
      <c r="HU363" s="73"/>
      <c r="HV363" s="73"/>
      <c r="HW363" s="73"/>
      <c r="HX363" s="73"/>
      <c r="HY363" s="73"/>
      <c r="HZ363" s="73"/>
      <c r="IA363" s="73"/>
      <c r="IB363" s="73"/>
      <c r="IC363" s="73"/>
      <c r="ID363" s="73"/>
      <c r="IE363" s="73"/>
      <c r="IF363" s="73"/>
      <c r="IG363" s="73"/>
      <c r="IH363" s="73"/>
      <c r="II363" s="73"/>
      <c r="IJ363" s="73"/>
    </row>
    <row r="364" spans="1:244" ht="33" customHeight="1" x14ac:dyDescent="0.2">
      <c r="M364" s="203"/>
    </row>
    <row r="365" spans="1:244" ht="33" customHeight="1" x14ac:dyDescent="0.2">
      <c r="M365" s="203"/>
    </row>
    <row r="366" spans="1:244" ht="33" customHeight="1" x14ac:dyDescent="0.2">
      <c r="M366" s="203"/>
    </row>
    <row r="367" spans="1:244" ht="33" customHeight="1" x14ac:dyDescent="0.2">
      <c r="M367" s="203"/>
    </row>
    <row r="368" spans="1:244" ht="33" customHeight="1" x14ac:dyDescent="0.2">
      <c r="M368" s="203"/>
    </row>
    <row r="369" spans="13:13" ht="33" customHeight="1" x14ac:dyDescent="0.2">
      <c r="M369" s="203"/>
    </row>
    <row r="370" spans="13:13" ht="33" customHeight="1" x14ac:dyDescent="0.2">
      <c r="M370" s="203"/>
    </row>
    <row r="371" spans="13:13" ht="33" customHeight="1" x14ac:dyDescent="0.2">
      <c r="M371" s="203"/>
    </row>
    <row r="372" spans="13:13" ht="33" customHeight="1" x14ac:dyDescent="0.2">
      <c r="M372" s="203"/>
    </row>
    <row r="373" spans="13:13" ht="33" customHeight="1" x14ac:dyDescent="0.2">
      <c r="M373" s="203"/>
    </row>
    <row r="374" spans="13:13" ht="33" customHeight="1" x14ac:dyDescent="0.2">
      <c r="M374" s="203"/>
    </row>
    <row r="375" spans="13:13" ht="33" customHeight="1" x14ac:dyDescent="0.2">
      <c r="M375" s="203"/>
    </row>
    <row r="376" spans="13:13" ht="33" customHeight="1" x14ac:dyDescent="0.2">
      <c r="M376" s="203"/>
    </row>
    <row r="377" spans="13:13" ht="33" customHeight="1" x14ac:dyDescent="0.2">
      <c r="M377" s="203"/>
    </row>
    <row r="378" spans="13:13" ht="33" customHeight="1" x14ac:dyDescent="0.2">
      <c r="M378" s="203"/>
    </row>
    <row r="379" spans="13:13" ht="33" customHeight="1" x14ac:dyDescent="0.2">
      <c r="M379" s="203"/>
    </row>
    <row r="380" spans="13:13" ht="33" customHeight="1" x14ac:dyDescent="0.2">
      <c r="M380" s="203"/>
    </row>
    <row r="381" spans="13:13" ht="33" customHeight="1" x14ac:dyDescent="0.2">
      <c r="M381" s="203"/>
    </row>
    <row r="382" spans="13:13" ht="33" customHeight="1" x14ac:dyDescent="0.2">
      <c r="M382" s="203"/>
    </row>
    <row r="383" spans="13:13" ht="33" customHeight="1" x14ac:dyDescent="0.2">
      <c r="M383" s="203"/>
    </row>
    <row r="384" spans="13:13" ht="33" customHeight="1" x14ac:dyDescent="0.2">
      <c r="M384" s="203"/>
    </row>
    <row r="385" spans="13:13" ht="33" customHeight="1" x14ac:dyDescent="0.2">
      <c r="M385" s="203"/>
    </row>
    <row r="386" spans="13:13" ht="33" customHeight="1" x14ac:dyDescent="0.2">
      <c r="M386" s="203"/>
    </row>
    <row r="387" spans="13:13" ht="33" customHeight="1" x14ac:dyDescent="0.2">
      <c r="M387" s="203"/>
    </row>
    <row r="388" spans="13:13" ht="33" customHeight="1" x14ac:dyDescent="0.2">
      <c r="M388" s="203"/>
    </row>
    <row r="389" spans="13:13" ht="33" customHeight="1" x14ac:dyDescent="0.2">
      <c r="M389" s="203"/>
    </row>
    <row r="390" spans="13:13" ht="33" customHeight="1" x14ac:dyDescent="0.2">
      <c r="M390" s="203"/>
    </row>
    <row r="391" spans="13:13" ht="33" customHeight="1" x14ac:dyDescent="0.2">
      <c r="M391" s="203"/>
    </row>
    <row r="392" spans="13:13" ht="33" customHeight="1" x14ac:dyDescent="0.2">
      <c r="M392" s="203"/>
    </row>
    <row r="393" spans="13:13" ht="33" customHeight="1" x14ac:dyDescent="0.2">
      <c r="M393" s="203"/>
    </row>
    <row r="394" spans="13:13" ht="33" customHeight="1" x14ac:dyDescent="0.2">
      <c r="M394" s="203"/>
    </row>
    <row r="395" spans="13:13" ht="33" customHeight="1" x14ac:dyDescent="0.2">
      <c r="M395" s="203"/>
    </row>
    <row r="396" spans="13:13" ht="33" customHeight="1" x14ac:dyDescent="0.2">
      <c r="M396" s="203"/>
    </row>
    <row r="397" spans="13:13" ht="33" customHeight="1" x14ac:dyDescent="0.2">
      <c r="M397" s="203"/>
    </row>
    <row r="398" spans="13:13" ht="33" customHeight="1" x14ac:dyDescent="0.2">
      <c r="M398" s="203"/>
    </row>
    <row r="399" spans="13:13" ht="33" customHeight="1" x14ac:dyDescent="0.2">
      <c r="M399" s="203"/>
    </row>
    <row r="400" spans="13:13" ht="33" customHeight="1" x14ac:dyDescent="0.2">
      <c r="M400" s="203"/>
    </row>
    <row r="401" spans="13:13" ht="33" customHeight="1" x14ac:dyDescent="0.2">
      <c r="M401" s="203"/>
    </row>
    <row r="402" spans="13:13" ht="33" customHeight="1" x14ac:dyDescent="0.2">
      <c r="M402" s="203"/>
    </row>
    <row r="403" spans="13:13" ht="33" customHeight="1" x14ac:dyDescent="0.2">
      <c r="M403" s="203"/>
    </row>
    <row r="404" spans="13:13" ht="33" customHeight="1" x14ac:dyDescent="0.2">
      <c r="M404" s="203"/>
    </row>
    <row r="405" spans="13:13" ht="33" customHeight="1" x14ac:dyDescent="0.2">
      <c r="M405" s="203"/>
    </row>
    <row r="406" spans="13:13" ht="33" customHeight="1" x14ac:dyDescent="0.2">
      <c r="M406" s="203"/>
    </row>
    <row r="407" spans="13:13" ht="33" customHeight="1" x14ac:dyDescent="0.2">
      <c r="M407" s="203"/>
    </row>
    <row r="408" spans="13:13" ht="33" customHeight="1" x14ac:dyDescent="0.2">
      <c r="M408" s="203"/>
    </row>
    <row r="409" spans="13:13" ht="33" customHeight="1" x14ac:dyDescent="0.2">
      <c r="M409" s="203"/>
    </row>
    <row r="410" spans="13:13" ht="33" customHeight="1" x14ac:dyDescent="0.2">
      <c r="M410" s="203"/>
    </row>
    <row r="411" spans="13:13" ht="33" customHeight="1" x14ac:dyDescent="0.2">
      <c r="M411" s="203"/>
    </row>
    <row r="412" spans="13:13" ht="33" customHeight="1" x14ac:dyDescent="0.2">
      <c r="M412" s="203"/>
    </row>
    <row r="413" spans="13:13" ht="33" customHeight="1" x14ac:dyDescent="0.2">
      <c r="M413" s="203"/>
    </row>
    <row r="414" spans="13:13" ht="33" customHeight="1" x14ac:dyDescent="0.2">
      <c r="M414" s="203"/>
    </row>
    <row r="415" spans="13:13" ht="33" customHeight="1" x14ac:dyDescent="0.2">
      <c r="M415" s="203"/>
    </row>
    <row r="416" spans="13:13" ht="33" customHeight="1" x14ac:dyDescent="0.2">
      <c r="M416" s="203"/>
    </row>
    <row r="417" spans="13:13" ht="33" customHeight="1" x14ac:dyDescent="0.2">
      <c r="M417" s="203"/>
    </row>
    <row r="418" spans="13:13" ht="33" customHeight="1" x14ac:dyDescent="0.2">
      <c r="M418" s="203"/>
    </row>
    <row r="419" spans="13:13" ht="33" customHeight="1" x14ac:dyDescent="0.2">
      <c r="M419" s="203"/>
    </row>
    <row r="420" spans="13:13" ht="33" customHeight="1" x14ac:dyDescent="0.2">
      <c r="M420" s="203"/>
    </row>
    <row r="421" spans="13:13" ht="33" customHeight="1" x14ac:dyDescent="0.2">
      <c r="M421" s="203"/>
    </row>
    <row r="422" spans="13:13" ht="33" customHeight="1" x14ac:dyDescent="0.2">
      <c r="M422" s="203"/>
    </row>
    <row r="423" spans="13:13" ht="33" customHeight="1" x14ac:dyDescent="0.2">
      <c r="M423" s="203"/>
    </row>
    <row r="424" spans="13:13" ht="33" customHeight="1" x14ac:dyDescent="0.2">
      <c r="M424" s="203"/>
    </row>
    <row r="425" spans="13:13" ht="33" customHeight="1" x14ac:dyDescent="0.2">
      <c r="M425" s="203"/>
    </row>
    <row r="426" spans="13:13" ht="33" customHeight="1" x14ac:dyDescent="0.2">
      <c r="M426" s="203"/>
    </row>
    <row r="427" spans="13:13" ht="33" customHeight="1" x14ac:dyDescent="0.2">
      <c r="M427" s="203"/>
    </row>
    <row r="428" spans="13:13" ht="33" customHeight="1" x14ac:dyDescent="0.2">
      <c r="M428" s="203"/>
    </row>
    <row r="429" spans="13:13" ht="33" customHeight="1" x14ac:dyDescent="0.2">
      <c r="M429" s="203"/>
    </row>
    <row r="430" spans="13:13" ht="33" customHeight="1" x14ac:dyDescent="0.2">
      <c r="M430" s="203"/>
    </row>
    <row r="431" spans="13:13" ht="33" customHeight="1" x14ac:dyDescent="0.2">
      <c r="M431" s="203"/>
    </row>
    <row r="432" spans="13:13" ht="33" customHeight="1" x14ac:dyDescent="0.2">
      <c r="M432" s="203"/>
    </row>
    <row r="433" spans="13:13" ht="33" customHeight="1" x14ac:dyDescent="0.2">
      <c r="M433" s="203"/>
    </row>
    <row r="434" spans="13:13" ht="33" customHeight="1" x14ac:dyDescent="0.2">
      <c r="M434" s="203"/>
    </row>
    <row r="435" spans="13:13" ht="33" customHeight="1" x14ac:dyDescent="0.2">
      <c r="M435" s="203"/>
    </row>
    <row r="436" spans="13:13" ht="33" customHeight="1" x14ac:dyDescent="0.2">
      <c r="M436" s="203"/>
    </row>
    <row r="437" spans="13:13" ht="33" customHeight="1" x14ac:dyDescent="0.2">
      <c r="M437" s="203"/>
    </row>
    <row r="438" spans="13:13" ht="33" customHeight="1" x14ac:dyDescent="0.2">
      <c r="M438" s="203"/>
    </row>
    <row r="439" spans="13:13" ht="33" customHeight="1" x14ac:dyDescent="0.2">
      <c r="M439" s="203"/>
    </row>
    <row r="440" spans="13:13" ht="33" customHeight="1" x14ac:dyDescent="0.2">
      <c r="M440" s="203"/>
    </row>
    <row r="441" spans="13:13" ht="33" customHeight="1" x14ac:dyDescent="0.2">
      <c r="M441" s="203"/>
    </row>
    <row r="442" spans="13:13" ht="33" customHeight="1" x14ac:dyDescent="0.2">
      <c r="M442" s="203"/>
    </row>
    <row r="443" spans="13:13" ht="33" customHeight="1" x14ac:dyDescent="0.2">
      <c r="M443" s="203"/>
    </row>
    <row r="444" spans="13:13" ht="33" customHeight="1" x14ac:dyDescent="0.2">
      <c r="M444" s="203"/>
    </row>
    <row r="445" spans="13:13" ht="33" customHeight="1" x14ac:dyDescent="0.2">
      <c r="M445" s="203"/>
    </row>
    <row r="446" spans="13:13" ht="33" customHeight="1" x14ac:dyDescent="0.2">
      <c r="M446" s="203"/>
    </row>
    <row r="447" spans="13:13" ht="33" customHeight="1" x14ac:dyDescent="0.2">
      <c r="M447" s="203"/>
    </row>
    <row r="448" spans="13:13" ht="33" customHeight="1" x14ac:dyDescent="0.2">
      <c r="M448" s="203"/>
    </row>
    <row r="449" spans="13:13" ht="33" customHeight="1" x14ac:dyDescent="0.2">
      <c r="M449" s="203"/>
    </row>
    <row r="450" spans="13:13" ht="33" customHeight="1" x14ac:dyDescent="0.2">
      <c r="M450" s="203"/>
    </row>
    <row r="451" spans="13:13" ht="33" customHeight="1" x14ac:dyDescent="0.2">
      <c r="M451" s="203"/>
    </row>
    <row r="452" spans="13:13" ht="33" customHeight="1" x14ac:dyDescent="0.2">
      <c r="M452" s="203"/>
    </row>
    <row r="453" spans="13:13" ht="33" customHeight="1" x14ac:dyDescent="0.2">
      <c r="M453" s="203"/>
    </row>
    <row r="454" spans="13:13" ht="33" customHeight="1" x14ac:dyDescent="0.2">
      <c r="M454" s="203"/>
    </row>
    <row r="455" spans="13:13" ht="33" customHeight="1" x14ac:dyDescent="0.2">
      <c r="M455" s="203"/>
    </row>
    <row r="456" spans="13:13" ht="33" customHeight="1" x14ac:dyDescent="0.2">
      <c r="M456" s="203"/>
    </row>
    <row r="457" spans="13:13" ht="33" customHeight="1" x14ac:dyDescent="0.2">
      <c r="M457" s="203"/>
    </row>
    <row r="458" spans="13:13" ht="33" customHeight="1" x14ac:dyDescent="0.2">
      <c r="M458" s="203"/>
    </row>
    <row r="459" spans="13:13" ht="33" customHeight="1" x14ac:dyDescent="0.2">
      <c r="M459" s="203"/>
    </row>
    <row r="460" spans="13:13" ht="33" customHeight="1" x14ac:dyDescent="0.2">
      <c r="M460" s="203"/>
    </row>
    <row r="461" spans="13:13" ht="33" customHeight="1" x14ac:dyDescent="0.2">
      <c r="M461" s="203"/>
    </row>
    <row r="462" spans="13:13" ht="33" customHeight="1" x14ac:dyDescent="0.2">
      <c r="M462" s="203"/>
    </row>
    <row r="463" spans="13:13" ht="33" customHeight="1" x14ac:dyDescent="0.2">
      <c r="M463" s="203"/>
    </row>
    <row r="464" spans="13:13" ht="33" customHeight="1" x14ac:dyDescent="0.2">
      <c r="M464" s="203"/>
    </row>
    <row r="465" spans="13:13" ht="33" customHeight="1" x14ac:dyDescent="0.2">
      <c r="M465" s="203"/>
    </row>
    <row r="466" spans="13:13" ht="33" customHeight="1" x14ac:dyDescent="0.2">
      <c r="M466" s="203"/>
    </row>
    <row r="467" spans="13:13" ht="33" customHeight="1" x14ac:dyDescent="0.2">
      <c r="M467" s="203"/>
    </row>
    <row r="468" spans="13:13" ht="33" customHeight="1" x14ac:dyDescent="0.2">
      <c r="M468" s="203"/>
    </row>
    <row r="469" spans="13:13" ht="33" customHeight="1" x14ac:dyDescent="0.2">
      <c r="M469" s="203"/>
    </row>
    <row r="470" spans="13:13" ht="33" customHeight="1" x14ac:dyDescent="0.2">
      <c r="M470" s="203"/>
    </row>
    <row r="471" spans="13:13" ht="33" customHeight="1" x14ac:dyDescent="0.2">
      <c r="M471" s="203"/>
    </row>
    <row r="472" spans="13:13" ht="33" customHeight="1" x14ac:dyDescent="0.2">
      <c r="M472" s="203"/>
    </row>
    <row r="473" spans="13:13" ht="33" customHeight="1" x14ac:dyDescent="0.2">
      <c r="M473" s="203"/>
    </row>
  </sheetData>
  <mergeCells count="1">
    <mergeCell ref="A337:C338"/>
  </mergeCells>
  <pageMargins left="0.7" right="0.7" top="0.78740157499999996" bottom="0.78740157499999996" header="0.3" footer="0.3"/>
  <pageSetup paperSize="9" scale="37" fitToHeight="0" orientation="landscape" r:id="rId1"/>
  <headerFooter alignWithMargins="0"/>
  <ignoredErrors>
    <ignoredError sqref="A339 M5 M6:M10 M11:M22 M77:M80 M81 M27:M76 M82:M282 M283:M33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486"/>
  <sheetViews>
    <sheetView showGridLines="0" zoomScale="85" zoomScaleNormal="85" workbookViewId="0">
      <pane xSplit="2" ySplit="4" topLeftCell="C15" activePane="bottomRight" state="frozen"/>
      <selection activeCell="C51" sqref="C51"/>
      <selection pane="topRight" activeCell="C51" sqref="C51"/>
      <selection pane="bottomLeft" activeCell="C51" sqref="C51"/>
      <selection pane="bottomRight" activeCell="C27" sqref="C27"/>
    </sheetView>
  </sheetViews>
  <sheetFormatPr defaultColWidth="15.5703125" defaultRowHeight="11.25" x14ac:dyDescent="0.2"/>
  <cols>
    <col min="1" max="1" width="6.85546875" style="56" customWidth="1"/>
    <col min="2" max="2" width="19.28515625" style="200" customWidth="1"/>
    <col min="3" max="3" width="21.7109375" style="200" customWidth="1"/>
    <col min="4" max="4" width="15.5703125" style="56"/>
    <col min="5" max="6" width="15.5703125" style="200"/>
    <col min="7" max="8" width="15.5703125" style="162"/>
    <col min="9" max="9" width="25.28515625" style="200" customWidth="1"/>
    <col min="10" max="10" width="15.5703125" style="56"/>
    <col min="11" max="11" width="15.5703125" style="242"/>
    <col min="12" max="13" width="15.5703125" style="56"/>
    <col min="14" max="17" width="15.5703125" style="204"/>
    <col min="18" max="18" width="15.5703125" style="201"/>
    <col min="19" max="19" width="17.85546875" style="56" customWidth="1"/>
    <col min="20" max="16384" width="15.5703125" style="47"/>
  </cols>
  <sheetData>
    <row r="1" spans="1:256" s="162" customFormat="1" ht="21.75" customHeight="1" thickBot="1" x14ac:dyDescent="0.25">
      <c r="A1" s="209"/>
      <c r="B1" s="209"/>
      <c r="C1" s="209"/>
      <c r="D1" s="209"/>
      <c r="E1" s="209"/>
      <c r="F1" s="209"/>
      <c r="G1" s="209"/>
      <c r="H1" s="209"/>
      <c r="I1" s="209"/>
      <c r="J1" s="209"/>
      <c r="K1" s="209"/>
      <c r="L1" s="209"/>
      <c r="M1" s="209"/>
      <c r="N1" s="209"/>
      <c r="O1" s="209"/>
      <c r="P1" s="209"/>
      <c r="Q1" s="209"/>
      <c r="R1" s="209"/>
      <c r="S1" s="210"/>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row>
    <row r="2" spans="1:256" s="162" customFormat="1" ht="75.75" customHeight="1" thickBot="1" x14ac:dyDescent="0.25">
      <c r="A2" s="211" t="s">
        <v>40</v>
      </c>
      <c r="B2" s="112" t="s">
        <v>1046</v>
      </c>
      <c r="C2" s="125"/>
      <c r="D2" s="125"/>
      <c r="E2" s="212" t="s">
        <v>42</v>
      </c>
      <c r="F2" s="213" t="s">
        <v>353</v>
      </c>
      <c r="G2" s="87" t="s">
        <v>44</v>
      </c>
      <c r="H2" s="87" t="s">
        <v>45</v>
      </c>
      <c r="I2" s="212" t="s">
        <v>1047</v>
      </c>
      <c r="J2" s="214" t="s">
        <v>1048</v>
      </c>
      <c r="K2" s="215"/>
      <c r="L2" s="123" t="s">
        <v>47</v>
      </c>
      <c r="M2" s="124"/>
      <c r="N2" s="216" t="s">
        <v>1049</v>
      </c>
      <c r="O2" s="217"/>
      <c r="P2" s="217"/>
      <c r="Q2" s="217"/>
      <c r="R2" s="123" t="s">
        <v>49</v>
      </c>
      <c r="S2" s="124"/>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row>
    <row r="3" spans="1:256" s="162" customFormat="1" ht="27" customHeight="1" thickBot="1" x14ac:dyDescent="0.25">
      <c r="A3" s="218"/>
      <c r="B3" s="219" t="s">
        <v>1050</v>
      </c>
      <c r="C3" s="220" t="s">
        <v>1051</v>
      </c>
      <c r="D3" s="221" t="s">
        <v>1052</v>
      </c>
      <c r="E3" s="222"/>
      <c r="F3" s="223"/>
      <c r="G3" s="91"/>
      <c r="H3" s="91"/>
      <c r="I3" s="222"/>
      <c r="J3" s="224" t="s">
        <v>1053</v>
      </c>
      <c r="K3" s="225" t="s">
        <v>355</v>
      </c>
      <c r="L3" s="224" t="s">
        <v>57</v>
      </c>
      <c r="M3" s="226" t="s">
        <v>58</v>
      </c>
      <c r="N3" s="227" t="s">
        <v>356</v>
      </c>
      <c r="O3" s="228"/>
      <c r="P3" s="228"/>
      <c r="Q3" s="228"/>
      <c r="R3" s="229" t="s">
        <v>1054</v>
      </c>
      <c r="S3" s="142" t="s">
        <v>60</v>
      </c>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row>
    <row r="4" spans="1:256" s="162" customFormat="1" ht="68.25" customHeight="1" thickBot="1" x14ac:dyDescent="0.25">
      <c r="A4" s="230"/>
      <c r="B4" s="231"/>
      <c r="C4" s="232"/>
      <c r="D4" s="233"/>
      <c r="E4" s="234"/>
      <c r="F4" s="235"/>
      <c r="G4" s="88"/>
      <c r="H4" s="88"/>
      <c r="I4" s="234"/>
      <c r="J4" s="329"/>
      <c r="K4" s="330"/>
      <c r="L4" s="329"/>
      <c r="M4" s="331"/>
      <c r="N4" s="236" t="s">
        <v>362</v>
      </c>
      <c r="O4" s="237" t="s">
        <v>363</v>
      </c>
      <c r="P4" s="237" t="s">
        <v>364</v>
      </c>
      <c r="Q4" s="238" t="s">
        <v>1055</v>
      </c>
      <c r="R4" s="239"/>
      <c r="S4" s="160"/>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row>
    <row r="5" spans="1:256" s="259" customFormat="1" ht="56.25" x14ac:dyDescent="0.2">
      <c r="A5" s="594">
        <v>1</v>
      </c>
      <c r="B5" s="595" t="s">
        <v>1056</v>
      </c>
      <c r="C5" s="596" t="s">
        <v>331</v>
      </c>
      <c r="D5" s="597">
        <v>60802154</v>
      </c>
      <c r="E5" s="596" t="s">
        <v>1057</v>
      </c>
      <c r="F5" s="596" t="s">
        <v>24</v>
      </c>
      <c r="G5" s="596" t="s">
        <v>698</v>
      </c>
      <c r="H5" s="596" t="s">
        <v>331</v>
      </c>
      <c r="I5" s="598" t="s">
        <v>1058</v>
      </c>
      <c r="J5" s="599">
        <v>5850000</v>
      </c>
      <c r="K5" s="600"/>
      <c r="L5" s="601" t="s">
        <v>1059</v>
      </c>
      <c r="M5" s="602">
        <v>2023</v>
      </c>
      <c r="N5" s="603"/>
      <c r="O5" s="604"/>
      <c r="P5" s="605"/>
      <c r="Q5" s="605"/>
      <c r="R5" s="606" t="s">
        <v>1060</v>
      </c>
      <c r="S5" s="607" t="s">
        <v>88</v>
      </c>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58"/>
      <c r="DC5" s="258"/>
      <c r="DD5" s="258"/>
      <c r="DE5" s="258"/>
      <c r="DF5" s="258"/>
      <c r="DG5" s="258"/>
      <c r="DH5" s="258"/>
      <c r="DI5" s="258"/>
      <c r="DJ5" s="258"/>
      <c r="DK5" s="258"/>
      <c r="DL5" s="258"/>
      <c r="DM5" s="258"/>
      <c r="DN5" s="258"/>
      <c r="DO5" s="258"/>
      <c r="DP5" s="258"/>
      <c r="DQ5" s="258"/>
      <c r="DR5" s="258"/>
      <c r="DS5" s="258"/>
      <c r="DT5" s="258"/>
      <c r="DU5" s="258"/>
      <c r="DV5" s="258"/>
      <c r="DW5" s="258"/>
      <c r="DX5" s="258"/>
      <c r="DY5" s="258"/>
      <c r="DZ5" s="258"/>
      <c r="EA5" s="258"/>
      <c r="EB5" s="258"/>
      <c r="EC5" s="258"/>
      <c r="ED5" s="258"/>
      <c r="EE5" s="258"/>
      <c r="EF5" s="258"/>
      <c r="EG5" s="258"/>
      <c r="EH5" s="258"/>
      <c r="EI5" s="258"/>
      <c r="EJ5" s="258"/>
      <c r="EK5" s="258"/>
      <c r="EL5" s="258"/>
      <c r="EM5" s="258"/>
      <c r="EN5" s="258"/>
      <c r="EO5" s="258"/>
      <c r="EP5" s="258"/>
      <c r="EQ5" s="258"/>
      <c r="ER5" s="258"/>
      <c r="ES5" s="258"/>
      <c r="ET5" s="258"/>
      <c r="EU5" s="258"/>
      <c r="EV5" s="258"/>
      <c r="EW5" s="258"/>
      <c r="EX5" s="258"/>
      <c r="EY5" s="258"/>
      <c r="EZ5" s="258"/>
      <c r="FA5" s="258"/>
      <c r="FB5" s="258"/>
      <c r="FC5" s="258"/>
      <c r="FD5" s="258"/>
      <c r="FE5" s="258"/>
      <c r="FF5" s="258"/>
      <c r="FG5" s="258"/>
      <c r="FH5" s="258"/>
      <c r="FI5" s="258"/>
      <c r="FJ5" s="258"/>
      <c r="FK5" s="258"/>
      <c r="FL5" s="258"/>
      <c r="FM5" s="258"/>
      <c r="FN5" s="258"/>
      <c r="FO5" s="258"/>
      <c r="FP5" s="258"/>
      <c r="FQ5" s="258"/>
      <c r="FR5" s="258"/>
      <c r="FS5" s="258"/>
      <c r="FT5" s="258"/>
      <c r="FU5" s="258"/>
      <c r="FV5" s="258"/>
      <c r="FW5" s="258"/>
      <c r="FX5" s="258"/>
      <c r="FY5" s="258"/>
      <c r="FZ5" s="258"/>
      <c r="GA5" s="258"/>
      <c r="GB5" s="258"/>
      <c r="GC5" s="258"/>
      <c r="GD5" s="258"/>
      <c r="GE5" s="258"/>
      <c r="GF5" s="258"/>
      <c r="GG5" s="258"/>
      <c r="GH5" s="258"/>
      <c r="GI5" s="258"/>
      <c r="GJ5" s="258"/>
      <c r="GK5" s="258"/>
      <c r="GL5" s="258"/>
      <c r="GM5" s="258"/>
      <c r="GN5" s="258"/>
      <c r="GO5" s="258"/>
      <c r="GP5" s="258"/>
      <c r="GQ5" s="258"/>
      <c r="GR5" s="258"/>
      <c r="GS5" s="258"/>
      <c r="GT5" s="258"/>
      <c r="GU5" s="258"/>
      <c r="GV5" s="258"/>
      <c r="GW5" s="258"/>
      <c r="GX5" s="258"/>
      <c r="GY5" s="258"/>
      <c r="GZ5" s="258"/>
      <c r="HA5" s="258"/>
      <c r="HB5" s="258"/>
      <c r="HC5" s="258"/>
      <c r="HD5" s="258"/>
      <c r="HE5" s="258"/>
      <c r="HF5" s="258"/>
      <c r="HG5" s="258"/>
      <c r="HH5" s="258"/>
      <c r="HI5" s="258"/>
      <c r="HJ5" s="258"/>
      <c r="HK5" s="258"/>
      <c r="HL5" s="258"/>
      <c r="HM5" s="258"/>
      <c r="HN5" s="258"/>
      <c r="HO5" s="258"/>
      <c r="HP5" s="258"/>
      <c r="HQ5" s="258"/>
      <c r="HR5" s="258"/>
      <c r="HS5" s="258"/>
      <c r="HT5" s="258"/>
      <c r="HU5" s="258"/>
      <c r="HV5" s="258"/>
      <c r="HW5" s="258"/>
      <c r="HX5" s="258"/>
      <c r="HY5" s="258"/>
      <c r="HZ5" s="258"/>
      <c r="IA5" s="258"/>
      <c r="IB5" s="258"/>
      <c r="IC5" s="258"/>
      <c r="ID5" s="258"/>
      <c r="IE5" s="258"/>
      <c r="IF5" s="258"/>
      <c r="IG5" s="258"/>
      <c r="IH5" s="258"/>
      <c r="II5" s="258"/>
      <c r="IJ5" s="258"/>
      <c r="IK5" s="258"/>
      <c r="IL5" s="258"/>
      <c r="IM5" s="258"/>
      <c r="IN5" s="258"/>
      <c r="IO5" s="258"/>
      <c r="IP5" s="258"/>
      <c r="IQ5" s="258"/>
      <c r="IR5" s="258"/>
      <c r="IS5" s="258"/>
      <c r="IT5" s="258"/>
      <c r="IU5" s="258"/>
      <c r="IV5" s="258"/>
    </row>
    <row r="6" spans="1:256" ht="45" x14ac:dyDescent="0.2">
      <c r="A6" s="319">
        <v>2</v>
      </c>
      <c r="B6" s="37" t="s">
        <v>1061</v>
      </c>
      <c r="C6" s="37" t="s">
        <v>1062</v>
      </c>
      <c r="D6" s="7">
        <v>25862391</v>
      </c>
      <c r="E6" s="37" t="s">
        <v>1063</v>
      </c>
      <c r="F6" s="37" t="s">
        <v>455</v>
      </c>
      <c r="G6" s="7" t="s">
        <v>65</v>
      </c>
      <c r="H6" s="7" t="s">
        <v>1064</v>
      </c>
      <c r="I6" s="326" t="s">
        <v>1065</v>
      </c>
      <c r="J6" s="290">
        <v>15000000</v>
      </c>
      <c r="K6" s="277">
        <f t="shared" ref="K6:K15" si="0">J6/100*85</f>
        <v>12750000</v>
      </c>
      <c r="L6" s="332">
        <v>2022</v>
      </c>
      <c r="M6" s="299">
        <v>2024</v>
      </c>
      <c r="N6" s="51" t="s">
        <v>139</v>
      </c>
      <c r="O6" s="51" t="s">
        <v>139</v>
      </c>
      <c r="P6" s="51" t="s">
        <v>139</v>
      </c>
      <c r="Q6" s="51" t="s">
        <v>139</v>
      </c>
      <c r="R6" s="37" t="s">
        <v>1066</v>
      </c>
      <c r="S6" s="320" t="s">
        <v>88</v>
      </c>
    </row>
    <row r="7" spans="1:256" s="162" customFormat="1" ht="33.75" x14ac:dyDescent="0.2">
      <c r="A7" s="268">
        <v>3</v>
      </c>
      <c r="B7" s="101" t="s">
        <v>1067</v>
      </c>
      <c r="C7" s="101" t="s">
        <v>260</v>
      </c>
      <c r="D7" s="35">
        <v>75086778</v>
      </c>
      <c r="E7" s="101" t="s">
        <v>1068</v>
      </c>
      <c r="F7" s="101" t="s">
        <v>64</v>
      </c>
      <c r="G7" s="102" t="s">
        <v>65</v>
      </c>
      <c r="H7" s="102" t="s">
        <v>416</v>
      </c>
      <c r="I7" s="327" t="s">
        <v>1069</v>
      </c>
      <c r="J7" s="280">
        <v>130000000</v>
      </c>
      <c r="K7" s="277">
        <f t="shared" si="0"/>
        <v>110500000</v>
      </c>
      <c r="L7" s="333">
        <v>2022</v>
      </c>
      <c r="M7" s="284">
        <v>2027</v>
      </c>
      <c r="N7" s="105" t="s">
        <v>139</v>
      </c>
      <c r="O7" s="105" t="s">
        <v>139</v>
      </c>
      <c r="P7" s="105" t="s">
        <v>139</v>
      </c>
      <c r="Q7" s="105" t="s">
        <v>139</v>
      </c>
      <c r="R7" s="33" t="s">
        <v>1070</v>
      </c>
      <c r="S7" s="265" t="s">
        <v>88</v>
      </c>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c r="IG7" s="161"/>
      <c r="IH7" s="161"/>
      <c r="II7" s="161"/>
      <c r="IJ7" s="161"/>
      <c r="IK7" s="161"/>
      <c r="IL7" s="161"/>
      <c r="IM7" s="161"/>
      <c r="IN7" s="161"/>
      <c r="IO7" s="161"/>
      <c r="IP7" s="161"/>
      <c r="IQ7" s="161"/>
      <c r="IR7" s="161"/>
      <c r="IS7" s="161"/>
      <c r="IT7" s="161"/>
      <c r="IU7" s="161"/>
      <c r="IV7" s="161"/>
    </row>
    <row r="8" spans="1:256" s="162" customFormat="1" ht="45" x14ac:dyDescent="0.2">
      <c r="A8" s="268">
        <v>4</v>
      </c>
      <c r="B8" s="101" t="s">
        <v>1067</v>
      </c>
      <c r="C8" s="101" t="s">
        <v>260</v>
      </c>
      <c r="D8" s="35">
        <v>75086778</v>
      </c>
      <c r="E8" s="101" t="s">
        <v>1071</v>
      </c>
      <c r="F8" s="101" t="s">
        <v>64</v>
      </c>
      <c r="G8" s="102" t="s">
        <v>65</v>
      </c>
      <c r="H8" s="102" t="s">
        <v>416</v>
      </c>
      <c r="I8" s="327" t="s">
        <v>1072</v>
      </c>
      <c r="J8" s="280">
        <v>10000000</v>
      </c>
      <c r="K8" s="277">
        <f t="shared" si="0"/>
        <v>8500000</v>
      </c>
      <c r="L8" s="333">
        <v>2022</v>
      </c>
      <c r="M8" s="284">
        <v>2023</v>
      </c>
      <c r="N8" s="105" t="s">
        <v>139</v>
      </c>
      <c r="O8" s="105" t="s">
        <v>139</v>
      </c>
      <c r="P8" s="105" t="s">
        <v>139</v>
      </c>
      <c r="Q8" s="105" t="s">
        <v>139</v>
      </c>
      <c r="R8" s="33" t="s">
        <v>1073</v>
      </c>
      <c r="S8" s="265" t="s">
        <v>69</v>
      </c>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161"/>
      <c r="GG8" s="161"/>
      <c r="GH8" s="161"/>
      <c r="GI8" s="161"/>
      <c r="GJ8" s="161"/>
      <c r="GK8" s="161"/>
      <c r="GL8" s="161"/>
      <c r="GM8" s="161"/>
      <c r="GN8" s="161"/>
      <c r="GO8" s="161"/>
      <c r="GP8" s="161"/>
      <c r="GQ8" s="161"/>
      <c r="GR8" s="161"/>
      <c r="GS8" s="161"/>
      <c r="GT8" s="161"/>
      <c r="GU8" s="161"/>
      <c r="GV8" s="161"/>
      <c r="GW8" s="161"/>
      <c r="GX8" s="161"/>
      <c r="GY8" s="161"/>
      <c r="GZ8" s="161"/>
      <c r="HA8" s="161"/>
      <c r="HB8" s="161"/>
      <c r="HC8" s="161"/>
      <c r="HD8" s="161"/>
      <c r="HE8" s="161"/>
      <c r="HF8" s="161"/>
      <c r="HG8" s="161"/>
      <c r="HH8" s="161"/>
      <c r="HI8" s="161"/>
      <c r="HJ8" s="161"/>
      <c r="HK8" s="161"/>
      <c r="HL8" s="161"/>
      <c r="HM8" s="161"/>
      <c r="HN8" s="161"/>
      <c r="HO8" s="161"/>
      <c r="HP8" s="161"/>
      <c r="HQ8" s="161"/>
      <c r="HR8" s="161"/>
      <c r="HS8" s="161"/>
      <c r="HT8" s="161"/>
      <c r="HU8" s="161"/>
      <c r="HV8" s="161"/>
      <c r="HW8" s="161"/>
      <c r="HX8" s="161"/>
      <c r="HY8" s="161"/>
      <c r="HZ8" s="161"/>
      <c r="IA8" s="161"/>
      <c r="IB8" s="161"/>
      <c r="IC8" s="161"/>
      <c r="ID8" s="161"/>
      <c r="IE8" s="161"/>
      <c r="IF8" s="161"/>
      <c r="IG8" s="161"/>
      <c r="IH8" s="161"/>
      <c r="II8" s="161"/>
      <c r="IJ8" s="161"/>
      <c r="IK8" s="161"/>
      <c r="IL8" s="161"/>
      <c r="IM8" s="161"/>
      <c r="IN8" s="161"/>
      <c r="IO8" s="161"/>
      <c r="IP8" s="161"/>
      <c r="IQ8" s="161"/>
      <c r="IR8" s="161"/>
      <c r="IS8" s="161"/>
      <c r="IT8" s="161"/>
      <c r="IU8" s="161"/>
      <c r="IV8" s="161"/>
    </row>
    <row r="9" spans="1:256" s="44" customFormat="1" ht="90" x14ac:dyDescent="0.2">
      <c r="A9" s="268">
        <v>5</v>
      </c>
      <c r="B9" s="101" t="s">
        <v>1074</v>
      </c>
      <c r="C9" s="101" t="s">
        <v>1075</v>
      </c>
      <c r="D9" s="35">
        <v>75080508</v>
      </c>
      <c r="E9" s="101" t="s">
        <v>1076</v>
      </c>
      <c r="F9" s="101" t="s">
        <v>64</v>
      </c>
      <c r="G9" s="102" t="s">
        <v>65</v>
      </c>
      <c r="H9" s="102" t="s">
        <v>65</v>
      </c>
      <c r="I9" s="327" t="s">
        <v>1077</v>
      </c>
      <c r="J9" s="632">
        <v>8900000</v>
      </c>
      <c r="K9" s="779">
        <f t="shared" si="0"/>
        <v>7565000</v>
      </c>
      <c r="L9" s="714" t="s">
        <v>1292</v>
      </c>
      <c r="M9" s="630" t="s">
        <v>1293</v>
      </c>
      <c r="N9" s="105"/>
      <c r="O9" s="105" t="s">
        <v>139</v>
      </c>
      <c r="P9" s="105" t="s">
        <v>139</v>
      </c>
      <c r="Q9" s="105" t="s">
        <v>139</v>
      </c>
      <c r="R9" s="33" t="s">
        <v>1078</v>
      </c>
      <c r="S9" s="265" t="s">
        <v>88</v>
      </c>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44" customFormat="1" ht="90" x14ac:dyDescent="0.2">
      <c r="A10" s="268">
        <v>6</v>
      </c>
      <c r="B10" s="101" t="s">
        <v>1079</v>
      </c>
      <c r="C10" s="101" t="s">
        <v>1075</v>
      </c>
      <c r="D10" s="35">
        <v>75080516</v>
      </c>
      <c r="E10" s="101" t="s">
        <v>1076</v>
      </c>
      <c r="F10" s="101" t="s">
        <v>64</v>
      </c>
      <c r="G10" s="102" t="s">
        <v>65</v>
      </c>
      <c r="H10" s="102" t="s">
        <v>65</v>
      </c>
      <c r="I10" s="327" t="s">
        <v>1080</v>
      </c>
      <c r="J10" s="632">
        <v>10200000</v>
      </c>
      <c r="K10" s="779">
        <f t="shared" si="0"/>
        <v>8670000</v>
      </c>
      <c r="L10" s="714" t="s">
        <v>1292</v>
      </c>
      <c r="M10" s="630" t="s">
        <v>1293</v>
      </c>
      <c r="N10" s="105"/>
      <c r="O10" s="105" t="s">
        <v>139</v>
      </c>
      <c r="P10" s="105" t="s">
        <v>139</v>
      </c>
      <c r="Q10" s="105" t="s">
        <v>139</v>
      </c>
      <c r="R10" s="33" t="s">
        <v>1078</v>
      </c>
      <c r="S10" s="265" t="s">
        <v>88</v>
      </c>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s="44" customFormat="1" ht="90" x14ac:dyDescent="0.2">
      <c r="A11" s="268">
        <v>7</v>
      </c>
      <c r="B11" s="101" t="s">
        <v>1081</v>
      </c>
      <c r="C11" s="101" t="s">
        <v>1075</v>
      </c>
      <c r="D11" s="35">
        <v>75080541</v>
      </c>
      <c r="E11" s="101" t="s">
        <v>1076</v>
      </c>
      <c r="F11" s="101" t="s">
        <v>64</v>
      </c>
      <c r="G11" s="102" t="s">
        <v>65</v>
      </c>
      <c r="H11" s="102" t="s">
        <v>65</v>
      </c>
      <c r="I11" s="327" t="s">
        <v>1077</v>
      </c>
      <c r="J11" s="632">
        <v>8700000</v>
      </c>
      <c r="K11" s="779">
        <f t="shared" si="0"/>
        <v>7395000</v>
      </c>
      <c r="L11" s="714" t="s">
        <v>1292</v>
      </c>
      <c r="M11" s="630" t="s">
        <v>1293</v>
      </c>
      <c r="N11" s="105"/>
      <c r="O11" s="105" t="s">
        <v>139</v>
      </c>
      <c r="P11" s="105" t="s">
        <v>139</v>
      </c>
      <c r="Q11" s="105" t="s">
        <v>139</v>
      </c>
      <c r="R11" s="33" t="s">
        <v>1078</v>
      </c>
      <c r="S11" s="265" t="s">
        <v>88</v>
      </c>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s="44" customFormat="1" ht="90" x14ac:dyDescent="0.2">
      <c r="A12" s="268">
        <v>8</v>
      </c>
      <c r="B12" s="101" t="s">
        <v>1082</v>
      </c>
      <c r="C12" s="101" t="s">
        <v>1075</v>
      </c>
      <c r="D12" s="35">
        <v>75080559</v>
      </c>
      <c r="E12" s="101" t="s">
        <v>1076</v>
      </c>
      <c r="F12" s="101" t="s">
        <v>64</v>
      </c>
      <c r="G12" s="102" t="s">
        <v>65</v>
      </c>
      <c r="H12" s="102" t="s">
        <v>65</v>
      </c>
      <c r="I12" s="327" t="s">
        <v>1080</v>
      </c>
      <c r="J12" s="632">
        <v>9600000</v>
      </c>
      <c r="K12" s="779">
        <f t="shared" si="0"/>
        <v>8160000</v>
      </c>
      <c r="L12" s="714" t="s">
        <v>1292</v>
      </c>
      <c r="M12" s="630" t="s">
        <v>1293</v>
      </c>
      <c r="N12" s="105"/>
      <c r="O12" s="105" t="s">
        <v>139</v>
      </c>
      <c r="P12" s="105" t="s">
        <v>139</v>
      </c>
      <c r="Q12" s="105" t="s">
        <v>139</v>
      </c>
      <c r="R12" s="33" t="s">
        <v>1078</v>
      </c>
      <c r="S12" s="265" t="s">
        <v>88</v>
      </c>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s="44" customFormat="1" ht="45" x14ac:dyDescent="0.2">
      <c r="A13" s="268">
        <v>9</v>
      </c>
      <c r="B13" s="33" t="s">
        <v>1061</v>
      </c>
      <c r="C13" s="33" t="s">
        <v>1062</v>
      </c>
      <c r="D13" s="35">
        <v>25862391</v>
      </c>
      <c r="E13" s="33" t="s">
        <v>1083</v>
      </c>
      <c r="F13" s="33" t="s">
        <v>455</v>
      </c>
      <c r="G13" s="35" t="s">
        <v>65</v>
      </c>
      <c r="H13" s="35" t="s">
        <v>1064</v>
      </c>
      <c r="I13" s="328" t="s">
        <v>1084</v>
      </c>
      <c r="J13" s="280">
        <v>1500000</v>
      </c>
      <c r="K13" s="277">
        <f t="shared" si="0"/>
        <v>1275000</v>
      </c>
      <c r="L13" s="333">
        <v>2022</v>
      </c>
      <c r="M13" s="284">
        <v>2024</v>
      </c>
      <c r="N13" s="105" t="s">
        <v>74</v>
      </c>
      <c r="O13" s="105"/>
      <c r="P13" s="105" t="s">
        <v>74</v>
      </c>
      <c r="Q13" s="105" t="s">
        <v>74</v>
      </c>
      <c r="R13" s="33" t="s">
        <v>1066</v>
      </c>
      <c r="S13" s="265" t="s">
        <v>88</v>
      </c>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row>
    <row r="14" spans="1:256" s="44" customFormat="1" ht="98.25" customHeight="1" x14ac:dyDescent="0.2">
      <c r="A14" s="268">
        <v>10</v>
      </c>
      <c r="B14" s="34" t="s">
        <v>1085</v>
      </c>
      <c r="C14" s="33" t="s">
        <v>260</v>
      </c>
      <c r="D14" s="35">
        <v>75086778</v>
      </c>
      <c r="E14" s="34" t="s">
        <v>1086</v>
      </c>
      <c r="F14" s="33" t="s">
        <v>64</v>
      </c>
      <c r="G14" s="35" t="s">
        <v>65</v>
      </c>
      <c r="H14" s="35" t="s">
        <v>416</v>
      </c>
      <c r="I14" s="668" t="s">
        <v>1191</v>
      </c>
      <c r="J14" s="280">
        <v>2100000</v>
      </c>
      <c r="K14" s="277">
        <f t="shared" si="0"/>
        <v>1785000</v>
      </c>
      <c r="L14" s="333">
        <v>2022</v>
      </c>
      <c r="M14" s="284">
        <v>2024</v>
      </c>
      <c r="N14" s="105" t="s">
        <v>139</v>
      </c>
      <c r="O14" s="105" t="s">
        <v>139</v>
      </c>
      <c r="P14" s="105" t="s">
        <v>139</v>
      </c>
      <c r="Q14" s="105" t="s">
        <v>139</v>
      </c>
      <c r="R14" s="34" t="s">
        <v>1087</v>
      </c>
      <c r="S14" s="265" t="s">
        <v>88</v>
      </c>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row>
    <row r="15" spans="1:256" s="44" customFormat="1" ht="67.5" x14ac:dyDescent="0.2">
      <c r="A15" s="687">
        <v>11</v>
      </c>
      <c r="B15" s="654" t="s">
        <v>1088</v>
      </c>
      <c r="C15" s="654" t="s">
        <v>331</v>
      </c>
      <c r="D15" s="723">
        <v>60802154</v>
      </c>
      <c r="E15" s="654" t="s">
        <v>1089</v>
      </c>
      <c r="F15" s="654" t="s">
        <v>24</v>
      </c>
      <c r="G15" s="686" t="s">
        <v>296</v>
      </c>
      <c r="H15" s="686" t="s">
        <v>331</v>
      </c>
      <c r="I15" s="740" t="s">
        <v>1090</v>
      </c>
      <c r="J15" s="652">
        <v>2700000</v>
      </c>
      <c r="K15" s="608">
        <f t="shared" si="0"/>
        <v>2295000</v>
      </c>
      <c r="L15" s="681">
        <v>2023</v>
      </c>
      <c r="M15" s="658">
        <v>2025</v>
      </c>
      <c r="N15" s="723"/>
      <c r="O15" s="723"/>
      <c r="P15" s="723" t="s">
        <v>74</v>
      </c>
      <c r="Q15" s="723" t="s">
        <v>74</v>
      </c>
      <c r="R15" s="723" t="s">
        <v>1091</v>
      </c>
      <c r="S15" s="745"/>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row>
    <row r="16" spans="1:256" s="44" customFormat="1" ht="45" x14ac:dyDescent="0.2">
      <c r="A16" s="42"/>
      <c r="B16" s="808" t="s">
        <v>1381</v>
      </c>
      <c r="C16" s="803" t="s">
        <v>1382</v>
      </c>
      <c r="D16" s="808">
        <v>61989185</v>
      </c>
      <c r="E16" s="803" t="s">
        <v>1383</v>
      </c>
      <c r="F16" s="808" t="s">
        <v>1384</v>
      </c>
      <c r="G16" s="803" t="s">
        <v>123</v>
      </c>
      <c r="H16" s="808" t="s">
        <v>65</v>
      </c>
      <c r="I16" s="803" t="s">
        <v>1385</v>
      </c>
      <c r="J16" s="918">
        <v>1200000</v>
      </c>
      <c r="K16" s="919">
        <f>J16/100*85</f>
        <v>1020000</v>
      </c>
      <c r="L16" s="918">
        <v>2023</v>
      </c>
      <c r="M16" s="920">
        <v>2025</v>
      </c>
      <c r="N16" s="916" t="s">
        <v>139</v>
      </c>
      <c r="O16" s="917" t="s">
        <v>139</v>
      </c>
      <c r="P16" s="916" t="s">
        <v>139</v>
      </c>
      <c r="Q16" s="917" t="s">
        <v>139</v>
      </c>
      <c r="R16" s="808" t="s">
        <v>194</v>
      </c>
      <c r="S16" s="800" t="s">
        <v>1386</v>
      </c>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row>
    <row r="17" spans="1:256" s="44" customFormat="1" ht="45" x14ac:dyDescent="0.2">
      <c r="A17" s="42"/>
      <c r="B17" s="808" t="s">
        <v>1381</v>
      </c>
      <c r="C17" s="803" t="s">
        <v>1382</v>
      </c>
      <c r="D17" s="808">
        <v>61989185</v>
      </c>
      <c r="E17" s="803" t="s">
        <v>1387</v>
      </c>
      <c r="F17" s="808" t="s">
        <v>1384</v>
      </c>
      <c r="G17" s="803" t="s">
        <v>123</v>
      </c>
      <c r="H17" s="808" t="s">
        <v>65</v>
      </c>
      <c r="I17" s="803" t="s">
        <v>1388</v>
      </c>
      <c r="J17" s="918">
        <v>4000000</v>
      </c>
      <c r="K17" s="919">
        <f>J17/100*85</f>
        <v>3400000</v>
      </c>
      <c r="L17" s="918">
        <v>2023</v>
      </c>
      <c r="M17" s="920">
        <v>2026</v>
      </c>
      <c r="N17" s="916" t="s">
        <v>139</v>
      </c>
      <c r="O17" s="917" t="s">
        <v>139</v>
      </c>
      <c r="P17" s="916" t="s">
        <v>139</v>
      </c>
      <c r="Q17" s="917" t="s">
        <v>139</v>
      </c>
      <c r="R17" s="808" t="s">
        <v>194</v>
      </c>
      <c r="S17" s="800" t="s">
        <v>1386</v>
      </c>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row>
    <row r="18" spans="1:256" s="44" customFormat="1" ht="45" x14ac:dyDescent="0.2">
      <c r="A18" s="42"/>
      <c r="B18" s="808" t="s">
        <v>1381</v>
      </c>
      <c r="C18" s="803" t="s">
        <v>1382</v>
      </c>
      <c r="D18" s="808">
        <v>61989185</v>
      </c>
      <c r="E18" s="803" t="s">
        <v>1389</v>
      </c>
      <c r="F18" s="808" t="s">
        <v>1384</v>
      </c>
      <c r="G18" s="803" t="s">
        <v>123</v>
      </c>
      <c r="H18" s="808" t="s">
        <v>65</v>
      </c>
      <c r="I18" s="803" t="s">
        <v>1390</v>
      </c>
      <c r="J18" s="918">
        <v>700000</v>
      </c>
      <c r="K18" s="919">
        <f>J18/100*85</f>
        <v>595000</v>
      </c>
      <c r="L18" s="918">
        <v>2023</v>
      </c>
      <c r="M18" s="920">
        <v>2025</v>
      </c>
      <c r="N18" s="916" t="s">
        <v>139</v>
      </c>
      <c r="O18" s="917" t="s">
        <v>139</v>
      </c>
      <c r="P18" s="916" t="s">
        <v>139</v>
      </c>
      <c r="Q18" s="917" t="s">
        <v>139</v>
      </c>
      <c r="R18" s="808" t="s">
        <v>194</v>
      </c>
      <c r="S18" s="800" t="s">
        <v>1386</v>
      </c>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row>
    <row r="19" spans="1:256" s="44" customFormat="1" x14ac:dyDescent="0.2">
      <c r="A19" s="42"/>
      <c r="B19" s="41"/>
      <c r="C19" s="41"/>
      <c r="D19" s="55"/>
      <c r="E19" s="41"/>
      <c r="F19" s="41"/>
      <c r="G19" s="42"/>
      <c r="H19" s="42"/>
      <c r="I19" s="70"/>
      <c r="J19" s="281"/>
      <c r="K19" s="277"/>
      <c r="L19" s="285"/>
      <c r="M19" s="285"/>
      <c r="N19" s="42"/>
      <c r="O19" s="42"/>
      <c r="P19" s="55"/>
      <c r="Q19" s="55"/>
      <c r="R19" s="55"/>
      <c r="S19" s="42"/>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row>
    <row r="20" spans="1:256" s="44" customFormat="1" ht="12" thickBot="1" x14ac:dyDescent="0.25">
      <c r="B20" s="190"/>
      <c r="C20" s="190"/>
      <c r="E20" s="190"/>
      <c r="F20" s="190"/>
      <c r="G20" s="194"/>
      <c r="H20" s="194"/>
      <c r="I20" s="190"/>
      <c r="J20" s="609">
        <f>SUM(J5:J19)</f>
        <v>210450000</v>
      </c>
      <c r="K20" s="610">
        <f>SUM(K5:K19)</f>
        <v>173910000</v>
      </c>
      <c r="N20" s="192"/>
      <c r="O20" s="192"/>
      <c r="P20" s="192"/>
      <c r="Q20" s="192"/>
      <c r="R20" s="240"/>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row>
    <row r="21" spans="1:256" s="44" customFormat="1" ht="12" thickBot="1" x14ac:dyDescent="0.25">
      <c r="A21" s="97" t="s">
        <v>344</v>
      </c>
      <c r="B21" s="98"/>
      <c r="C21" s="190"/>
      <c r="E21" s="190"/>
      <c r="F21" s="190"/>
      <c r="G21" s="194"/>
      <c r="H21" s="194"/>
      <c r="I21" s="190"/>
      <c r="J21" s="191"/>
      <c r="K21" s="84"/>
      <c r="N21" s="192"/>
      <c r="O21" s="192"/>
      <c r="P21" s="192"/>
      <c r="Q21" s="192"/>
      <c r="R21" s="240"/>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row>
    <row r="22" spans="1:256" ht="24.75" customHeight="1" x14ac:dyDescent="0.2">
      <c r="A22" s="86" t="s">
        <v>345</v>
      </c>
      <c r="B22" s="86"/>
      <c r="C22" s="260" t="s">
        <v>1194</v>
      </c>
      <c r="D22" s="66"/>
      <c r="E22" s="66"/>
      <c r="F22" s="66"/>
      <c r="G22" s="206"/>
      <c r="H22" s="161"/>
      <c r="I22" s="161"/>
      <c r="J22" s="161"/>
      <c r="K22" s="206"/>
      <c r="L22" s="203"/>
      <c r="M22" s="203"/>
      <c r="N22" s="47"/>
      <c r="O22" s="47"/>
      <c r="P22" s="207"/>
      <c r="Q22" s="207"/>
      <c r="R22" s="206"/>
      <c r="S22" s="47"/>
    </row>
    <row r="23" spans="1:256" ht="24.75" customHeight="1" x14ac:dyDescent="0.2">
      <c r="A23" s="969" t="s">
        <v>1195</v>
      </c>
      <c r="B23" s="969"/>
      <c r="C23" s="969"/>
      <c r="D23" s="66"/>
      <c r="E23" s="66"/>
      <c r="F23" s="66"/>
      <c r="G23" s="206"/>
      <c r="H23" s="161"/>
      <c r="I23" s="161"/>
      <c r="J23" s="161"/>
      <c r="K23" s="206"/>
      <c r="L23" s="203"/>
      <c r="M23" s="203"/>
      <c r="N23" s="47"/>
      <c r="O23" s="47"/>
      <c r="P23" s="207"/>
      <c r="Q23" s="207"/>
      <c r="R23" s="206"/>
      <c r="S23" s="47"/>
    </row>
    <row r="24" spans="1:256" ht="24.75" customHeight="1" x14ac:dyDescent="0.2">
      <c r="A24" s="969"/>
      <c r="B24" s="969"/>
      <c r="C24" s="969"/>
      <c r="D24" s="66"/>
      <c r="E24" s="66"/>
      <c r="F24" s="66"/>
      <c r="G24" s="206"/>
      <c r="H24" s="161"/>
      <c r="I24" s="161"/>
      <c r="J24" s="161"/>
      <c r="K24" s="206"/>
      <c r="L24" s="203"/>
      <c r="M24" s="203"/>
      <c r="N24" s="47"/>
      <c r="O24" s="47"/>
      <c r="P24" s="207"/>
      <c r="Q24" s="207"/>
      <c r="R24" s="206"/>
      <c r="S24" s="47"/>
    </row>
    <row r="25" spans="1:256" s="73" customFormat="1" ht="11.25" customHeight="1" x14ac:dyDescent="0.2">
      <c r="A25" s="72"/>
      <c r="B25" s="82"/>
      <c r="C25" s="82"/>
      <c r="D25" s="72"/>
      <c r="E25" s="72"/>
      <c r="F25" s="72"/>
      <c r="G25" s="82"/>
      <c r="K25" s="82"/>
      <c r="L25" s="75"/>
      <c r="M25" s="75"/>
      <c r="N25" s="72"/>
      <c r="O25" s="72"/>
      <c r="P25" s="208"/>
      <c r="Q25" s="208"/>
      <c r="R25" s="82"/>
      <c r="S25" s="72"/>
    </row>
    <row r="26" spans="1:256" s="73" customFormat="1" x14ac:dyDescent="0.2">
      <c r="A26" s="74" t="str">
        <f>MŠ!A146</f>
        <v>Schváleno v Řídícím výboru MAP ORP Ostrava III dne 30.03.2023</v>
      </c>
      <c r="B26" s="82"/>
      <c r="C26" s="82"/>
      <c r="D26" s="72"/>
      <c r="E26" s="72"/>
      <c r="F26" s="72"/>
      <c r="G26" s="82"/>
      <c r="K26" s="82"/>
      <c r="L26" s="75"/>
      <c r="M26" s="75"/>
      <c r="N26" s="72"/>
      <c r="O26" s="72"/>
      <c r="P26" s="208"/>
      <c r="Q26" s="208"/>
      <c r="R26" s="82"/>
      <c r="S26" s="72"/>
    </row>
    <row r="27" spans="1:256" s="73" customFormat="1" ht="16.149999999999999" customHeight="1" x14ac:dyDescent="0.2">
      <c r="A27" s="72" t="s">
        <v>1092</v>
      </c>
      <c r="D27" s="72"/>
      <c r="J27" s="75"/>
      <c r="K27" s="75"/>
      <c r="L27" s="72"/>
      <c r="M27" s="72"/>
      <c r="N27" s="208"/>
      <c r="O27" s="208"/>
      <c r="P27" s="208"/>
      <c r="Q27" s="208"/>
      <c r="R27" s="72"/>
      <c r="S27" s="72"/>
    </row>
    <row r="28" spans="1:256" s="73" customFormat="1" x14ac:dyDescent="0.2">
      <c r="A28" s="72" t="s">
        <v>347</v>
      </c>
      <c r="D28" s="72"/>
      <c r="J28" s="75"/>
      <c r="K28" s="75"/>
      <c r="L28" s="72"/>
      <c r="M28" s="72"/>
      <c r="N28" s="208"/>
      <c r="O28" s="208"/>
      <c r="P28" s="208"/>
      <c r="Q28" s="208"/>
      <c r="R28" s="72"/>
      <c r="S28" s="72"/>
    </row>
    <row r="29" spans="1:256" s="73" customFormat="1" x14ac:dyDescent="0.2">
      <c r="A29" s="72" t="s">
        <v>348</v>
      </c>
      <c r="D29" s="72"/>
      <c r="J29" s="75"/>
      <c r="K29" s="75"/>
      <c r="L29" s="72"/>
      <c r="M29" s="72"/>
      <c r="N29" s="208"/>
      <c r="O29" s="208"/>
      <c r="P29" s="208"/>
      <c r="Q29" s="208"/>
      <c r="R29" s="72"/>
      <c r="S29" s="72"/>
    </row>
    <row r="30" spans="1:256" s="73" customFormat="1" x14ac:dyDescent="0.2">
      <c r="A30" s="72"/>
      <c r="D30" s="72"/>
      <c r="J30" s="75"/>
      <c r="K30" s="75"/>
      <c r="L30" s="72"/>
      <c r="M30" s="72"/>
      <c r="N30" s="208"/>
      <c r="O30" s="208"/>
      <c r="P30" s="208"/>
      <c r="Q30" s="208"/>
      <c r="R30" s="72"/>
      <c r="S30" s="72"/>
    </row>
    <row r="31" spans="1:256" s="73" customFormat="1" x14ac:dyDescent="0.2">
      <c r="A31" s="72" t="s">
        <v>1030</v>
      </c>
      <c r="D31" s="72"/>
      <c r="J31" s="75"/>
      <c r="K31" s="75"/>
      <c r="L31" s="72"/>
      <c r="M31" s="72"/>
      <c r="N31" s="208"/>
      <c r="O31" s="208"/>
      <c r="P31" s="208"/>
      <c r="Q31" s="208"/>
      <c r="R31" s="72"/>
      <c r="S31" s="72"/>
    </row>
    <row r="32" spans="1:256" s="73" customFormat="1" x14ac:dyDescent="0.2">
      <c r="A32" s="72"/>
      <c r="D32" s="72"/>
      <c r="J32" s="75"/>
      <c r="K32" s="75"/>
      <c r="L32" s="72"/>
      <c r="M32" s="72"/>
      <c r="N32" s="208"/>
      <c r="O32" s="208"/>
      <c r="P32" s="208"/>
      <c r="Q32" s="208"/>
      <c r="R32" s="72"/>
      <c r="S32" s="72"/>
    </row>
    <row r="33" spans="1:19" s="73" customFormat="1" x14ac:dyDescent="0.2">
      <c r="A33" s="72" t="s">
        <v>1093</v>
      </c>
      <c r="D33" s="72"/>
      <c r="J33" s="75"/>
      <c r="K33" s="75"/>
      <c r="L33" s="72"/>
      <c r="M33" s="72"/>
      <c r="N33" s="208"/>
      <c r="O33" s="208"/>
      <c r="P33" s="208"/>
      <c r="Q33" s="208"/>
      <c r="R33" s="72"/>
      <c r="S33" s="72"/>
    </row>
    <row r="34" spans="1:19" s="73" customFormat="1" x14ac:dyDescent="0.2">
      <c r="A34" s="72" t="s">
        <v>1032</v>
      </c>
      <c r="D34" s="72"/>
      <c r="J34" s="75"/>
      <c r="K34" s="75"/>
      <c r="L34" s="72"/>
      <c r="M34" s="72"/>
      <c r="N34" s="208"/>
      <c r="O34" s="208"/>
      <c r="P34" s="208"/>
      <c r="Q34" s="208"/>
      <c r="R34" s="72"/>
      <c r="S34" s="72"/>
    </row>
    <row r="35" spans="1:19" s="73" customFormat="1" x14ac:dyDescent="0.2">
      <c r="A35" s="72" t="s">
        <v>1033</v>
      </c>
      <c r="D35" s="72"/>
      <c r="J35" s="75"/>
      <c r="K35" s="75"/>
      <c r="L35" s="72"/>
      <c r="M35" s="72"/>
      <c r="N35" s="208"/>
      <c r="O35" s="208"/>
      <c r="P35" s="208"/>
      <c r="Q35" s="208"/>
      <c r="R35" s="72"/>
      <c r="S35" s="72"/>
    </row>
    <row r="36" spans="1:19" s="73" customFormat="1" x14ac:dyDescent="0.2">
      <c r="A36" s="72" t="s">
        <v>1034</v>
      </c>
      <c r="D36" s="72"/>
      <c r="J36" s="75"/>
      <c r="K36" s="75"/>
      <c r="L36" s="72"/>
      <c r="M36" s="72"/>
      <c r="N36" s="208"/>
      <c r="O36" s="208"/>
      <c r="P36" s="208"/>
      <c r="Q36" s="208"/>
      <c r="R36" s="72"/>
      <c r="S36" s="72"/>
    </row>
    <row r="37" spans="1:19" s="73" customFormat="1" x14ac:dyDescent="0.2">
      <c r="A37" s="72" t="s">
        <v>1035</v>
      </c>
      <c r="D37" s="72"/>
      <c r="J37" s="75"/>
      <c r="K37" s="75"/>
      <c r="L37" s="72"/>
      <c r="M37" s="72"/>
      <c r="N37" s="208"/>
      <c r="O37" s="208"/>
      <c r="P37" s="208"/>
      <c r="Q37" s="208"/>
      <c r="R37" s="72"/>
      <c r="S37" s="72"/>
    </row>
    <row r="38" spans="1:19" s="73" customFormat="1" x14ac:dyDescent="0.2">
      <c r="A38" s="72" t="s">
        <v>1036</v>
      </c>
      <c r="D38" s="72"/>
      <c r="J38" s="75"/>
      <c r="K38" s="75"/>
      <c r="L38" s="72"/>
      <c r="M38" s="72"/>
      <c r="N38" s="208"/>
      <c r="O38" s="208"/>
      <c r="P38" s="208"/>
      <c r="Q38" s="208"/>
      <c r="R38" s="72"/>
      <c r="S38" s="72"/>
    </row>
    <row r="39" spans="1:19" s="73" customFormat="1" x14ac:dyDescent="0.2">
      <c r="A39" s="72" t="s">
        <v>1037</v>
      </c>
      <c r="D39" s="72"/>
      <c r="J39" s="75"/>
      <c r="K39" s="75"/>
      <c r="L39" s="72"/>
      <c r="M39" s="72"/>
      <c r="N39" s="208"/>
      <c r="O39" s="208"/>
      <c r="P39" s="208"/>
      <c r="Q39" s="208"/>
      <c r="R39" s="72"/>
      <c r="S39" s="72"/>
    </row>
    <row r="40" spans="1:19" s="73" customFormat="1" x14ac:dyDescent="0.2">
      <c r="A40" s="72"/>
      <c r="D40" s="72"/>
      <c r="J40" s="75"/>
      <c r="K40" s="75"/>
      <c r="L40" s="72"/>
      <c r="M40" s="72"/>
      <c r="N40" s="208"/>
      <c r="O40" s="208"/>
      <c r="P40" s="208"/>
      <c r="Q40" s="208"/>
      <c r="R40" s="72"/>
      <c r="S40" s="72"/>
    </row>
    <row r="41" spans="1:19" s="73" customFormat="1" x14ac:dyDescent="0.2">
      <c r="A41" s="72" t="s">
        <v>1094</v>
      </c>
      <c r="D41" s="72"/>
      <c r="J41" s="75"/>
      <c r="K41" s="75"/>
      <c r="L41" s="72"/>
      <c r="M41" s="72"/>
      <c r="N41" s="208"/>
      <c r="O41" s="208"/>
      <c r="P41" s="208"/>
      <c r="Q41" s="208"/>
      <c r="R41" s="72"/>
      <c r="S41" s="72"/>
    </row>
    <row r="42" spans="1:19" s="73" customFormat="1" x14ac:dyDescent="0.2">
      <c r="A42" s="72" t="s">
        <v>1040</v>
      </c>
      <c r="D42" s="72"/>
      <c r="J42" s="75"/>
      <c r="K42" s="75"/>
      <c r="L42" s="72"/>
      <c r="M42" s="72"/>
      <c r="N42" s="208"/>
      <c r="O42" s="208"/>
      <c r="P42" s="208"/>
      <c r="Q42" s="208"/>
      <c r="R42" s="72"/>
      <c r="S42" s="72"/>
    </row>
    <row r="43" spans="1:19" s="73" customFormat="1" x14ac:dyDescent="0.2">
      <c r="A43" s="72"/>
      <c r="D43" s="72"/>
      <c r="J43" s="75"/>
      <c r="K43" s="75"/>
      <c r="L43" s="72"/>
      <c r="M43" s="72"/>
      <c r="N43" s="208"/>
      <c r="O43" s="208"/>
      <c r="P43" s="208"/>
      <c r="Q43" s="208"/>
      <c r="R43" s="72"/>
      <c r="S43" s="72"/>
    </row>
    <row r="44" spans="1:19" s="73" customFormat="1" x14ac:dyDescent="0.2">
      <c r="A44" s="72" t="s">
        <v>1041</v>
      </c>
      <c r="D44" s="72"/>
      <c r="J44" s="75"/>
      <c r="K44" s="75"/>
      <c r="L44" s="72"/>
      <c r="M44" s="72"/>
      <c r="N44" s="208"/>
      <c r="O44" s="208"/>
      <c r="P44" s="208"/>
      <c r="Q44" s="208"/>
      <c r="R44" s="72"/>
      <c r="S44" s="72"/>
    </row>
    <row r="45" spans="1:19" s="73" customFormat="1" x14ac:dyDescent="0.2">
      <c r="A45" s="72" t="s">
        <v>1042</v>
      </c>
      <c r="D45" s="72"/>
      <c r="J45" s="75"/>
      <c r="K45" s="75"/>
      <c r="L45" s="72"/>
      <c r="M45" s="72"/>
      <c r="N45" s="208"/>
      <c r="O45" s="208"/>
      <c r="P45" s="208"/>
      <c r="Q45" s="208"/>
      <c r="R45" s="72"/>
      <c r="S45" s="72"/>
    </row>
    <row r="46" spans="1:19" s="73" customFormat="1" ht="16.149999999999999" customHeight="1" x14ac:dyDescent="0.2">
      <c r="A46" s="72"/>
      <c r="D46" s="72"/>
      <c r="J46" s="75"/>
      <c r="K46" s="75"/>
      <c r="L46" s="72"/>
      <c r="M46" s="72"/>
      <c r="N46" s="208"/>
      <c r="O46" s="208"/>
      <c r="P46" s="208"/>
      <c r="Q46" s="208"/>
      <c r="R46" s="72"/>
      <c r="S46" s="72"/>
    </row>
    <row r="47" spans="1:19" s="73" customFormat="1" x14ac:dyDescent="0.2">
      <c r="A47" s="72" t="s">
        <v>1043</v>
      </c>
      <c r="D47" s="72"/>
      <c r="J47" s="75"/>
      <c r="K47" s="75"/>
      <c r="L47" s="72"/>
      <c r="M47" s="72"/>
      <c r="N47" s="208"/>
      <c r="O47" s="208"/>
      <c r="P47" s="208"/>
      <c r="Q47" s="208"/>
      <c r="R47" s="72"/>
      <c r="S47" s="72"/>
    </row>
    <row r="48" spans="1:19" s="73" customFormat="1" x14ac:dyDescent="0.2">
      <c r="A48" s="72" t="s">
        <v>1044</v>
      </c>
      <c r="D48" s="72"/>
      <c r="J48" s="75"/>
      <c r="K48" s="75"/>
      <c r="L48" s="72"/>
      <c r="M48" s="72"/>
      <c r="N48" s="208"/>
      <c r="O48" s="208"/>
      <c r="P48" s="208"/>
      <c r="Q48" s="208"/>
      <c r="R48" s="72"/>
      <c r="S48" s="72"/>
    </row>
    <row r="49" spans="1:19" s="73" customFormat="1" x14ac:dyDescent="0.2">
      <c r="A49" s="72" t="s">
        <v>1045</v>
      </c>
      <c r="D49" s="72"/>
      <c r="J49" s="75"/>
      <c r="K49" s="75"/>
      <c r="L49" s="72"/>
      <c r="M49" s="72"/>
      <c r="N49" s="208"/>
      <c r="O49" s="208"/>
      <c r="P49" s="208"/>
      <c r="Q49" s="208"/>
      <c r="R49" s="72"/>
      <c r="S49" s="72"/>
    </row>
    <row r="50" spans="1:19" x14ac:dyDescent="0.2">
      <c r="A50" s="47"/>
      <c r="B50" s="241"/>
      <c r="C50" s="241"/>
      <c r="D50" s="47"/>
      <c r="E50" s="241"/>
      <c r="F50" s="241"/>
      <c r="G50" s="161"/>
      <c r="H50" s="161"/>
      <c r="I50" s="241"/>
      <c r="J50" s="47"/>
      <c r="K50" s="47"/>
      <c r="L50" s="47"/>
      <c r="M50" s="47"/>
      <c r="N50" s="207"/>
      <c r="O50" s="207"/>
      <c r="P50" s="207"/>
      <c r="Q50" s="207"/>
      <c r="R50" s="206"/>
      <c r="S50" s="47"/>
    </row>
    <row r="51" spans="1:19" x14ac:dyDescent="0.2">
      <c r="A51" s="47"/>
      <c r="B51" s="241"/>
      <c r="C51" s="241"/>
      <c r="D51" s="47"/>
      <c r="E51" s="241"/>
      <c r="F51" s="241"/>
      <c r="G51" s="161"/>
      <c r="H51" s="161"/>
      <c r="I51" s="241"/>
      <c r="J51" s="47"/>
      <c r="K51" s="47"/>
      <c r="L51" s="47"/>
      <c r="M51" s="47"/>
      <c r="N51" s="207"/>
      <c r="O51" s="207"/>
      <c r="P51" s="207"/>
      <c r="Q51" s="207"/>
      <c r="R51" s="206"/>
      <c r="S51" s="47"/>
    </row>
    <row r="52" spans="1:19" x14ac:dyDescent="0.2">
      <c r="A52" s="47"/>
      <c r="B52" s="241"/>
      <c r="C52" s="241"/>
      <c r="D52" s="47"/>
      <c r="E52" s="241"/>
      <c r="F52" s="241"/>
      <c r="G52" s="161"/>
      <c r="H52" s="161"/>
      <c r="I52" s="241"/>
      <c r="J52" s="47"/>
      <c r="K52" s="47"/>
      <c r="L52" s="47"/>
      <c r="M52" s="47"/>
      <c r="N52" s="207"/>
      <c r="O52" s="207"/>
      <c r="P52" s="207"/>
      <c r="Q52" s="207"/>
      <c r="R52" s="206"/>
      <c r="S52" s="47"/>
    </row>
    <row r="53" spans="1:19" x14ac:dyDescent="0.2">
      <c r="A53" s="47"/>
      <c r="B53" s="241"/>
      <c r="C53" s="241"/>
      <c r="D53" s="47"/>
      <c r="E53" s="241"/>
      <c r="F53" s="241"/>
      <c r="G53" s="161"/>
      <c r="H53" s="161"/>
      <c r="I53" s="241"/>
      <c r="J53" s="47"/>
      <c r="K53" s="47"/>
      <c r="L53" s="47"/>
      <c r="M53" s="47"/>
      <c r="N53" s="207"/>
      <c r="O53" s="207"/>
      <c r="P53" s="207"/>
      <c r="Q53" s="207"/>
      <c r="R53" s="206"/>
      <c r="S53" s="47"/>
    </row>
    <row r="54" spans="1:19" x14ac:dyDescent="0.2">
      <c r="A54" s="47"/>
      <c r="B54" s="241"/>
      <c r="C54" s="241"/>
      <c r="D54" s="47"/>
      <c r="E54" s="241"/>
      <c r="F54" s="241"/>
      <c r="G54" s="161"/>
      <c r="H54" s="161"/>
      <c r="I54" s="241"/>
      <c r="J54" s="47"/>
      <c r="K54" s="47"/>
      <c r="L54" s="47"/>
      <c r="M54" s="47"/>
      <c r="N54" s="207"/>
      <c r="O54" s="207"/>
      <c r="P54" s="207"/>
      <c r="Q54" s="207"/>
      <c r="R54" s="206"/>
      <c r="S54" s="47"/>
    </row>
    <row r="55" spans="1:19" x14ac:dyDescent="0.2">
      <c r="A55" s="47"/>
      <c r="B55" s="241"/>
      <c r="C55" s="241"/>
      <c r="D55" s="47"/>
      <c r="E55" s="241"/>
      <c r="F55" s="241"/>
      <c r="G55" s="161"/>
      <c r="H55" s="161"/>
      <c r="I55" s="241"/>
      <c r="J55" s="47"/>
      <c r="K55" s="47"/>
      <c r="L55" s="47"/>
      <c r="M55" s="47"/>
      <c r="N55" s="207"/>
      <c r="O55" s="207"/>
      <c r="P55" s="207"/>
      <c r="Q55" s="207"/>
      <c r="R55" s="206"/>
      <c r="S55" s="47"/>
    </row>
    <row r="56" spans="1:19" x14ac:dyDescent="0.2">
      <c r="A56" s="47"/>
      <c r="B56" s="241"/>
      <c r="C56" s="241"/>
      <c r="D56" s="47"/>
      <c r="E56" s="241"/>
      <c r="F56" s="241"/>
      <c r="G56" s="161"/>
      <c r="H56" s="161"/>
      <c r="I56" s="241"/>
      <c r="J56" s="47"/>
      <c r="K56" s="47"/>
      <c r="L56" s="47"/>
      <c r="M56" s="47"/>
      <c r="N56" s="207"/>
      <c r="O56" s="207"/>
      <c r="P56" s="207"/>
      <c r="Q56" s="207"/>
      <c r="R56" s="206"/>
      <c r="S56" s="47"/>
    </row>
    <row r="57" spans="1:19" x14ac:dyDescent="0.2">
      <c r="A57" s="47"/>
      <c r="B57" s="241"/>
      <c r="C57" s="241"/>
      <c r="D57" s="47"/>
      <c r="E57" s="241"/>
      <c r="F57" s="241"/>
      <c r="G57" s="161"/>
      <c r="H57" s="161"/>
      <c r="I57" s="241"/>
      <c r="J57" s="47"/>
      <c r="K57" s="47"/>
      <c r="L57" s="47"/>
      <c r="M57" s="47"/>
      <c r="N57" s="207"/>
      <c r="O57" s="207"/>
      <c r="P57" s="207"/>
      <c r="Q57" s="207"/>
      <c r="R57" s="206"/>
      <c r="S57" s="47"/>
    </row>
    <row r="58" spans="1:19" x14ac:dyDescent="0.2">
      <c r="A58" s="47"/>
      <c r="B58" s="241"/>
      <c r="C58" s="241"/>
      <c r="D58" s="47"/>
      <c r="E58" s="241"/>
      <c r="F58" s="241"/>
      <c r="G58" s="161"/>
      <c r="H58" s="161"/>
      <c r="I58" s="241"/>
      <c r="J58" s="47"/>
      <c r="K58" s="47"/>
      <c r="L58" s="47"/>
      <c r="M58" s="47"/>
      <c r="N58" s="207"/>
      <c r="O58" s="207"/>
      <c r="P58" s="207"/>
      <c r="Q58" s="207"/>
      <c r="R58" s="206"/>
      <c r="S58" s="47"/>
    </row>
    <row r="59" spans="1:19" x14ac:dyDescent="0.2">
      <c r="A59" s="47"/>
      <c r="B59" s="241"/>
      <c r="C59" s="241"/>
      <c r="D59" s="47"/>
      <c r="E59" s="241"/>
      <c r="F59" s="241"/>
      <c r="G59" s="161"/>
      <c r="H59" s="161"/>
      <c r="I59" s="241"/>
      <c r="J59" s="47"/>
      <c r="K59" s="47"/>
      <c r="L59" s="47"/>
      <c r="M59" s="47"/>
      <c r="N59" s="207"/>
      <c r="O59" s="207"/>
      <c r="P59" s="207"/>
      <c r="Q59" s="207"/>
      <c r="R59" s="206"/>
      <c r="S59" s="47"/>
    </row>
    <row r="60" spans="1:19" x14ac:dyDescent="0.2">
      <c r="A60" s="47"/>
      <c r="B60" s="241"/>
      <c r="C60" s="241"/>
      <c r="D60" s="47"/>
      <c r="E60" s="241"/>
      <c r="F60" s="241"/>
      <c r="G60" s="161"/>
      <c r="H60" s="161"/>
      <c r="I60" s="241"/>
      <c r="J60" s="47"/>
      <c r="K60" s="47"/>
      <c r="L60" s="47"/>
      <c r="M60" s="47"/>
      <c r="N60" s="207"/>
      <c r="O60" s="207"/>
      <c r="P60" s="207"/>
      <c r="Q60" s="207"/>
      <c r="R60" s="206"/>
      <c r="S60" s="47"/>
    </row>
    <row r="61" spans="1:19" x14ac:dyDescent="0.2">
      <c r="A61" s="47"/>
      <c r="B61" s="241"/>
      <c r="C61" s="241"/>
      <c r="D61" s="47"/>
      <c r="E61" s="241"/>
      <c r="F61" s="241"/>
      <c r="G61" s="161"/>
      <c r="H61" s="161"/>
      <c r="I61" s="241"/>
      <c r="J61" s="47"/>
      <c r="K61" s="47"/>
      <c r="L61" s="47"/>
      <c r="M61" s="47"/>
      <c r="N61" s="207"/>
      <c r="O61" s="207"/>
      <c r="P61" s="207"/>
      <c r="Q61" s="207"/>
      <c r="R61" s="206"/>
      <c r="S61" s="47"/>
    </row>
    <row r="62" spans="1:19" x14ac:dyDescent="0.2">
      <c r="A62" s="47"/>
      <c r="B62" s="241"/>
      <c r="C62" s="241"/>
      <c r="D62" s="47"/>
      <c r="E62" s="241"/>
      <c r="F62" s="241"/>
      <c r="G62" s="161"/>
      <c r="H62" s="161"/>
      <c r="I62" s="241"/>
      <c r="J62" s="47"/>
      <c r="K62" s="47"/>
      <c r="L62" s="47"/>
      <c r="M62" s="47"/>
      <c r="N62" s="207"/>
      <c r="O62" s="207"/>
      <c r="P62" s="207"/>
      <c r="Q62" s="207"/>
      <c r="R62" s="206"/>
      <c r="S62" s="47"/>
    </row>
    <row r="63" spans="1:19" x14ac:dyDescent="0.2">
      <c r="A63" s="47"/>
      <c r="B63" s="241"/>
      <c r="C63" s="241"/>
      <c r="D63" s="47"/>
      <c r="E63" s="241"/>
      <c r="F63" s="241"/>
      <c r="G63" s="161"/>
      <c r="H63" s="161"/>
      <c r="I63" s="241"/>
      <c r="J63" s="47"/>
      <c r="K63" s="47"/>
      <c r="L63" s="47"/>
      <c r="M63" s="47"/>
      <c r="N63" s="207"/>
      <c r="O63" s="207"/>
      <c r="P63" s="207"/>
      <c r="Q63" s="207"/>
      <c r="R63" s="206"/>
      <c r="S63" s="47"/>
    </row>
    <row r="64" spans="1:19" x14ac:dyDescent="0.2">
      <c r="A64" s="47"/>
      <c r="B64" s="241"/>
      <c r="C64" s="241"/>
      <c r="D64" s="47"/>
      <c r="E64" s="241"/>
      <c r="F64" s="241"/>
      <c r="G64" s="161"/>
      <c r="H64" s="161"/>
      <c r="I64" s="241"/>
      <c r="J64" s="47"/>
      <c r="K64" s="47"/>
      <c r="L64" s="47"/>
      <c r="M64" s="47"/>
      <c r="N64" s="207"/>
      <c r="O64" s="207"/>
      <c r="P64" s="207"/>
      <c r="Q64" s="207"/>
      <c r="R64" s="206"/>
      <c r="S64" s="47"/>
    </row>
    <row r="65" spans="1:19" x14ac:dyDescent="0.2">
      <c r="A65" s="47"/>
      <c r="B65" s="241"/>
      <c r="C65" s="241"/>
      <c r="D65" s="47"/>
      <c r="E65" s="241"/>
      <c r="F65" s="241"/>
      <c r="G65" s="161"/>
      <c r="H65" s="161"/>
      <c r="I65" s="241"/>
      <c r="J65" s="47"/>
      <c r="K65" s="47"/>
      <c r="L65" s="47"/>
      <c r="M65" s="47"/>
      <c r="N65" s="207"/>
      <c r="O65" s="207"/>
      <c r="P65" s="207"/>
      <c r="Q65" s="207"/>
      <c r="R65" s="206"/>
      <c r="S65" s="47"/>
    </row>
    <row r="66" spans="1:19" x14ac:dyDescent="0.2">
      <c r="A66" s="47"/>
      <c r="B66" s="241"/>
      <c r="C66" s="241"/>
      <c r="D66" s="47"/>
      <c r="E66" s="241"/>
      <c r="F66" s="241"/>
      <c r="G66" s="161"/>
      <c r="H66" s="161"/>
      <c r="I66" s="241"/>
      <c r="J66" s="47"/>
      <c r="K66" s="47"/>
      <c r="L66" s="47"/>
      <c r="M66" s="47"/>
      <c r="N66" s="207"/>
      <c r="O66" s="207"/>
      <c r="P66" s="207"/>
      <c r="Q66" s="207"/>
      <c r="R66" s="206"/>
      <c r="S66" s="47"/>
    </row>
    <row r="67" spans="1:19" x14ac:dyDescent="0.2">
      <c r="A67" s="47"/>
      <c r="B67" s="241"/>
      <c r="C67" s="241"/>
      <c r="D67" s="47"/>
      <c r="E67" s="241"/>
      <c r="F67" s="241"/>
      <c r="G67" s="161"/>
      <c r="H67" s="161"/>
      <c r="I67" s="241"/>
      <c r="J67" s="47"/>
      <c r="K67" s="47"/>
      <c r="L67" s="47"/>
      <c r="M67" s="47"/>
      <c r="N67" s="207"/>
      <c r="O67" s="207"/>
      <c r="P67" s="207"/>
      <c r="Q67" s="207"/>
      <c r="R67" s="206"/>
      <c r="S67" s="47"/>
    </row>
    <row r="68" spans="1:19" x14ac:dyDescent="0.2">
      <c r="A68" s="47"/>
      <c r="B68" s="241"/>
      <c r="C68" s="241"/>
      <c r="D68" s="47"/>
      <c r="E68" s="241"/>
      <c r="F68" s="241"/>
      <c r="G68" s="161"/>
      <c r="H68" s="161"/>
      <c r="I68" s="241"/>
      <c r="J68" s="47"/>
      <c r="K68" s="47"/>
      <c r="L68" s="47"/>
      <c r="M68" s="47"/>
      <c r="N68" s="207"/>
      <c r="O68" s="207"/>
      <c r="P68" s="207"/>
      <c r="Q68" s="207"/>
      <c r="R68" s="206"/>
      <c r="S68" s="47"/>
    </row>
    <row r="69" spans="1:19" x14ac:dyDescent="0.2">
      <c r="A69" s="47"/>
      <c r="B69" s="241"/>
      <c r="C69" s="241"/>
      <c r="D69" s="47"/>
      <c r="E69" s="241"/>
      <c r="F69" s="241"/>
      <c r="G69" s="161"/>
      <c r="H69" s="161"/>
      <c r="I69" s="241"/>
      <c r="J69" s="47"/>
      <c r="K69" s="47"/>
      <c r="L69" s="47"/>
      <c r="M69" s="47"/>
      <c r="N69" s="207"/>
      <c r="O69" s="207"/>
      <c r="P69" s="207"/>
      <c r="Q69" s="207"/>
      <c r="R69" s="206"/>
      <c r="S69" s="47"/>
    </row>
    <row r="70" spans="1:19" x14ac:dyDescent="0.2">
      <c r="A70" s="47"/>
      <c r="B70" s="241"/>
      <c r="C70" s="241"/>
      <c r="D70" s="47"/>
      <c r="E70" s="241"/>
      <c r="F70" s="241"/>
      <c r="G70" s="161"/>
      <c r="H70" s="161"/>
      <c r="I70" s="241"/>
      <c r="J70" s="47"/>
      <c r="K70" s="47"/>
      <c r="L70" s="47"/>
      <c r="M70" s="47"/>
      <c r="N70" s="207"/>
      <c r="O70" s="207"/>
      <c r="P70" s="207"/>
      <c r="Q70" s="207"/>
      <c r="R70" s="206"/>
      <c r="S70" s="47"/>
    </row>
    <row r="71" spans="1:19" x14ac:dyDescent="0.2">
      <c r="A71" s="47"/>
      <c r="B71" s="241"/>
      <c r="C71" s="241"/>
      <c r="D71" s="47"/>
      <c r="E71" s="241"/>
      <c r="F71" s="241"/>
      <c r="G71" s="161"/>
      <c r="H71" s="161"/>
      <c r="I71" s="241"/>
      <c r="J71" s="47"/>
      <c r="K71" s="47"/>
      <c r="L71" s="47"/>
      <c r="M71" s="47"/>
      <c r="N71" s="207"/>
      <c r="O71" s="207"/>
      <c r="P71" s="207"/>
      <c r="Q71" s="207"/>
      <c r="R71" s="206"/>
      <c r="S71" s="47"/>
    </row>
    <row r="72" spans="1:19" x14ac:dyDescent="0.2">
      <c r="A72" s="47"/>
      <c r="B72" s="241"/>
      <c r="C72" s="241"/>
      <c r="D72" s="47"/>
      <c r="E72" s="241"/>
      <c r="F72" s="241"/>
      <c r="G72" s="161"/>
      <c r="H72" s="161"/>
      <c r="I72" s="241"/>
      <c r="J72" s="47"/>
      <c r="K72" s="47"/>
      <c r="L72" s="47"/>
      <c r="M72" s="47"/>
      <c r="N72" s="207"/>
      <c r="O72" s="207"/>
      <c r="P72" s="207"/>
      <c r="Q72" s="207"/>
      <c r="R72" s="206"/>
      <c r="S72" s="47"/>
    </row>
    <row r="73" spans="1:19" x14ac:dyDescent="0.2">
      <c r="A73" s="47"/>
      <c r="B73" s="241"/>
      <c r="C73" s="241"/>
      <c r="D73" s="47"/>
      <c r="E73" s="241"/>
      <c r="F73" s="241"/>
      <c r="G73" s="161"/>
      <c r="H73" s="161"/>
      <c r="I73" s="241"/>
      <c r="J73" s="47"/>
      <c r="K73" s="47"/>
      <c r="L73" s="47"/>
      <c r="M73" s="47"/>
      <c r="N73" s="207"/>
      <c r="O73" s="207"/>
      <c r="P73" s="207"/>
      <c r="Q73" s="207"/>
      <c r="R73" s="206"/>
      <c r="S73" s="47"/>
    </row>
    <row r="74" spans="1:19" x14ac:dyDescent="0.2">
      <c r="A74" s="47"/>
      <c r="B74" s="241"/>
      <c r="C74" s="241"/>
      <c r="D74" s="47"/>
      <c r="E74" s="241"/>
      <c r="F74" s="241"/>
      <c r="G74" s="161"/>
      <c r="H74" s="161"/>
      <c r="I74" s="241"/>
      <c r="J74" s="47"/>
      <c r="K74" s="47"/>
      <c r="L74" s="47"/>
      <c r="M74" s="47"/>
      <c r="N74" s="207"/>
      <c r="O74" s="207"/>
      <c r="P74" s="207"/>
      <c r="Q74" s="207"/>
      <c r="R74" s="206"/>
      <c r="S74" s="47"/>
    </row>
    <row r="75" spans="1:19" x14ac:dyDescent="0.2">
      <c r="A75" s="47"/>
      <c r="B75" s="241"/>
      <c r="C75" s="241"/>
      <c r="D75" s="47"/>
      <c r="E75" s="241"/>
      <c r="F75" s="241"/>
      <c r="G75" s="161"/>
      <c r="H75" s="161"/>
      <c r="I75" s="241"/>
      <c r="J75" s="47"/>
      <c r="K75" s="47"/>
      <c r="L75" s="47"/>
      <c r="M75" s="47"/>
      <c r="N75" s="207"/>
      <c r="O75" s="207"/>
      <c r="P75" s="207"/>
      <c r="Q75" s="207"/>
      <c r="R75" s="206"/>
      <c r="S75" s="47"/>
    </row>
    <row r="76" spans="1:19" x14ac:dyDescent="0.2">
      <c r="A76" s="47"/>
      <c r="B76" s="241"/>
      <c r="C76" s="241"/>
      <c r="D76" s="47"/>
      <c r="E76" s="241"/>
      <c r="F76" s="241"/>
      <c r="G76" s="161"/>
      <c r="H76" s="161"/>
      <c r="I76" s="241"/>
      <c r="J76" s="47"/>
      <c r="K76" s="47"/>
      <c r="L76" s="47"/>
      <c r="M76" s="47"/>
      <c r="N76" s="207"/>
      <c r="O76" s="207"/>
      <c r="P76" s="207"/>
      <c r="Q76" s="207"/>
      <c r="R76" s="206"/>
      <c r="S76" s="47"/>
    </row>
    <row r="77" spans="1:19" x14ac:dyDescent="0.2">
      <c r="A77" s="47"/>
      <c r="B77" s="241"/>
      <c r="C77" s="241"/>
      <c r="D77" s="47"/>
      <c r="E77" s="241"/>
      <c r="F77" s="241"/>
      <c r="G77" s="161"/>
      <c r="H77" s="161"/>
      <c r="I77" s="241"/>
      <c r="J77" s="47"/>
      <c r="K77" s="47"/>
      <c r="L77" s="47"/>
      <c r="M77" s="47"/>
      <c r="N77" s="207"/>
      <c r="O77" s="207"/>
      <c r="P77" s="207"/>
      <c r="Q77" s="207"/>
      <c r="R77" s="206"/>
      <c r="S77" s="47"/>
    </row>
    <row r="78" spans="1:19" x14ac:dyDescent="0.2">
      <c r="A78" s="47"/>
      <c r="B78" s="241"/>
      <c r="C78" s="241"/>
      <c r="D78" s="47"/>
      <c r="E78" s="241"/>
      <c r="F78" s="241"/>
      <c r="G78" s="161"/>
      <c r="H78" s="161"/>
      <c r="I78" s="241"/>
      <c r="J78" s="47"/>
      <c r="K78" s="47"/>
      <c r="L78" s="47"/>
      <c r="M78" s="47"/>
      <c r="N78" s="207"/>
      <c r="O78" s="207"/>
      <c r="P78" s="207"/>
      <c r="Q78" s="207"/>
      <c r="R78" s="206"/>
      <c r="S78" s="47"/>
    </row>
    <row r="79" spans="1:19" x14ac:dyDescent="0.2">
      <c r="A79" s="47"/>
      <c r="B79" s="241"/>
      <c r="C79" s="241"/>
      <c r="D79" s="47"/>
      <c r="E79" s="241"/>
      <c r="F79" s="241"/>
      <c r="G79" s="161"/>
      <c r="H79" s="161"/>
      <c r="I79" s="241"/>
      <c r="J79" s="47"/>
      <c r="K79" s="47"/>
      <c r="L79" s="47"/>
      <c r="M79" s="47"/>
      <c r="N79" s="207"/>
      <c r="O79" s="207"/>
      <c r="P79" s="207"/>
      <c r="Q79" s="207"/>
      <c r="R79" s="206"/>
      <c r="S79" s="47"/>
    </row>
    <row r="80" spans="1:19" x14ac:dyDescent="0.2">
      <c r="A80" s="47"/>
      <c r="B80" s="241"/>
      <c r="C80" s="241"/>
      <c r="D80" s="47"/>
      <c r="E80" s="241"/>
      <c r="F80" s="241"/>
      <c r="G80" s="161"/>
      <c r="H80" s="161"/>
      <c r="I80" s="241"/>
      <c r="J80" s="47"/>
      <c r="K80" s="47"/>
      <c r="L80" s="47"/>
      <c r="M80" s="47"/>
      <c r="N80" s="207"/>
      <c r="O80" s="207"/>
      <c r="P80" s="207"/>
      <c r="Q80" s="207"/>
      <c r="R80" s="206"/>
      <c r="S80" s="47"/>
    </row>
    <row r="81" spans="1:19" x14ac:dyDescent="0.2">
      <c r="A81" s="47"/>
      <c r="B81" s="241"/>
      <c r="C81" s="241"/>
      <c r="D81" s="47"/>
      <c r="E81" s="241"/>
      <c r="F81" s="241"/>
      <c r="G81" s="161"/>
      <c r="H81" s="161"/>
      <c r="I81" s="241"/>
      <c r="J81" s="47"/>
      <c r="K81" s="47"/>
      <c r="L81" s="47"/>
      <c r="M81" s="47"/>
      <c r="N81" s="207"/>
      <c r="O81" s="207"/>
      <c r="P81" s="207"/>
      <c r="Q81" s="207"/>
      <c r="R81" s="206"/>
      <c r="S81" s="47"/>
    </row>
    <row r="82" spans="1:19" x14ac:dyDescent="0.2">
      <c r="A82" s="47"/>
      <c r="B82" s="241"/>
      <c r="C82" s="241"/>
      <c r="D82" s="47"/>
      <c r="E82" s="241"/>
      <c r="F82" s="241"/>
      <c r="G82" s="161"/>
      <c r="H82" s="161"/>
      <c r="I82" s="241"/>
      <c r="J82" s="47"/>
      <c r="K82" s="47"/>
      <c r="L82" s="47"/>
      <c r="M82" s="47"/>
      <c r="N82" s="207"/>
      <c r="O82" s="207"/>
      <c r="P82" s="207"/>
      <c r="Q82" s="207"/>
      <c r="R82" s="206"/>
      <c r="S82" s="47"/>
    </row>
    <row r="83" spans="1:19" x14ac:dyDescent="0.2">
      <c r="A83" s="47"/>
      <c r="B83" s="241"/>
      <c r="C83" s="241"/>
      <c r="D83" s="47"/>
      <c r="E83" s="241"/>
      <c r="F83" s="241"/>
      <c r="G83" s="161"/>
      <c r="H83" s="161"/>
      <c r="I83" s="241"/>
      <c r="J83" s="47"/>
      <c r="K83" s="47"/>
      <c r="L83" s="47"/>
      <c r="M83" s="47"/>
      <c r="N83" s="207"/>
      <c r="O83" s="207"/>
      <c r="P83" s="207"/>
      <c r="Q83" s="207"/>
      <c r="R83" s="206"/>
      <c r="S83" s="47"/>
    </row>
    <row r="84" spans="1:19" x14ac:dyDescent="0.2">
      <c r="A84" s="47"/>
      <c r="B84" s="241"/>
      <c r="C84" s="241"/>
      <c r="D84" s="47"/>
      <c r="E84" s="241"/>
      <c r="F84" s="241"/>
      <c r="G84" s="161"/>
      <c r="H84" s="161"/>
      <c r="I84" s="241"/>
      <c r="J84" s="47"/>
      <c r="K84" s="47"/>
      <c r="L84" s="47"/>
      <c r="M84" s="47"/>
      <c r="N84" s="207"/>
      <c r="O84" s="207"/>
      <c r="P84" s="207"/>
      <c r="Q84" s="207"/>
      <c r="R84" s="206"/>
      <c r="S84" s="47"/>
    </row>
    <row r="85" spans="1:19" x14ac:dyDescent="0.2">
      <c r="A85" s="47"/>
      <c r="B85" s="241"/>
      <c r="C85" s="241"/>
      <c r="D85" s="47"/>
      <c r="E85" s="241"/>
      <c r="F85" s="241"/>
      <c r="G85" s="161"/>
      <c r="H85" s="161"/>
      <c r="I85" s="241"/>
      <c r="J85" s="47"/>
      <c r="K85" s="47"/>
      <c r="L85" s="47"/>
      <c r="M85" s="47"/>
      <c r="N85" s="207"/>
      <c r="O85" s="207"/>
      <c r="P85" s="207"/>
      <c r="Q85" s="207"/>
      <c r="R85" s="206"/>
      <c r="S85" s="47"/>
    </row>
    <row r="86" spans="1:19" x14ac:dyDescent="0.2">
      <c r="A86" s="47"/>
      <c r="B86" s="241"/>
      <c r="C86" s="241"/>
      <c r="D86" s="47"/>
      <c r="E86" s="241"/>
      <c r="F86" s="241"/>
      <c r="G86" s="161"/>
      <c r="H86" s="161"/>
      <c r="I86" s="241"/>
      <c r="J86" s="47"/>
      <c r="K86" s="47"/>
      <c r="L86" s="47"/>
      <c r="M86" s="47"/>
      <c r="N86" s="207"/>
      <c r="O86" s="207"/>
      <c r="P86" s="207"/>
      <c r="Q86" s="207"/>
      <c r="R86" s="206"/>
      <c r="S86" s="47"/>
    </row>
    <row r="87" spans="1:19" x14ac:dyDescent="0.2">
      <c r="A87" s="47"/>
      <c r="B87" s="241"/>
      <c r="C87" s="241"/>
      <c r="D87" s="47"/>
      <c r="E87" s="241"/>
      <c r="F87" s="241"/>
      <c r="G87" s="161"/>
      <c r="H87" s="161"/>
      <c r="I87" s="241"/>
      <c r="J87" s="47"/>
      <c r="K87" s="47"/>
      <c r="L87" s="47"/>
      <c r="M87" s="47"/>
      <c r="N87" s="207"/>
      <c r="O87" s="207"/>
      <c r="P87" s="207"/>
      <c r="Q87" s="207"/>
      <c r="R87" s="206"/>
      <c r="S87" s="47"/>
    </row>
    <row r="88" spans="1:19" x14ac:dyDescent="0.2">
      <c r="A88" s="47"/>
      <c r="B88" s="241"/>
      <c r="C88" s="241"/>
      <c r="D88" s="47"/>
      <c r="E88" s="241"/>
      <c r="F88" s="241"/>
      <c r="G88" s="161"/>
      <c r="H88" s="161"/>
      <c r="I88" s="241"/>
      <c r="J88" s="47"/>
      <c r="K88" s="47"/>
      <c r="L88" s="47"/>
      <c r="M88" s="47"/>
      <c r="N88" s="207"/>
      <c r="O88" s="207"/>
      <c r="P88" s="207"/>
      <c r="Q88" s="207"/>
      <c r="R88" s="206"/>
      <c r="S88" s="47"/>
    </row>
    <row r="89" spans="1:19" x14ac:dyDescent="0.2">
      <c r="A89" s="47"/>
      <c r="B89" s="241"/>
      <c r="C89" s="241"/>
      <c r="D89" s="47"/>
      <c r="E89" s="241"/>
      <c r="F89" s="241"/>
      <c r="G89" s="161"/>
      <c r="H89" s="161"/>
      <c r="I89" s="241"/>
      <c r="J89" s="47"/>
      <c r="K89" s="47"/>
      <c r="L89" s="47"/>
      <c r="M89" s="47"/>
      <c r="N89" s="207"/>
      <c r="O89" s="207"/>
      <c r="P89" s="207"/>
      <c r="Q89" s="207"/>
      <c r="R89" s="206"/>
      <c r="S89" s="47"/>
    </row>
    <row r="90" spans="1:19" x14ac:dyDescent="0.2">
      <c r="A90" s="47"/>
      <c r="B90" s="241"/>
      <c r="C90" s="241"/>
      <c r="D90" s="47"/>
      <c r="E90" s="241"/>
      <c r="F90" s="241"/>
      <c r="G90" s="161"/>
      <c r="H90" s="161"/>
      <c r="I90" s="241"/>
      <c r="J90" s="47"/>
      <c r="K90" s="47"/>
      <c r="L90" s="47"/>
      <c r="M90" s="47"/>
      <c r="N90" s="207"/>
      <c r="O90" s="207"/>
      <c r="P90" s="207"/>
      <c r="Q90" s="207"/>
      <c r="R90" s="206"/>
      <c r="S90" s="47"/>
    </row>
    <row r="91" spans="1:19" x14ac:dyDescent="0.2">
      <c r="A91" s="47"/>
      <c r="B91" s="241"/>
      <c r="C91" s="241"/>
      <c r="D91" s="47"/>
      <c r="E91" s="241"/>
      <c r="F91" s="241"/>
      <c r="G91" s="161"/>
      <c r="H91" s="161"/>
      <c r="I91" s="241"/>
      <c r="J91" s="47"/>
      <c r="K91" s="47"/>
      <c r="L91" s="47"/>
      <c r="M91" s="47"/>
      <c r="N91" s="207"/>
      <c r="O91" s="207"/>
      <c r="P91" s="207"/>
      <c r="Q91" s="207"/>
      <c r="R91" s="206"/>
      <c r="S91" s="47"/>
    </row>
    <row r="92" spans="1:19" x14ac:dyDescent="0.2">
      <c r="A92" s="47"/>
      <c r="B92" s="241"/>
      <c r="C92" s="241"/>
      <c r="D92" s="47"/>
      <c r="E92" s="241"/>
      <c r="F92" s="241"/>
      <c r="G92" s="161"/>
      <c r="H92" s="161"/>
      <c r="I92" s="241"/>
      <c r="J92" s="47"/>
      <c r="K92" s="47"/>
      <c r="L92" s="47"/>
      <c r="M92" s="47"/>
      <c r="N92" s="207"/>
      <c r="O92" s="207"/>
      <c r="P92" s="207"/>
      <c r="Q92" s="207"/>
      <c r="R92" s="206"/>
      <c r="S92" s="47"/>
    </row>
    <row r="93" spans="1:19" x14ac:dyDescent="0.2">
      <c r="A93" s="47"/>
      <c r="B93" s="241"/>
      <c r="C93" s="241"/>
      <c r="D93" s="47"/>
      <c r="E93" s="241"/>
      <c r="F93" s="241"/>
      <c r="G93" s="161"/>
      <c r="H93" s="161"/>
      <c r="I93" s="241"/>
      <c r="J93" s="47"/>
      <c r="K93" s="47"/>
      <c r="L93" s="47"/>
      <c r="M93" s="47"/>
      <c r="N93" s="207"/>
      <c r="O93" s="207"/>
      <c r="P93" s="207"/>
      <c r="Q93" s="207"/>
      <c r="R93" s="206"/>
      <c r="S93" s="47"/>
    </row>
    <row r="94" spans="1:19" x14ac:dyDescent="0.2">
      <c r="A94" s="47"/>
      <c r="B94" s="241"/>
      <c r="C94" s="241"/>
      <c r="D94" s="47"/>
      <c r="E94" s="241"/>
      <c r="F94" s="241"/>
      <c r="G94" s="161"/>
      <c r="H94" s="161"/>
      <c r="I94" s="241"/>
      <c r="J94" s="47"/>
      <c r="K94" s="47"/>
      <c r="L94" s="47"/>
      <c r="M94" s="47"/>
      <c r="N94" s="207"/>
      <c r="O94" s="207"/>
      <c r="P94" s="207"/>
      <c r="Q94" s="207"/>
      <c r="R94" s="206"/>
      <c r="S94" s="47"/>
    </row>
    <row r="95" spans="1:19" x14ac:dyDescent="0.2">
      <c r="A95" s="47"/>
      <c r="B95" s="241"/>
      <c r="C95" s="241"/>
      <c r="D95" s="47"/>
      <c r="E95" s="241"/>
      <c r="F95" s="241"/>
      <c r="G95" s="161"/>
      <c r="H95" s="161"/>
      <c r="I95" s="241"/>
      <c r="J95" s="47"/>
      <c r="K95" s="47"/>
      <c r="L95" s="47"/>
      <c r="M95" s="47"/>
      <c r="N95" s="207"/>
      <c r="O95" s="207"/>
      <c r="P95" s="207"/>
      <c r="Q95" s="207"/>
      <c r="R95" s="206"/>
      <c r="S95" s="47"/>
    </row>
    <row r="96" spans="1:19" x14ac:dyDescent="0.2">
      <c r="A96" s="47"/>
      <c r="B96" s="241"/>
      <c r="C96" s="241"/>
      <c r="D96" s="47"/>
      <c r="E96" s="241"/>
      <c r="F96" s="241"/>
      <c r="G96" s="161"/>
      <c r="H96" s="161"/>
      <c r="I96" s="241"/>
      <c r="J96" s="47"/>
      <c r="K96" s="47"/>
      <c r="L96" s="47"/>
      <c r="M96" s="47"/>
      <c r="N96" s="207"/>
      <c r="O96" s="207"/>
      <c r="P96" s="207"/>
      <c r="Q96" s="207"/>
      <c r="R96" s="206"/>
      <c r="S96" s="47"/>
    </row>
    <row r="97" spans="1:19" x14ac:dyDescent="0.2">
      <c r="A97" s="47"/>
      <c r="B97" s="241"/>
      <c r="C97" s="241"/>
      <c r="D97" s="47"/>
      <c r="E97" s="241"/>
      <c r="F97" s="241"/>
      <c r="G97" s="161"/>
      <c r="H97" s="161"/>
      <c r="I97" s="241"/>
      <c r="J97" s="47"/>
      <c r="K97" s="47"/>
      <c r="L97" s="47"/>
      <c r="M97" s="47"/>
      <c r="N97" s="207"/>
      <c r="O97" s="207"/>
      <c r="P97" s="207"/>
      <c r="Q97" s="207"/>
      <c r="R97" s="206"/>
      <c r="S97" s="47"/>
    </row>
    <row r="98" spans="1:19" x14ac:dyDescent="0.2">
      <c r="A98" s="47"/>
      <c r="B98" s="241"/>
      <c r="C98" s="241"/>
      <c r="D98" s="47"/>
      <c r="E98" s="241"/>
      <c r="F98" s="241"/>
      <c r="G98" s="161"/>
      <c r="H98" s="161"/>
      <c r="I98" s="241"/>
      <c r="J98" s="47"/>
      <c r="K98" s="47"/>
      <c r="L98" s="47"/>
      <c r="M98" s="47"/>
      <c r="N98" s="207"/>
      <c r="O98" s="207"/>
      <c r="P98" s="207"/>
      <c r="Q98" s="207"/>
      <c r="R98" s="206"/>
      <c r="S98" s="47"/>
    </row>
    <row r="99" spans="1:19" x14ac:dyDescent="0.2">
      <c r="A99" s="47"/>
      <c r="B99" s="241"/>
      <c r="C99" s="241"/>
      <c r="D99" s="47"/>
      <c r="E99" s="241"/>
      <c r="F99" s="241"/>
      <c r="G99" s="161"/>
      <c r="H99" s="161"/>
      <c r="I99" s="241"/>
      <c r="J99" s="47"/>
      <c r="K99" s="47"/>
      <c r="L99" s="47"/>
      <c r="M99" s="47"/>
      <c r="N99" s="207"/>
      <c r="O99" s="207"/>
      <c r="P99" s="207"/>
      <c r="Q99" s="207"/>
      <c r="R99" s="206"/>
      <c r="S99" s="47"/>
    </row>
    <row r="100" spans="1:19" x14ac:dyDescent="0.2">
      <c r="A100" s="47"/>
      <c r="B100" s="241"/>
      <c r="C100" s="241"/>
      <c r="D100" s="47"/>
      <c r="E100" s="241"/>
      <c r="F100" s="241"/>
      <c r="G100" s="161"/>
      <c r="H100" s="161"/>
      <c r="I100" s="241"/>
      <c r="J100" s="47"/>
      <c r="K100" s="47"/>
      <c r="L100" s="47"/>
      <c r="M100" s="47"/>
      <c r="N100" s="207"/>
      <c r="O100" s="207"/>
      <c r="P100" s="207"/>
      <c r="Q100" s="207"/>
      <c r="R100" s="206"/>
      <c r="S100" s="47"/>
    </row>
    <row r="101" spans="1:19" x14ac:dyDescent="0.2">
      <c r="A101" s="47"/>
      <c r="B101" s="241"/>
      <c r="C101" s="241"/>
      <c r="D101" s="47"/>
      <c r="E101" s="241"/>
      <c r="F101" s="241"/>
      <c r="G101" s="161"/>
      <c r="H101" s="161"/>
      <c r="I101" s="241"/>
      <c r="J101" s="47"/>
      <c r="K101" s="47"/>
      <c r="L101" s="47"/>
      <c r="M101" s="47"/>
      <c r="N101" s="207"/>
      <c r="O101" s="207"/>
      <c r="P101" s="207"/>
      <c r="Q101" s="207"/>
      <c r="R101" s="206"/>
      <c r="S101" s="47"/>
    </row>
    <row r="102" spans="1:19" x14ac:dyDescent="0.2">
      <c r="A102" s="47"/>
      <c r="B102" s="241"/>
      <c r="C102" s="241"/>
      <c r="D102" s="47"/>
      <c r="E102" s="241"/>
      <c r="F102" s="241"/>
      <c r="G102" s="161"/>
      <c r="H102" s="161"/>
      <c r="I102" s="241"/>
      <c r="J102" s="47"/>
      <c r="K102" s="47"/>
      <c r="L102" s="47"/>
      <c r="M102" s="47"/>
      <c r="N102" s="207"/>
      <c r="O102" s="207"/>
      <c r="P102" s="207"/>
      <c r="Q102" s="207"/>
      <c r="R102" s="206"/>
      <c r="S102" s="47"/>
    </row>
    <row r="103" spans="1:19" x14ac:dyDescent="0.2">
      <c r="A103" s="47"/>
      <c r="B103" s="241"/>
      <c r="C103" s="241"/>
      <c r="D103" s="47"/>
      <c r="E103" s="241"/>
      <c r="F103" s="241"/>
      <c r="G103" s="161"/>
      <c r="H103" s="161"/>
      <c r="I103" s="241"/>
      <c r="J103" s="47"/>
      <c r="K103" s="47"/>
      <c r="L103" s="47"/>
      <c r="M103" s="47"/>
      <c r="N103" s="207"/>
      <c r="O103" s="207"/>
      <c r="P103" s="207"/>
      <c r="Q103" s="207"/>
      <c r="R103" s="206"/>
      <c r="S103" s="47"/>
    </row>
    <row r="104" spans="1:19" x14ac:dyDescent="0.2">
      <c r="A104" s="47"/>
      <c r="B104" s="241"/>
      <c r="C104" s="241"/>
      <c r="D104" s="47"/>
      <c r="E104" s="241"/>
      <c r="F104" s="241"/>
      <c r="G104" s="161"/>
      <c r="H104" s="161"/>
      <c r="I104" s="241"/>
      <c r="J104" s="47"/>
      <c r="K104" s="47"/>
      <c r="L104" s="47"/>
      <c r="M104" s="47"/>
      <c r="N104" s="207"/>
      <c r="O104" s="207"/>
      <c r="P104" s="207"/>
      <c r="Q104" s="207"/>
      <c r="R104" s="206"/>
      <c r="S104" s="47"/>
    </row>
    <row r="105" spans="1:19" x14ac:dyDescent="0.2">
      <c r="A105" s="47"/>
      <c r="B105" s="241"/>
      <c r="C105" s="241"/>
      <c r="D105" s="47"/>
      <c r="E105" s="241"/>
      <c r="F105" s="241"/>
      <c r="G105" s="161"/>
      <c r="H105" s="161"/>
      <c r="I105" s="241"/>
      <c r="J105" s="47"/>
      <c r="K105" s="47"/>
      <c r="L105" s="47"/>
      <c r="M105" s="47"/>
      <c r="N105" s="207"/>
      <c r="O105" s="207"/>
      <c r="P105" s="207"/>
      <c r="Q105" s="207"/>
      <c r="R105" s="206"/>
      <c r="S105" s="47"/>
    </row>
    <row r="106" spans="1:19" x14ac:dyDescent="0.2">
      <c r="A106" s="47"/>
      <c r="B106" s="241"/>
      <c r="C106" s="241"/>
      <c r="D106" s="47"/>
      <c r="E106" s="241"/>
      <c r="F106" s="241"/>
      <c r="G106" s="161"/>
      <c r="H106" s="161"/>
      <c r="I106" s="241"/>
      <c r="J106" s="47"/>
      <c r="K106" s="47"/>
      <c r="L106" s="47"/>
      <c r="M106" s="47"/>
      <c r="N106" s="207"/>
      <c r="O106" s="207"/>
      <c r="P106" s="207"/>
      <c r="Q106" s="207"/>
      <c r="R106" s="206"/>
      <c r="S106" s="47"/>
    </row>
    <row r="107" spans="1:19" x14ac:dyDescent="0.2">
      <c r="A107" s="47"/>
      <c r="B107" s="241"/>
      <c r="C107" s="241"/>
      <c r="D107" s="47"/>
      <c r="E107" s="241"/>
      <c r="F107" s="241"/>
      <c r="G107" s="161"/>
      <c r="H107" s="161"/>
      <c r="I107" s="241"/>
      <c r="J107" s="47"/>
      <c r="K107" s="47"/>
      <c r="L107" s="47"/>
      <c r="M107" s="47"/>
      <c r="N107" s="207"/>
      <c r="O107" s="207"/>
      <c r="P107" s="207"/>
      <c r="Q107" s="207"/>
      <c r="R107" s="206"/>
      <c r="S107" s="47"/>
    </row>
    <row r="108" spans="1:19" x14ac:dyDescent="0.2">
      <c r="A108" s="47"/>
      <c r="B108" s="241"/>
      <c r="C108" s="241"/>
      <c r="D108" s="47"/>
      <c r="E108" s="241"/>
      <c r="F108" s="241"/>
      <c r="G108" s="161"/>
      <c r="H108" s="161"/>
      <c r="I108" s="241"/>
      <c r="J108" s="47"/>
      <c r="K108" s="47"/>
      <c r="L108" s="47"/>
      <c r="M108" s="47"/>
      <c r="N108" s="207"/>
      <c r="O108" s="207"/>
      <c r="P108" s="207"/>
      <c r="Q108" s="207"/>
      <c r="R108" s="206"/>
      <c r="S108" s="47"/>
    </row>
    <row r="109" spans="1:19" x14ac:dyDescent="0.2">
      <c r="A109" s="47"/>
      <c r="B109" s="241"/>
      <c r="C109" s="241"/>
      <c r="D109" s="47"/>
      <c r="E109" s="241"/>
      <c r="F109" s="241"/>
      <c r="G109" s="161"/>
      <c r="H109" s="161"/>
      <c r="I109" s="241"/>
      <c r="J109" s="47"/>
      <c r="K109" s="47"/>
      <c r="L109" s="47"/>
      <c r="M109" s="47"/>
      <c r="N109" s="207"/>
      <c r="O109" s="207"/>
      <c r="P109" s="207"/>
      <c r="Q109" s="207"/>
      <c r="R109" s="206"/>
      <c r="S109" s="47"/>
    </row>
    <row r="110" spans="1:19" x14ac:dyDescent="0.2">
      <c r="A110" s="47"/>
      <c r="B110" s="241"/>
      <c r="C110" s="241"/>
      <c r="D110" s="47"/>
      <c r="E110" s="241"/>
      <c r="F110" s="241"/>
      <c r="G110" s="161"/>
      <c r="H110" s="161"/>
      <c r="I110" s="241"/>
      <c r="J110" s="47"/>
      <c r="K110" s="47"/>
      <c r="L110" s="47"/>
      <c r="M110" s="47"/>
      <c r="N110" s="207"/>
      <c r="O110" s="207"/>
      <c r="P110" s="207"/>
      <c r="Q110" s="207"/>
      <c r="R110" s="206"/>
      <c r="S110" s="47"/>
    </row>
    <row r="111" spans="1:19" x14ac:dyDescent="0.2">
      <c r="A111" s="47"/>
      <c r="B111" s="241"/>
      <c r="C111" s="241"/>
      <c r="D111" s="47"/>
      <c r="E111" s="241"/>
      <c r="F111" s="241"/>
      <c r="G111" s="161"/>
      <c r="H111" s="161"/>
      <c r="I111" s="241"/>
      <c r="J111" s="47"/>
      <c r="K111" s="47"/>
      <c r="L111" s="47"/>
      <c r="M111" s="47"/>
      <c r="N111" s="207"/>
      <c r="O111" s="207"/>
      <c r="P111" s="207"/>
      <c r="Q111" s="207"/>
      <c r="R111" s="206"/>
      <c r="S111" s="47"/>
    </row>
    <row r="112" spans="1:19" x14ac:dyDescent="0.2">
      <c r="A112" s="47"/>
      <c r="B112" s="241"/>
      <c r="C112" s="241"/>
      <c r="D112" s="47"/>
      <c r="E112" s="241"/>
      <c r="F112" s="241"/>
      <c r="G112" s="161"/>
      <c r="H112" s="161"/>
      <c r="I112" s="241"/>
      <c r="J112" s="47"/>
      <c r="K112" s="47"/>
      <c r="L112" s="47"/>
      <c r="M112" s="47"/>
      <c r="N112" s="207"/>
      <c r="O112" s="207"/>
      <c r="P112" s="207"/>
      <c r="Q112" s="207"/>
      <c r="R112" s="206"/>
      <c r="S112" s="47"/>
    </row>
    <row r="113" spans="1:19" x14ac:dyDescent="0.2">
      <c r="A113" s="47"/>
      <c r="B113" s="241"/>
      <c r="C113" s="241"/>
      <c r="D113" s="47"/>
      <c r="E113" s="241"/>
      <c r="F113" s="241"/>
      <c r="G113" s="161"/>
      <c r="H113" s="161"/>
      <c r="I113" s="241"/>
      <c r="J113" s="47"/>
      <c r="K113" s="47"/>
      <c r="L113" s="47"/>
      <c r="M113" s="47"/>
      <c r="N113" s="207"/>
      <c r="O113" s="207"/>
      <c r="P113" s="207"/>
      <c r="Q113" s="207"/>
      <c r="R113" s="206"/>
      <c r="S113" s="47"/>
    </row>
    <row r="114" spans="1:19" x14ac:dyDescent="0.2">
      <c r="A114" s="47"/>
      <c r="B114" s="241"/>
      <c r="C114" s="241"/>
      <c r="D114" s="47"/>
      <c r="E114" s="241"/>
      <c r="F114" s="241"/>
      <c r="G114" s="161"/>
      <c r="H114" s="161"/>
      <c r="I114" s="241"/>
      <c r="J114" s="47"/>
      <c r="K114" s="47"/>
      <c r="L114" s="47"/>
      <c r="M114" s="47"/>
      <c r="N114" s="207"/>
      <c r="O114" s="207"/>
      <c r="P114" s="207"/>
      <c r="Q114" s="207"/>
      <c r="R114" s="206"/>
      <c r="S114" s="47"/>
    </row>
    <row r="115" spans="1:19" x14ac:dyDescent="0.2">
      <c r="A115" s="47"/>
      <c r="B115" s="241"/>
      <c r="C115" s="241"/>
      <c r="D115" s="47"/>
      <c r="E115" s="241"/>
      <c r="F115" s="241"/>
      <c r="G115" s="161"/>
      <c r="H115" s="161"/>
      <c r="I115" s="241"/>
      <c r="J115" s="47"/>
      <c r="K115" s="47"/>
      <c r="L115" s="47"/>
      <c r="M115" s="47"/>
      <c r="N115" s="207"/>
      <c r="O115" s="207"/>
      <c r="P115" s="207"/>
      <c r="Q115" s="207"/>
      <c r="R115" s="206"/>
      <c r="S115" s="47"/>
    </row>
    <row r="116" spans="1:19" x14ac:dyDescent="0.2">
      <c r="A116" s="47"/>
      <c r="B116" s="241"/>
      <c r="C116" s="241"/>
      <c r="D116" s="47"/>
      <c r="E116" s="241"/>
      <c r="F116" s="241"/>
      <c r="G116" s="161"/>
      <c r="H116" s="161"/>
      <c r="I116" s="241"/>
      <c r="J116" s="47"/>
      <c r="K116" s="47"/>
      <c r="L116" s="47"/>
      <c r="M116" s="47"/>
      <c r="N116" s="207"/>
      <c r="O116" s="207"/>
      <c r="P116" s="207"/>
      <c r="Q116" s="207"/>
      <c r="R116" s="206"/>
      <c r="S116" s="47"/>
    </row>
    <row r="117" spans="1:19" x14ac:dyDescent="0.2">
      <c r="A117" s="47"/>
      <c r="B117" s="241"/>
      <c r="C117" s="241"/>
      <c r="D117" s="47"/>
      <c r="E117" s="241"/>
      <c r="F117" s="241"/>
      <c r="G117" s="161"/>
      <c r="H117" s="161"/>
      <c r="I117" s="241"/>
      <c r="J117" s="47"/>
      <c r="K117" s="47"/>
      <c r="L117" s="47"/>
      <c r="M117" s="47"/>
      <c r="N117" s="207"/>
      <c r="O117" s="207"/>
      <c r="P117" s="207"/>
      <c r="Q117" s="207"/>
      <c r="R117" s="206"/>
      <c r="S117" s="47"/>
    </row>
    <row r="118" spans="1:19" x14ac:dyDescent="0.2">
      <c r="A118" s="47"/>
      <c r="B118" s="241"/>
      <c r="C118" s="241"/>
      <c r="D118" s="47"/>
      <c r="E118" s="241"/>
      <c r="F118" s="241"/>
      <c r="G118" s="161"/>
      <c r="H118" s="161"/>
      <c r="I118" s="241"/>
      <c r="J118" s="47"/>
      <c r="K118" s="47"/>
      <c r="L118" s="47"/>
      <c r="M118" s="47"/>
      <c r="N118" s="207"/>
      <c r="O118" s="207"/>
      <c r="P118" s="207"/>
      <c r="Q118" s="207"/>
      <c r="R118" s="206"/>
      <c r="S118" s="47"/>
    </row>
    <row r="119" spans="1:19" x14ac:dyDescent="0.2">
      <c r="A119" s="47"/>
      <c r="B119" s="241"/>
      <c r="C119" s="241"/>
      <c r="D119" s="47"/>
      <c r="E119" s="241"/>
      <c r="F119" s="241"/>
      <c r="G119" s="161"/>
      <c r="H119" s="161"/>
      <c r="I119" s="241"/>
      <c r="J119" s="47"/>
      <c r="K119" s="47"/>
      <c r="L119" s="47"/>
      <c r="M119" s="47"/>
      <c r="N119" s="207"/>
      <c r="O119" s="207"/>
      <c r="P119" s="207"/>
      <c r="Q119" s="207"/>
      <c r="R119" s="206"/>
      <c r="S119" s="47"/>
    </row>
    <row r="120" spans="1:19" x14ac:dyDescent="0.2">
      <c r="A120" s="47"/>
      <c r="B120" s="241"/>
      <c r="C120" s="241"/>
      <c r="D120" s="47"/>
      <c r="E120" s="241"/>
      <c r="F120" s="241"/>
      <c r="G120" s="161"/>
      <c r="H120" s="161"/>
      <c r="I120" s="241"/>
      <c r="J120" s="47"/>
      <c r="K120" s="47"/>
      <c r="L120" s="47"/>
      <c r="M120" s="47"/>
      <c r="N120" s="207"/>
      <c r="O120" s="207"/>
      <c r="P120" s="207"/>
      <c r="Q120" s="207"/>
      <c r="R120" s="206"/>
      <c r="S120" s="47"/>
    </row>
    <row r="121" spans="1:19" x14ac:dyDescent="0.2">
      <c r="A121" s="47"/>
      <c r="B121" s="241"/>
      <c r="C121" s="241"/>
      <c r="D121" s="47"/>
      <c r="E121" s="241"/>
      <c r="F121" s="241"/>
      <c r="G121" s="161"/>
      <c r="H121" s="161"/>
      <c r="I121" s="241"/>
      <c r="J121" s="47"/>
      <c r="K121" s="47"/>
      <c r="L121" s="47"/>
      <c r="M121" s="47"/>
      <c r="N121" s="207"/>
      <c r="O121" s="207"/>
      <c r="P121" s="207"/>
      <c r="Q121" s="207"/>
      <c r="R121" s="206"/>
      <c r="S121" s="47"/>
    </row>
    <row r="122" spans="1:19" x14ac:dyDescent="0.2">
      <c r="A122" s="47"/>
      <c r="B122" s="241"/>
      <c r="C122" s="241"/>
      <c r="D122" s="47"/>
      <c r="E122" s="241"/>
      <c r="F122" s="241"/>
      <c r="G122" s="161"/>
      <c r="H122" s="161"/>
      <c r="I122" s="241"/>
      <c r="J122" s="47"/>
      <c r="K122" s="47"/>
      <c r="L122" s="47"/>
      <c r="M122" s="47"/>
      <c r="N122" s="207"/>
      <c r="O122" s="207"/>
      <c r="P122" s="207"/>
      <c r="Q122" s="207"/>
      <c r="R122" s="206"/>
      <c r="S122" s="47"/>
    </row>
    <row r="123" spans="1:19" x14ac:dyDescent="0.2">
      <c r="A123" s="47"/>
      <c r="B123" s="241"/>
      <c r="C123" s="241"/>
      <c r="D123" s="47"/>
      <c r="E123" s="241"/>
      <c r="F123" s="241"/>
      <c r="G123" s="161"/>
      <c r="H123" s="161"/>
      <c r="I123" s="241"/>
      <c r="J123" s="47"/>
      <c r="K123" s="47"/>
      <c r="L123" s="47"/>
      <c r="M123" s="47"/>
      <c r="N123" s="207"/>
      <c r="O123" s="207"/>
      <c r="P123" s="207"/>
      <c r="Q123" s="207"/>
      <c r="R123" s="206"/>
      <c r="S123" s="47"/>
    </row>
    <row r="124" spans="1:19" x14ac:dyDescent="0.2">
      <c r="A124" s="47"/>
      <c r="B124" s="241"/>
      <c r="C124" s="241"/>
      <c r="D124" s="47"/>
      <c r="E124" s="241"/>
      <c r="F124" s="241"/>
      <c r="G124" s="161"/>
      <c r="H124" s="161"/>
      <c r="I124" s="241"/>
      <c r="J124" s="47"/>
      <c r="K124" s="47"/>
      <c r="L124" s="47"/>
      <c r="M124" s="47"/>
      <c r="N124" s="207"/>
      <c r="O124" s="207"/>
      <c r="P124" s="207"/>
      <c r="Q124" s="207"/>
      <c r="R124" s="206"/>
      <c r="S124" s="47"/>
    </row>
    <row r="125" spans="1:19" x14ac:dyDescent="0.2">
      <c r="A125" s="47"/>
      <c r="B125" s="241"/>
      <c r="C125" s="241"/>
      <c r="D125" s="47"/>
      <c r="E125" s="241"/>
      <c r="F125" s="241"/>
      <c r="G125" s="161"/>
      <c r="H125" s="161"/>
      <c r="I125" s="241"/>
      <c r="J125" s="47"/>
      <c r="K125" s="47"/>
      <c r="L125" s="47"/>
      <c r="M125" s="47"/>
      <c r="N125" s="207"/>
      <c r="O125" s="207"/>
      <c r="P125" s="207"/>
      <c r="Q125" s="207"/>
      <c r="R125" s="206"/>
      <c r="S125" s="47"/>
    </row>
    <row r="126" spans="1:19" x14ac:dyDescent="0.2">
      <c r="A126" s="47"/>
      <c r="B126" s="241"/>
      <c r="C126" s="241"/>
      <c r="D126" s="47"/>
      <c r="E126" s="241"/>
      <c r="F126" s="241"/>
      <c r="G126" s="161"/>
      <c r="H126" s="161"/>
      <c r="I126" s="241"/>
      <c r="J126" s="47"/>
      <c r="K126" s="47"/>
      <c r="L126" s="47"/>
      <c r="M126" s="47"/>
      <c r="N126" s="207"/>
      <c r="O126" s="207"/>
      <c r="P126" s="207"/>
      <c r="Q126" s="207"/>
      <c r="R126" s="206"/>
      <c r="S126" s="47"/>
    </row>
    <row r="127" spans="1:19" x14ac:dyDescent="0.2">
      <c r="A127" s="47"/>
      <c r="B127" s="241"/>
      <c r="C127" s="241"/>
      <c r="D127" s="47"/>
      <c r="E127" s="241"/>
      <c r="F127" s="241"/>
      <c r="G127" s="161"/>
      <c r="H127" s="161"/>
      <c r="I127" s="241"/>
      <c r="J127" s="47"/>
      <c r="K127" s="47"/>
      <c r="L127" s="47"/>
      <c r="M127" s="47"/>
      <c r="N127" s="207"/>
      <c r="O127" s="207"/>
      <c r="P127" s="207"/>
      <c r="Q127" s="207"/>
      <c r="R127" s="206"/>
      <c r="S127" s="47"/>
    </row>
    <row r="128" spans="1:19" x14ac:dyDescent="0.2">
      <c r="A128" s="47"/>
      <c r="B128" s="241"/>
      <c r="C128" s="241"/>
      <c r="D128" s="47"/>
      <c r="E128" s="241"/>
      <c r="F128" s="241"/>
      <c r="G128" s="161"/>
      <c r="H128" s="161"/>
      <c r="I128" s="241"/>
      <c r="J128" s="47"/>
      <c r="K128" s="47"/>
      <c r="L128" s="47"/>
      <c r="M128" s="47"/>
      <c r="N128" s="207"/>
      <c r="O128" s="207"/>
      <c r="P128" s="207"/>
      <c r="Q128" s="207"/>
      <c r="R128" s="206"/>
      <c r="S128" s="47"/>
    </row>
    <row r="129" spans="1:19" x14ac:dyDescent="0.2">
      <c r="A129" s="47"/>
      <c r="B129" s="241"/>
      <c r="C129" s="241"/>
      <c r="D129" s="47"/>
      <c r="E129" s="241"/>
      <c r="F129" s="241"/>
      <c r="G129" s="161"/>
      <c r="H129" s="161"/>
      <c r="I129" s="241"/>
      <c r="J129" s="47"/>
      <c r="K129" s="47"/>
      <c r="L129" s="47"/>
      <c r="M129" s="47"/>
      <c r="N129" s="207"/>
      <c r="O129" s="207"/>
      <c r="P129" s="207"/>
      <c r="Q129" s="207"/>
      <c r="R129" s="206"/>
      <c r="S129" s="47"/>
    </row>
    <row r="130" spans="1:19" x14ac:dyDescent="0.2">
      <c r="A130" s="47"/>
      <c r="B130" s="241"/>
      <c r="C130" s="241"/>
      <c r="D130" s="47"/>
      <c r="E130" s="241"/>
      <c r="F130" s="241"/>
      <c r="G130" s="161"/>
      <c r="H130" s="161"/>
      <c r="I130" s="241"/>
      <c r="J130" s="47"/>
      <c r="K130" s="47"/>
      <c r="L130" s="47"/>
      <c r="M130" s="47"/>
      <c r="N130" s="207"/>
      <c r="O130" s="207"/>
      <c r="P130" s="207"/>
      <c r="Q130" s="207"/>
      <c r="R130" s="206"/>
      <c r="S130" s="47"/>
    </row>
    <row r="131" spans="1:19" x14ac:dyDescent="0.2">
      <c r="A131" s="47"/>
      <c r="B131" s="241"/>
      <c r="C131" s="241"/>
      <c r="D131" s="47"/>
      <c r="E131" s="241"/>
      <c r="F131" s="241"/>
      <c r="G131" s="161"/>
      <c r="H131" s="161"/>
      <c r="I131" s="241"/>
      <c r="J131" s="47"/>
      <c r="K131" s="47"/>
      <c r="L131" s="47"/>
      <c r="M131" s="47"/>
      <c r="N131" s="207"/>
      <c r="O131" s="207"/>
      <c r="P131" s="207"/>
      <c r="Q131" s="207"/>
      <c r="R131" s="206"/>
      <c r="S131" s="47"/>
    </row>
    <row r="132" spans="1:19" x14ac:dyDescent="0.2">
      <c r="A132" s="47"/>
      <c r="B132" s="241"/>
      <c r="C132" s="241"/>
      <c r="D132" s="47"/>
      <c r="E132" s="241"/>
      <c r="F132" s="241"/>
      <c r="G132" s="161"/>
      <c r="H132" s="161"/>
      <c r="I132" s="241"/>
      <c r="J132" s="47"/>
      <c r="K132" s="47"/>
      <c r="L132" s="47"/>
      <c r="M132" s="47"/>
      <c r="N132" s="207"/>
      <c r="O132" s="207"/>
      <c r="P132" s="207"/>
      <c r="Q132" s="207"/>
      <c r="R132" s="206"/>
      <c r="S132" s="47"/>
    </row>
    <row r="133" spans="1:19" x14ac:dyDescent="0.2">
      <c r="A133" s="47"/>
      <c r="B133" s="241"/>
      <c r="C133" s="241"/>
      <c r="D133" s="47"/>
      <c r="E133" s="241"/>
      <c r="F133" s="241"/>
      <c r="G133" s="161"/>
      <c r="H133" s="161"/>
      <c r="I133" s="241"/>
      <c r="J133" s="47"/>
      <c r="K133" s="47"/>
      <c r="L133" s="47"/>
      <c r="M133" s="47"/>
      <c r="N133" s="207"/>
      <c r="O133" s="207"/>
      <c r="P133" s="207"/>
      <c r="Q133" s="207"/>
      <c r="R133" s="206"/>
      <c r="S133" s="47"/>
    </row>
    <row r="134" spans="1:19" x14ac:dyDescent="0.2">
      <c r="A134" s="47"/>
      <c r="B134" s="241"/>
      <c r="C134" s="241"/>
      <c r="D134" s="47"/>
      <c r="E134" s="241"/>
      <c r="F134" s="241"/>
      <c r="G134" s="161"/>
      <c r="H134" s="161"/>
      <c r="I134" s="241"/>
      <c r="J134" s="47"/>
      <c r="K134" s="47"/>
      <c r="L134" s="47"/>
      <c r="M134" s="47"/>
      <c r="N134" s="207"/>
      <c r="O134" s="207"/>
      <c r="P134" s="207"/>
      <c r="Q134" s="207"/>
      <c r="R134" s="206"/>
      <c r="S134" s="47"/>
    </row>
    <row r="135" spans="1:19" x14ac:dyDescent="0.2">
      <c r="A135" s="47"/>
      <c r="B135" s="241"/>
      <c r="C135" s="241"/>
      <c r="D135" s="47"/>
      <c r="E135" s="241"/>
      <c r="F135" s="241"/>
      <c r="G135" s="161"/>
      <c r="H135" s="161"/>
      <c r="I135" s="241"/>
      <c r="J135" s="47"/>
      <c r="K135" s="47"/>
      <c r="L135" s="47"/>
      <c r="M135" s="47"/>
      <c r="N135" s="207"/>
      <c r="O135" s="207"/>
      <c r="P135" s="207"/>
      <c r="Q135" s="207"/>
      <c r="R135" s="206"/>
      <c r="S135" s="47"/>
    </row>
    <row r="136" spans="1:19" x14ac:dyDescent="0.2">
      <c r="A136" s="47"/>
      <c r="B136" s="241"/>
      <c r="C136" s="241"/>
      <c r="D136" s="47"/>
      <c r="E136" s="241"/>
      <c r="F136" s="241"/>
      <c r="G136" s="161"/>
      <c r="H136" s="161"/>
      <c r="I136" s="241"/>
      <c r="J136" s="47"/>
      <c r="K136" s="47"/>
      <c r="L136" s="47"/>
      <c r="M136" s="47"/>
      <c r="N136" s="207"/>
      <c r="O136" s="207"/>
      <c r="P136" s="207"/>
      <c r="Q136" s="207"/>
      <c r="R136" s="206"/>
      <c r="S136" s="47"/>
    </row>
    <row r="137" spans="1:19" x14ac:dyDescent="0.2">
      <c r="A137" s="47"/>
      <c r="B137" s="241"/>
      <c r="C137" s="241"/>
      <c r="D137" s="47"/>
      <c r="E137" s="241"/>
      <c r="F137" s="241"/>
      <c r="G137" s="161"/>
      <c r="H137" s="161"/>
      <c r="I137" s="241"/>
      <c r="J137" s="47"/>
      <c r="K137" s="47"/>
      <c r="L137" s="47"/>
      <c r="M137" s="47"/>
      <c r="N137" s="207"/>
      <c r="O137" s="207"/>
      <c r="P137" s="207"/>
      <c r="Q137" s="207"/>
      <c r="R137" s="206"/>
      <c r="S137" s="47"/>
    </row>
    <row r="138" spans="1:19" x14ac:dyDescent="0.2">
      <c r="A138" s="47"/>
      <c r="B138" s="241"/>
      <c r="C138" s="241"/>
      <c r="D138" s="47"/>
      <c r="E138" s="241"/>
      <c r="F138" s="241"/>
      <c r="G138" s="161"/>
      <c r="H138" s="161"/>
      <c r="I138" s="241"/>
      <c r="J138" s="47"/>
      <c r="K138" s="47"/>
      <c r="L138" s="47"/>
      <c r="M138" s="47"/>
      <c r="N138" s="207"/>
      <c r="O138" s="207"/>
      <c r="P138" s="207"/>
      <c r="Q138" s="207"/>
      <c r="R138" s="206"/>
      <c r="S138" s="47"/>
    </row>
    <row r="139" spans="1:19" x14ac:dyDescent="0.2">
      <c r="A139" s="47"/>
      <c r="B139" s="241"/>
      <c r="C139" s="241"/>
      <c r="D139" s="47"/>
      <c r="E139" s="241"/>
      <c r="F139" s="241"/>
      <c r="G139" s="161"/>
      <c r="H139" s="161"/>
      <c r="I139" s="241"/>
      <c r="J139" s="47"/>
      <c r="K139" s="47"/>
      <c r="L139" s="47"/>
      <c r="M139" s="47"/>
      <c r="N139" s="207"/>
      <c r="O139" s="207"/>
      <c r="P139" s="207"/>
      <c r="Q139" s="207"/>
      <c r="R139" s="206"/>
      <c r="S139" s="47"/>
    </row>
    <row r="140" spans="1:19" x14ac:dyDescent="0.2">
      <c r="A140" s="47"/>
      <c r="B140" s="241"/>
      <c r="C140" s="241"/>
      <c r="D140" s="47"/>
      <c r="E140" s="241"/>
      <c r="F140" s="241"/>
      <c r="G140" s="161"/>
      <c r="H140" s="161"/>
      <c r="I140" s="241"/>
      <c r="J140" s="47"/>
      <c r="K140" s="47"/>
      <c r="L140" s="47"/>
      <c r="M140" s="47"/>
      <c r="N140" s="207"/>
      <c r="O140" s="207"/>
      <c r="P140" s="207"/>
      <c r="Q140" s="207"/>
      <c r="R140" s="206"/>
      <c r="S140" s="47"/>
    </row>
    <row r="141" spans="1:19" x14ac:dyDescent="0.2">
      <c r="A141" s="47"/>
      <c r="B141" s="241"/>
      <c r="C141" s="241"/>
      <c r="D141" s="47"/>
      <c r="E141" s="241"/>
      <c r="F141" s="241"/>
      <c r="G141" s="161"/>
      <c r="H141" s="161"/>
      <c r="I141" s="241"/>
      <c r="J141" s="47"/>
      <c r="K141" s="47"/>
      <c r="L141" s="47"/>
      <c r="M141" s="47"/>
      <c r="N141" s="207"/>
      <c r="O141" s="207"/>
      <c r="P141" s="207"/>
      <c r="Q141" s="207"/>
      <c r="R141" s="206"/>
      <c r="S141" s="47"/>
    </row>
    <row r="142" spans="1:19" x14ac:dyDescent="0.2">
      <c r="A142" s="47"/>
      <c r="B142" s="241"/>
      <c r="C142" s="241"/>
      <c r="D142" s="47"/>
      <c r="E142" s="241"/>
      <c r="F142" s="241"/>
      <c r="G142" s="161"/>
      <c r="H142" s="161"/>
      <c r="I142" s="241"/>
      <c r="J142" s="47"/>
      <c r="K142" s="47"/>
      <c r="L142" s="47"/>
      <c r="M142" s="47"/>
      <c r="N142" s="207"/>
      <c r="O142" s="207"/>
      <c r="P142" s="207"/>
      <c r="Q142" s="207"/>
      <c r="R142" s="206"/>
      <c r="S142" s="47"/>
    </row>
    <row r="143" spans="1:19" x14ac:dyDescent="0.2">
      <c r="A143" s="47"/>
      <c r="B143" s="241"/>
      <c r="C143" s="241"/>
      <c r="D143" s="47"/>
      <c r="E143" s="241"/>
      <c r="F143" s="241"/>
      <c r="G143" s="161"/>
      <c r="H143" s="161"/>
      <c r="I143" s="241"/>
      <c r="J143" s="47"/>
      <c r="K143" s="47"/>
      <c r="L143" s="47"/>
      <c r="M143" s="47"/>
      <c r="N143" s="207"/>
      <c r="O143" s="207"/>
      <c r="P143" s="207"/>
      <c r="Q143" s="207"/>
      <c r="R143" s="206"/>
      <c r="S143" s="47"/>
    </row>
    <row r="144" spans="1:19" x14ac:dyDescent="0.2">
      <c r="A144" s="47"/>
      <c r="B144" s="241"/>
      <c r="C144" s="241"/>
      <c r="D144" s="47"/>
      <c r="E144" s="241"/>
      <c r="F144" s="241"/>
      <c r="G144" s="161"/>
      <c r="H144" s="161"/>
      <c r="I144" s="241"/>
      <c r="J144" s="47"/>
      <c r="K144" s="47"/>
      <c r="L144" s="47"/>
      <c r="M144" s="47"/>
      <c r="N144" s="207"/>
      <c r="O144" s="207"/>
      <c r="P144" s="207"/>
      <c r="Q144" s="207"/>
      <c r="R144" s="206"/>
      <c r="S144" s="47"/>
    </row>
    <row r="145" spans="1:19" x14ac:dyDescent="0.2">
      <c r="A145" s="47"/>
      <c r="B145" s="241"/>
      <c r="C145" s="241"/>
      <c r="D145" s="47"/>
      <c r="E145" s="241"/>
      <c r="F145" s="241"/>
      <c r="G145" s="161"/>
      <c r="H145" s="161"/>
      <c r="I145" s="241"/>
      <c r="J145" s="47"/>
      <c r="K145" s="47"/>
      <c r="L145" s="47"/>
      <c r="M145" s="47"/>
      <c r="N145" s="207"/>
      <c r="O145" s="207"/>
      <c r="P145" s="207"/>
      <c r="Q145" s="207"/>
      <c r="R145" s="206"/>
      <c r="S145" s="47"/>
    </row>
    <row r="146" spans="1:19" x14ac:dyDescent="0.2">
      <c r="A146" s="47"/>
      <c r="B146" s="241"/>
      <c r="C146" s="241"/>
      <c r="D146" s="47"/>
      <c r="E146" s="241"/>
      <c r="F146" s="241"/>
      <c r="G146" s="161"/>
      <c r="H146" s="161"/>
      <c r="I146" s="241"/>
      <c r="J146" s="47"/>
      <c r="K146" s="47"/>
      <c r="L146" s="47"/>
      <c r="M146" s="47"/>
      <c r="N146" s="207"/>
      <c r="O146" s="207"/>
      <c r="P146" s="207"/>
      <c r="Q146" s="207"/>
      <c r="R146" s="206"/>
      <c r="S146" s="47"/>
    </row>
    <row r="147" spans="1:19" x14ac:dyDescent="0.2">
      <c r="A147" s="47"/>
      <c r="B147" s="241"/>
      <c r="C147" s="241"/>
      <c r="D147" s="47"/>
      <c r="E147" s="241"/>
      <c r="F147" s="241"/>
      <c r="G147" s="161"/>
      <c r="H147" s="161"/>
      <c r="I147" s="241"/>
      <c r="J147" s="47"/>
      <c r="K147" s="47"/>
      <c r="L147" s="47"/>
      <c r="M147" s="47"/>
      <c r="N147" s="207"/>
      <c r="O147" s="207"/>
      <c r="P147" s="207"/>
      <c r="Q147" s="207"/>
      <c r="R147" s="206"/>
      <c r="S147" s="47"/>
    </row>
    <row r="148" spans="1:19" x14ac:dyDescent="0.2">
      <c r="A148" s="47"/>
      <c r="B148" s="241"/>
      <c r="C148" s="241"/>
      <c r="D148" s="47"/>
      <c r="E148" s="241"/>
      <c r="F148" s="241"/>
      <c r="G148" s="161"/>
      <c r="H148" s="161"/>
      <c r="I148" s="241"/>
      <c r="J148" s="47"/>
      <c r="K148" s="47"/>
      <c r="L148" s="47"/>
      <c r="M148" s="47"/>
      <c r="N148" s="207"/>
      <c r="O148" s="207"/>
      <c r="P148" s="207"/>
      <c r="Q148" s="207"/>
      <c r="R148" s="206"/>
      <c r="S148" s="47"/>
    </row>
    <row r="149" spans="1:19" x14ac:dyDescent="0.2">
      <c r="A149" s="47"/>
      <c r="B149" s="241"/>
      <c r="C149" s="241"/>
      <c r="D149" s="47"/>
      <c r="E149" s="241"/>
      <c r="F149" s="241"/>
      <c r="G149" s="161"/>
      <c r="H149" s="161"/>
      <c r="I149" s="241"/>
      <c r="J149" s="47"/>
      <c r="K149" s="47"/>
      <c r="L149" s="47"/>
      <c r="M149" s="47"/>
      <c r="N149" s="207"/>
      <c r="O149" s="207"/>
      <c r="P149" s="207"/>
      <c r="Q149" s="207"/>
      <c r="R149" s="206"/>
      <c r="S149" s="47"/>
    </row>
    <row r="150" spans="1:19" x14ac:dyDescent="0.2">
      <c r="A150" s="47"/>
      <c r="B150" s="241"/>
      <c r="C150" s="241"/>
      <c r="D150" s="47"/>
      <c r="E150" s="241"/>
      <c r="F150" s="241"/>
      <c r="G150" s="161"/>
      <c r="H150" s="161"/>
      <c r="I150" s="241"/>
      <c r="J150" s="47"/>
      <c r="K150" s="47"/>
      <c r="L150" s="47"/>
      <c r="M150" s="47"/>
      <c r="N150" s="207"/>
      <c r="O150" s="207"/>
      <c r="P150" s="207"/>
      <c r="Q150" s="207"/>
      <c r="R150" s="206"/>
      <c r="S150" s="47"/>
    </row>
    <row r="151" spans="1:19" x14ac:dyDescent="0.2">
      <c r="A151" s="47"/>
      <c r="B151" s="241"/>
      <c r="C151" s="241"/>
      <c r="D151" s="47"/>
      <c r="E151" s="241"/>
      <c r="F151" s="241"/>
      <c r="G151" s="161"/>
      <c r="H151" s="161"/>
      <c r="I151" s="241"/>
      <c r="J151" s="47"/>
      <c r="K151" s="47"/>
      <c r="L151" s="47"/>
      <c r="M151" s="47"/>
      <c r="N151" s="207"/>
      <c r="O151" s="207"/>
      <c r="P151" s="207"/>
      <c r="Q151" s="207"/>
      <c r="R151" s="206"/>
      <c r="S151" s="47"/>
    </row>
    <row r="152" spans="1:19" x14ac:dyDescent="0.2">
      <c r="A152" s="47"/>
      <c r="B152" s="241"/>
      <c r="C152" s="241"/>
      <c r="D152" s="47"/>
      <c r="E152" s="241"/>
      <c r="F152" s="241"/>
      <c r="G152" s="161"/>
      <c r="H152" s="161"/>
      <c r="I152" s="241"/>
      <c r="J152" s="47"/>
      <c r="K152" s="47"/>
      <c r="L152" s="47"/>
      <c r="M152" s="47"/>
      <c r="N152" s="207"/>
      <c r="O152" s="207"/>
      <c r="P152" s="207"/>
      <c r="Q152" s="207"/>
      <c r="R152" s="206"/>
      <c r="S152" s="47"/>
    </row>
    <row r="153" spans="1:19" x14ac:dyDescent="0.2">
      <c r="A153" s="47"/>
      <c r="B153" s="241"/>
      <c r="C153" s="241"/>
      <c r="D153" s="47"/>
      <c r="E153" s="241"/>
      <c r="F153" s="241"/>
      <c r="G153" s="161"/>
      <c r="H153" s="161"/>
      <c r="I153" s="241"/>
      <c r="J153" s="47"/>
      <c r="K153" s="47"/>
      <c r="L153" s="47"/>
      <c r="M153" s="47"/>
      <c r="N153" s="207"/>
      <c r="O153" s="207"/>
      <c r="P153" s="207"/>
      <c r="Q153" s="207"/>
      <c r="R153" s="206"/>
      <c r="S153" s="47"/>
    </row>
    <row r="154" spans="1:19" x14ac:dyDescent="0.2">
      <c r="A154" s="47"/>
      <c r="B154" s="241"/>
      <c r="C154" s="241"/>
      <c r="D154" s="47"/>
      <c r="E154" s="241"/>
      <c r="F154" s="241"/>
      <c r="G154" s="161"/>
      <c r="H154" s="161"/>
      <c r="I154" s="241"/>
      <c r="J154" s="47"/>
      <c r="K154" s="47"/>
      <c r="L154" s="47"/>
      <c r="M154" s="47"/>
      <c r="N154" s="207"/>
      <c r="O154" s="207"/>
      <c r="P154" s="207"/>
      <c r="Q154" s="207"/>
      <c r="R154" s="206"/>
      <c r="S154" s="47"/>
    </row>
    <row r="155" spans="1:19" x14ac:dyDescent="0.2">
      <c r="A155" s="47"/>
      <c r="B155" s="241"/>
      <c r="C155" s="241"/>
      <c r="D155" s="47"/>
      <c r="E155" s="241"/>
      <c r="F155" s="241"/>
      <c r="G155" s="161"/>
      <c r="H155" s="161"/>
      <c r="I155" s="241"/>
      <c r="J155" s="47"/>
      <c r="K155" s="47"/>
      <c r="L155" s="47"/>
      <c r="M155" s="47"/>
      <c r="N155" s="207"/>
      <c r="O155" s="207"/>
      <c r="P155" s="207"/>
      <c r="Q155" s="207"/>
      <c r="R155" s="206"/>
      <c r="S155" s="47"/>
    </row>
    <row r="156" spans="1:19" x14ac:dyDescent="0.2">
      <c r="A156" s="47"/>
      <c r="B156" s="241"/>
      <c r="C156" s="241"/>
      <c r="D156" s="47"/>
      <c r="E156" s="241"/>
      <c r="F156" s="241"/>
      <c r="G156" s="161"/>
      <c r="H156" s="161"/>
      <c r="I156" s="241"/>
      <c r="J156" s="47"/>
      <c r="K156" s="47"/>
      <c r="L156" s="47"/>
      <c r="M156" s="47"/>
      <c r="N156" s="207"/>
      <c r="O156" s="207"/>
      <c r="P156" s="207"/>
      <c r="Q156" s="207"/>
      <c r="R156" s="206"/>
      <c r="S156" s="47"/>
    </row>
    <row r="157" spans="1:19" x14ac:dyDescent="0.2">
      <c r="A157" s="47"/>
      <c r="B157" s="241"/>
      <c r="C157" s="241"/>
      <c r="D157" s="47"/>
      <c r="E157" s="241"/>
      <c r="F157" s="241"/>
      <c r="G157" s="161"/>
      <c r="H157" s="161"/>
      <c r="I157" s="241"/>
      <c r="J157" s="47"/>
      <c r="K157" s="47"/>
      <c r="L157" s="47"/>
      <c r="M157" s="47"/>
      <c r="N157" s="207"/>
      <c r="O157" s="207"/>
      <c r="P157" s="207"/>
      <c r="Q157" s="207"/>
      <c r="R157" s="206"/>
      <c r="S157" s="47"/>
    </row>
    <row r="158" spans="1:19" x14ac:dyDescent="0.2">
      <c r="A158" s="47"/>
      <c r="B158" s="241"/>
      <c r="C158" s="241"/>
      <c r="D158" s="47"/>
      <c r="E158" s="241"/>
      <c r="F158" s="241"/>
      <c r="G158" s="161"/>
      <c r="H158" s="161"/>
      <c r="I158" s="241"/>
      <c r="J158" s="47"/>
      <c r="K158" s="47"/>
      <c r="L158" s="47"/>
      <c r="M158" s="47"/>
      <c r="N158" s="207"/>
      <c r="O158" s="207"/>
      <c r="P158" s="207"/>
      <c r="Q158" s="207"/>
      <c r="R158" s="206"/>
      <c r="S158" s="47"/>
    </row>
    <row r="159" spans="1:19" x14ac:dyDescent="0.2">
      <c r="A159" s="47"/>
      <c r="B159" s="241"/>
      <c r="C159" s="241"/>
      <c r="D159" s="47"/>
      <c r="E159" s="241"/>
      <c r="F159" s="241"/>
      <c r="G159" s="161"/>
      <c r="H159" s="161"/>
      <c r="I159" s="241"/>
      <c r="J159" s="47"/>
      <c r="K159" s="47"/>
      <c r="L159" s="47"/>
      <c r="M159" s="47"/>
      <c r="N159" s="207"/>
      <c r="O159" s="207"/>
      <c r="P159" s="207"/>
      <c r="Q159" s="207"/>
      <c r="R159" s="206"/>
      <c r="S159" s="47"/>
    </row>
    <row r="160" spans="1:19" x14ac:dyDescent="0.2">
      <c r="A160" s="47"/>
      <c r="B160" s="241"/>
      <c r="C160" s="241"/>
      <c r="D160" s="47"/>
      <c r="E160" s="241"/>
      <c r="F160" s="241"/>
      <c r="G160" s="161"/>
      <c r="H160" s="161"/>
      <c r="I160" s="241"/>
      <c r="J160" s="47"/>
      <c r="K160" s="47"/>
      <c r="L160" s="47"/>
      <c r="M160" s="47"/>
      <c r="N160" s="207"/>
      <c r="O160" s="207"/>
      <c r="P160" s="207"/>
      <c r="Q160" s="207"/>
      <c r="R160" s="206"/>
      <c r="S160" s="47"/>
    </row>
    <row r="161" spans="1:19" x14ac:dyDescent="0.2">
      <c r="A161" s="47"/>
      <c r="B161" s="241"/>
      <c r="C161" s="241"/>
      <c r="D161" s="47"/>
      <c r="E161" s="241"/>
      <c r="F161" s="241"/>
      <c r="G161" s="161"/>
      <c r="H161" s="161"/>
      <c r="I161" s="241"/>
      <c r="J161" s="47"/>
      <c r="K161" s="47"/>
      <c r="L161" s="47"/>
      <c r="M161" s="47"/>
      <c r="N161" s="207"/>
      <c r="O161" s="207"/>
      <c r="P161" s="207"/>
      <c r="Q161" s="207"/>
      <c r="R161" s="206"/>
      <c r="S161" s="47"/>
    </row>
    <row r="162" spans="1:19" x14ac:dyDescent="0.2">
      <c r="A162" s="47"/>
      <c r="B162" s="241"/>
      <c r="C162" s="241"/>
      <c r="D162" s="47"/>
      <c r="E162" s="241"/>
      <c r="F162" s="241"/>
      <c r="G162" s="161"/>
      <c r="H162" s="161"/>
      <c r="I162" s="241"/>
      <c r="J162" s="47"/>
      <c r="K162" s="47"/>
      <c r="L162" s="47"/>
      <c r="M162" s="47"/>
      <c r="N162" s="207"/>
      <c r="O162" s="207"/>
      <c r="P162" s="207"/>
      <c r="Q162" s="207"/>
      <c r="R162" s="206"/>
      <c r="S162" s="47"/>
    </row>
    <row r="163" spans="1:19" x14ac:dyDescent="0.2">
      <c r="A163" s="47"/>
      <c r="B163" s="241"/>
      <c r="C163" s="241"/>
      <c r="D163" s="47"/>
      <c r="E163" s="241"/>
      <c r="F163" s="241"/>
      <c r="G163" s="161"/>
      <c r="H163" s="161"/>
      <c r="I163" s="241"/>
      <c r="J163" s="47"/>
      <c r="K163" s="47"/>
      <c r="L163" s="47"/>
      <c r="M163" s="47"/>
      <c r="N163" s="207"/>
      <c r="O163" s="207"/>
      <c r="P163" s="207"/>
      <c r="Q163" s="207"/>
      <c r="R163" s="206"/>
      <c r="S163" s="47"/>
    </row>
    <row r="164" spans="1:19" x14ac:dyDescent="0.2">
      <c r="A164" s="47"/>
      <c r="B164" s="241"/>
      <c r="C164" s="241"/>
      <c r="D164" s="47"/>
      <c r="E164" s="241"/>
      <c r="F164" s="241"/>
      <c r="G164" s="161"/>
      <c r="H164" s="161"/>
      <c r="I164" s="241"/>
      <c r="J164" s="47"/>
      <c r="K164" s="47"/>
      <c r="L164" s="47"/>
      <c r="M164" s="47"/>
      <c r="N164" s="207"/>
      <c r="O164" s="207"/>
      <c r="P164" s="207"/>
      <c r="Q164" s="207"/>
      <c r="R164" s="206"/>
      <c r="S164" s="47"/>
    </row>
    <row r="165" spans="1:19" x14ac:dyDescent="0.2">
      <c r="A165" s="47"/>
      <c r="B165" s="241"/>
      <c r="C165" s="241"/>
      <c r="D165" s="47"/>
      <c r="E165" s="241"/>
      <c r="F165" s="241"/>
      <c r="G165" s="161"/>
      <c r="H165" s="161"/>
      <c r="I165" s="241"/>
      <c r="J165" s="47"/>
      <c r="K165" s="47"/>
      <c r="L165" s="47"/>
      <c r="M165" s="47"/>
      <c r="N165" s="207"/>
      <c r="O165" s="207"/>
      <c r="P165" s="207"/>
      <c r="Q165" s="207"/>
      <c r="R165" s="206"/>
      <c r="S165" s="47"/>
    </row>
    <row r="166" spans="1:19" x14ac:dyDescent="0.2">
      <c r="A166" s="47"/>
      <c r="B166" s="241"/>
      <c r="C166" s="241"/>
      <c r="D166" s="47"/>
      <c r="E166" s="241"/>
      <c r="F166" s="241"/>
      <c r="G166" s="161"/>
      <c r="H166" s="161"/>
      <c r="I166" s="241"/>
      <c r="J166" s="47"/>
      <c r="K166" s="47"/>
      <c r="L166" s="47"/>
      <c r="M166" s="47"/>
      <c r="N166" s="207"/>
      <c r="O166" s="207"/>
      <c r="P166" s="207"/>
      <c r="Q166" s="207"/>
      <c r="R166" s="206"/>
      <c r="S166" s="47"/>
    </row>
    <row r="167" spans="1:19" x14ac:dyDescent="0.2">
      <c r="A167" s="47"/>
      <c r="B167" s="241"/>
      <c r="C167" s="241"/>
      <c r="D167" s="47"/>
      <c r="E167" s="241"/>
      <c r="F167" s="241"/>
      <c r="G167" s="161"/>
      <c r="H167" s="161"/>
      <c r="I167" s="241"/>
      <c r="J167" s="47"/>
      <c r="K167" s="47"/>
      <c r="L167" s="47"/>
      <c r="M167" s="47"/>
      <c r="N167" s="207"/>
      <c r="O167" s="207"/>
      <c r="P167" s="207"/>
      <c r="Q167" s="207"/>
      <c r="R167" s="206"/>
      <c r="S167" s="47"/>
    </row>
    <row r="168" spans="1:19" x14ac:dyDescent="0.2">
      <c r="A168" s="47"/>
      <c r="B168" s="241"/>
      <c r="C168" s="241"/>
      <c r="D168" s="47"/>
      <c r="E168" s="241"/>
      <c r="F168" s="241"/>
      <c r="G168" s="161"/>
      <c r="H168" s="161"/>
      <c r="I168" s="241"/>
      <c r="J168" s="47"/>
      <c r="K168" s="47"/>
      <c r="L168" s="47"/>
      <c r="M168" s="47"/>
      <c r="N168" s="207"/>
      <c r="O168" s="207"/>
      <c r="P168" s="207"/>
      <c r="Q168" s="207"/>
      <c r="R168" s="206"/>
      <c r="S168" s="47"/>
    </row>
    <row r="169" spans="1:19" x14ac:dyDescent="0.2">
      <c r="A169" s="47"/>
      <c r="B169" s="241"/>
      <c r="C169" s="241"/>
      <c r="D169" s="47"/>
      <c r="E169" s="241"/>
      <c r="F169" s="241"/>
      <c r="G169" s="161"/>
      <c r="H169" s="161"/>
      <c r="I169" s="241"/>
      <c r="J169" s="47"/>
      <c r="K169" s="47"/>
      <c r="L169" s="47"/>
      <c r="M169" s="47"/>
      <c r="N169" s="207"/>
      <c r="O169" s="207"/>
      <c r="P169" s="207"/>
      <c r="Q169" s="207"/>
      <c r="R169" s="206"/>
      <c r="S169" s="47"/>
    </row>
    <row r="170" spans="1:19" x14ac:dyDescent="0.2">
      <c r="A170" s="47"/>
      <c r="B170" s="241"/>
      <c r="C170" s="241"/>
      <c r="D170" s="47"/>
      <c r="E170" s="241"/>
      <c r="F170" s="241"/>
      <c r="G170" s="161"/>
      <c r="H170" s="161"/>
      <c r="I170" s="241"/>
      <c r="J170" s="47"/>
      <c r="K170" s="47"/>
      <c r="L170" s="47"/>
      <c r="M170" s="47"/>
      <c r="N170" s="207"/>
      <c r="O170" s="207"/>
      <c r="P170" s="207"/>
      <c r="Q170" s="207"/>
      <c r="R170" s="206"/>
      <c r="S170" s="47"/>
    </row>
    <row r="171" spans="1:19" x14ac:dyDescent="0.2">
      <c r="A171" s="47"/>
      <c r="B171" s="241"/>
      <c r="C171" s="241"/>
      <c r="D171" s="47"/>
      <c r="E171" s="241"/>
      <c r="F171" s="241"/>
      <c r="G171" s="161"/>
      <c r="H171" s="161"/>
      <c r="I171" s="241"/>
      <c r="J171" s="47"/>
      <c r="K171" s="47"/>
      <c r="L171" s="47"/>
      <c r="M171" s="47"/>
      <c r="N171" s="207"/>
      <c r="O171" s="207"/>
      <c r="P171" s="207"/>
      <c r="Q171" s="207"/>
      <c r="R171" s="206"/>
      <c r="S171" s="47"/>
    </row>
    <row r="172" spans="1:19" x14ac:dyDescent="0.2">
      <c r="A172" s="47"/>
      <c r="B172" s="241"/>
      <c r="C172" s="241"/>
      <c r="D172" s="47"/>
      <c r="E172" s="241"/>
      <c r="F172" s="241"/>
      <c r="G172" s="161"/>
      <c r="H172" s="161"/>
      <c r="I172" s="241"/>
      <c r="J172" s="47"/>
      <c r="K172" s="47"/>
      <c r="L172" s="47"/>
      <c r="M172" s="47"/>
      <c r="N172" s="207"/>
      <c r="O172" s="207"/>
      <c r="P172" s="207"/>
      <c r="Q172" s="207"/>
      <c r="R172" s="206"/>
      <c r="S172" s="47"/>
    </row>
    <row r="173" spans="1:19" x14ac:dyDescent="0.2">
      <c r="A173" s="47"/>
      <c r="B173" s="241"/>
      <c r="C173" s="241"/>
      <c r="D173" s="47"/>
      <c r="E173" s="241"/>
      <c r="F173" s="241"/>
      <c r="G173" s="161"/>
      <c r="H173" s="161"/>
      <c r="I173" s="241"/>
      <c r="J173" s="47"/>
      <c r="K173" s="47"/>
      <c r="L173" s="47"/>
      <c r="M173" s="47"/>
      <c r="N173" s="207"/>
      <c r="O173" s="207"/>
      <c r="P173" s="207"/>
      <c r="Q173" s="207"/>
      <c r="R173" s="206"/>
      <c r="S173" s="47"/>
    </row>
    <row r="174" spans="1:19" x14ac:dyDescent="0.2">
      <c r="A174" s="47"/>
      <c r="B174" s="241"/>
      <c r="C174" s="241"/>
      <c r="D174" s="47"/>
      <c r="E174" s="241"/>
      <c r="F174" s="241"/>
      <c r="G174" s="161"/>
      <c r="H174" s="161"/>
      <c r="I174" s="241"/>
      <c r="J174" s="47"/>
      <c r="K174" s="47"/>
      <c r="L174" s="47"/>
      <c r="M174" s="47"/>
      <c r="N174" s="207"/>
      <c r="O174" s="207"/>
      <c r="P174" s="207"/>
      <c r="Q174" s="207"/>
      <c r="R174" s="206"/>
      <c r="S174" s="47"/>
    </row>
    <row r="175" spans="1:19" x14ac:dyDescent="0.2">
      <c r="A175" s="47"/>
      <c r="B175" s="241"/>
      <c r="C175" s="241"/>
      <c r="D175" s="47"/>
      <c r="E175" s="241"/>
      <c r="F175" s="241"/>
      <c r="G175" s="161"/>
      <c r="H175" s="161"/>
      <c r="I175" s="241"/>
      <c r="J175" s="47"/>
      <c r="K175" s="47"/>
      <c r="L175" s="47"/>
      <c r="M175" s="47"/>
      <c r="N175" s="207"/>
      <c r="O175" s="207"/>
      <c r="P175" s="207"/>
      <c r="Q175" s="207"/>
      <c r="R175" s="206"/>
      <c r="S175" s="47"/>
    </row>
    <row r="176" spans="1:19" x14ac:dyDescent="0.2">
      <c r="A176" s="47"/>
      <c r="B176" s="241"/>
      <c r="C176" s="241"/>
      <c r="D176" s="47"/>
      <c r="E176" s="241"/>
      <c r="F176" s="241"/>
      <c r="G176" s="161"/>
      <c r="H176" s="161"/>
      <c r="I176" s="241"/>
      <c r="J176" s="47"/>
      <c r="K176" s="47"/>
      <c r="L176" s="47"/>
      <c r="M176" s="47"/>
      <c r="N176" s="207"/>
      <c r="O176" s="207"/>
      <c r="P176" s="207"/>
      <c r="Q176" s="207"/>
      <c r="R176" s="206"/>
      <c r="S176" s="47"/>
    </row>
    <row r="177" spans="1:19" x14ac:dyDescent="0.2">
      <c r="A177" s="47"/>
      <c r="B177" s="241"/>
      <c r="C177" s="241"/>
      <c r="D177" s="47"/>
      <c r="E177" s="241"/>
      <c r="F177" s="241"/>
      <c r="G177" s="161"/>
      <c r="H177" s="161"/>
      <c r="I177" s="241"/>
      <c r="J177" s="47"/>
      <c r="K177" s="47"/>
      <c r="L177" s="47"/>
      <c r="M177" s="47"/>
      <c r="N177" s="207"/>
      <c r="O177" s="207"/>
      <c r="P177" s="207"/>
      <c r="Q177" s="207"/>
      <c r="R177" s="206"/>
      <c r="S177" s="47"/>
    </row>
    <row r="178" spans="1:19" x14ac:dyDescent="0.2">
      <c r="A178" s="47"/>
      <c r="B178" s="241"/>
      <c r="C178" s="241"/>
      <c r="D178" s="47"/>
      <c r="E178" s="241"/>
      <c r="F178" s="241"/>
      <c r="G178" s="161"/>
      <c r="H178" s="161"/>
      <c r="I178" s="241"/>
      <c r="J178" s="47"/>
      <c r="K178" s="47"/>
      <c r="L178" s="47"/>
      <c r="M178" s="47"/>
      <c r="N178" s="207"/>
      <c r="O178" s="207"/>
      <c r="P178" s="207"/>
      <c r="Q178" s="207"/>
      <c r="R178" s="206"/>
      <c r="S178" s="47"/>
    </row>
    <row r="179" spans="1:19" x14ac:dyDescent="0.2">
      <c r="A179" s="47"/>
      <c r="B179" s="241"/>
      <c r="C179" s="241"/>
      <c r="D179" s="47"/>
      <c r="E179" s="241"/>
      <c r="F179" s="241"/>
      <c r="G179" s="161"/>
      <c r="H179" s="161"/>
      <c r="I179" s="241"/>
      <c r="J179" s="47"/>
      <c r="K179" s="47"/>
      <c r="L179" s="47"/>
      <c r="M179" s="47"/>
      <c r="N179" s="207"/>
      <c r="O179" s="207"/>
      <c r="P179" s="207"/>
      <c r="Q179" s="207"/>
      <c r="R179" s="206"/>
      <c r="S179" s="47"/>
    </row>
    <row r="180" spans="1:19" x14ac:dyDescent="0.2">
      <c r="A180" s="47"/>
      <c r="B180" s="241"/>
      <c r="C180" s="241"/>
      <c r="D180" s="47"/>
      <c r="E180" s="241"/>
      <c r="F180" s="241"/>
      <c r="G180" s="161"/>
      <c r="H180" s="161"/>
      <c r="I180" s="241"/>
      <c r="J180" s="47"/>
      <c r="K180" s="47"/>
      <c r="L180" s="47"/>
      <c r="M180" s="47"/>
      <c r="N180" s="207"/>
      <c r="O180" s="207"/>
      <c r="P180" s="207"/>
      <c r="Q180" s="207"/>
      <c r="R180" s="206"/>
      <c r="S180" s="47"/>
    </row>
    <row r="181" spans="1:19" x14ac:dyDescent="0.2">
      <c r="A181" s="47"/>
      <c r="B181" s="241"/>
      <c r="C181" s="241"/>
      <c r="D181" s="47"/>
      <c r="E181" s="241"/>
      <c r="F181" s="241"/>
      <c r="G181" s="161"/>
      <c r="H181" s="161"/>
      <c r="I181" s="241"/>
      <c r="J181" s="47"/>
      <c r="K181" s="47"/>
      <c r="L181" s="47"/>
      <c r="M181" s="47"/>
      <c r="N181" s="207"/>
      <c r="O181" s="207"/>
      <c r="P181" s="207"/>
      <c r="Q181" s="207"/>
      <c r="R181" s="206"/>
      <c r="S181" s="47"/>
    </row>
    <row r="182" spans="1:19" x14ac:dyDescent="0.2">
      <c r="A182" s="47"/>
      <c r="B182" s="241"/>
      <c r="C182" s="241"/>
      <c r="D182" s="47"/>
      <c r="E182" s="241"/>
      <c r="F182" s="241"/>
      <c r="G182" s="161"/>
      <c r="H182" s="161"/>
      <c r="I182" s="241"/>
      <c r="J182" s="47"/>
      <c r="K182" s="47"/>
      <c r="L182" s="47"/>
      <c r="M182" s="47"/>
      <c r="N182" s="207"/>
      <c r="O182" s="207"/>
      <c r="P182" s="207"/>
      <c r="Q182" s="207"/>
      <c r="R182" s="206"/>
      <c r="S182" s="47"/>
    </row>
    <row r="183" spans="1:19" x14ac:dyDescent="0.2">
      <c r="A183" s="47"/>
      <c r="B183" s="241"/>
      <c r="C183" s="241"/>
      <c r="D183" s="47"/>
      <c r="E183" s="241"/>
      <c r="F183" s="241"/>
      <c r="G183" s="161"/>
      <c r="H183" s="161"/>
      <c r="I183" s="241"/>
      <c r="J183" s="47"/>
      <c r="K183" s="47"/>
      <c r="L183" s="47"/>
      <c r="M183" s="47"/>
      <c r="N183" s="207"/>
      <c r="O183" s="207"/>
      <c r="P183" s="207"/>
      <c r="Q183" s="207"/>
      <c r="R183" s="206"/>
      <c r="S183" s="47"/>
    </row>
    <row r="184" spans="1:19" x14ac:dyDescent="0.2">
      <c r="A184" s="47"/>
      <c r="B184" s="241"/>
      <c r="C184" s="241"/>
      <c r="D184" s="47"/>
      <c r="E184" s="241"/>
      <c r="F184" s="241"/>
      <c r="G184" s="161"/>
      <c r="H184" s="161"/>
      <c r="I184" s="241"/>
      <c r="J184" s="47"/>
      <c r="K184" s="47"/>
      <c r="L184" s="47"/>
      <c r="M184" s="47"/>
      <c r="N184" s="207"/>
      <c r="O184" s="207"/>
      <c r="P184" s="207"/>
      <c r="Q184" s="207"/>
      <c r="R184" s="206"/>
      <c r="S184" s="47"/>
    </row>
    <row r="185" spans="1:19" x14ac:dyDescent="0.2">
      <c r="A185" s="47"/>
      <c r="B185" s="241"/>
      <c r="C185" s="241"/>
      <c r="D185" s="47"/>
      <c r="E185" s="241"/>
      <c r="F185" s="241"/>
      <c r="G185" s="161"/>
      <c r="H185" s="161"/>
      <c r="I185" s="241"/>
      <c r="J185" s="47"/>
      <c r="K185" s="47"/>
      <c r="L185" s="47"/>
      <c r="M185" s="47"/>
      <c r="N185" s="207"/>
      <c r="O185" s="207"/>
      <c r="P185" s="207"/>
      <c r="Q185" s="207"/>
      <c r="R185" s="206"/>
      <c r="S185" s="47"/>
    </row>
    <row r="186" spans="1:19" x14ac:dyDescent="0.2">
      <c r="A186" s="47"/>
      <c r="B186" s="241"/>
      <c r="C186" s="241"/>
      <c r="D186" s="47"/>
      <c r="E186" s="241"/>
      <c r="F186" s="241"/>
      <c r="G186" s="161"/>
      <c r="H186" s="161"/>
      <c r="I186" s="241"/>
      <c r="J186" s="47"/>
      <c r="K186" s="47"/>
      <c r="L186" s="47"/>
      <c r="M186" s="47"/>
      <c r="N186" s="207"/>
      <c r="O186" s="207"/>
      <c r="P186" s="207"/>
      <c r="Q186" s="207"/>
      <c r="R186" s="206"/>
      <c r="S186" s="47"/>
    </row>
    <row r="187" spans="1:19" x14ac:dyDescent="0.2">
      <c r="A187" s="47"/>
      <c r="B187" s="241"/>
      <c r="C187" s="241"/>
      <c r="D187" s="47"/>
      <c r="E187" s="241"/>
      <c r="F187" s="241"/>
      <c r="G187" s="161"/>
      <c r="H187" s="161"/>
      <c r="I187" s="241"/>
      <c r="J187" s="47"/>
      <c r="K187" s="47"/>
      <c r="L187" s="47"/>
      <c r="M187" s="47"/>
      <c r="N187" s="207"/>
      <c r="O187" s="207"/>
      <c r="P187" s="207"/>
      <c r="Q187" s="207"/>
      <c r="R187" s="206"/>
      <c r="S187" s="47"/>
    </row>
    <row r="188" spans="1:19" x14ac:dyDescent="0.2">
      <c r="A188" s="47"/>
      <c r="B188" s="241"/>
      <c r="C188" s="241"/>
      <c r="D188" s="47"/>
      <c r="E188" s="241"/>
      <c r="F188" s="241"/>
      <c r="G188" s="161"/>
      <c r="H188" s="161"/>
      <c r="I188" s="241"/>
      <c r="J188" s="47"/>
      <c r="K188" s="47"/>
      <c r="L188" s="47"/>
      <c r="M188" s="47"/>
      <c r="N188" s="207"/>
      <c r="O188" s="207"/>
      <c r="P188" s="207"/>
      <c r="Q188" s="207"/>
      <c r="R188" s="206"/>
      <c r="S188" s="47"/>
    </row>
    <row r="189" spans="1:19" x14ac:dyDescent="0.2">
      <c r="A189" s="47"/>
      <c r="B189" s="241"/>
      <c r="C189" s="241"/>
      <c r="D189" s="47"/>
      <c r="E189" s="241"/>
      <c r="F189" s="241"/>
      <c r="G189" s="161"/>
      <c r="H189" s="161"/>
      <c r="I189" s="241"/>
      <c r="J189" s="47"/>
      <c r="K189" s="47"/>
      <c r="L189" s="47"/>
      <c r="M189" s="47"/>
      <c r="N189" s="207"/>
      <c r="O189" s="207"/>
      <c r="P189" s="207"/>
      <c r="Q189" s="207"/>
      <c r="R189" s="206"/>
      <c r="S189" s="47"/>
    </row>
    <row r="190" spans="1:19" x14ac:dyDescent="0.2">
      <c r="A190" s="47"/>
      <c r="B190" s="241"/>
      <c r="C190" s="241"/>
      <c r="D190" s="47"/>
      <c r="E190" s="241"/>
      <c r="F190" s="241"/>
      <c r="G190" s="161"/>
      <c r="H190" s="161"/>
      <c r="I190" s="241"/>
      <c r="J190" s="47"/>
      <c r="K190" s="47"/>
      <c r="L190" s="47"/>
      <c r="M190" s="47"/>
      <c r="N190" s="207"/>
      <c r="O190" s="207"/>
      <c r="P190" s="207"/>
      <c r="Q190" s="207"/>
      <c r="R190" s="206"/>
      <c r="S190" s="47"/>
    </row>
    <row r="191" spans="1:19" x14ac:dyDescent="0.2">
      <c r="A191" s="47"/>
      <c r="B191" s="241"/>
      <c r="C191" s="241"/>
      <c r="D191" s="47"/>
      <c r="E191" s="241"/>
      <c r="F191" s="241"/>
      <c r="G191" s="161"/>
      <c r="H191" s="161"/>
      <c r="I191" s="241"/>
      <c r="J191" s="47"/>
      <c r="K191" s="47"/>
      <c r="L191" s="47"/>
      <c r="M191" s="47"/>
      <c r="N191" s="207"/>
      <c r="O191" s="207"/>
      <c r="P191" s="207"/>
      <c r="Q191" s="207"/>
      <c r="R191" s="206"/>
      <c r="S191" s="47"/>
    </row>
    <row r="192" spans="1:19" x14ac:dyDescent="0.2">
      <c r="A192" s="47"/>
      <c r="B192" s="241"/>
      <c r="C192" s="241"/>
      <c r="D192" s="47"/>
      <c r="E192" s="241"/>
      <c r="F192" s="241"/>
      <c r="G192" s="161"/>
      <c r="H192" s="161"/>
      <c r="I192" s="241"/>
      <c r="J192" s="47"/>
      <c r="K192" s="47"/>
      <c r="L192" s="47"/>
      <c r="M192" s="47"/>
      <c r="N192" s="207"/>
      <c r="O192" s="207"/>
      <c r="P192" s="207"/>
      <c r="Q192" s="207"/>
      <c r="R192" s="206"/>
      <c r="S192" s="47"/>
    </row>
    <row r="193" spans="1:19" x14ac:dyDescent="0.2">
      <c r="A193" s="47"/>
      <c r="B193" s="241"/>
      <c r="C193" s="241"/>
      <c r="D193" s="47"/>
      <c r="E193" s="241"/>
      <c r="F193" s="241"/>
      <c r="G193" s="161"/>
      <c r="H193" s="161"/>
      <c r="I193" s="241"/>
      <c r="J193" s="47"/>
      <c r="K193" s="47"/>
      <c r="L193" s="47"/>
      <c r="M193" s="47"/>
      <c r="N193" s="207"/>
      <c r="O193" s="207"/>
      <c r="P193" s="207"/>
      <c r="Q193" s="207"/>
      <c r="R193" s="206"/>
      <c r="S193" s="47"/>
    </row>
    <row r="194" spans="1:19" x14ac:dyDescent="0.2">
      <c r="A194" s="47"/>
      <c r="B194" s="241"/>
      <c r="C194" s="241"/>
      <c r="D194" s="47"/>
      <c r="E194" s="241"/>
      <c r="F194" s="241"/>
      <c r="G194" s="161"/>
      <c r="H194" s="161"/>
      <c r="I194" s="241"/>
      <c r="J194" s="47"/>
      <c r="K194" s="47"/>
      <c r="L194" s="47"/>
      <c r="M194" s="47"/>
      <c r="N194" s="207"/>
      <c r="O194" s="207"/>
      <c r="P194" s="207"/>
      <c r="Q194" s="207"/>
      <c r="R194" s="206"/>
      <c r="S194" s="47"/>
    </row>
    <row r="195" spans="1:19" x14ac:dyDescent="0.2">
      <c r="A195" s="47"/>
      <c r="B195" s="241"/>
      <c r="C195" s="241"/>
      <c r="D195" s="47"/>
      <c r="E195" s="241"/>
      <c r="F195" s="241"/>
      <c r="G195" s="161"/>
      <c r="H195" s="161"/>
      <c r="I195" s="241"/>
      <c r="J195" s="47"/>
      <c r="K195" s="47"/>
      <c r="L195" s="47"/>
      <c r="M195" s="47"/>
      <c r="N195" s="207"/>
      <c r="O195" s="207"/>
      <c r="P195" s="207"/>
      <c r="Q195" s="207"/>
      <c r="R195" s="206"/>
      <c r="S195" s="47"/>
    </row>
    <row r="196" spans="1:19" x14ac:dyDescent="0.2">
      <c r="A196" s="47"/>
      <c r="B196" s="241"/>
      <c r="C196" s="241"/>
      <c r="D196" s="47"/>
      <c r="E196" s="241"/>
      <c r="F196" s="241"/>
      <c r="G196" s="161"/>
      <c r="H196" s="161"/>
      <c r="I196" s="241"/>
      <c r="J196" s="47"/>
      <c r="K196" s="47"/>
      <c r="L196" s="47"/>
      <c r="M196" s="47"/>
      <c r="N196" s="207"/>
      <c r="O196" s="207"/>
      <c r="P196" s="207"/>
      <c r="Q196" s="207"/>
      <c r="R196" s="206"/>
      <c r="S196" s="47"/>
    </row>
    <row r="197" spans="1:19" x14ac:dyDescent="0.2">
      <c r="A197" s="47"/>
      <c r="B197" s="241"/>
      <c r="C197" s="241"/>
      <c r="D197" s="47"/>
      <c r="E197" s="241"/>
      <c r="F197" s="241"/>
      <c r="G197" s="161"/>
      <c r="H197" s="161"/>
      <c r="I197" s="241"/>
      <c r="J197" s="47"/>
      <c r="K197" s="47"/>
      <c r="L197" s="47"/>
      <c r="M197" s="47"/>
      <c r="N197" s="207"/>
      <c r="O197" s="207"/>
      <c r="P197" s="207"/>
      <c r="Q197" s="207"/>
      <c r="R197" s="206"/>
      <c r="S197" s="47"/>
    </row>
    <row r="198" spans="1:19" x14ac:dyDescent="0.2">
      <c r="A198" s="47"/>
      <c r="B198" s="241"/>
      <c r="C198" s="241"/>
      <c r="D198" s="47"/>
      <c r="E198" s="241"/>
      <c r="F198" s="241"/>
      <c r="G198" s="161"/>
      <c r="H198" s="161"/>
      <c r="I198" s="241"/>
      <c r="J198" s="47"/>
      <c r="K198" s="47"/>
      <c r="L198" s="47"/>
      <c r="M198" s="47"/>
      <c r="N198" s="207"/>
      <c r="O198" s="207"/>
      <c r="P198" s="207"/>
      <c r="Q198" s="207"/>
      <c r="R198" s="206"/>
      <c r="S198" s="47"/>
    </row>
    <row r="199" spans="1:19" x14ac:dyDescent="0.2">
      <c r="A199" s="47"/>
      <c r="B199" s="241"/>
      <c r="C199" s="241"/>
      <c r="D199" s="47"/>
      <c r="E199" s="241"/>
      <c r="F199" s="241"/>
      <c r="G199" s="161"/>
      <c r="H199" s="161"/>
      <c r="I199" s="241"/>
      <c r="J199" s="47"/>
      <c r="K199" s="47"/>
      <c r="L199" s="47"/>
      <c r="M199" s="47"/>
      <c r="N199" s="207"/>
      <c r="O199" s="207"/>
      <c r="P199" s="207"/>
      <c r="Q199" s="207"/>
      <c r="R199" s="206"/>
      <c r="S199" s="47"/>
    </row>
    <row r="200" spans="1:19" x14ac:dyDescent="0.2">
      <c r="A200" s="47"/>
      <c r="B200" s="241"/>
      <c r="C200" s="241"/>
      <c r="D200" s="47"/>
      <c r="E200" s="241"/>
      <c r="F200" s="241"/>
      <c r="G200" s="161"/>
      <c r="H200" s="161"/>
      <c r="I200" s="241"/>
      <c r="J200" s="47"/>
      <c r="K200" s="47"/>
      <c r="L200" s="47"/>
      <c r="M200" s="47"/>
      <c r="N200" s="207"/>
      <c r="O200" s="207"/>
      <c r="P200" s="207"/>
      <c r="Q200" s="207"/>
      <c r="R200" s="206"/>
      <c r="S200" s="47"/>
    </row>
    <row r="201" spans="1:19" x14ac:dyDescent="0.2">
      <c r="A201" s="47"/>
      <c r="B201" s="241"/>
      <c r="C201" s="241"/>
      <c r="D201" s="47"/>
      <c r="E201" s="241"/>
      <c r="F201" s="241"/>
      <c r="G201" s="161"/>
      <c r="H201" s="161"/>
      <c r="I201" s="241"/>
      <c r="J201" s="47"/>
      <c r="K201" s="47"/>
      <c r="L201" s="47"/>
      <c r="M201" s="47"/>
      <c r="N201" s="207"/>
      <c r="O201" s="207"/>
      <c r="P201" s="207"/>
      <c r="Q201" s="207"/>
      <c r="R201" s="206"/>
      <c r="S201" s="47"/>
    </row>
    <row r="202" spans="1:19" x14ac:dyDescent="0.2">
      <c r="A202" s="47"/>
      <c r="B202" s="241"/>
      <c r="C202" s="241"/>
      <c r="D202" s="47"/>
      <c r="E202" s="241"/>
      <c r="F202" s="241"/>
      <c r="G202" s="161"/>
      <c r="H202" s="161"/>
      <c r="I202" s="241"/>
      <c r="J202" s="47"/>
      <c r="K202" s="47"/>
      <c r="L202" s="47"/>
      <c r="M202" s="47"/>
      <c r="N202" s="207"/>
      <c r="O202" s="207"/>
      <c r="P202" s="207"/>
      <c r="Q202" s="207"/>
      <c r="R202" s="206"/>
      <c r="S202" s="47"/>
    </row>
    <row r="203" spans="1:19" x14ac:dyDescent="0.2">
      <c r="A203" s="47"/>
      <c r="B203" s="241"/>
      <c r="C203" s="241"/>
      <c r="D203" s="47"/>
      <c r="E203" s="241"/>
      <c r="F203" s="241"/>
      <c r="G203" s="161"/>
      <c r="H203" s="161"/>
      <c r="I203" s="241"/>
      <c r="J203" s="47"/>
      <c r="K203" s="47"/>
      <c r="L203" s="47"/>
      <c r="M203" s="47"/>
      <c r="N203" s="207"/>
      <c r="O203" s="207"/>
      <c r="P203" s="207"/>
      <c r="Q203" s="207"/>
      <c r="R203" s="206"/>
      <c r="S203" s="47"/>
    </row>
    <row r="204" spans="1:19" x14ac:dyDescent="0.2">
      <c r="A204" s="47"/>
      <c r="B204" s="241"/>
      <c r="C204" s="241"/>
      <c r="D204" s="47"/>
      <c r="E204" s="241"/>
      <c r="F204" s="241"/>
      <c r="G204" s="161"/>
      <c r="H204" s="161"/>
      <c r="I204" s="241"/>
      <c r="J204" s="47"/>
      <c r="K204" s="47"/>
      <c r="L204" s="47"/>
      <c r="M204" s="47"/>
      <c r="N204" s="207"/>
      <c r="O204" s="207"/>
      <c r="P204" s="207"/>
      <c r="Q204" s="207"/>
      <c r="R204" s="206"/>
      <c r="S204" s="47"/>
    </row>
    <row r="205" spans="1:19" x14ac:dyDescent="0.2">
      <c r="A205" s="47"/>
      <c r="B205" s="241"/>
      <c r="C205" s="241"/>
      <c r="D205" s="47"/>
      <c r="E205" s="241"/>
      <c r="F205" s="241"/>
      <c r="G205" s="161"/>
      <c r="H205" s="161"/>
      <c r="I205" s="241"/>
      <c r="J205" s="47"/>
      <c r="K205" s="47"/>
      <c r="L205" s="47"/>
      <c r="M205" s="47"/>
      <c r="N205" s="207"/>
      <c r="O205" s="207"/>
      <c r="P205" s="207"/>
      <c r="Q205" s="207"/>
      <c r="R205" s="206"/>
      <c r="S205" s="47"/>
    </row>
    <row r="206" spans="1:19" x14ac:dyDescent="0.2">
      <c r="A206" s="47"/>
      <c r="B206" s="241"/>
      <c r="C206" s="241"/>
      <c r="D206" s="47"/>
      <c r="E206" s="241"/>
      <c r="F206" s="241"/>
      <c r="G206" s="161"/>
      <c r="H206" s="161"/>
      <c r="I206" s="241"/>
      <c r="J206" s="47"/>
      <c r="K206" s="47"/>
      <c r="L206" s="47"/>
      <c r="M206" s="47"/>
      <c r="N206" s="207"/>
      <c r="O206" s="207"/>
      <c r="P206" s="207"/>
      <c r="Q206" s="207"/>
      <c r="R206" s="206"/>
      <c r="S206" s="47"/>
    </row>
    <row r="207" spans="1:19" x14ac:dyDescent="0.2">
      <c r="A207" s="47"/>
      <c r="B207" s="241"/>
      <c r="C207" s="241"/>
      <c r="D207" s="47"/>
      <c r="E207" s="241"/>
      <c r="F207" s="241"/>
      <c r="G207" s="161"/>
      <c r="H207" s="161"/>
      <c r="I207" s="241"/>
      <c r="J207" s="47"/>
      <c r="K207" s="47"/>
      <c r="L207" s="47"/>
      <c r="M207" s="47"/>
      <c r="N207" s="207"/>
      <c r="O207" s="207"/>
      <c r="P207" s="207"/>
      <c r="Q207" s="207"/>
      <c r="R207" s="206"/>
      <c r="S207" s="47"/>
    </row>
    <row r="208" spans="1:19" x14ac:dyDescent="0.2">
      <c r="A208" s="47"/>
      <c r="B208" s="241"/>
      <c r="C208" s="241"/>
      <c r="D208" s="47"/>
      <c r="E208" s="241"/>
      <c r="F208" s="241"/>
      <c r="G208" s="161"/>
      <c r="H208" s="161"/>
      <c r="I208" s="241"/>
      <c r="J208" s="47"/>
      <c r="K208" s="47"/>
      <c r="L208" s="47"/>
      <c r="M208" s="47"/>
      <c r="N208" s="207"/>
      <c r="O208" s="207"/>
      <c r="P208" s="207"/>
      <c r="Q208" s="207"/>
      <c r="R208" s="206"/>
      <c r="S208" s="47"/>
    </row>
    <row r="209" spans="1:19" x14ac:dyDescent="0.2">
      <c r="A209" s="47"/>
      <c r="B209" s="241"/>
      <c r="C209" s="241"/>
      <c r="D209" s="47"/>
      <c r="E209" s="241"/>
      <c r="F209" s="241"/>
      <c r="G209" s="161"/>
      <c r="H209" s="161"/>
      <c r="I209" s="241"/>
      <c r="J209" s="47"/>
      <c r="K209" s="47"/>
      <c r="L209" s="47"/>
      <c r="M209" s="47"/>
      <c r="N209" s="207"/>
      <c r="O209" s="207"/>
      <c r="P209" s="207"/>
      <c r="Q209" s="207"/>
      <c r="R209" s="206"/>
      <c r="S209" s="47"/>
    </row>
    <row r="210" spans="1:19" x14ac:dyDescent="0.2">
      <c r="A210" s="47"/>
      <c r="B210" s="241"/>
      <c r="C210" s="241"/>
      <c r="D210" s="47"/>
      <c r="E210" s="241"/>
      <c r="F210" s="241"/>
      <c r="G210" s="161"/>
      <c r="H210" s="161"/>
      <c r="I210" s="241"/>
      <c r="J210" s="47"/>
      <c r="K210" s="47"/>
      <c r="L210" s="47"/>
      <c r="M210" s="47"/>
      <c r="N210" s="207"/>
      <c r="O210" s="207"/>
      <c r="P210" s="207"/>
      <c r="Q210" s="207"/>
      <c r="R210" s="206"/>
      <c r="S210" s="47"/>
    </row>
    <row r="211" spans="1:19" x14ac:dyDescent="0.2">
      <c r="A211" s="47"/>
      <c r="B211" s="241"/>
      <c r="C211" s="241"/>
      <c r="D211" s="47"/>
      <c r="E211" s="241"/>
      <c r="F211" s="241"/>
      <c r="G211" s="161"/>
      <c r="H211" s="161"/>
      <c r="I211" s="241"/>
      <c r="J211" s="47"/>
      <c r="K211" s="47"/>
      <c r="L211" s="47"/>
      <c r="M211" s="47"/>
      <c r="N211" s="207"/>
      <c r="O211" s="207"/>
      <c r="P211" s="207"/>
      <c r="Q211" s="207"/>
      <c r="R211" s="206"/>
      <c r="S211" s="47"/>
    </row>
    <row r="212" spans="1:19" x14ac:dyDescent="0.2">
      <c r="A212" s="47"/>
      <c r="B212" s="241"/>
      <c r="C212" s="241"/>
      <c r="D212" s="47"/>
      <c r="E212" s="241"/>
      <c r="F212" s="241"/>
      <c r="G212" s="161"/>
      <c r="H212" s="161"/>
      <c r="I212" s="241"/>
      <c r="J212" s="47"/>
      <c r="K212" s="47"/>
      <c r="L212" s="47"/>
      <c r="M212" s="47"/>
      <c r="N212" s="207"/>
      <c r="O212" s="207"/>
      <c r="P212" s="207"/>
      <c r="Q212" s="207"/>
      <c r="R212" s="206"/>
      <c r="S212" s="47"/>
    </row>
    <row r="213" spans="1:19" x14ac:dyDescent="0.2">
      <c r="A213" s="47"/>
      <c r="B213" s="241"/>
      <c r="C213" s="241"/>
      <c r="D213" s="47"/>
      <c r="E213" s="241"/>
      <c r="F213" s="241"/>
      <c r="G213" s="161"/>
      <c r="H213" s="161"/>
      <c r="I213" s="241"/>
      <c r="J213" s="47"/>
      <c r="K213" s="47"/>
      <c r="L213" s="47"/>
      <c r="M213" s="47"/>
      <c r="N213" s="207"/>
      <c r="O213" s="207"/>
      <c r="P213" s="207"/>
      <c r="Q213" s="207"/>
      <c r="R213" s="206"/>
      <c r="S213" s="47"/>
    </row>
    <row r="214" spans="1:19" x14ac:dyDescent="0.2">
      <c r="A214" s="47"/>
      <c r="B214" s="241"/>
      <c r="C214" s="241"/>
      <c r="D214" s="47"/>
      <c r="E214" s="241"/>
      <c r="F214" s="241"/>
      <c r="G214" s="161"/>
      <c r="H214" s="161"/>
      <c r="I214" s="241"/>
      <c r="J214" s="47"/>
      <c r="K214" s="47"/>
      <c r="L214" s="47"/>
      <c r="M214" s="47"/>
      <c r="N214" s="207"/>
      <c r="O214" s="207"/>
      <c r="P214" s="207"/>
      <c r="Q214" s="207"/>
      <c r="R214" s="206"/>
      <c r="S214" s="47"/>
    </row>
    <row r="215" spans="1:19" x14ac:dyDescent="0.2">
      <c r="A215" s="47"/>
      <c r="B215" s="241"/>
      <c r="C215" s="241"/>
      <c r="D215" s="47"/>
      <c r="E215" s="241"/>
      <c r="F215" s="241"/>
      <c r="G215" s="161"/>
      <c r="H215" s="161"/>
      <c r="I215" s="241"/>
      <c r="J215" s="47"/>
      <c r="K215" s="47"/>
      <c r="L215" s="47"/>
      <c r="M215" s="47"/>
      <c r="N215" s="207"/>
      <c r="O215" s="207"/>
      <c r="P215" s="207"/>
      <c r="Q215" s="207"/>
      <c r="R215" s="206"/>
      <c r="S215" s="47"/>
    </row>
    <row r="216" spans="1:19" x14ac:dyDescent="0.2">
      <c r="A216" s="47"/>
      <c r="B216" s="241"/>
      <c r="C216" s="241"/>
      <c r="D216" s="47"/>
      <c r="E216" s="241"/>
      <c r="F216" s="241"/>
      <c r="G216" s="161"/>
      <c r="H216" s="161"/>
      <c r="I216" s="241"/>
      <c r="J216" s="47"/>
      <c r="K216" s="47"/>
      <c r="L216" s="47"/>
      <c r="M216" s="47"/>
      <c r="N216" s="207"/>
      <c r="O216" s="207"/>
      <c r="P216" s="207"/>
      <c r="Q216" s="207"/>
      <c r="R216" s="206"/>
      <c r="S216" s="47"/>
    </row>
    <row r="217" spans="1:19" x14ac:dyDescent="0.2">
      <c r="A217" s="47"/>
      <c r="B217" s="241"/>
      <c r="C217" s="241"/>
      <c r="D217" s="47"/>
      <c r="E217" s="241"/>
      <c r="F217" s="241"/>
      <c r="G217" s="161"/>
      <c r="H217" s="161"/>
      <c r="I217" s="241"/>
      <c r="J217" s="47"/>
      <c r="K217" s="47"/>
      <c r="L217" s="47"/>
      <c r="M217" s="47"/>
      <c r="N217" s="207"/>
      <c r="O217" s="207"/>
      <c r="P217" s="207"/>
      <c r="Q217" s="207"/>
      <c r="R217" s="206"/>
      <c r="S217" s="47"/>
    </row>
    <row r="218" spans="1:19" x14ac:dyDescent="0.2">
      <c r="A218" s="47"/>
      <c r="B218" s="241"/>
      <c r="C218" s="241"/>
      <c r="D218" s="47"/>
      <c r="E218" s="241"/>
      <c r="F218" s="241"/>
      <c r="G218" s="161"/>
      <c r="H218" s="161"/>
      <c r="I218" s="241"/>
      <c r="J218" s="47"/>
      <c r="K218" s="47"/>
      <c r="L218" s="47"/>
      <c r="M218" s="47"/>
      <c r="N218" s="207"/>
      <c r="O218" s="207"/>
      <c r="P218" s="207"/>
      <c r="Q218" s="207"/>
      <c r="R218" s="206"/>
      <c r="S218" s="47"/>
    </row>
    <row r="219" spans="1:19" x14ac:dyDescent="0.2">
      <c r="A219" s="47"/>
      <c r="B219" s="241"/>
      <c r="C219" s="241"/>
      <c r="D219" s="47"/>
      <c r="E219" s="241"/>
      <c r="F219" s="241"/>
      <c r="G219" s="161"/>
      <c r="H219" s="161"/>
      <c r="I219" s="241"/>
      <c r="J219" s="47"/>
      <c r="K219" s="47"/>
      <c r="L219" s="47"/>
      <c r="M219" s="47"/>
      <c r="N219" s="207"/>
      <c r="O219" s="207"/>
      <c r="P219" s="207"/>
      <c r="Q219" s="207"/>
      <c r="R219" s="206"/>
      <c r="S219" s="47"/>
    </row>
    <row r="220" spans="1:19" x14ac:dyDescent="0.2">
      <c r="A220" s="47"/>
      <c r="B220" s="241"/>
      <c r="C220" s="241"/>
      <c r="D220" s="47"/>
      <c r="E220" s="241"/>
      <c r="F220" s="241"/>
      <c r="G220" s="161"/>
      <c r="H220" s="161"/>
      <c r="I220" s="241"/>
      <c r="J220" s="47"/>
      <c r="K220" s="47"/>
      <c r="L220" s="47"/>
      <c r="M220" s="47"/>
      <c r="N220" s="207"/>
      <c r="O220" s="207"/>
      <c r="P220" s="207"/>
      <c r="Q220" s="207"/>
      <c r="R220" s="206"/>
      <c r="S220" s="47"/>
    </row>
    <row r="221" spans="1:19" x14ac:dyDescent="0.2">
      <c r="A221" s="47"/>
      <c r="B221" s="241"/>
      <c r="C221" s="241"/>
      <c r="D221" s="47"/>
      <c r="E221" s="241"/>
      <c r="F221" s="241"/>
      <c r="G221" s="161"/>
      <c r="H221" s="161"/>
      <c r="I221" s="241"/>
      <c r="J221" s="47"/>
      <c r="K221" s="47"/>
      <c r="L221" s="47"/>
      <c r="M221" s="47"/>
      <c r="N221" s="207"/>
      <c r="O221" s="207"/>
      <c r="P221" s="207"/>
      <c r="Q221" s="207"/>
      <c r="R221" s="206"/>
      <c r="S221" s="47"/>
    </row>
    <row r="222" spans="1:19" x14ac:dyDescent="0.2">
      <c r="A222" s="47"/>
      <c r="B222" s="241"/>
      <c r="C222" s="241"/>
      <c r="D222" s="47"/>
      <c r="E222" s="241"/>
      <c r="F222" s="241"/>
      <c r="G222" s="161"/>
      <c r="H222" s="161"/>
      <c r="I222" s="241"/>
      <c r="J222" s="47"/>
      <c r="K222" s="47"/>
      <c r="L222" s="47"/>
      <c r="M222" s="47"/>
      <c r="N222" s="207"/>
      <c r="O222" s="207"/>
      <c r="P222" s="207"/>
      <c r="Q222" s="207"/>
      <c r="R222" s="206"/>
      <c r="S222" s="47"/>
    </row>
    <row r="223" spans="1:19" x14ac:dyDescent="0.2">
      <c r="A223" s="47"/>
      <c r="B223" s="241"/>
      <c r="C223" s="241"/>
      <c r="D223" s="47"/>
      <c r="E223" s="241"/>
      <c r="F223" s="241"/>
      <c r="G223" s="161"/>
      <c r="H223" s="161"/>
      <c r="I223" s="241"/>
      <c r="J223" s="47"/>
      <c r="K223" s="47"/>
      <c r="L223" s="47"/>
      <c r="M223" s="47"/>
      <c r="N223" s="207"/>
      <c r="O223" s="207"/>
      <c r="P223" s="207"/>
      <c r="Q223" s="207"/>
      <c r="R223" s="206"/>
      <c r="S223" s="47"/>
    </row>
    <row r="224" spans="1:19" x14ac:dyDescent="0.2">
      <c r="A224" s="47"/>
      <c r="B224" s="241"/>
      <c r="C224" s="241"/>
      <c r="D224" s="47"/>
      <c r="E224" s="241"/>
      <c r="F224" s="241"/>
      <c r="G224" s="161"/>
      <c r="H224" s="161"/>
      <c r="I224" s="241"/>
      <c r="J224" s="47"/>
      <c r="K224" s="47"/>
      <c r="L224" s="47"/>
      <c r="M224" s="47"/>
      <c r="N224" s="207"/>
      <c r="O224" s="207"/>
      <c r="P224" s="207"/>
      <c r="Q224" s="207"/>
      <c r="R224" s="206"/>
      <c r="S224" s="47"/>
    </row>
    <row r="225" spans="1:19" x14ac:dyDescent="0.2">
      <c r="A225" s="47"/>
      <c r="B225" s="241"/>
      <c r="C225" s="241"/>
      <c r="D225" s="47"/>
      <c r="E225" s="241"/>
      <c r="F225" s="241"/>
      <c r="G225" s="161"/>
      <c r="H225" s="161"/>
      <c r="I225" s="241"/>
      <c r="J225" s="47"/>
      <c r="K225" s="47"/>
      <c r="L225" s="47"/>
      <c r="M225" s="47"/>
      <c r="N225" s="207"/>
      <c r="O225" s="207"/>
      <c r="P225" s="207"/>
      <c r="Q225" s="207"/>
      <c r="R225" s="206"/>
      <c r="S225" s="47"/>
    </row>
    <row r="226" spans="1:19" x14ac:dyDescent="0.2">
      <c r="A226" s="47"/>
      <c r="B226" s="241"/>
      <c r="C226" s="241"/>
      <c r="D226" s="47"/>
      <c r="E226" s="241"/>
      <c r="F226" s="241"/>
      <c r="G226" s="161"/>
      <c r="H226" s="161"/>
      <c r="I226" s="241"/>
      <c r="J226" s="47"/>
      <c r="K226" s="47"/>
      <c r="L226" s="47"/>
      <c r="M226" s="47"/>
      <c r="N226" s="207"/>
      <c r="O226" s="207"/>
      <c r="P226" s="207"/>
      <c r="Q226" s="207"/>
      <c r="R226" s="206"/>
      <c r="S226" s="47"/>
    </row>
    <row r="227" spans="1:19" x14ac:dyDescent="0.2">
      <c r="A227" s="47"/>
      <c r="B227" s="241"/>
      <c r="C227" s="241"/>
      <c r="D227" s="47"/>
      <c r="E227" s="241"/>
      <c r="F227" s="241"/>
      <c r="G227" s="161"/>
      <c r="H227" s="161"/>
      <c r="I227" s="241"/>
      <c r="J227" s="47"/>
      <c r="K227" s="47"/>
      <c r="L227" s="47"/>
      <c r="M227" s="47"/>
      <c r="N227" s="207"/>
      <c r="O227" s="207"/>
      <c r="P227" s="207"/>
      <c r="Q227" s="207"/>
      <c r="R227" s="206"/>
      <c r="S227" s="47"/>
    </row>
    <row r="228" spans="1:19" x14ac:dyDescent="0.2">
      <c r="A228" s="47"/>
      <c r="B228" s="241"/>
      <c r="C228" s="241"/>
      <c r="D228" s="47"/>
      <c r="E228" s="241"/>
      <c r="F228" s="241"/>
      <c r="G228" s="161"/>
      <c r="H228" s="161"/>
      <c r="I228" s="241"/>
      <c r="J228" s="47"/>
      <c r="K228" s="47"/>
      <c r="L228" s="47"/>
      <c r="M228" s="47"/>
      <c r="N228" s="207"/>
      <c r="O228" s="207"/>
      <c r="P228" s="207"/>
      <c r="Q228" s="207"/>
      <c r="R228" s="206"/>
      <c r="S228" s="47"/>
    </row>
    <row r="229" spans="1:19" x14ac:dyDescent="0.2">
      <c r="A229" s="47"/>
      <c r="B229" s="241"/>
      <c r="C229" s="241"/>
      <c r="D229" s="47"/>
      <c r="E229" s="241"/>
      <c r="F229" s="241"/>
      <c r="G229" s="161"/>
      <c r="H229" s="161"/>
      <c r="I229" s="241"/>
      <c r="J229" s="47"/>
      <c r="K229" s="47"/>
      <c r="L229" s="47"/>
      <c r="M229" s="47"/>
      <c r="N229" s="207"/>
      <c r="O229" s="207"/>
      <c r="P229" s="207"/>
      <c r="Q229" s="207"/>
      <c r="R229" s="206"/>
      <c r="S229" s="47"/>
    </row>
    <row r="230" spans="1:19" x14ac:dyDescent="0.2">
      <c r="A230" s="47"/>
      <c r="B230" s="241"/>
      <c r="C230" s="241"/>
      <c r="D230" s="47"/>
      <c r="E230" s="241"/>
      <c r="F230" s="241"/>
      <c r="G230" s="161"/>
      <c r="H230" s="161"/>
      <c r="I230" s="241"/>
      <c r="J230" s="47"/>
      <c r="K230" s="47"/>
      <c r="L230" s="47"/>
      <c r="M230" s="47"/>
      <c r="N230" s="207"/>
      <c r="O230" s="207"/>
      <c r="P230" s="207"/>
      <c r="Q230" s="207"/>
      <c r="R230" s="206"/>
      <c r="S230" s="47"/>
    </row>
    <row r="231" spans="1:19" x14ac:dyDescent="0.2">
      <c r="A231" s="47"/>
      <c r="B231" s="241"/>
      <c r="C231" s="241"/>
      <c r="D231" s="47"/>
      <c r="E231" s="241"/>
      <c r="F231" s="241"/>
      <c r="G231" s="161"/>
      <c r="H231" s="161"/>
      <c r="I231" s="241"/>
      <c r="J231" s="47"/>
      <c r="K231" s="47"/>
      <c r="L231" s="47"/>
      <c r="M231" s="47"/>
      <c r="N231" s="207"/>
      <c r="O231" s="207"/>
      <c r="P231" s="207"/>
      <c r="Q231" s="207"/>
      <c r="R231" s="206"/>
      <c r="S231" s="47"/>
    </row>
    <row r="232" spans="1:19" x14ac:dyDescent="0.2">
      <c r="A232" s="47"/>
      <c r="B232" s="241"/>
      <c r="C232" s="241"/>
      <c r="D232" s="47"/>
      <c r="E232" s="241"/>
      <c r="F232" s="241"/>
      <c r="G232" s="161"/>
      <c r="H232" s="161"/>
      <c r="I232" s="241"/>
      <c r="J232" s="47"/>
      <c r="K232" s="47"/>
      <c r="L232" s="47"/>
      <c r="M232" s="47"/>
      <c r="N232" s="207"/>
      <c r="O232" s="207"/>
      <c r="P232" s="207"/>
      <c r="Q232" s="207"/>
      <c r="R232" s="206"/>
      <c r="S232" s="47"/>
    </row>
    <row r="233" spans="1:19" x14ac:dyDescent="0.2">
      <c r="A233" s="47"/>
      <c r="B233" s="241"/>
      <c r="C233" s="241"/>
      <c r="D233" s="47"/>
      <c r="E233" s="241"/>
      <c r="F233" s="241"/>
      <c r="G233" s="161"/>
      <c r="H233" s="161"/>
      <c r="I233" s="241"/>
      <c r="J233" s="47"/>
      <c r="K233" s="47"/>
      <c r="L233" s="47"/>
      <c r="M233" s="47"/>
      <c r="N233" s="207"/>
      <c r="O233" s="207"/>
      <c r="P233" s="207"/>
      <c r="Q233" s="207"/>
      <c r="R233" s="206"/>
      <c r="S233" s="47"/>
    </row>
    <row r="234" spans="1:19" x14ac:dyDescent="0.2">
      <c r="A234" s="47"/>
      <c r="B234" s="241"/>
      <c r="C234" s="241"/>
      <c r="D234" s="47"/>
      <c r="E234" s="241"/>
      <c r="F234" s="241"/>
      <c r="G234" s="161"/>
      <c r="H234" s="161"/>
      <c r="I234" s="241"/>
      <c r="J234" s="47"/>
      <c r="K234" s="47"/>
      <c r="L234" s="47"/>
      <c r="M234" s="47"/>
      <c r="N234" s="207"/>
      <c r="O234" s="207"/>
      <c r="P234" s="207"/>
      <c r="Q234" s="207"/>
      <c r="R234" s="206"/>
      <c r="S234" s="47"/>
    </row>
    <row r="235" spans="1:19" x14ac:dyDescent="0.2">
      <c r="A235" s="47"/>
      <c r="B235" s="241"/>
      <c r="C235" s="241"/>
      <c r="D235" s="47"/>
      <c r="E235" s="241"/>
      <c r="F235" s="241"/>
      <c r="G235" s="161"/>
      <c r="H235" s="161"/>
      <c r="I235" s="241"/>
      <c r="J235" s="47"/>
      <c r="K235" s="47"/>
      <c r="L235" s="47"/>
      <c r="M235" s="47"/>
      <c r="N235" s="207"/>
      <c r="O235" s="207"/>
      <c r="P235" s="207"/>
      <c r="Q235" s="207"/>
      <c r="R235" s="206"/>
      <c r="S235" s="47"/>
    </row>
    <row r="236" spans="1:19" x14ac:dyDescent="0.2">
      <c r="A236" s="47"/>
      <c r="B236" s="241"/>
      <c r="C236" s="241"/>
      <c r="D236" s="47"/>
      <c r="E236" s="241"/>
      <c r="F236" s="241"/>
      <c r="G236" s="161"/>
      <c r="H236" s="161"/>
      <c r="I236" s="241"/>
      <c r="J236" s="47"/>
      <c r="K236" s="47"/>
      <c r="L236" s="47"/>
      <c r="M236" s="47"/>
      <c r="N236" s="207"/>
      <c r="O236" s="207"/>
      <c r="P236" s="207"/>
      <c r="Q236" s="207"/>
      <c r="R236" s="206"/>
      <c r="S236" s="47"/>
    </row>
    <row r="237" spans="1:19" x14ac:dyDescent="0.2">
      <c r="A237" s="47"/>
      <c r="B237" s="241"/>
      <c r="C237" s="241"/>
      <c r="D237" s="47"/>
      <c r="E237" s="241"/>
      <c r="F237" s="241"/>
      <c r="G237" s="161"/>
      <c r="H237" s="161"/>
      <c r="I237" s="241"/>
      <c r="J237" s="47"/>
      <c r="K237" s="47"/>
      <c r="L237" s="47"/>
      <c r="M237" s="47"/>
      <c r="N237" s="207"/>
      <c r="O237" s="207"/>
      <c r="P237" s="207"/>
      <c r="Q237" s="207"/>
      <c r="R237" s="206"/>
      <c r="S237" s="47"/>
    </row>
    <row r="238" spans="1:19" x14ac:dyDescent="0.2">
      <c r="A238" s="47"/>
      <c r="B238" s="241"/>
      <c r="C238" s="241"/>
      <c r="D238" s="47"/>
      <c r="E238" s="241"/>
      <c r="F238" s="241"/>
      <c r="G238" s="161"/>
      <c r="H238" s="161"/>
      <c r="I238" s="241"/>
      <c r="J238" s="47"/>
      <c r="K238" s="47"/>
      <c r="L238" s="47"/>
      <c r="M238" s="47"/>
      <c r="N238" s="207"/>
      <c r="O238" s="207"/>
      <c r="P238" s="207"/>
      <c r="Q238" s="207"/>
      <c r="R238" s="206"/>
      <c r="S238" s="47"/>
    </row>
    <row r="239" spans="1:19" x14ac:dyDescent="0.2">
      <c r="A239" s="47"/>
      <c r="B239" s="241"/>
      <c r="C239" s="241"/>
      <c r="D239" s="47"/>
      <c r="E239" s="241"/>
      <c r="F239" s="241"/>
      <c r="G239" s="161"/>
      <c r="H239" s="161"/>
      <c r="I239" s="241"/>
      <c r="J239" s="47"/>
      <c r="K239" s="47"/>
      <c r="L239" s="47"/>
      <c r="M239" s="47"/>
      <c r="N239" s="207"/>
      <c r="O239" s="207"/>
      <c r="P239" s="207"/>
      <c r="Q239" s="207"/>
      <c r="R239" s="206"/>
      <c r="S239" s="47"/>
    </row>
    <row r="240" spans="1:19" x14ac:dyDescent="0.2">
      <c r="A240" s="47"/>
      <c r="B240" s="241"/>
      <c r="C240" s="241"/>
      <c r="D240" s="47"/>
      <c r="E240" s="241"/>
      <c r="F240" s="241"/>
      <c r="G240" s="161"/>
      <c r="H240" s="161"/>
      <c r="I240" s="241"/>
      <c r="J240" s="47"/>
      <c r="K240" s="47"/>
      <c r="L240" s="47"/>
      <c r="M240" s="47"/>
      <c r="N240" s="207"/>
      <c r="O240" s="207"/>
      <c r="P240" s="207"/>
      <c r="Q240" s="207"/>
      <c r="R240" s="206"/>
      <c r="S240" s="47"/>
    </row>
    <row r="241" spans="1:19" x14ac:dyDescent="0.2">
      <c r="A241" s="47"/>
      <c r="B241" s="241"/>
      <c r="C241" s="241"/>
      <c r="D241" s="47"/>
      <c r="E241" s="241"/>
      <c r="F241" s="241"/>
      <c r="G241" s="161"/>
      <c r="H241" s="161"/>
      <c r="I241" s="241"/>
      <c r="J241" s="47"/>
      <c r="K241" s="47"/>
      <c r="L241" s="47"/>
      <c r="M241" s="47"/>
      <c r="N241" s="207"/>
      <c r="O241" s="207"/>
      <c r="P241" s="207"/>
      <c r="Q241" s="207"/>
      <c r="R241" s="206"/>
      <c r="S241" s="47"/>
    </row>
    <row r="242" spans="1:19" x14ac:dyDescent="0.2">
      <c r="A242" s="47"/>
      <c r="B242" s="241"/>
      <c r="C242" s="241"/>
      <c r="D242" s="47"/>
      <c r="E242" s="241"/>
      <c r="F242" s="241"/>
      <c r="G242" s="161"/>
      <c r="H242" s="161"/>
      <c r="I242" s="241"/>
      <c r="J242" s="47"/>
      <c r="K242" s="47"/>
      <c r="L242" s="47"/>
      <c r="M242" s="47"/>
      <c r="N242" s="207"/>
      <c r="O242" s="207"/>
      <c r="P242" s="207"/>
      <c r="Q242" s="207"/>
      <c r="R242" s="206"/>
      <c r="S242" s="47"/>
    </row>
    <row r="243" spans="1:19" x14ac:dyDescent="0.2">
      <c r="A243" s="47"/>
      <c r="B243" s="241"/>
      <c r="C243" s="241"/>
      <c r="D243" s="47"/>
      <c r="E243" s="241"/>
      <c r="F243" s="241"/>
      <c r="G243" s="161"/>
      <c r="H243" s="161"/>
      <c r="I243" s="241"/>
      <c r="J243" s="47"/>
      <c r="K243" s="47"/>
      <c r="L243" s="47"/>
      <c r="M243" s="47"/>
      <c r="N243" s="207"/>
      <c r="O243" s="207"/>
      <c r="P243" s="207"/>
      <c r="Q243" s="207"/>
      <c r="R243" s="206"/>
      <c r="S243" s="47"/>
    </row>
    <row r="244" spans="1:19" x14ac:dyDescent="0.2">
      <c r="A244" s="47"/>
      <c r="B244" s="241"/>
      <c r="C244" s="241"/>
      <c r="D244" s="47"/>
      <c r="E244" s="241"/>
      <c r="F244" s="241"/>
      <c r="G244" s="161"/>
      <c r="H244" s="161"/>
      <c r="I244" s="241"/>
      <c r="J244" s="47"/>
      <c r="K244" s="47"/>
      <c r="L244" s="47"/>
      <c r="M244" s="47"/>
      <c r="N244" s="207"/>
      <c r="O244" s="207"/>
      <c r="P244" s="207"/>
      <c r="Q244" s="207"/>
      <c r="R244" s="206"/>
      <c r="S244" s="47"/>
    </row>
    <row r="245" spans="1:19" x14ac:dyDescent="0.2">
      <c r="A245" s="47"/>
      <c r="B245" s="241"/>
      <c r="C245" s="241"/>
      <c r="D245" s="47"/>
      <c r="E245" s="241"/>
      <c r="F245" s="241"/>
      <c r="G245" s="161"/>
      <c r="H245" s="161"/>
      <c r="I245" s="241"/>
      <c r="J245" s="47"/>
      <c r="K245" s="47"/>
      <c r="L245" s="47"/>
      <c r="M245" s="47"/>
      <c r="N245" s="207"/>
      <c r="O245" s="207"/>
      <c r="P245" s="207"/>
      <c r="Q245" s="207"/>
      <c r="R245" s="206"/>
      <c r="S245" s="47"/>
    </row>
    <row r="246" spans="1:19" x14ac:dyDescent="0.2">
      <c r="A246" s="47"/>
      <c r="B246" s="241"/>
      <c r="C246" s="241"/>
      <c r="D246" s="47"/>
      <c r="E246" s="241"/>
      <c r="F246" s="241"/>
      <c r="G246" s="161"/>
      <c r="H246" s="161"/>
      <c r="I246" s="241"/>
      <c r="J246" s="47"/>
      <c r="K246" s="47"/>
      <c r="L246" s="47"/>
      <c r="M246" s="47"/>
      <c r="N246" s="207"/>
      <c r="O246" s="207"/>
      <c r="P246" s="207"/>
      <c r="Q246" s="207"/>
      <c r="R246" s="206"/>
      <c r="S246" s="47"/>
    </row>
    <row r="247" spans="1:19" x14ac:dyDescent="0.2">
      <c r="A247" s="47"/>
      <c r="B247" s="241"/>
      <c r="C247" s="241"/>
      <c r="D247" s="47"/>
      <c r="E247" s="241"/>
      <c r="F247" s="241"/>
      <c r="G247" s="161"/>
      <c r="H247" s="161"/>
      <c r="I247" s="241"/>
      <c r="J247" s="47"/>
      <c r="K247" s="47"/>
      <c r="L247" s="47"/>
      <c r="M247" s="47"/>
      <c r="N247" s="207"/>
      <c r="O247" s="207"/>
      <c r="P247" s="207"/>
      <c r="Q247" s="207"/>
      <c r="R247" s="206"/>
      <c r="S247" s="47"/>
    </row>
    <row r="248" spans="1:19" x14ac:dyDescent="0.2">
      <c r="A248" s="47"/>
      <c r="B248" s="241"/>
      <c r="C248" s="241"/>
      <c r="D248" s="47"/>
      <c r="E248" s="241"/>
      <c r="F248" s="241"/>
      <c r="G248" s="161"/>
      <c r="H248" s="161"/>
      <c r="I248" s="241"/>
      <c r="J248" s="47"/>
      <c r="K248" s="47"/>
      <c r="L248" s="47"/>
      <c r="M248" s="47"/>
      <c r="N248" s="207"/>
      <c r="O248" s="207"/>
      <c r="P248" s="207"/>
      <c r="Q248" s="207"/>
      <c r="R248" s="206"/>
      <c r="S248" s="47"/>
    </row>
    <row r="249" spans="1:19" x14ac:dyDescent="0.2">
      <c r="A249" s="47"/>
      <c r="B249" s="241"/>
      <c r="C249" s="241"/>
      <c r="D249" s="47"/>
      <c r="E249" s="241"/>
      <c r="F249" s="241"/>
      <c r="G249" s="161"/>
      <c r="H249" s="161"/>
      <c r="I249" s="241"/>
      <c r="J249" s="47"/>
      <c r="K249" s="47"/>
      <c r="L249" s="47"/>
      <c r="M249" s="47"/>
      <c r="N249" s="207"/>
      <c r="O249" s="207"/>
      <c r="P249" s="207"/>
      <c r="Q249" s="207"/>
      <c r="R249" s="206"/>
      <c r="S249" s="47"/>
    </row>
    <row r="250" spans="1:19" x14ac:dyDescent="0.2">
      <c r="A250" s="47"/>
      <c r="B250" s="241"/>
      <c r="C250" s="241"/>
      <c r="D250" s="47"/>
      <c r="E250" s="241"/>
      <c r="F250" s="241"/>
      <c r="G250" s="161"/>
      <c r="H250" s="161"/>
      <c r="I250" s="241"/>
      <c r="J250" s="47"/>
      <c r="K250" s="47"/>
      <c r="L250" s="47"/>
      <c r="M250" s="47"/>
      <c r="N250" s="207"/>
      <c r="O250" s="207"/>
      <c r="P250" s="207"/>
      <c r="Q250" s="207"/>
      <c r="R250" s="206"/>
      <c r="S250" s="47"/>
    </row>
    <row r="251" spans="1:19" x14ac:dyDescent="0.2">
      <c r="A251" s="47"/>
      <c r="B251" s="241"/>
      <c r="C251" s="241"/>
      <c r="D251" s="47"/>
      <c r="E251" s="241"/>
      <c r="F251" s="241"/>
      <c r="G251" s="161"/>
      <c r="H251" s="161"/>
      <c r="I251" s="241"/>
      <c r="J251" s="47"/>
      <c r="K251" s="47"/>
      <c r="L251" s="47"/>
      <c r="M251" s="47"/>
      <c r="N251" s="207"/>
      <c r="O251" s="207"/>
      <c r="P251" s="207"/>
      <c r="Q251" s="207"/>
      <c r="R251" s="206"/>
      <c r="S251" s="47"/>
    </row>
    <row r="252" spans="1:19" x14ac:dyDescent="0.2">
      <c r="A252" s="47"/>
      <c r="B252" s="241"/>
      <c r="C252" s="241"/>
      <c r="D252" s="47"/>
      <c r="E252" s="241"/>
      <c r="F252" s="241"/>
      <c r="G252" s="161"/>
      <c r="H252" s="161"/>
      <c r="I252" s="241"/>
      <c r="J252" s="47"/>
      <c r="K252" s="47"/>
      <c r="L252" s="47"/>
      <c r="M252" s="47"/>
      <c r="N252" s="207"/>
      <c r="O252" s="207"/>
      <c r="P252" s="207"/>
      <c r="Q252" s="207"/>
      <c r="R252" s="206"/>
      <c r="S252" s="47"/>
    </row>
    <row r="253" spans="1:19" x14ac:dyDescent="0.2">
      <c r="A253" s="47"/>
      <c r="B253" s="241"/>
      <c r="C253" s="241"/>
      <c r="D253" s="47"/>
      <c r="E253" s="241"/>
      <c r="F253" s="241"/>
      <c r="G253" s="161"/>
      <c r="H253" s="161"/>
      <c r="I253" s="241"/>
      <c r="J253" s="47"/>
      <c r="K253" s="47"/>
      <c r="L253" s="47"/>
      <c r="M253" s="47"/>
      <c r="N253" s="207"/>
      <c r="O253" s="207"/>
      <c r="P253" s="207"/>
      <c r="Q253" s="207"/>
      <c r="R253" s="206"/>
      <c r="S253" s="47"/>
    </row>
    <row r="254" spans="1:19" x14ac:dyDescent="0.2">
      <c r="A254" s="47"/>
      <c r="B254" s="241"/>
      <c r="C254" s="241"/>
      <c r="D254" s="47"/>
      <c r="E254" s="241"/>
      <c r="F254" s="241"/>
      <c r="G254" s="161"/>
      <c r="H254" s="161"/>
      <c r="I254" s="241"/>
      <c r="J254" s="47"/>
      <c r="K254" s="47"/>
      <c r="L254" s="47"/>
      <c r="M254" s="47"/>
      <c r="N254" s="207"/>
      <c r="O254" s="207"/>
      <c r="P254" s="207"/>
      <c r="Q254" s="207"/>
      <c r="R254" s="206"/>
      <c r="S254" s="47"/>
    </row>
    <row r="255" spans="1:19" x14ac:dyDescent="0.2">
      <c r="A255" s="47"/>
      <c r="B255" s="241"/>
      <c r="C255" s="241"/>
      <c r="D255" s="47"/>
      <c r="E255" s="241"/>
      <c r="F255" s="241"/>
      <c r="G255" s="161"/>
      <c r="H255" s="161"/>
      <c r="I255" s="241"/>
      <c r="J255" s="47"/>
      <c r="K255" s="47"/>
      <c r="L255" s="47"/>
      <c r="M255" s="47"/>
      <c r="N255" s="207"/>
      <c r="O255" s="207"/>
      <c r="P255" s="207"/>
      <c r="Q255" s="207"/>
      <c r="R255" s="206"/>
      <c r="S255" s="47"/>
    </row>
    <row r="256" spans="1:19" x14ac:dyDescent="0.2">
      <c r="A256" s="47"/>
      <c r="B256" s="241"/>
      <c r="C256" s="241"/>
      <c r="D256" s="47"/>
      <c r="E256" s="241"/>
      <c r="F256" s="241"/>
      <c r="G256" s="161"/>
      <c r="H256" s="161"/>
      <c r="I256" s="241"/>
      <c r="J256" s="47"/>
      <c r="K256" s="47"/>
      <c r="L256" s="47"/>
      <c r="M256" s="47"/>
      <c r="N256" s="207"/>
      <c r="O256" s="207"/>
      <c r="P256" s="207"/>
      <c r="Q256" s="207"/>
      <c r="R256" s="206"/>
      <c r="S256" s="47"/>
    </row>
    <row r="257" spans="1:19" x14ac:dyDescent="0.2">
      <c r="A257" s="47"/>
      <c r="B257" s="241"/>
      <c r="C257" s="241"/>
      <c r="D257" s="47"/>
      <c r="E257" s="241"/>
      <c r="F257" s="241"/>
      <c r="G257" s="161"/>
      <c r="H257" s="161"/>
      <c r="I257" s="241"/>
      <c r="J257" s="47"/>
      <c r="K257" s="47"/>
      <c r="L257" s="47"/>
      <c r="M257" s="47"/>
      <c r="N257" s="207"/>
      <c r="O257" s="207"/>
      <c r="P257" s="207"/>
      <c r="Q257" s="207"/>
      <c r="R257" s="206"/>
      <c r="S257" s="47"/>
    </row>
    <row r="258" spans="1:19" x14ac:dyDescent="0.2">
      <c r="A258" s="47"/>
      <c r="B258" s="241"/>
      <c r="C258" s="241"/>
      <c r="D258" s="47"/>
      <c r="E258" s="241"/>
      <c r="F258" s="241"/>
      <c r="G258" s="161"/>
      <c r="H258" s="161"/>
      <c r="I258" s="241"/>
      <c r="J258" s="47"/>
      <c r="K258" s="47"/>
      <c r="L258" s="47"/>
      <c r="M258" s="47"/>
      <c r="N258" s="207"/>
      <c r="O258" s="207"/>
      <c r="P258" s="207"/>
      <c r="Q258" s="207"/>
      <c r="R258" s="206"/>
      <c r="S258" s="47"/>
    </row>
    <row r="259" spans="1:19" x14ac:dyDescent="0.2">
      <c r="A259" s="47"/>
      <c r="B259" s="241"/>
      <c r="C259" s="241"/>
      <c r="D259" s="47"/>
      <c r="E259" s="241"/>
      <c r="F259" s="241"/>
      <c r="G259" s="161"/>
      <c r="H259" s="161"/>
      <c r="I259" s="241"/>
      <c r="J259" s="47"/>
      <c r="K259" s="47"/>
      <c r="L259" s="47"/>
      <c r="M259" s="47"/>
      <c r="N259" s="207"/>
      <c r="O259" s="207"/>
      <c r="P259" s="207"/>
      <c r="Q259" s="207"/>
      <c r="R259" s="206"/>
      <c r="S259" s="47"/>
    </row>
    <row r="260" spans="1:19" x14ac:dyDescent="0.2">
      <c r="A260" s="47"/>
      <c r="B260" s="241"/>
      <c r="C260" s="241"/>
      <c r="D260" s="47"/>
      <c r="E260" s="241"/>
      <c r="F260" s="241"/>
      <c r="G260" s="161"/>
      <c r="H260" s="161"/>
      <c r="I260" s="241"/>
      <c r="J260" s="47"/>
      <c r="K260" s="47"/>
      <c r="L260" s="47"/>
      <c r="M260" s="47"/>
      <c r="N260" s="207"/>
      <c r="O260" s="207"/>
      <c r="P260" s="207"/>
      <c r="Q260" s="207"/>
      <c r="R260" s="206"/>
      <c r="S260" s="47"/>
    </row>
    <row r="261" spans="1:19" x14ac:dyDescent="0.2">
      <c r="A261" s="47"/>
      <c r="B261" s="241"/>
      <c r="C261" s="241"/>
      <c r="D261" s="47"/>
      <c r="E261" s="241"/>
      <c r="F261" s="241"/>
      <c r="G261" s="161"/>
      <c r="H261" s="161"/>
      <c r="I261" s="241"/>
      <c r="J261" s="47"/>
      <c r="K261" s="47"/>
      <c r="L261" s="47"/>
      <c r="M261" s="47"/>
      <c r="N261" s="207"/>
      <c r="O261" s="207"/>
      <c r="P261" s="207"/>
      <c r="Q261" s="207"/>
      <c r="R261" s="206"/>
      <c r="S261" s="47"/>
    </row>
    <row r="262" spans="1:19" x14ac:dyDescent="0.2">
      <c r="A262" s="47"/>
      <c r="B262" s="241"/>
      <c r="C262" s="241"/>
      <c r="D262" s="47"/>
      <c r="E262" s="241"/>
      <c r="F262" s="241"/>
      <c r="G262" s="161"/>
      <c r="H262" s="161"/>
      <c r="I262" s="241"/>
      <c r="J262" s="47"/>
      <c r="K262" s="47"/>
      <c r="L262" s="47"/>
      <c r="M262" s="47"/>
      <c r="N262" s="207"/>
      <c r="O262" s="207"/>
      <c r="P262" s="207"/>
      <c r="Q262" s="207"/>
      <c r="R262" s="206"/>
      <c r="S262" s="47"/>
    </row>
    <row r="263" spans="1:19" x14ac:dyDescent="0.2">
      <c r="A263" s="47"/>
      <c r="B263" s="241"/>
      <c r="C263" s="241"/>
      <c r="D263" s="47"/>
      <c r="E263" s="241"/>
      <c r="F263" s="241"/>
      <c r="G263" s="161"/>
      <c r="H263" s="161"/>
      <c r="I263" s="241"/>
      <c r="J263" s="47"/>
      <c r="K263" s="47"/>
      <c r="L263" s="47"/>
      <c r="M263" s="47"/>
      <c r="N263" s="207"/>
      <c r="O263" s="207"/>
      <c r="P263" s="207"/>
      <c r="Q263" s="207"/>
      <c r="R263" s="206"/>
      <c r="S263" s="47"/>
    </row>
    <row r="264" spans="1:19" x14ac:dyDescent="0.2">
      <c r="A264" s="47"/>
      <c r="B264" s="241"/>
      <c r="C264" s="241"/>
      <c r="D264" s="47"/>
      <c r="E264" s="241"/>
      <c r="F264" s="241"/>
      <c r="G264" s="161"/>
      <c r="H264" s="161"/>
      <c r="I264" s="241"/>
      <c r="J264" s="47"/>
      <c r="K264" s="47"/>
      <c r="L264" s="47"/>
      <c r="M264" s="47"/>
      <c r="N264" s="207"/>
      <c r="O264" s="207"/>
      <c r="P264" s="207"/>
      <c r="Q264" s="207"/>
      <c r="R264" s="206"/>
      <c r="S264" s="47"/>
    </row>
    <row r="265" spans="1:19" x14ac:dyDescent="0.2">
      <c r="A265" s="47"/>
      <c r="B265" s="241"/>
      <c r="C265" s="241"/>
      <c r="D265" s="47"/>
      <c r="E265" s="241"/>
      <c r="F265" s="241"/>
      <c r="G265" s="161"/>
      <c r="H265" s="161"/>
      <c r="I265" s="241"/>
      <c r="J265" s="47"/>
      <c r="K265" s="47"/>
      <c r="L265" s="47"/>
      <c r="M265" s="47"/>
      <c r="N265" s="207"/>
      <c r="O265" s="207"/>
      <c r="P265" s="207"/>
      <c r="Q265" s="207"/>
      <c r="R265" s="206"/>
      <c r="S265" s="47"/>
    </row>
    <row r="266" spans="1:19" x14ac:dyDescent="0.2">
      <c r="A266" s="47"/>
      <c r="B266" s="241"/>
      <c r="C266" s="241"/>
      <c r="D266" s="47"/>
      <c r="E266" s="241"/>
      <c r="F266" s="241"/>
      <c r="G266" s="161"/>
      <c r="H266" s="161"/>
      <c r="I266" s="241"/>
      <c r="J266" s="47"/>
      <c r="K266" s="47"/>
      <c r="L266" s="47"/>
      <c r="M266" s="47"/>
      <c r="N266" s="207"/>
      <c r="O266" s="207"/>
      <c r="P266" s="207"/>
      <c r="Q266" s="207"/>
      <c r="R266" s="206"/>
      <c r="S266" s="47"/>
    </row>
    <row r="267" spans="1:19" x14ac:dyDescent="0.2">
      <c r="A267" s="47"/>
      <c r="B267" s="241"/>
      <c r="C267" s="241"/>
      <c r="D267" s="47"/>
      <c r="E267" s="241"/>
      <c r="F267" s="241"/>
      <c r="G267" s="161"/>
      <c r="H267" s="161"/>
      <c r="I267" s="241"/>
      <c r="J267" s="47"/>
      <c r="K267" s="47"/>
      <c r="L267" s="47"/>
      <c r="M267" s="47"/>
      <c r="N267" s="207"/>
      <c r="O267" s="207"/>
      <c r="P267" s="207"/>
      <c r="Q267" s="207"/>
      <c r="R267" s="206"/>
      <c r="S267" s="47"/>
    </row>
    <row r="268" spans="1:19" x14ac:dyDescent="0.2">
      <c r="A268" s="47"/>
      <c r="B268" s="241"/>
      <c r="C268" s="241"/>
      <c r="D268" s="47"/>
      <c r="E268" s="241"/>
      <c r="F268" s="241"/>
      <c r="G268" s="161"/>
      <c r="H268" s="161"/>
      <c r="I268" s="241"/>
      <c r="J268" s="47"/>
      <c r="K268" s="47"/>
      <c r="L268" s="47"/>
      <c r="M268" s="47"/>
      <c r="N268" s="207"/>
      <c r="O268" s="207"/>
      <c r="P268" s="207"/>
      <c r="Q268" s="207"/>
      <c r="R268" s="206"/>
      <c r="S268" s="47"/>
    </row>
    <row r="269" spans="1:19" x14ac:dyDescent="0.2">
      <c r="A269" s="47"/>
      <c r="B269" s="241"/>
      <c r="C269" s="241"/>
      <c r="D269" s="47"/>
      <c r="E269" s="241"/>
      <c r="F269" s="241"/>
      <c r="G269" s="161"/>
      <c r="H269" s="161"/>
      <c r="I269" s="241"/>
      <c r="J269" s="47"/>
      <c r="K269" s="47"/>
      <c r="L269" s="47"/>
      <c r="M269" s="47"/>
      <c r="N269" s="207"/>
      <c r="O269" s="207"/>
      <c r="P269" s="207"/>
      <c r="Q269" s="207"/>
      <c r="R269" s="206"/>
      <c r="S269" s="47"/>
    </row>
    <row r="270" spans="1:19" x14ac:dyDescent="0.2">
      <c r="A270" s="47"/>
      <c r="B270" s="241"/>
      <c r="C270" s="241"/>
      <c r="D270" s="47"/>
      <c r="E270" s="241"/>
      <c r="F270" s="241"/>
      <c r="G270" s="161"/>
      <c r="H270" s="161"/>
      <c r="I270" s="241"/>
      <c r="J270" s="47"/>
      <c r="K270" s="47"/>
      <c r="L270" s="47"/>
      <c r="M270" s="47"/>
      <c r="N270" s="207"/>
      <c r="O270" s="207"/>
      <c r="P270" s="207"/>
      <c r="Q270" s="207"/>
      <c r="R270" s="206"/>
      <c r="S270" s="47"/>
    </row>
    <row r="271" spans="1:19" x14ac:dyDescent="0.2">
      <c r="A271" s="47"/>
      <c r="B271" s="241"/>
      <c r="C271" s="241"/>
      <c r="D271" s="47"/>
      <c r="E271" s="241"/>
      <c r="F271" s="241"/>
      <c r="G271" s="161"/>
      <c r="H271" s="161"/>
      <c r="I271" s="241"/>
      <c r="J271" s="47"/>
      <c r="K271" s="47"/>
      <c r="L271" s="47"/>
      <c r="M271" s="47"/>
      <c r="N271" s="207"/>
      <c r="O271" s="207"/>
      <c r="P271" s="207"/>
      <c r="Q271" s="207"/>
      <c r="R271" s="206"/>
      <c r="S271" s="47"/>
    </row>
    <row r="272" spans="1:19" x14ac:dyDescent="0.2">
      <c r="A272" s="47"/>
      <c r="B272" s="241"/>
      <c r="C272" s="241"/>
      <c r="D272" s="47"/>
      <c r="E272" s="241"/>
      <c r="F272" s="241"/>
      <c r="G272" s="161"/>
      <c r="H272" s="161"/>
      <c r="I272" s="241"/>
      <c r="J272" s="47"/>
      <c r="K272" s="47"/>
      <c r="L272" s="47"/>
      <c r="M272" s="47"/>
      <c r="N272" s="207"/>
      <c r="O272" s="207"/>
      <c r="P272" s="207"/>
      <c r="Q272" s="207"/>
      <c r="R272" s="206"/>
      <c r="S272" s="47"/>
    </row>
    <row r="273" spans="1:19" x14ac:dyDescent="0.2">
      <c r="A273" s="47"/>
      <c r="B273" s="241"/>
      <c r="C273" s="241"/>
      <c r="D273" s="47"/>
      <c r="E273" s="241"/>
      <c r="F273" s="241"/>
      <c r="G273" s="161"/>
      <c r="H273" s="161"/>
      <c r="I273" s="241"/>
      <c r="J273" s="47"/>
      <c r="K273" s="47"/>
      <c r="L273" s="47"/>
      <c r="M273" s="47"/>
      <c r="N273" s="207"/>
      <c r="O273" s="207"/>
      <c r="P273" s="207"/>
      <c r="Q273" s="207"/>
      <c r="R273" s="206"/>
      <c r="S273" s="47"/>
    </row>
    <row r="274" spans="1:19" x14ac:dyDescent="0.2">
      <c r="A274" s="47"/>
      <c r="B274" s="241"/>
      <c r="C274" s="241"/>
      <c r="D274" s="47"/>
      <c r="E274" s="241"/>
      <c r="F274" s="241"/>
      <c r="G274" s="161"/>
      <c r="H274" s="161"/>
      <c r="I274" s="241"/>
      <c r="J274" s="47"/>
      <c r="K274" s="47"/>
      <c r="L274" s="47"/>
      <c r="M274" s="47"/>
      <c r="N274" s="207"/>
      <c r="O274" s="207"/>
      <c r="P274" s="207"/>
      <c r="Q274" s="207"/>
      <c r="R274" s="206"/>
      <c r="S274" s="47"/>
    </row>
    <row r="275" spans="1:19" x14ac:dyDescent="0.2">
      <c r="A275" s="47"/>
      <c r="B275" s="241"/>
      <c r="C275" s="241"/>
      <c r="D275" s="47"/>
      <c r="E275" s="241"/>
      <c r="F275" s="241"/>
      <c r="G275" s="161"/>
      <c r="H275" s="161"/>
      <c r="I275" s="241"/>
      <c r="J275" s="47"/>
      <c r="K275" s="47"/>
      <c r="L275" s="47"/>
      <c r="M275" s="47"/>
      <c r="N275" s="207"/>
      <c r="O275" s="207"/>
      <c r="P275" s="207"/>
      <c r="Q275" s="207"/>
      <c r="R275" s="206"/>
      <c r="S275" s="47"/>
    </row>
    <row r="276" spans="1:19" x14ac:dyDescent="0.2">
      <c r="A276" s="47"/>
      <c r="B276" s="241"/>
      <c r="C276" s="241"/>
      <c r="D276" s="47"/>
      <c r="E276" s="241"/>
      <c r="F276" s="241"/>
      <c r="G276" s="161"/>
      <c r="H276" s="161"/>
      <c r="I276" s="241"/>
      <c r="J276" s="47"/>
      <c r="K276" s="47"/>
      <c r="L276" s="47"/>
      <c r="M276" s="47"/>
      <c r="N276" s="207"/>
      <c r="O276" s="207"/>
      <c r="P276" s="207"/>
      <c r="Q276" s="207"/>
      <c r="R276" s="206"/>
      <c r="S276" s="47"/>
    </row>
    <row r="277" spans="1:19" x14ac:dyDescent="0.2">
      <c r="A277" s="47"/>
      <c r="B277" s="241"/>
      <c r="C277" s="241"/>
      <c r="D277" s="47"/>
      <c r="E277" s="241"/>
      <c r="F277" s="241"/>
      <c r="G277" s="161"/>
      <c r="H277" s="161"/>
      <c r="I277" s="241"/>
      <c r="J277" s="47"/>
      <c r="K277" s="47"/>
      <c r="L277" s="47"/>
      <c r="M277" s="47"/>
      <c r="N277" s="207"/>
      <c r="O277" s="207"/>
      <c r="P277" s="207"/>
      <c r="Q277" s="207"/>
      <c r="R277" s="206"/>
      <c r="S277" s="47"/>
    </row>
    <row r="278" spans="1:19" x14ac:dyDescent="0.2">
      <c r="A278" s="47"/>
      <c r="B278" s="241"/>
      <c r="C278" s="241"/>
      <c r="D278" s="47"/>
      <c r="E278" s="241"/>
      <c r="F278" s="241"/>
      <c r="G278" s="161"/>
      <c r="H278" s="161"/>
      <c r="I278" s="241"/>
      <c r="J278" s="47"/>
      <c r="K278" s="47"/>
      <c r="L278" s="47"/>
      <c r="M278" s="47"/>
      <c r="N278" s="207"/>
      <c r="O278" s="207"/>
      <c r="P278" s="207"/>
      <c r="Q278" s="207"/>
      <c r="R278" s="206"/>
      <c r="S278" s="47"/>
    </row>
    <row r="279" spans="1:19" x14ac:dyDescent="0.2">
      <c r="A279" s="47"/>
      <c r="B279" s="241"/>
      <c r="C279" s="241"/>
      <c r="D279" s="47"/>
      <c r="E279" s="241"/>
      <c r="F279" s="241"/>
      <c r="G279" s="161"/>
      <c r="H279" s="161"/>
      <c r="I279" s="241"/>
      <c r="J279" s="47"/>
      <c r="K279" s="47"/>
      <c r="L279" s="47"/>
      <c r="M279" s="47"/>
      <c r="N279" s="207"/>
      <c r="O279" s="207"/>
      <c r="P279" s="207"/>
      <c r="Q279" s="207"/>
      <c r="R279" s="206"/>
      <c r="S279" s="47"/>
    </row>
    <row r="280" spans="1:19" x14ac:dyDescent="0.2">
      <c r="A280" s="47"/>
      <c r="B280" s="241"/>
      <c r="C280" s="241"/>
      <c r="D280" s="47"/>
      <c r="E280" s="241"/>
      <c r="F280" s="241"/>
      <c r="G280" s="161"/>
      <c r="H280" s="161"/>
      <c r="I280" s="241"/>
      <c r="J280" s="47"/>
      <c r="K280" s="47"/>
      <c r="L280" s="47"/>
      <c r="M280" s="47"/>
      <c r="N280" s="207"/>
      <c r="O280" s="207"/>
      <c r="P280" s="207"/>
      <c r="Q280" s="207"/>
      <c r="R280" s="206"/>
      <c r="S280" s="47"/>
    </row>
    <row r="281" spans="1:19" x14ac:dyDescent="0.2">
      <c r="A281" s="47"/>
      <c r="B281" s="241"/>
      <c r="C281" s="241"/>
      <c r="D281" s="47"/>
      <c r="E281" s="241"/>
      <c r="F281" s="241"/>
      <c r="G281" s="161"/>
      <c r="H281" s="161"/>
      <c r="I281" s="241"/>
      <c r="J281" s="47"/>
      <c r="K281" s="47"/>
      <c r="L281" s="47"/>
      <c r="M281" s="47"/>
      <c r="N281" s="207"/>
      <c r="O281" s="207"/>
      <c r="P281" s="207"/>
      <c r="Q281" s="207"/>
      <c r="R281" s="206"/>
      <c r="S281" s="47"/>
    </row>
    <row r="282" spans="1:19" x14ac:dyDescent="0.2">
      <c r="A282" s="47"/>
      <c r="B282" s="241"/>
      <c r="C282" s="241"/>
      <c r="D282" s="47"/>
      <c r="E282" s="241"/>
      <c r="F282" s="241"/>
      <c r="G282" s="161"/>
      <c r="H282" s="161"/>
      <c r="I282" s="241"/>
      <c r="J282" s="47"/>
      <c r="K282" s="47"/>
      <c r="L282" s="47"/>
      <c r="M282" s="47"/>
      <c r="N282" s="207"/>
      <c r="O282" s="207"/>
      <c r="P282" s="207"/>
      <c r="Q282" s="207"/>
      <c r="R282" s="206"/>
      <c r="S282" s="47"/>
    </row>
    <row r="283" spans="1:19" x14ac:dyDescent="0.2">
      <c r="A283" s="47"/>
      <c r="B283" s="241"/>
      <c r="C283" s="241"/>
      <c r="D283" s="47"/>
      <c r="E283" s="241"/>
      <c r="F283" s="241"/>
      <c r="G283" s="161"/>
      <c r="H283" s="161"/>
      <c r="I283" s="241"/>
      <c r="J283" s="47"/>
      <c r="K283" s="47"/>
      <c r="L283" s="47"/>
      <c r="M283" s="47"/>
      <c r="N283" s="207"/>
      <c r="O283" s="207"/>
      <c r="P283" s="207"/>
      <c r="Q283" s="207"/>
      <c r="R283" s="206"/>
      <c r="S283" s="47"/>
    </row>
    <row r="284" spans="1:19" x14ac:dyDescent="0.2">
      <c r="A284" s="47"/>
      <c r="B284" s="241"/>
      <c r="C284" s="241"/>
      <c r="D284" s="47"/>
      <c r="E284" s="241"/>
      <c r="F284" s="241"/>
      <c r="G284" s="161"/>
      <c r="H284" s="161"/>
      <c r="I284" s="241"/>
      <c r="J284" s="47"/>
      <c r="K284" s="47"/>
      <c r="L284" s="47"/>
      <c r="M284" s="47"/>
      <c r="N284" s="207"/>
      <c r="O284" s="207"/>
      <c r="P284" s="207"/>
      <c r="Q284" s="207"/>
      <c r="R284" s="206"/>
      <c r="S284" s="47"/>
    </row>
    <row r="285" spans="1:19" x14ac:dyDescent="0.2">
      <c r="A285" s="47"/>
      <c r="B285" s="241"/>
      <c r="C285" s="241"/>
      <c r="D285" s="47"/>
      <c r="E285" s="241"/>
      <c r="F285" s="241"/>
      <c r="G285" s="161"/>
      <c r="H285" s="161"/>
      <c r="I285" s="241"/>
      <c r="J285" s="47"/>
      <c r="K285" s="47"/>
      <c r="L285" s="47"/>
      <c r="M285" s="47"/>
      <c r="N285" s="207"/>
      <c r="O285" s="207"/>
      <c r="P285" s="207"/>
      <c r="Q285" s="207"/>
      <c r="R285" s="206"/>
      <c r="S285" s="47"/>
    </row>
    <row r="286" spans="1:19" x14ac:dyDescent="0.2">
      <c r="A286" s="47"/>
      <c r="B286" s="241"/>
      <c r="C286" s="241"/>
      <c r="D286" s="47"/>
      <c r="E286" s="241"/>
      <c r="F286" s="241"/>
      <c r="G286" s="161"/>
      <c r="H286" s="161"/>
      <c r="I286" s="241"/>
      <c r="J286" s="47"/>
      <c r="K286" s="47"/>
      <c r="L286" s="47"/>
      <c r="M286" s="47"/>
      <c r="N286" s="207"/>
      <c r="O286" s="207"/>
      <c r="P286" s="207"/>
      <c r="Q286" s="207"/>
      <c r="R286" s="206"/>
      <c r="S286" s="47"/>
    </row>
    <row r="287" spans="1:19" x14ac:dyDescent="0.2">
      <c r="A287" s="47"/>
      <c r="B287" s="241"/>
      <c r="C287" s="241"/>
      <c r="D287" s="47"/>
      <c r="E287" s="241"/>
      <c r="F287" s="241"/>
      <c r="G287" s="161"/>
      <c r="H287" s="161"/>
      <c r="I287" s="241"/>
      <c r="J287" s="47"/>
      <c r="K287" s="47"/>
      <c r="L287" s="47"/>
      <c r="M287" s="47"/>
      <c r="N287" s="207"/>
      <c r="O287" s="207"/>
      <c r="P287" s="207"/>
      <c r="Q287" s="207"/>
      <c r="R287" s="206"/>
      <c r="S287" s="47"/>
    </row>
    <row r="288" spans="1:19" x14ac:dyDescent="0.2">
      <c r="A288" s="47"/>
      <c r="B288" s="241"/>
      <c r="C288" s="241"/>
      <c r="D288" s="47"/>
      <c r="E288" s="241"/>
      <c r="F288" s="241"/>
      <c r="G288" s="161"/>
      <c r="H288" s="161"/>
      <c r="I288" s="241"/>
      <c r="J288" s="47"/>
      <c r="K288" s="47"/>
      <c r="L288" s="47"/>
      <c r="M288" s="47"/>
      <c r="N288" s="207"/>
      <c r="O288" s="207"/>
      <c r="P288" s="207"/>
      <c r="Q288" s="207"/>
      <c r="R288" s="206"/>
      <c r="S288" s="47"/>
    </row>
    <row r="289" spans="1:19" x14ac:dyDescent="0.2">
      <c r="A289" s="47"/>
      <c r="B289" s="241"/>
      <c r="C289" s="241"/>
      <c r="D289" s="47"/>
      <c r="E289" s="241"/>
      <c r="F289" s="241"/>
      <c r="G289" s="161"/>
      <c r="H289" s="161"/>
      <c r="I289" s="241"/>
      <c r="J289" s="47"/>
      <c r="K289" s="47"/>
      <c r="L289" s="47"/>
      <c r="M289" s="47"/>
      <c r="N289" s="207"/>
      <c r="O289" s="207"/>
      <c r="P289" s="207"/>
      <c r="Q289" s="207"/>
      <c r="R289" s="206"/>
      <c r="S289" s="47"/>
    </row>
    <row r="290" spans="1:19" x14ac:dyDescent="0.2">
      <c r="A290" s="47"/>
      <c r="B290" s="241"/>
      <c r="C290" s="241"/>
      <c r="D290" s="47"/>
      <c r="E290" s="241"/>
      <c r="F290" s="241"/>
      <c r="G290" s="161"/>
      <c r="H290" s="161"/>
      <c r="I290" s="241"/>
      <c r="J290" s="47"/>
      <c r="K290" s="47"/>
      <c r="L290" s="47"/>
      <c r="M290" s="47"/>
      <c r="N290" s="207"/>
      <c r="O290" s="207"/>
      <c r="P290" s="207"/>
      <c r="Q290" s="207"/>
      <c r="R290" s="206"/>
      <c r="S290" s="47"/>
    </row>
    <row r="291" spans="1:19" x14ac:dyDescent="0.2">
      <c r="A291" s="47"/>
      <c r="B291" s="241"/>
      <c r="C291" s="241"/>
      <c r="D291" s="47"/>
      <c r="E291" s="241"/>
      <c r="F291" s="241"/>
      <c r="G291" s="161"/>
      <c r="H291" s="161"/>
      <c r="I291" s="241"/>
      <c r="J291" s="47"/>
      <c r="K291" s="47"/>
      <c r="L291" s="47"/>
      <c r="M291" s="47"/>
      <c r="N291" s="207"/>
      <c r="O291" s="207"/>
      <c r="P291" s="207"/>
      <c r="Q291" s="207"/>
      <c r="R291" s="206"/>
      <c r="S291" s="47"/>
    </row>
    <row r="292" spans="1:19" x14ac:dyDescent="0.2">
      <c r="A292" s="47"/>
      <c r="B292" s="241"/>
      <c r="C292" s="241"/>
      <c r="D292" s="47"/>
      <c r="E292" s="241"/>
      <c r="F292" s="241"/>
      <c r="G292" s="161"/>
      <c r="H292" s="161"/>
      <c r="I292" s="241"/>
      <c r="J292" s="47"/>
      <c r="K292" s="47"/>
      <c r="L292" s="47"/>
      <c r="M292" s="47"/>
      <c r="N292" s="207"/>
      <c r="O292" s="207"/>
      <c r="P292" s="207"/>
      <c r="Q292" s="207"/>
      <c r="R292" s="206"/>
      <c r="S292" s="47"/>
    </row>
    <row r="293" spans="1:19" x14ac:dyDescent="0.2">
      <c r="A293" s="47"/>
      <c r="B293" s="241"/>
      <c r="C293" s="241"/>
      <c r="D293" s="47"/>
      <c r="E293" s="241"/>
      <c r="F293" s="241"/>
      <c r="G293" s="161"/>
      <c r="H293" s="161"/>
      <c r="I293" s="241"/>
      <c r="J293" s="47"/>
      <c r="K293" s="47"/>
      <c r="L293" s="47"/>
      <c r="M293" s="47"/>
      <c r="N293" s="207"/>
      <c r="O293" s="207"/>
      <c r="P293" s="207"/>
      <c r="Q293" s="207"/>
      <c r="R293" s="206"/>
      <c r="S293" s="47"/>
    </row>
    <row r="294" spans="1:19" x14ac:dyDescent="0.2">
      <c r="A294" s="47"/>
      <c r="B294" s="241"/>
      <c r="C294" s="241"/>
      <c r="D294" s="47"/>
      <c r="E294" s="241"/>
      <c r="F294" s="241"/>
      <c r="G294" s="161"/>
      <c r="H294" s="161"/>
      <c r="I294" s="241"/>
      <c r="J294" s="47"/>
      <c r="K294" s="47"/>
      <c r="L294" s="47"/>
      <c r="M294" s="47"/>
      <c r="N294" s="207"/>
      <c r="O294" s="207"/>
      <c r="P294" s="207"/>
      <c r="Q294" s="207"/>
      <c r="R294" s="206"/>
      <c r="S294" s="47"/>
    </row>
    <row r="295" spans="1:19" x14ac:dyDescent="0.2">
      <c r="A295" s="47"/>
      <c r="B295" s="241"/>
      <c r="C295" s="241"/>
      <c r="D295" s="47"/>
      <c r="E295" s="241"/>
      <c r="F295" s="241"/>
      <c r="G295" s="161"/>
      <c r="H295" s="161"/>
      <c r="I295" s="241"/>
      <c r="J295" s="47"/>
      <c r="K295" s="47"/>
      <c r="L295" s="47"/>
      <c r="M295" s="47"/>
      <c r="N295" s="207"/>
      <c r="O295" s="207"/>
      <c r="P295" s="207"/>
      <c r="Q295" s="207"/>
      <c r="R295" s="206"/>
      <c r="S295" s="47"/>
    </row>
    <row r="296" spans="1:19" x14ac:dyDescent="0.2">
      <c r="A296" s="47"/>
      <c r="B296" s="241"/>
      <c r="C296" s="241"/>
      <c r="D296" s="47"/>
      <c r="E296" s="241"/>
      <c r="F296" s="241"/>
      <c r="G296" s="161"/>
      <c r="H296" s="161"/>
      <c r="I296" s="241"/>
      <c r="J296" s="47"/>
      <c r="K296" s="47"/>
      <c r="L296" s="47"/>
      <c r="M296" s="47"/>
      <c r="N296" s="207"/>
      <c r="O296" s="207"/>
      <c r="P296" s="207"/>
      <c r="Q296" s="207"/>
      <c r="R296" s="206"/>
      <c r="S296" s="47"/>
    </row>
    <row r="297" spans="1:19" x14ac:dyDescent="0.2">
      <c r="A297" s="47"/>
      <c r="B297" s="241"/>
      <c r="C297" s="241"/>
      <c r="D297" s="47"/>
      <c r="E297" s="241"/>
      <c r="F297" s="241"/>
      <c r="G297" s="161"/>
      <c r="H297" s="161"/>
      <c r="I297" s="241"/>
      <c r="J297" s="47"/>
      <c r="K297" s="47"/>
      <c r="L297" s="47"/>
      <c r="M297" s="47"/>
      <c r="N297" s="207"/>
      <c r="O297" s="207"/>
      <c r="P297" s="207"/>
      <c r="Q297" s="207"/>
      <c r="R297" s="206"/>
      <c r="S297" s="47"/>
    </row>
    <row r="298" spans="1:19" x14ac:dyDescent="0.2">
      <c r="A298" s="47"/>
      <c r="B298" s="241"/>
      <c r="C298" s="241"/>
      <c r="D298" s="47"/>
      <c r="E298" s="241"/>
      <c r="F298" s="241"/>
      <c r="G298" s="161"/>
      <c r="H298" s="161"/>
      <c r="I298" s="241"/>
      <c r="J298" s="47"/>
      <c r="K298" s="47"/>
      <c r="L298" s="47"/>
      <c r="M298" s="47"/>
      <c r="N298" s="207"/>
      <c r="O298" s="207"/>
      <c r="P298" s="207"/>
      <c r="Q298" s="207"/>
      <c r="R298" s="206"/>
      <c r="S298" s="47"/>
    </row>
    <row r="299" spans="1:19" x14ac:dyDescent="0.2">
      <c r="A299" s="47"/>
      <c r="B299" s="241"/>
      <c r="C299" s="241"/>
      <c r="D299" s="47"/>
      <c r="E299" s="241"/>
      <c r="F299" s="241"/>
      <c r="G299" s="161"/>
      <c r="H299" s="161"/>
      <c r="I299" s="241"/>
      <c r="J299" s="47"/>
      <c r="K299" s="47"/>
      <c r="L299" s="47"/>
      <c r="M299" s="47"/>
      <c r="N299" s="207"/>
      <c r="O299" s="207"/>
      <c r="P299" s="207"/>
      <c r="Q299" s="207"/>
      <c r="R299" s="206"/>
      <c r="S299" s="47"/>
    </row>
    <row r="300" spans="1:19" x14ac:dyDescent="0.2">
      <c r="A300" s="47"/>
      <c r="B300" s="241"/>
      <c r="C300" s="241"/>
      <c r="D300" s="47"/>
      <c r="E300" s="241"/>
      <c r="F300" s="241"/>
      <c r="G300" s="161"/>
      <c r="H300" s="161"/>
      <c r="I300" s="241"/>
      <c r="J300" s="47"/>
      <c r="K300" s="47"/>
      <c r="L300" s="47"/>
      <c r="M300" s="47"/>
      <c r="N300" s="207"/>
      <c r="O300" s="207"/>
      <c r="P300" s="207"/>
      <c r="Q300" s="207"/>
      <c r="R300" s="206"/>
      <c r="S300" s="47"/>
    </row>
    <row r="301" spans="1:19" x14ac:dyDescent="0.2">
      <c r="A301" s="47"/>
      <c r="B301" s="241"/>
      <c r="C301" s="241"/>
      <c r="D301" s="47"/>
      <c r="E301" s="241"/>
      <c r="F301" s="241"/>
      <c r="G301" s="161"/>
      <c r="H301" s="161"/>
      <c r="I301" s="241"/>
      <c r="J301" s="47"/>
      <c r="K301" s="47"/>
      <c r="L301" s="47"/>
      <c r="M301" s="47"/>
      <c r="N301" s="207"/>
      <c r="O301" s="207"/>
      <c r="P301" s="207"/>
      <c r="Q301" s="207"/>
      <c r="R301" s="206"/>
      <c r="S301" s="47"/>
    </row>
    <row r="302" spans="1:19" x14ac:dyDescent="0.2">
      <c r="A302" s="47"/>
      <c r="B302" s="241"/>
      <c r="C302" s="241"/>
      <c r="D302" s="47"/>
      <c r="E302" s="241"/>
      <c r="F302" s="241"/>
      <c r="G302" s="161"/>
      <c r="H302" s="161"/>
      <c r="I302" s="241"/>
      <c r="J302" s="47"/>
      <c r="K302" s="47"/>
      <c r="L302" s="47"/>
      <c r="M302" s="47"/>
      <c r="N302" s="207"/>
      <c r="O302" s="207"/>
      <c r="P302" s="207"/>
      <c r="Q302" s="207"/>
      <c r="R302" s="206"/>
      <c r="S302" s="47"/>
    </row>
    <row r="303" spans="1:19" x14ac:dyDescent="0.2">
      <c r="A303" s="47"/>
      <c r="B303" s="241"/>
      <c r="C303" s="241"/>
      <c r="D303" s="47"/>
      <c r="E303" s="241"/>
      <c r="F303" s="241"/>
      <c r="G303" s="161"/>
      <c r="H303" s="161"/>
      <c r="I303" s="241"/>
      <c r="J303" s="47"/>
      <c r="K303" s="47"/>
      <c r="L303" s="47"/>
      <c r="M303" s="47"/>
      <c r="N303" s="207"/>
      <c r="O303" s="207"/>
      <c r="P303" s="207"/>
      <c r="Q303" s="207"/>
      <c r="R303" s="206"/>
      <c r="S303" s="47"/>
    </row>
    <row r="304" spans="1:19" x14ac:dyDescent="0.2">
      <c r="A304" s="47"/>
      <c r="B304" s="241"/>
      <c r="C304" s="241"/>
      <c r="D304" s="47"/>
      <c r="E304" s="241"/>
      <c r="F304" s="241"/>
      <c r="G304" s="161"/>
      <c r="H304" s="161"/>
      <c r="I304" s="241"/>
      <c r="J304" s="47"/>
      <c r="K304" s="47"/>
      <c r="L304" s="47"/>
      <c r="M304" s="47"/>
      <c r="N304" s="207"/>
      <c r="O304" s="207"/>
      <c r="P304" s="207"/>
      <c r="Q304" s="207"/>
      <c r="R304" s="206"/>
      <c r="S304" s="47"/>
    </row>
    <row r="305" spans="1:19" x14ac:dyDescent="0.2">
      <c r="A305" s="47"/>
      <c r="B305" s="241"/>
      <c r="C305" s="241"/>
      <c r="D305" s="47"/>
      <c r="E305" s="241"/>
      <c r="F305" s="241"/>
      <c r="G305" s="161"/>
      <c r="H305" s="161"/>
      <c r="I305" s="241"/>
      <c r="J305" s="47"/>
      <c r="K305" s="47"/>
      <c r="L305" s="47"/>
      <c r="M305" s="47"/>
      <c r="N305" s="207"/>
      <c r="O305" s="207"/>
      <c r="P305" s="207"/>
      <c r="Q305" s="207"/>
      <c r="R305" s="206"/>
      <c r="S305" s="47"/>
    </row>
    <row r="306" spans="1:19" x14ac:dyDescent="0.2">
      <c r="A306" s="47"/>
      <c r="B306" s="241"/>
      <c r="C306" s="241"/>
      <c r="D306" s="47"/>
      <c r="E306" s="241"/>
      <c r="F306" s="241"/>
      <c r="G306" s="161"/>
      <c r="H306" s="161"/>
      <c r="I306" s="241"/>
      <c r="J306" s="47"/>
      <c r="K306" s="47"/>
      <c r="L306" s="47"/>
      <c r="M306" s="47"/>
      <c r="N306" s="207"/>
      <c r="O306" s="207"/>
      <c r="P306" s="207"/>
      <c r="Q306" s="207"/>
      <c r="R306" s="206"/>
      <c r="S306" s="47"/>
    </row>
    <row r="307" spans="1:19" x14ac:dyDescent="0.2">
      <c r="A307" s="47"/>
      <c r="B307" s="241"/>
      <c r="C307" s="241"/>
      <c r="D307" s="47"/>
      <c r="E307" s="241"/>
      <c r="F307" s="241"/>
      <c r="G307" s="161"/>
      <c r="H307" s="161"/>
      <c r="I307" s="241"/>
      <c r="J307" s="47"/>
      <c r="K307" s="47"/>
      <c r="L307" s="47"/>
      <c r="M307" s="47"/>
      <c r="N307" s="207"/>
      <c r="O307" s="207"/>
      <c r="P307" s="207"/>
      <c r="Q307" s="207"/>
      <c r="R307" s="206"/>
      <c r="S307" s="47"/>
    </row>
    <row r="308" spans="1:19" x14ac:dyDescent="0.2">
      <c r="A308" s="47"/>
      <c r="B308" s="241"/>
      <c r="C308" s="241"/>
      <c r="D308" s="47"/>
      <c r="E308" s="241"/>
      <c r="F308" s="241"/>
      <c r="G308" s="161"/>
      <c r="H308" s="161"/>
      <c r="I308" s="241"/>
      <c r="J308" s="47"/>
      <c r="K308" s="47"/>
      <c r="L308" s="47"/>
      <c r="M308" s="47"/>
      <c r="N308" s="207"/>
      <c r="O308" s="207"/>
      <c r="P308" s="207"/>
      <c r="Q308" s="207"/>
      <c r="R308" s="206"/>
      <c r="S308" s="47"/>
    </row>
    <row r="309" spans="1:19" x14ac:dyDescent="0.2">
      <c r="A309" s="47"/>
      <c r="B309" s="241"/>
      <c r="C309" s="241"/>
      <c r="D309" s="47"/>
      <c r="E309" s="241"/>
      <c r="F309" s="241"/>
      <c r="G309" s="161"/>
      <c r="H309" s="161"/>
      <c r="I309" s="241"/>
      <c r="J309" s="47"/>
      <c r="K309" s="47"/>
      <c r="L309" s="47"/>
      <c r="M309" s="47"/>
      <c r="N309" s="207"/>
      <c r="O309" s="207"/>
      <c r="P309" s="207"/>
      <c r="Q309" s="207"/>
      <c r="R309" s="206"/>
      <c r="S309" s="47"/>
    </row>
    <row r="310" spans="1:19" x14ac:dyDescent="0.2">
      <c r="A310" s="47"/>
      <c r="B310" s="241"/>
      <c r="C310" s="241"/>
      <c r="D310" s="47"/>
      <c r="E310" s="241"/>
      <c r="F310" s="241"/>
      <c r="G310" s="161"/>
      <c r="H310" s="161"/>
      <c r="I310" s="241"/>
      <c r="J310" s="47"/>
      <c r="K310" s="47"/>
      <c r="L310" s="47"/>
      <c r="M310" s="47"/>
      <c r="N310" s="207"/>
      <c r="O310" s="207"/>
      <c r="P310" s="207"/>
      <c r="Q310" s="207"/>
      <c r="R310" s="206"/>
      <c r="S310" s="47"/>
    </row>
    <row r="311" spans="1:19" x14ac:dyDescent="0.2">
      <c r="A311" s="47"/>
      <c r="B311" s="241"/>
      <c r="C311" s="241"/>
      <c r="D311" s="47"/>
      <c r="E311" s="241"/>
      <c r="F311" s="241"/>
      <c r="G311" s="161"/>
      <c r="H311" s="161"/>
      <c r="I311" s="241"/>
      <c r="J311" s="47"/>
      <c r="K311" s="47"/>
      <c r="L311" s="47"/>
      <c r="M311" s="47"/>
      <c r="N311" s="207"/>
      <c r="O311" s="207"/>
      <c r="P311" s="207"/>
      <c r="Q311" s="207"/>
      <c r="R311" s="206"/>
      <c r="S311" s="47"/>
    </row>
    <row r="312" spans="1:19" x14ac:dyDescent="0.2">
      <c r="A312" s="47"/>
      <c r="B312" s="241"/>
      <c r="C312" s="241"/>
      <c r="D312" s="47"/>
      <c r="E312" s="241"/>
      <c r="F312" s="241"/>
      <c r="G312" s="161"/>
      <c r="H312" s="161"/>
      <c r="I312" s="241"/>
      <c r="J312" s="47"/>
      <c r="K312" s="47"/>
      <c r="L312" s="47"/>
      <c r="M312" s="47"/>
      <c r="N312" s="207"/>
      <c r="O312" s="207"/>
      <c r="P312" s="207"/>
      <c r="Q312" s="207"/>
      <c r="R312" s="206"/>
      <c r="S312" s="47"/>
    </row>
    <row r="313" spans="1:19" x14ac:dyDescent="0.2">
      <c r="A313" s="47"/>
      <c r="B313" s="241"/>
      <c r="C313" s="241"/>
      <c r="D313" s="47"/>
      <c r="E313" s="241"/>
      <c r="F313" s="241"/>
      <c r="G313" s="161"/>
      <c r="H313" s="161"/>
      <c r="I313" s="241"/>
      <c r="J313" s="47"/>
      <c r="K313" s="47"/>
      <c r="L313" s="47"/>
      <c r="M313" s="47"/>
      <c r="N313" s="207"/>
      <c r="O313" s="207"/>
      <c r="P313" s="207"/>
      <c r="Q313" s="207"/>
      <c r="R313" s="206"/>
      <c r="S313" s="47"/>
    </row>
    <row r="314" spans="1:19" x14ac:dyDescent="0.2">
      <c r="A314" s="47"/>
      <c r="B314" s="241"/>
      <c r="C314" s="241"/>
      <c r="D314" s="47"/>
      <c r="E314" s="241"/>
      <c r="F314" s="241"/>
      <c r="G314" s="161"/>
      <c r="H314" s="161"/>
      <c r="I314" s="241"/>
      <c r="J314" s="47"/>
      <c r="K314" s="47"/>
      <c r="L314" s="47"/>
      <c r="M314" s="47"/>
      <c r="N314" s="207"/>
      <c r="O314" s="207"/>
      <c r="P314" s="207"/>
      <c r="Q314" s="207"/>
      <c r="R314" s="206"/>
      <c r="S314" s="47"/>
    </row>
    <row r="315" spans="1:19" x14ac:dyDescent="0.2">
      <c r="A315" s="47"/>
      <c r="B315" s="241"/>
      <c r="C315" s="241"/>
      <c r="D315" s="47"/>
      <c r="E315" s="241"/>
      <c r="F315" s="241"/>
      <c r="G315" s="161"/>
      <c r="H315" s="161"/>
      <c r="I315" s="241"/>
      <c r="J315" s="47"/>
      <c r="K315" s="47"/>
      <c r="L315" s="47"/>
      <c r="M315" s="47"/>
      <c r="N315" s="207"/>
      <c r="O315" s="207"/>
      <c r="P315" s="207"/>
      <c r="Q315" s="207"/>
      <c r="R315" s="206"/>
      <c r="S315" s="47"/>
    </row>
    <row r="316" spans="1:19" x14ac:dyDescent="0.2">
      <c r="A316" s="47"/>
      <c r="B316" s="241"/>
      <c r="C316" s="241"/>
      <c r="D316" s="47"/>
      <c r="E316" s="241"/>
      <c r="F316" s="241"/>
      <c r="G316" s="161"/>
      <c r="H316" s="161"/>
      <c r="I316" s="241"/>
      <c r="J316" s="47"/>
      <c r="K316" s="47"/>
      <c r="L316" s="47"/>
      <c r="M316" s="47"/>
      <c r="N316" s="207"/>
      <c r="O316" s="207"/>
      <c r="P316" s="207"/>
      <c r="Q316" s="207"/>
      <c r="R316" s="206"/>
      <c r="S316" s="47"/>
    </row>
    <row r="317" spans="1:19" x14ac:dyDescent="0.2">
      <c r="A317" s="47"/>
      <c r="B317" s="241"/>
      <c r="C317" s="241"/>
      <c r="D317" s="47"/>
      <c r="E317" s="241"/>
      <c r="F317" s="241"/>
      <c r="G317" s="161"/>
      <c r="H317" s="161"/>
      <c r="I317" s="241"/>
      <c r="J317" s="47"/>
      <c r="K317" s="47"/>
      <c r="L317" s="47"/>
      <c r="M317" s="47"/>
      <c r="N317" s="207"/>
      <c r="O317" s="207"/>
      <c r="P317" s="207"/>
      <c r="Q317" s="207"/>
      <c r="R317" s="206"/>
      <c r="S317" s="47"/>
    </row>
    <row r="318" spans="1:19" x14ac:dyDescent="0.2">
      <c r="A318" s="47"/>
      <c r="B318" s="241"/>
      <c r="C318" s="241"/>
      <c r="D318" s="47"/>
      <c r="E318" s="241"/>
      <c r="F318" s="241"/>
      <c r="G318" s="161"/>
      <c r="H318" s="161"/>
      <c r="I318" s="241"/>
      <c r="J318" s="47"/>
      <c r="K318" s="47"/>
      <c r="L318" s="47"/>
      <c r="M318" s="47"/>
      <c r="N318" s="207"/>
      <c r="O318" s="207"/>
      <c r="P318" s="207"/>
      <c r="Q318" s="207"/>
      <c r="R318" s="206"/>
      <c r="S318" s="47"/>
    </row>
    <row r="319" spans="1:19" x14ac:dyDescent="0.2">
      <c r="A319" s="47"/>
      <c r="B319" s="241"/>
      <c r="C319" s="241"/>
      <c r="D319" s="47"/>
      <c r="E319" s="241"/>
      <c r="F319" s="241"/>
      <c r="G319" s="161"/>
      <c r="H319" s="161"/>
      <c r="I319" s="241"/>
      <c r="J319" s="47"/>
      <c r="K319" s="47"/>
      <c r="L319" s="47"/>
      <c r="M319" s="47"/>
      <c r="N319" s="207"/>
      <c r="O319" s="207"/>
      <c r="P319" s="207"/>
      <c r="Q319" s="207"/>
      <c r="R319" s="206"/>
      <c r="S319" s="47"/>
    </row>
    <row r="320" spans="1:19" x14ac:dyDescent="0.2">
      <c r="A320" s="47"/>
      <c r="B320" s="241"/>
      <c r="C320" s="241"/>
      <c r="D320" s="47"/>
      <c r="E320" s="241"/>
      <c r="F320" s="241"/>
      <c r="G320" s="161"/>
      <c r="H320" s="161"/>
      <c r="I320" s="241"/>
      <c r="J320" s="47"/>
      <c r="K320" s="47"/>
      <c r="L320" s="47"/>
      <c r="M320" s="47"/>
      <c r="N320" s="207"/>
      <c r="O320" s="207"/>
      <c r="P320" s="207"/>
      <c r="Q320" s="207"/>
      <c r="R320" s="206"/>
      <c r="S320" s="47"/>
    </row>
    <row r="321" spans="1:19" x14ac:dyDescent="0.2">
      <c r="A321" s="47"/>
      <c r="B321" s="241"/>
      <c r="C321" s="241"/>
      <c r="D321" s="47"/>
      <c r="E321" s="241"/>
      <c r="F321" s="241"/>
      <c r="G321" s="161"/>
      <c r="H321" s="161"/>
      <c r="I321" s="241"/>
      <c r="J321" s="47"/>
      <c r="K321" s="47"/>
      <c r="L321" s="47"/>
      <c r="M321" s="47"/>
      <c r="N321" s="207"/>
      <c r="O321" s="207"/>
      <c r="P321" s="207"/>
      <c r="Q321" s="207"/>
      <c r="R321" s="206"/>
      <c r="S321" s="47"/>
    </row>
    <row r="322" spans="1:19" x14ac:dyDescent="0.2">
      <c r="A322" s="47"/>
      <c r="B322" s="241"/>
      <c r="C322" s="241"/>
      <c r="D322" s="47"/>
      <c r="E322" s="241"/>
      <c r="F322" s="241"/>
      <c r="G322" s="161"/>
      <c r="H322" s="161"/>
      <c r="I322" s="241"/>
      <c r="J322" s="47"/>
      <c r="K322" s="47"/>
      <c r="L322" s="47"/>
      <c r="M322" s="47"/>
      <c r="N322" s="207"/>
      <c r="O322" s="207"/>
      <c r="P322" s="207"/>
      <c r="Q322" s="207"/>
      <c r="R322" s="206"/>
      <c r="S322" s="47"/>
    </row>
    <row r="323" spans="1:19" x14ac:dyDescent="0.2">
      <c r="A323" s="47"/>
      <c r="B323" s="241"/>
      <c r="C323" s="241"/>
      <c r="D323" s="47"/>
      <c r="E323" s="241"/>
      <c r="F323" s="241"/>
      <c r="G323" s="161"/>
      <c r="H323" s="161"/>
      <c r="I323" s="241"/>
      <c r="J323" s="47"/>
      <c r="K323" s="47"/>
      <c r="L323" s="47"/>
      <c r="M323" s="47"/>
      <c r="N323" s="207"/>
      <c r="O323" s="207"/>
      <c r="P323" s="207"/>
      <c r="Q323" s="207"/>
      <c r="R323" s="206"/>
      <c r="S323" s="47"/>
    </row>
    <row r="324" spans="1:19" x14ac:dyDescent="0.2">
      <c r="A324" s="47"/>
      <c r="B324" s="241"/>
      <c r="C324" s="241"/>
      <c r="D324" s="47"/>
      <c r="E324" s="241"/>
      <c r="F324" s="241"/>
      <c r="G324" s="161"/>
      <c r="H324" s="161"/>
      <c r="I324" s="241"/>
      <c r="J324" s="47"/>
      <c r="K324" s="47"/>
      <c r="L324" s="47"/>
      <c r="M324" s="47"/>
      <c r="N324" s="207"/>
      <c r="O324" s="207"/>
      <c r="P324" s="207"/>
      <c r="Q324" s="207"/>
      <c r="R324" s="206"/>
      <c r="S324" s="47"/>
    </row>
    <row r="325" spans="1:19" x14ac:dyDescent="0.2">
      <c r="A325" s="47"/>
      <c r="B325" s="241"/>
      <c r="C325" s="241"/>
      <c r="D325" s="47"/>
      <c r="E325" s="241"/>
      <c r="F325" s="241"/>
      <c r="G325" s="161"/>
      <c r="H325" s="161"/>
      <c r="I325" s="241"/>
      <c r="J325" s="47"/>
      <c r="K325" s="47"/>
      <c r="L325" s="47"/>
      <c r="M325" s="47"/>
      <c r="N325" s="207"/>
      <c r="O325" s="207"/>
      <c r="P325" s="207"/>
      <c r="Q325" s="207"/>
      <c r="R325" s="206"/>
      <c r="S325" s="47"/>
    </row>
    <row r="326" spans="1:19" x14ac:dyDescent="0.2">
      <c r="A326" s="47"/>
      <c r="B326" s="241"/>
      <c r="C326" s="241"/>
      <c r="D326" s="47"/>
      <c r="E326" s="241"/>
      <c r="F326" s="241"/>
      <c r="G326" s="161"/>
      <c r="H326" s="161"/>
      <c r="I326" s="241"/>
      <c r="J326" s="47"/>
      <c r="K326" s="47"/>
      <c r="L326" s="47"/>
      <c r="M326" s="47"/>
      <c r="N326" s="207"/>
      <c r="O326" s="207"/>
      <c r="P326" s="207"/>
      <c r="Q326" s="207"/>
      <c r="R326" s="206"/>
      <c r="S326" s="47"/>
    </row>
    <row r="327" spans="1:19" x14ac:dyDescent="0.2">
      <c r="A327" s="47"/>
      <c r="B327" s="241"/>
      <c r="C327" s="241"/>
      <c r="D327" s="47"/>
      <c r="E327" s="241"/>
      <c r="F327" s="241"/>
      <c r="G327" s="161"/>
      <c r="H327" s="161"/>
      <c r="I327" s="241"/>
      <c r="J327" s="47"/>
      <c r="K327" s="47"/>
      <c r="L327" s="47"/>
      <c r="M327" s="47"/>
      <c r="N327" s="207"/>
      <c r="O327" s="207"/>
      <c r="P327" s="207"/>
      <c r="Q327" s="207"/>
      <c r="R327" s="206"/>
      <c r="S327" s="47"/>
    </row>
    <row r="328" spans="1:19" x14ac:dyDescent="0.2">
      <c r="A328" s="47"/>
      <c r="B328" s="241"/>
      <c r="C328" s="241"/>
      <c r="D328" s="47"/>
      <c r="E328" s="241"/>
      <c r="F328" s="241"/>
      <c r="G328" s="161"/>
      <c r="H328" s="161"/>
      <c r="I328" s="241"/>
      <c r="J328" s="47"/>
      <c r="K328" s="47"/>
      <c r="L328" s="47"/>
      <c r="M328" s="47"/>
      <c r="N328" s="207"/>
      <c r="O328" s="207"/>
      <c r="P328" s="207"/>
      <c r="Q328" s="207"/>
      <c r="R328" s="206"/>
      <c r="S328" s="47"/>
    </row>
    <row r="329" spans="1:19" x14ac:dyDescent="0.2">
      <c r="A329" s="47"/>
      <c r="B329" s="241"/>
      <c r="C329" s="241"/>
      <c r="D329" s="47"/>
      <c r="E329" s="241"/>
      <c r="F329" s="241"/>
      <c r="G329" s="161"/>
      <c r="H329" s="161"/>
      <c r="I329" s="241"/>
      <c r="J329" s="47"/>
      <c r="K329" s="47"/>
      <c r="L329" s="47"/>
      <c r="M329" s="47"/>
      <c r="N329" s="207"/>
      <c r="O329" s="207"/>
      <c r="P329" s="207"/>
      <c r="Q329" s="207"/>
      <c r="R329" s="206"/>
      <c r="S329" s="47"/>
    </row>
    <row r="330" spans="1:19" x14ac:dyDescent="0.2">
      <c r="A330" s="47"/>
      <c r="B330" s="241"/>
      <c r="C330" s="241"/>
      <c r="D330" s="47"/>
      <c r="E330" s="241"/>
      <c r="F330" s="241"/>
      <c r="G330" s="161"/>
      <c r="H330" s="161"/>
      <c r="I330" s="241"/>
      <c r="J330" s="47"/>
      <c r="K330" s="47"/>
      <c r="L330" s="47"/>
      <c r="M330" s="47"/>
      <c r="N330" s="207"/>
      <c r="O330" s="207"/>
      <c r="P330" s="207"/>
      <c r="Q330" s="207"/>
      <c r="R330" s="206"/>
      <c r="S330" s="47"/>
    </row>
    <row r="331" spans="1:19" x14ac:dyDescent="0.2">
      <c r="A331" s="47"/>
      <c r="B331" s="241"/>
      <c r="C331" s="241"/>
      <c r="D331" s="47"/>
      <c r="E331" s="241"/>
      <c r="F331" s="241"/>
      <c r="G331" s="161"/>
      <c r="H331" s="161"/>
      <c r="I331" s="241"/>
      <c r="J331" s="47"/>
      <c r="K331" s="47"/>
      <c r="L331" s="47"/>
      <c r="M331" s="47"/>
      <c r="N331" s="207"/>
      <c r="O331" s="207"/>
      <c r="P331" s="207"/>
      <c r="Q331" s="207"/>
      <c r="R331" s="206"/>
      <c r="S331" s="47"/>
    </row>
    <row r="332" spans="1:19" x14ac:dyDescent="0.2">
      <c r="A332" s="47"/>
      <c r="B332" s="241"/>
      <c r="C332" s="241"/>
      <c r="D332" s="47"/>
      <c r="E332" s="241"/>
      <c r="F332" s="241"/>
      <c r="G332" s="161"/>
      <c r="H332" s="161"/>
      <c r="I332" s="241"/>
      <c r="J332" s="47"/>
      <c r="K332" s="47"/>
      <c r="L332" s="47"/>
      <c r="M332" s="47"/>
      <c r="N332" s="207"/>
      <c r="O332" s="207"/>
      <c r="P332" s="207"/>
      <c r="Q332" s="207"/>
      <c r="R332" s="206"/>
      <c r="S332" s="47"/>
    </row>
    <row r="333" spans="1:19" x14ac:dyDescent="0.2">
      <c r="A333" s="47"/>
      <c r="B333" s="241"/>
      <c r="C333" s="241"/>
      <c r="D333" s="47"/>
      <c r="E333" s="241"/>
      <c r="F333" s="241"/>
      <c r="G333" s="161"/>
      <c r="H333" s="161"/>
      <c r="I333" s="241"/>
      <c r="J333" s="47"/>
      <c r="K333" s="47"/>
      <c r="L333" s="47"/>
      <c r="M333" s="47"/>
      <c r="N333" s="207"/>
      <c r="O333" s="207"/>
      <c r="P333" s="207"/>
      <c r="Q333" s="207"/>
      <c r="R333" s="206"/>
      <c r="S333" s="47"/>
    </row>
    <row r="334" spans="1:19" x14ac:dyDescent="0.2">
      <c r="A334" s="47"/>
      <c r="B334" s="241"/>
      <c r="C334" s="241"/>
      <c r="D334" s="47"/>
      <c r="E334" s="241"/>
      <c r="F334" s="241"/>
      <c r="G334" s="161"/>
      <c r="H334" s="161"/>
      <c r="I334" s="241"/>
      <c r="J334" s="47"/>
      <c r="K334" s="47"/>
      <c r="L334" s="47"/>
      <c r="M334" s="47"/>
      <c r="N334" s="207"/>
      <c r="O334" s="207"/>
      <c r="P334" s="207"/>
      <c r="Q334" s="207"/>
      <c r="R334" s="206"/>
      <c r="S334" s="47"/>
    </row>
    <row r="335" spans="1:19" x14ac:dyDescent="0.2">
      <c r="A335" s="47"/>
      <c r="B335" s="241"/>
      <c r="C335" s="241"/>
      <c r="D335" s="47"/>
      <c r="E335" s="241"/>
      <c r="F335" s="241"/>
      <c r="G335" s="161"/>
      <c r="H335" s="161"/>
      <c r="I335" s="241"/>
      <c r="J335" s="47"/>
      <c r="K335" s="47"/>
      <c r="L335" s="47"/>
      <c r="M335" s="47"/>
      <c r="N335" s="207"/>
      <c r="O335" s="207"/>
      <c r="P335" s="207"/>
      <c r="Q335" s="207"/>
      <c r="R335" s="206"/>
      <c r="S335" s="47"/>
    </row>
    <row r="336" spans="1:19" x14ac:dyDescent="0.2">
      <c r="A336" s="47"/>
      <c r="B336" s="241"/>
      <c r="C336" s="241"/>
      <c r="D336" s="47"/>
      <c r="E336" s="241"/>
      <c r="F336" s="241"/>
      <c r="G336" s="161"/>
      <c r="H336" s="161"/>
      <c r="I336" s="241"/>
      <c r="J336" s="47"/>
      <c r="K336" s="47"/>
      <c r="L336" s="47"/>
      <c r="M336" s="47"/>
      <c r="N336" s="207"/>
      <c r="O336" s="207"/>
      <c r="P336" s="207"/>
      <c r="Q336" s="207"/>
      <c r="R336" s="206"/>
      <c r="S336" s="47"/>
    </row>
    <row r="337" spans="1:19" x14ac:dyDescent="0.2">
      <c r="A337" s="47"/>
      <c r="B337" s="241"/>
      <c r="C337" s="241"/>
      <c r="D337" s="47"/>
      <c r="E337" s="241"/>
      <c r="F337" s="241"/>
      <c r="G337" s="161"/>
      <c r="H337" s="161"/>
      <c r="I337" s="241"/>
      <c r="J337" s="47"/>
      <c r="K337" s="47"/>
      <c r="L337" s="47"/>
      <c r="M337" s="47"/>
      <c r="N337" s="207"/>
      <c r="O337" s="207"/>
      <c r="P337" s="207"/>
      <c r="Q337" s="207"/>
      <c r="R337" s="206"/>
      <c r="S337" s="47"/>
    </row>
    <row r="338" spans="1:19" x14ac:dyDescent="0.2">
      <c r="A338" s="47"/>
      <c r="B338" s="241"/>
      <c r="C338" s="241"/>
      <c r="D338" s="47"/>
      <c r="E338" s="241"/>
      <c r="F338" s="241"/>
      <c r="G338" s="161"/>
      <c r="H338" s="161"/>
      <c r="I338" s="241"/>
      <c r="J338" s="47"/>
      <c r="K338" s="47"/>
      <c r="L338" s="47"/>
      <c r="M338" s="47"/>
      <c r="N338" s="207"/>
      <c r="O338" s="207"/>
      <c r="P338" s="207"/>
      <c r="Q338" s="207"/>
      <c r="R338" s="206"/>
      <c r="S338" s="47"/>
    </row>
    <row r="339" spans="1:19" x14ac:dyDescent="0.2">
      <c r="A339" s="47"/>
      <c r="B339" s="241"/>
      <c r="C339" s="241"/>
      <c r="D339" s="47"/>
      <c r="E339" s="241"/>
      <c r="F339" s="241"/>
      <c r="G339" s="161"/>
      <c r="H339" s="161"/>
      <c r="I339" s="241"/>
      <c r="J339" s="47"/>
      <c r="K339" s="47"/>
      <c r="L339" s="47"/>
      <c r="M339" s="47"/>
      <c r="N339" s="207"/>
      <c r="O339" s="207"/>
      <c r="P339" s="207"/>
      <c r="Q339" s="207"/>
      <c r="R339" s="206"/>
      <c r="S339" s="47"/>
    </row>
    <row r="340" spans="1:19" x14ac:dyDescent="0.2">
      <c r="A340" s="47"/>
      <c r="B340" s="241"/>
      <c r="C340" s="241"/>
      <c r="D340" s="47"/>
      <c r="E340" s="241"/>
      <c r="F340" s="241"/>
      <c r="G340" s="161"/>
      <c r="H340" s="161"/>
      <c r="I340" s="241"/>
      <c r="J340" s="47"/>
      <c r="K340" s="47"/>
      <c r="L340" s="47"/>
      <c r="M340" s="47"/>
      <c r="N340" s="207"/>
      <c r="O340" s="207"/>
      <c r="P340" s="207"/>
      <c r="Q340" s="207"/>
      <c r="R340" s="206"/>
      <c r="S340" s="47"/>
    </row>
    <row r="341" spans="1:19" x14ac:dyDescent="0.2">
      <c r="A341" s="47"/>
      <c r="B341" s="241"/>
      <c r="C341" s="241"/>
      <c r="D341" s="47"/>
      <c r="E341" s="241"/>
      <c r="F341" s="241"/>
      <c r="G341" s="161"/>
      <c r="H341" s="161"/>
      <c r="I341" s="241"/>
      <c r="J341" s="47"/>
      <c r="K341" s="47"/>
      <c r="L341" s="47"/>
      <c r="M341" s="47"/>
      <c r="N341" s="207"/>
      <c r="O341" s="207"/>
      <c r="P341" s="207"/>
      <c r="Q341" s="207"/>
      <c r="R341" s="206"/>
      <c r="S341" s="47"/>
    </row>
    <row r="342" spans="1:19" x14ac:dyDescent="0.2">
      <c r="A342" s="47"/>
      <c r="B342" s="241"/>
      <c r="C342" s="241"/>
      <c r="D342" s="47"/>
      <c r="E342" s="241"/>
      <c r="F342" s="241"/>
      <c r="G342" s="161"/>
      <c r="H342" s="161"/>
      <c r="I342" s="241"/>
      <c r="J342" s="47"/>
      <c r="K342" s="47"/>
      <c r="L342" s="47"/>
      <c r="M342" s="47"/>
      <c r="N342" s="207"/>
      <c r="O342" s="207"/>
      <c r="P342" s="207"/>
      <c r="Q342" s="207"/>
      <c r="R342" s="206"/>
      <c r="S342" s="47"/>
    </row>
    <row r="343" spans="1:19" x14ac:dyDescent="0.2">
      <c r="A343" s="47"/>
      <c r="B343" s="241"/>
      <c r="C343" s="241"/>
      <c r="D343" s="47"/>
      <c r="E343" s="241"/>
      <c r="F343" s="241"/>
      <c r="G343" s="161"/>
      <c r="H343" s="161"/>
      <c r="I343" s="241"/>
      <c r="J343" s="47"/>
      <c r="K343" s="47"/>
      <c r="L343" s="47"/>
      <c r="M343" s="47"/>
      <c r="N343" s="207"/>
      <c r="O343" s="207"/>
      <c r="P343" s="207"/>
      <c r="Q343" s="207"/>
      <c r="R343" s="206"/>
      <c r="S343" s="47"/>
    </row>
    <row r="344" spans="1:19" x14ac:dyDescent="0.2">
      <c r="A344" s="47"/>
      <c r="B344" s="241"/>
      <c r="C344" s="241"/>
      <c r="D344" s="47"/>
      <c r="E344" s="241"/>
      <c r="F344" s="241"/>
      <c r="G344" s="161"/>
      <c r="H344" s="161"/>
      <c r="I344" s="241"/>
      <c r="J344" s="47"/>
      <c r="K344" s="47"/>
      <c r="L344" s="47"/>
      <c r="M344" s="47"/>
      <c r="N344" s="207"/>
      <c r="O344" s="207"/>
      <c r="P344" s="207"/>
      <c r="Q344" s="207"/>
      <c r="R344" s="206"/>
      <c r="S344" s="47"/>
    </row>
    <row r="345" spans="1:19" x14ac:dyDescent="0.2">
      <c r="A345" s="47"/>
      <c r="B345" s="241"/>
      <c r="C345" s="241"/>
      <c r="D345" s="47"/>
      <c r="E345" s="241"/>
      <c r="F345" s="241"/>
      <c r="G345" s="161"/>
      <c r="H345" s="161"/>
      <c r="I345" s="241"/>
      <c r="J345" s="47"/>
      <c r="K345" s="47"/>
      <c r="L345" s="47"/>
      <c r="M345" s="47"/>
      <c r="N345" s="207"/>
      <c r="O345" s="207"/>
      <c r="P345" s="207"/>
      <c r="Q345" s="207"/>
      <c r="R345" s="206"/>
      <c r="S345" s="47"/>
    </row>
    <row r="346" spans="1:19" x14ac:dyDescent="0.2">
      <c r="A346" s="47"/>
      <c r="B346" s="241"/>
      <c r="C346" s="241"/>
      <c r="D346" s="47"/>
      <c r="E346" s="241"/>
      <c r="F346" s="241"/>
      <c r="G346" s="161"/>
      <c r="H346" s="161"/>
      <c r="I346" s="241"/>
      <c r="J346" s="47"/>
      <c r="K346" s="47"/>
      <c r="L346" s="47"/>
      <c r="M346" s="47"/>
      <c r="N346" s="207"/>
      <c r="O346" s="207"/>
      <c r="P346" s="207"/>
      <c r="Q346" s="207"/>
      <c r="R346" s="206"/>
      <c r="S346" s="47"/>
    </row>
    <row r="347" spans="1:19" x14ac:dyDescent="0.2">
      <c r="A347" s="47"/>
      <c r="B347" s="241"/>
      <c r="C347" s="241"/>
      <c r="D347" s="47"/>
      <c r="E347" s="241"/>
      <c r="F347" s="241"/>
      <c r="G347" s="161"/>
      <c r="H347" s="161"/>
      <c r="I347" s="241"/>
      <c r="J347" s="47"/>
      <c r="K347" s="47"/>
      <c r="L347" s="47"/>
      <c r="M347" s="47"/>
      <c r="N347" s="207"/>
      <c r="O347" s="207"/>
      <c r="P347" s="207"/>
      <c r="Q347" s="207"/>
      <c r="R347" s="206"/>
      <c r="S347" s="47"/>
    </row>
    <row r="348" spans="1:19" x14ac:dyDescent="0.2">
      <c r="A348" s="47"/>
      <c r="B348" s="241"/>
      <c r="C348" s="241"/>
      <c r="D348" s="47"/>
      <c r="E348" s="241"/>
      <c r="F348" s="241"/>
      <c r="G348" s="161"/>
      <c r="H348" s="161"/>
      <c r="I348" s="241"/>
      <c r="J348" s="47"/>
      <c r="K348" s="47"/>
      <c r="L348" s="47"/>
      <c r="M348" s="47"/>
      <c r="N348" s="207"/>
      <c r="O348" s="207"/>
      <c r="P348" s="207"/>
      <c r="Q348" s="207"/>
      <c r="R348" s="206"/>
      <c r="S348" s="47"/>
    </row>
    <row r="349" spans="1:19" x14ac:dyDescent="0.2">
      <c r="A349" s="47"/>
      <c r="B349" s="241"/>
      <c r="C349" s="241"/>
      <c r="D349" s="47"/>
      <c r="E349" s="241"/>
      <c r="F349" s="241"/>
      <c r="G349" s="161"/>
      <c r="H349" s="161"/>
      <c r="I349" s="241"/>
      <c r="J349" s="47"/>
      <c r="K349" s="47"/>
      <c r="L349" s="47"/>
      <c r="M349" s="47"/>
      <c r="N349" s="207"/>
      <c r="O349" s="207"/>
      <c r="P349" s="207"/>
      <c r="Q349" s="207"/>
      <c r="R349" s="206"/>
      <c r="S349" s="47"/>
    </row>
    <row r="350" spans="1:19" x14ac:dyDescent="0.2">
      <c r="A350" s="47"/>
      <c r="B350" s="241"/>
      <c r="C350" s="241"/>
      <c r="D350" s="47"/>
      <c r="E350" s="241"/>
      <c r="F350" s="241"/>
      <c r="G350" s="161"/>
      <c r="H350" s="161"/>
      <c r="I350" s="241"/>
      <c r="J350" s="47"/>
      <c r="K350" s="47"/>
      <c r="L350" s="47"/>
      <c r="M350" s="47"/>
      <c r="N350" s="207"/>
      <c r="O350" s="207"/>
      <c r="P350" s="207"/>
      <c r="Q350" s="207"/>
      <c r="R350" s="206"/>
      <c r="S350" s="47"/>
    </row>
    <row r="351" spans="1:19" x14ac:dyDescent="0.2">
      <c r="A351" s="47"/>
      <c r="B351" s="241"/>
      <c r="C351" s="241"/>
      <c r="D351" s="47"/>
      <c r="E351" s="241"/>
      <c r="F351" s="241"/>
      <c r="G351" s="161"/>
      <c r="H351" s="161"/>
      <c r="I351" s="241"/>
      <c r="J351" s="47"/>
      <c r="K351" s="47"/>
      <c r="L351" s="47"/>
      <c r="M351" s="47"/>
      <c r="N351" s="207"/>
      <c r="O351" s="207"/>
      <c r="P351" s="207"/>
      <c r="Q351" s="207"/>
      <c r="R351" s="206"/>
      <c r="S351" s="47"/>
    </row>
    <row r="352" spans="1:19" x14ac:dyDescent="0.2">
      <c r="A352" s="47"/>
      <c r="B352" s="241"/>
      <c r="C352" s="241"/>
      <c r="D352" s="47"/>
      <c r="E352" s="241"/>
      <c r="F352" s="241"/>
      <c r="G352" s="161"/>
      <c r="H352" s="161"/>
      <c r="I352" s="241"/>
      <c r="J352" s="47"/>
      <c r="K352" s="47"/>
      <c r="L352" s="47"/>
      <c r="M352" s="47"/>
      <c r="N352" s="207"/>
      <c r="O352" s="207"/>
      <c r="P352" s="207"/>
      <c r="Q352" s="207"/>
      <c r="R352" s="206"/>
      <c r="S352" s="47"/>
    </row>
    <row r="353" spans="1:19" x14ac:dyDescent="0.2">
      <c r="A353" s="47"/>
      <c r="B353" s="241"/>
      <c r="C353" s="241"/>
      <c r="D353" s="47"/>
      <c r="E353" s="241"/>
      <c r="F353" s="241"/>
      <c r="G353" s="161"/>
      <c r="H353" s="161"/>
      <c r="I353" s="241"/>
      <c r="J353" s="47"/>
      <c r="K353" s="47"/>
      <c r="L353" s="47"/>
      <c r="M353" s="47"/>
      <c r="N353" s="207"/>
      <c r="O353" s="207"/>
      <c r="P353" s="207"/>
      <c r="Q353" s="207"/>
      <c r="R353" s="206"/>
      <c r="S353" s="47"/>
    </row>
    <row r="354" spans="1:19" x14ac:dyDescent="0.2">
      <c r="A354" s="47"/>
      <c r="B354" s="241"/>
      <c r="C354" s="241"/>
      <c r="D354" s="47"/>
      <c r="E354" s="241"/>
      <c r="F354" s="241"/>
      <c r="G354" s="161"/>
      <c r="H354" s="161"/>
      <c r="I354" s="241"/>
      <c r="J354" s="47"/>
      <c r="K354" s="47"/>
      <c r="L354" s="47"/>
      <c r="M354" s="47"/>
      <c r="N354" s="207"/>
      <c r="O354" s="207"/>
      <c r="P354" s="207"/>
      <c r="Q354" s="207"/>
      <c r="R354" s="206"/>
      <c r="S354" s="47"/>
    </row>
    <row r="355" spans="1:19" x14ac:dyDescent="0.2">
      <c r="A355" s="47"/>
      <c r="B355" s="241"/>
      <c r="C355" s="241"/>
      <c r="D355" s="47"/>
      <c r="E355" s="241"/>
      <c r="F355" s="241"/>
      <c r="G355" s="161"/>
      <c r="H355" s="161"/>
      <c r="I355" s="241"/>
      <c r="J355" s="47"/>
      <c r="K355" s="47"/>
      <c r="L355" s="47"/>
      <c r="M355" s="47"/>
      <c r="N355" s="207"/>
      <c r="O355" s="207"/>
      <c r="P355" s="207"/>
      <c r="Q355" s="207"/>
      <c r="R355" s="206"/>
      <c r="S355" s="47"/>
    </row>
    <row r="356" spans="1:19" x14ac:dyDescent="0.2">
      <c r="A356" s="47"/>
      <c r="B356" s="241"/>
      <c r="C356" s="241"/>
      <c r="D356" s="47"/>
      <c r="E356" s="241"/>
      <c r="F356" s="241"/>
      <c r="G356" s="161"/>
      <c r="H356" s="161"/>
      <c r="I356" s="241"/>
      <c r="J356" s="47"/>
      <c r="K356" s="47"/>
      <c r="L356" s="47"/>
      <c r="M356" s="47"/>
      <c r="N356" s="207"/>
      <c r="O356" s="207"/>
      <c r="P356" s="207"/>
      <c r="Q356" s="207"/>
      <c r="R356" s="206"/>
      <c r="S356" s="47"/>
    </row>
    <row r="357" spans="1:19" x14ac:dyDescent="0.2">
      <c r="A357" s="47"/>
      <c r="B357" s="241"/>
      <c r="C357" s="241"/>
      <c r="D357" s="47"/>
      <c r="E357" s="241"/>
      <c r="F357" s="241"/>
      <c r="G357" s="161"/>
      <c r="H357" s="161"/>
      <c r="I357" s="241"/>
      <c r="J357" s="47"/>
      <c r="K357" s="47"/>
      <c r="L357" s="47"/>
      <c r="M357" s="47"/>
      <c r="N357" s="207"/>
      <c r="O357" s="207"/>
      <c r="P357" s="207"/>
      <c r="Q357" s="207"/>
      <c r="R357" s="206"/>
      <c r="S357" s="47"/>
    </row>
    <row r="358" spans="1:19" x14ac:dyDescent="0.2">
      <c r="A358" s="47"/>
      <c r="B358" s="241"/>
      <c r="C358" s="241"/>
      <c r="D358" s="47"/>
      <c r="E358" s="241"/>
      <c r="F358" s="241"/>
      <c r="G358" s="161"/>
      <c r="H358" s="161"/>
      <c r="I358" s="241"/>
      <c r="J358" s="47"/>
      <c r="K358" s="47"/>
      <c r="L358" s="47"/>
      <c r="M358" s="47"/>
      <c r="N358" s="207"/>
      <c r="O358" s="207"/>
      <c r="P358" s="207"/>
      <c r="Q358" s="207"/>
      <c r="R358" s="206"/>
      <c r="S358" s="47"/>
    </row>
    <row r="359" spans="1:19" x14ac:dyDescent="0.2">
      <c r="A359" s="47"/>
      <c r="B359" s="241"/>
      <c r="C359" s="241"/>
      <c r="D359" s="47"/>
      <c r="E359" s="241"/>
      <c r="F359" s="241"/>
      <c r="G359" s="161"/>
      <c r="H359" s="161"/>
      <c r="I359" s="241"/>
      <c r="J359" s="47"/>
      <c r="K359" s="47"/>
      <c r="L359" s="47"/>
      <c r="M359" s="47"/>
      <c r="N359" s="207"/>
      <c r="O359" s="207"/>
      <c r="P359" s="207"/>
      <c r="Q359" s="207"/>
      <c r="R359" s="206"/>
      <c r="S359" s="47"/>
    </row>
    <row r="360" spans="1:19" x14ac:dyDescent="0.2">
      <c r="A360" s="47"/>
      <c r="B360" s="241"/>
      <c r="C360" s="241"/>
      <c r="D360" s="47"/>
      <c r="E360" s="241"/>
      <c r="F360" s="241"/>
      <c r="G360" s="161"/>
      <c r="H360" s="161"/>
      <c r="I360" s="241"/>
      <c r="J360" s="47"/>
      <c r="K360" s="47"/>
      <c r="L360" s="47"/>
      <c r="M360" s="47"/>
      <c r="N360" s="207"/>
      <c r="O360" s="207"/>
      <c r="P360" s="207"/>
      <c r="Q360" s="207"/>
      <c r="R360" s="206"/>
      <c r="S360" s="47"/>
    </row>
    <row r="361" spans="1:19" x14ac:dyDescent="0.2">
      <c r="A361" s="47"/>
      <c r="B361" s="241"/>
      <c r="C361" s="241"/>
      <c r="D361" s="47"/>
      <c r="E361" s="241"/>
      <c r="F361" s="241"/>
      <c r="G361" s="161"/>
      <c r="H361" s="161"/>
      <c r="I361" s="241"/>
      <c r="J361" s="47"/>
      <c r="K361" s="47"/>
      <c r="L361" s="47"/>
      <c r="M361" s="47"/>
      <c r="N361" s="207"/>
      <c r="O361" s="207"/>
      <c r="P361" s="207"/>
      <c r="Q361" s="207"/>
      <c r="R361" s="206"/>
      <c r="S361" s="47"/>
    </row>
    <row r="362" spans="1:19" x14ac:dyDescent="0.2">
      <c r="A362" s="47"/>
      <c r="B362" s="241"/>
      <c r="C362" s="241"/>
      <c r="D362" s="47"/>
      <c r="E362" s="241"/>
      <c r="F362" s="241"/>
      <c r="G362" s="161"/>
      <c r="H362" s="161"/>
      <c r="I362" s="241"/>
      <c r="J362" s="47"/>
      <c r="K362" s="47"/>
      <c r="L362" s="47"/>
      <c r="M362" s="47"/>
      <c r="N362" s="207"/>
      <c r="O362" s="207"/>
      <c r="P362" s="207"/>
      <c r="Q362" s="207"/>
      <c r="R362" s="206"/>
      <c r="S362" s="47"/>
    </row>
    <row r="363" spans="1:19" x14ac:dyDescent="0.2">
      <c r="A363" s="47"/>
      <c r="B363" s="241"/>
      <c r="C363" s="241"/>
      <c r="D363" s="47"/>
      <c r="E363" s="241"/>
      <c r="F363" s="241"/>
      <c r="G363" s="161"/>
      <c r="H363" s="161"/>
      <c r="I363" s="241"/>
      <c r="J363" s="47"/>
      <c r="K363" s="47"/>
      <c r="L363" s="47"/>
      <c r="M363" s="47"/>
      <c r="N363" s="207"/>
      <c r="O363" s="207"/>
      <c r="P363" s="207"/>
      <c r="Q363" s="207"/>
      <c r="R363" s="206"/>
      <c r="S363" s="47"/>
    </row>
    <row r="364" spans="1:19" x14ac:dyDescent="0.2">
      <c r="A364" s="47"/>
      <c r="B364" s="241"/>
      <c r="C364" s="241"/>
      <c r="D364" s="47"/>
      <c r="E364" s="241"/>
      <c r="F364" s="241"/>
      <c r="G364" s="161"/>
      <c r="H364" s="161"/>
      <c r="I364" s="241"/>
      <c r="J364" s="47"/>
      <c r="K364" s="47"/>
      <c r="L364" s="47"/>
      <c r="M364" s="47"/>
      <c r="N364" s="207"/>
      <c r="O364" s="207"/>
      <c r="P364" s="207"/>
      <c r="Q364" s="207"/>
      <c r="R364" s="206"/>
      <c r="S364" s="47"/>
    </row>
    <row r="365" spans="1:19" x14ac:dyDescent="0.2">
      <c r="A365" s="47"/>
      <c r="B365" s="241"/>
      <c r="C365" s="241"/>
      <c r="D365" s="47"/>
      <c r="E365" s="241"/>
      <c r="F365" s="241"/>
      <c r="G365" s="161"/>
      <c r="H365" s="161"/>
      <c r="I365" s="241"/>
      <c r="J365" s="47"/>
      <c r="K365" s="47"/>
      <c r="L365" s="47"/>
      <c r="M365" s="47"/>
      <c r="N365" s="207"/>
      <c r="O365" s="207"/>
      <c r="P365" s="207"/>
      <c r="Q365" s="207"/>
      <c r="R365" s="206"/>
      <c r="S365" s="47"/>
    </row>
    <row r="366" spans="1:19" x14ac:dyDescent="0.2">
      <c r="A366" s="47"/>
      <c r="B366" s="241"/>
      <c r="C366" s="241"/>
      <c r="D366" s="47"/>
      <c r="E366" s="241"/>
      <c r="F366" s="241"/>
      <c r="G366" s="161"/>
      <c r="H366" s="161"/>
      <c r="I366" s="241"/>
      <c r="J366" s="47"/>
      <c r="K366" s="47"/>
      <c r="L366" s="47"/>
      <c r="M366" s="47"/>
      <c r="N366" s="207"/>
      <c r="O366" s="207"/>
      <c r="P366" s="207"/>
      <c r="Q366" s="207"/>
      <c r="R366" s="206"/>
      <c r="S366" s="47"/>
    </row>
    <row r="367" spans="1:19" x14ac:dyDescent="0.2">
      <c r="A367" s="47"/>
      <c r="B367" s="241"/>
      <c r="C367" s="241"/>
      <c r="D367" s="47"/>
      <c r="E367" s="241"/>
      <c r="F367" s="241"/>
      <c r="G367" s="161"/>
      <c r="H367" s="161"/>
      <c r="I367" s="241"/>
      <c r="J367" s="47"/>
      <c r="K367" s="47"/>
      <c r="L367" s="47"/>
      <c r="M367" s="47"/>
      <c r="N367" s="207"/>
      <c r="O367" s="207"/>
      <c r="P367" s="207"/>
      <c r="Q367" s="207"/>
      <c r="R367" s="206"/>
      <c r="S367" s="47"/>
    </row>
    <row r="368" spans="1:19" x14ac:dyDescent="0.2">
      <c r="A368" s="47"/>
      <c r="B368" s="241"/>
      <c r="C368" s="241"/>
      <c r="D368" s="47"/>
      <c r="E368" s="241"/>
      <c r="F368" s="241"/>
      <c r="G368" s="161"/>
      <c r="H368" s="161"/>
      <c r="I368" s="241"/>
      <c r="J368" s="47"/>
      <c r="K368" s="47"/>
      <c r="L368" s="47"/>
      <c r="M368" s="47"/>
      <c r="N368" s="207"/>
      <c r="O368" s="207"/>
      <c r="P368" s="207"/>
      <c r="Q368" s="207"/>
      <c r="R368" s="206"/>
      <c r="S368" s="47"/>
    </row>
    <row r="369" spans="1:19" x14ac:dyDescent="0.2">
      <c r="A369" s="47"/>
      <c r="B369" s="241"/>
      <c r="C369" s="241"/>
      <c r="D369" s="47"/>
      <c r="E369" s="241"/>
      <c r="F369" s="241"/>
      <c r="G369" s="161"/>
      <c r="H369" s="161"/>
      <c r="I369" s="241"/>
      <c r="J369" s="47"/>
      <c r="K369" s="47"/>
      <c r="L369" s="47"/>
      <c r="M369" s="47"/>
      <c r="N369" s="207"/>
      <c r="O369" s="207"/>
      <c r="P369" s="207"/>
      <c r="Q369" s="207"/>
      <c r="R369" s="206"/>
      <c r="S369" s="47"/>
    </row>
    <row r="370" spans="1:19" x14ac:dyDescent="0.2">
      <c r="A370" s="47"/>
      <c r="B370" s="241"/>
      <c r="C370" s="241"/>
      <c r="D370" s="47"/>
      <c r="E370" s="241"/>
      <c r="F370" s="241"/>
      <c r="G370" s="161"/>
      <c r="H370" s="161"/>
      <c r="I370" s="241"/>
      <c r="J370" s="47"/>
      <c r="K370" s="47"/>
      <c r="L370" s="47"/>
      <c r="M370" s="47"/>
      <c r="N370" s="207"/>
      <c r="O370" s="207"/>
      <c r="P370" s="207"/>
      <c r="Q370" s="207"/>
      <c r="R370" s="206"/>
      <c r="S370" s="47"/>
    </row>
    <row r="371" spans="1:19" x14ac:dyDescent="0.2">
      <c r="A371" s="47"/>
      <c r="B371" s="241"/>
      <c r="C371" s="241"/>
      <c r="D371" s="47"/>
      <c r="E371" s="241"/>
      <c r="F371" s="241"/>
      <c r="G371" s="161"/>
      <c r="H371" s="161"/>
      <c r="I371" s="241"/>
      <c r="J371" s="47"/>
      <c r="K371" s="47"/>
      <c r="L371" s="47"/>
      <c r="M371" s="47"/>
      <c r="N371" s="207"/>
      <c r="O371" s="207"/>
      <c r="P371" s="207"/>
      <c r="Q371" s="207"/>
      <c r="R371" s="206"/>
      <c r="S371" s="47"/>
    </row>
    <row r="372" spans="1:19" x14ac:dyDescent="0.2">
      <c r="A372" s="47"/>
      <c r="B372" s="241"/>
      <c r="C372" s="241"/>
      <c r="D372" s="47"/>
      <c r="E372" s="241"/>
      <c r="F372" s="241"/>
      <c r="G372" s="161"/>
      <c r="H372" s="161"/>
      <c r="I372" s="241"/>
      <c r="J372" s="47"/>
      <c r="K372" s="47"/>
      <c r="L372" s="47"/>
      <c r="M372" s="47"/>
      <c r="N372" s="207"/>
      <c r="O372" s="207"/>
      <c r="P372" s="207"/>
      <c r="Q372" s="207"/>
      <c r="R372" s="206"/>
      <c r="S372" s="47"/>
    </row>
    <row r="373" spans="1:19" x14ac:dyDescent="0.2">
      <c r="A373" s="47"/>
      <c r="B373" s="241"/>
      <c r="C373" s="241"/>
      <c r="D373" s="47"/>
      <c r="E373" s="241"/>
      <c r="F373" s="241"/>
      <c r="G373" s="161"/>
      <c r="H373" s="161"/>
      <c r="I373" s="241"/>
      <c r="J373" s="47"/>
      <c r="K373" s="47"/>
      <c r="L373" s="47"/>
      <c r="M373" s="47"/>
      <c r="N373" s="207"/>
      <c r="O373" s="207"/>
      <c r="P373" s="207"/>
      <c r="Q373" s="207"/>
      <c r="R373" s="206"/>
      <c r="S373" s="47"/>
    </row>
    <row r="374" spans="1:19" x14ac:dyDescent="0.2">
      <c r="A374" s="47"/>
      <c r="B374" s="241"/>
      <c r="C374" s="241"/>
      <c r="D374" s="47"/>
      <c r="E374" s="241"/>
      <c r="F374" s="241"/>
      <c r="G374" s="161"/>
      <c r="H374" s="161"/>
      <c r="I374" s="241"/>
      <c r="J374" s="47"/>
      <c r="K374" s="47"/>
      <c r="L374" s="47"/>
      <c r="M374" s="47"/>
      <c r="N374" s="207"/>
      <c r="O374" s="207"/>
      <c r="P374" s="207"/>
      <c r="Q374" s="207"/>
      <c r="R374" s="206"/>
      <c r="S374" s="47"/>
    </row>
    <row r="375" spans="1:19" x14ac:dyDescent="0.2">
      <c r="A375" s="47"/>
      <c r="B375" s="241"/>
      <c r="C375" s="241"/>
      <c r="D375" s="47"/>
      <c r="E375" s="241"/>
      <c r="F375" s="241"/>
      <c r="G375" s="161"/>
      <c r="H375" s="161"/>
      <c r="I375" s="241"/>
      <c r="J375" s="47"/>
      <c r="K375" s="47"/>
      <c r="L375" s="47"/>
      <c r="M375" s="47"/>
      <c r="N375" s="207"/>
      <c r="O375" s="207"/>
      <c r="P375" s="207"/>
      <c r="Q375" s="207"/>
      <c r="R375" s="206"/>
      <c r="S375" s="47"/>
    </row>
    <row r="376" spans="1:19" x14ac:dyDescent="0.2">
      <c r="A376" s="47"/>
      <c r="B376" s="241"/>
      <c r="C376" s="241"/>
      <c r="D376" s="47"/>
      <c r="E376" s="241"/>
      <c r="F376" s="241"/>
      <c r="G376" s="161"/>
      <c r="H376" s="161"/>
      <c r="I376" s="241"/>
      <c r="J376" s="47"/>
      <c r="K376" s="47"/>
      <c r="L376" s="47"/>
      <c r="M376" s="47"/>
      <c r="N376" s="207"/>
      <c r="O376" s="207"/>
      <c r="P376" s="207"/>
      <c r="Q376" s="207"/>
      <c r="R376" s="206"/>
      <c r="S376" s="47"/>
    </row>
    <row r="377" spans="1:19" x14ac:dyDescent="0.2">
      <c r="A377" s="47"/>
      <c r="B377" s="241"/>
      <c r="C377" s="241"/>
      <c r="D377" s="47"/>
      <c r="E377" s="241"/>
      <c r="F377" s="241"/>
      <c r="G377" s="161"/>
      <c r="H377" s="161"/>
      <c r="I377" s="241"/>
      <c r="J377" s="47"/>
      <c r="K377" s="47"/>
      <c r="L377" s="47"/>
      <c r="M377" s="47"/>
      <c r="N377" s="207"/>
      <c r="O377" s="207"/>
      <c r="P377" s="207"/>
      <c r="Q377" s="207"/>
      <c r="R377" s="206"/>
      <c r="S377" s="47"/>
    </row>
    <row r="378" spans="1:19" x14ac:dyDescent="0.2">
      <c r="A378" s="47"/>
      <c r="B378" s="241"/>
      <c r="C378" s="241"/>
      <c r="D378" s="47"/>
      <c r="E378" s="241"/>
      <c r="F378" s="241"/>
      <c r="G378" s="161"/>
      <c r="H378" s="161"/>
      <c r="I378" s="241"/>
      <c r="J378" s="47"/>
      <c r="K378" s="47"/>
      <c r="L378" s="47"/>
      <c r="M378" s="47"/>
      <c r="N378" s="207"/>
      <c r="O378" s="207"/>
      <c r="P378" s="207"/>
      <c r="Q378" s="207"/>
      <c r="R378" s="206"/>
      <c r="S378" s="47"/>
    </row>
    <row r="379" spans="1:19" x14ac:dyDescent="0.2">
      <c r="A379" s="47"/>
      <c r="B379" s="241"/>
      <c r="C379" s="241"/>
      <c r="D379" s="47"/>
      <c r="E379" s="241"/>
      <c r="F379" s="241"/>
      <c r="G379" s="161"/>
      <c r="H379" s="161"/>
      <c r="I379" s="241"/>
      <c r="J379" s="47"/>
      <c r="K379" s="47"/>
      <c r="L379" s="47"/>
      <c r="M379" s="47"/>
      <c r="N379" s="207"/>
      <c r="O379" s="207"/>
      <c r="P379" s="207"/>
      <c r="Q379" s="207"/>
      <c r="R379" s="206"/>
      <c r="S379" s="47"/>
    </row>
    <row r="380" spans="1:19" x14ac:dyDescent="0.2">
      <c r="A380" s="47"/>
      <c r="B380" s="241"/>
      <c r="C380" s="241"/>
      <c r="D380" s="47"/>
      <c r="E380" s="241"/>
      <c r="F380" s="241"/>
      <c r="G380" s="161"/>
      <c r="H380" s="161"/>
      <c r="I380" s="241"/>
      <c r="J380" s="47"/>
      <c r="K380" s="47"/>
      <c r="L380" s="47"/>
      <c r="M380" s="47"/>
      <c r="N380" s="207"/>
      <c r="O380" s="207"/>
      <c r="P380" s="207"/>
      <c r="Q380" s="207"/>
      <c r="R380" s="206"/>
      <c r="S380" s="47"/>
    </row>
    <row r="381" spans="1:19" x14ac:dyDescent="0.2">
      <c r="A381" s="47"/>
      <c r="B381" s="241"/>
      <c r="C381" s="241"/>
      <c r="D381" s="47"/>
      <c r="E381" s="241"/>
      <c r="F381" s="241"/>
      <c r="G381" s="161"/>
      <c r="H381" s="161"/>
      <c r="I381" s="241"/>
      <c r="J381" s="47"/>
      <c r="K381" s="47"/>
      <c r="L381" s="47"/>
      <c r="M381" s="47"/>
      <c r="N381" s="207"/>
      <c r="O381" s="207"/>
      <c r="P381" s="207"/>
      <c r="Q381" s="207"/>
      <c r="R381" s="206"/>
      <c r="S381" s="47"/>
    </row>
    <row r="382" spans="1:19" x14ac:dyDescent="0.2">
      <c r="A382" s="47"/>
      <c r="B382" s="241"/>
      <c r="C382" s="241"/>
      <c r="D382" s="47"/>
      <c r="E382" s="241"/>
      <c r="F382" s="241"/>
      <c r="G382" s="161"/>
      <c r="H382" s="161"/>
      <c r="I382" s="241"/>
      <c r="J382" s="47"/>
      <c r="K382" s="47"/>
      <c r="L382" s="47"/>
      <c r="M382" s="47"/>
      <c r="N382" s="207"/>
      <c r="O382" s="207"/>
      <c r="P382" s="207"/>
      <c r="Q382" s="207"/>
      <c r="R382" s="206"/>
      <c r="S382" s="47"/>
    </row>
    <row r="383" spans="1:19" x14ac:dyDescent="0.2">
      <c r="A383" s="47"/>
      <c r="B383" s="241"/>
      <c r="C383" s="241"/>
      <c r="D383" s="47"/>
      <c r="E383" s="241"/>
      <c r="F383" s="241"/>
      <c r="G383" s="161"/>
      <c r="H383" s="161"/>
      <c r="I383" s="241"/>
      <c r="J383" s="47"/>
      <c r="K383" s="47"/>
      <c r="L383" s="47"/>
      <c r="M383" s="47"/>
      <c r="N383" s="207"/>
      <c r="O383" s="207"/>
      <c r="P383" s="207"/>
      <c r="Q383" s="207"/>
      <c r="R383" s="206"/>
      <c r="S383" s="47"/>
    </row>
    <row r="384" spans="1:19" x14ac:dyDescent="0.2">
      <c r="A384" s="47"/>
      <c r="B384" s="241"/>
      <c r="C384" s="241"/>
      <c r="D384" s="47"/>
      <c r="E384" s="241"/>
      <c r="F384" s="241"/>
      <c r="G384" s="161"/>
      <c r="H384" s="161"/>
      <c r="I384" s="241"/>
      <c r="J384" s="47"/>
      <c r="K384" s="47"/>
      <c r="L384" s="47"/>
      <c r="M384" s="47"/>
      <c r="N384" s="207"/>
      <c r="O384" s="207"/>
      <c r="P384" s="207"/>
      <c r="Q384" s="207"/>
      <c r="R384" s="206"/>
      <c r="S384" s="47"/>
    </row>
    <row r="385" spans="1:19" x14ac:dyDescent="0.2">
      <c r="A385" s="47"/>
      <c r="B385" s="241"/>
      <c r="C385" s="241"/>
      <c r="D385" s="47"/>
      <c r="E385" s="241"/>
      <c r="F385" s="241"/>
      <c r="G385" s="161"/>
      <c r="H385" s="161"/>
      <c r="I385" s="241"/>
      <c r="J385" s="47"/>
      <c r="K385" s="47"/>
      <c r="L385" s="47"/>
      <c r="M385" s="47"/>
      <c r="N385" s="207"/>
      <c r="O385" s="207"/>
      <c r="P385" s="207"/>
      <c r="Q385" s="207"/>
      <c r="R385" s="206"/>
      <c r="S385" s="47"/>
    </row>
    <row r="386" spans="1:19" x14ac:dyDescent="0.2">
      <c r="A386" s="47"/>
      <c r="B386" s="241"/>
      <c r="C386" s="241"/>
      <c r="D386" s="47"/>
      <c r="E386" s="241"/>
      <c r="F386" s="241"/>
      <c r="G386" s="161"/>
      <c r="H386" s="161"/>
      <c r="I386" s="241"/>
      <c r="J386" s="47"/>
      <c r="K386" s="47"/>
      <c r="L386" s="47"/>
      <c r="M386" s="47"/>
      <c r="N386" s="207"/>
      <c r="O386" s="207"/>
      <c r="P386" s="207"/>
      <c r="Q386" s="207"/>
      <c r="R386" s="206"/>
      <c r="S386" s="47"/>
    </row>
    <row r="387" spans="1:19" x14ac:dyDescent="0.2">
      <c r="A387" s="47"/>
      <c r="B387" s="241"/>
      <c r="C387" s="241"/>
      <c r="D387" s="47"/>
      <c r="E387" s="241"/>
      <c r="F387" s="241"/>
      <c r="G387" s="161"/>
      <c r="H387" s="161"/>
      <c r="I387" s="241"/>
      <c r="J387" s="47"/>
      <c r="K387" s="47"/>
      <c r="L387" s="47"/>
      <c r="M387" s="47"/>
      <c r="N387" s="207"/>
      <c r="O387" s="207"/>
      <c r="P387" s="207"/>
      <c r="Q387" s="207"/>
      <c r="R387" s="206"/>
      <c r="S387" s="47"/>
    </row>
    <row r="388" spans="1:19" x14ac:dyDescent="0.2">
      <c r="A388" s="47"/>
      <c r="B388" s="241"/>
      <c r="C388" s="241"/>
      <c r="D388" s="47"/>
      <c r="E388" s="241"/>
      <c r="F388" s="241"/>
      <c r="G388" s="161"/>
      <c r="H388" s="161"/>
      <c r="I388" s="241"/>
      <c r="J388" s="47"/>
      <c r="K388" s="47"/>
      <c r="L388" s="47"/>
      <c r="M388" s="47"/>
      <c r="N388" s="207"/>
      <c r="O388" s="207"/>
      <c r="P388" s="207"/>
      <c r="Q388" s="207"/>
      <c r="R388" s="206"/>
      <c r="S388" s="47"/>
    </row>
    <row r="389" spans="1:19" x14ac:dyDescent="0.2">
      <c r="A389" s="47"/>
      <c r="B389" s="241"/>
      <c r="C389" s="241"/>
      <c r="D389" s="47"/>
      <c r="E389" s="241"/>
      <c r="F389" s="241"/>
      <c r="G389" s="161"/>
      <c r="H389" s="161"/>
      <c r="I389" s="241"/>
      <c r="J389" s="47"/>
      <c r="K389" s="47"/>
      <c r="L389" s="47"/>
      <c r="M389" s="47"/>
      <c r="N389" s="207"/>
      <c r="O389" s="207"/>
      <c r="P389" s="207"/>
      <c r="Q389" s="207"/>
      <c r="R389" s="206"/>
      <c r="S389" s="47"/>
    </row>
    <row r="390" spans="1:19" x14ac:dyDescent="0.2">
      <c r="A390" s="47"/>
      <c r="B390" s="241"/>
      <c r="C390" s="241"/>
      <c r="D390" s="47"/>
      <c r="E390" s="241"/>
      <c r="F390" s="241"/>
      <c r="G390" s="161"/>
      <c r="H390" s="161"/>
      <c r="I390" s="241"/>
      <c r="J390" s="47"/>
      <c r="K390" s="47"/>
      <c r="L390" s="47"/>
      <c r="M390" s="47"/>
      <c r="N390" s="207"/>
      <c r="O390" s="207"/>
      <c r="P390" s="207"/>
      <c r="Q390" s="207"/>
      <c r="R390" s="206"/>
      <c r="S390" s="47"/>
    </row>
    <row r="391" spans="1:19" x14ac:dyDescent="0.2">
      <c r="A391" s="47"/>
      <c r="B391" s="241"/>
      <c r="C391" s="241"/>
      <c r="D391" s="47"/>
      <c r="E391" s="241"/>
      <c r="F391" s="241"/>
      <c r="G391" s="161"/>
      <c r="H391" s="161"/>
      <c r="I391" s="241"/>
      <c r="J391" s="47"/>
      <c r="K391" s="47"/>
      <c r="L391" s="47"/>
      <c r="M391" s="47"/>
      <c r="N391" s="207"/>
      <c r="O391" s="207"/>
      <c r="P391" s="207"/>
      <c r="Q391" s="207"/>
      <c r="R391" s="206"/>
      <c r="S391" s="47"/>
    </row>
    <row r="392" spans="1:19" x14ac:dyDescent="0.2">
      <c r="A392" s="47"/>
      <c r="B392" s="241"/>
      <c r="C392" s="241"/>
      <c r="D392" s="47"/>
      <c r="E392" s="241"/>
      <c r="F392" s="241"/>
      <c r="G392" s="161"/>
      <c r="H392" s="161"/>
      <c r="I392" s="241"/>
      <c r="J392" s="47"/>
      <c r="K392" s="47"/>
      <c r="L392" s="47"/>
      <c r="M392" s="47"/>
      <c r="N392" s="207"/>
      <c r="O392" s="207"/>
      <c r="P392" s="207"/>
      <c r="Q392" s="207"/>
      <c r="R392" s="206"/>
      <c r="S392" s="47"/>
    </row>
    <row r="393" spans="1:19" x14ac:dyDescent="0.2">
      <c r="A393" s="47"/>
      <c r="B393" s="241"/>
      <c r="C393" s="241"/>
      <c r="D393" s="47"/>
      <c r="E393" s="241"/>
      <c r="F393" s="241"/>
      <c r="G393" s="161"/>
      <c r="H393" s="161"/>
      <c r="I393" s="241"/>
      <c r="J393" s="47"/>
      <c r="K393" s="47"/>
      <c r="L393" s="47"/>
      <c r="M393" s="47"/>
      <c r="N393" s="207"/>
      <c r="O393" s="207"/>
      <c r="P393" s="207"/>
      <c r="Q393" s="207"/>
      <c r="R393" s="206"/>
      <c r="S393" s="47"/>
    </row>
    <row r="394" spans="1:19" x14ac:dyDescent="0.2">
      <c r="A394" s="47"/>
      <c r="B394" s="241"/>
      <c r="C394" s="241"/>
      <c r="D394" s="47"/>
      <c r="E394" s="241"/>
      <c r="F394" s="241"/>
      <c r="G394" s="161"/>
      <c r="H394" s="161"/>
      <c r="I394" s="241"/>
      <c r="J394" s="47"/>
      <c r="K394" s="47"/>
      <c r="L394" s="47"/>
      <c r="M394" s="47"/>
      <c r="N394" s="207"/>
      <c r="O394" s="207"/>
      <c r="P394" s="207"/>
      <c r="Q394" s="207"/>
      <c r="R394" s="206"/>
      <c r="S394" s="47"/>
    </row>
    <row r="395" spans="1:19" x14ac:dyDescent="0.2">
      <c r="A395" s="47"/>
      <c r="B395" s="241"/>
      <c r="C395" s="241"/>
      <c r="D395" s="47"/>
      <c r="E395" s="241"/>
      <c r="F395" s="241"/>
      <c r="G395" s="161"/>
      <c r="H395" s="161"/>
      <c r="I395" s="241"/>
      <c r="J395" s="47"/>
      <c r="K395" s="47"/>
      <c r="L395" s="47"/>
      <c r="M395" s="47"/>
      <c r="N395" s="207"/>
      <c r="O395" s="207"/>
      <c r="P395" s="207"/>
      <c r="Q395" s="207"/>
      <c r="R395" s="206"/>
      <c r="S395" s="47"/>
    </row>
    <row r="396" spans="1:19" x14ac:dyDescent="0.2">
      <c r="A396" s="47"/>
      <c r="B396" s="241"/>
      <c r="C396" s="241"/>
      <c r="D396" s="47"/>
      <c r="E396" s="241"/>
      <c r="F396" s="241"/>
      <c r="G396" s="161"/>
      <c r="H396" s="161"/>
      <c r="I396" s="241"/>
      <c r="J396" s="47"/>
      <c r="K396" s="47"/>
      <c r="L396" s="47"/>
      <c r="M396" s="47"/>
      <c r="N396" s="207"/>
      <c r="O396" s="207"/>
      <c r="P396" s="207"/>
      <c r="Q396" s="207"/>
      <c r="R396" s="206"/>
      <c r="S396" s="47"/>
    </row>
    <row r="397" spans="1:19" x14ac:dyDescent="0.2">
      <c r="A397" s="47"/>
      <c r="B397" s="241"/>
      <c r="C397" s="241"/>
      <c r="D397" s="47"/>
      <c r="E397" s="241"/>
      <c r="F397" s="241"/>
      <c r="G397" s="161"/>
      <c r="H397" s="161"/>
      <c r="I397" s="241"/>
      <c r="J397" s="47"/>
      <c r="K397" s="47"/>
      <c r="L397" s="47"/>
      <c r="M397" s="47"/>
      <c r="N397" s="207"/>
      <c r="O397" s="207"/>
      <c r="P397" s="207"/>
      <c r="Q397" s="207"/>
      <c r="R397" s="206"/>
      <c r="S397" s="47"/>
    </row>
    <row r="398" spans="1:19" x14ac:dyDescent="0.2">
      <c r="A398" s="47"/>
      <c r="B398" s="241"/>
      <c r="C398" s="241"/>
      <c r="D398" s="47"/>
      <c r="E398" s="241"/>
      <c r="F398" s="241"/>
      <c r="G398" s="161"/>
      <c r="H398" s="161"/>
      <c r="I398" s="241"/>
      <c r="J398" s="47"/>
      <c r="K398" s="47"/>
      <c r="L398" s="47"/>
      <c r="M398" s="47"/>
      <c r="N398" s="207"/>
      <c r="O398" s="207"/>
      <c r="P398" s="207"/>
      <c r="Q398" s="207"/>
      <c r="R398" s="206"/>
      <c r="S398" s="47"/>
    </row>
    <row r="399" spans="1:19" x14ac:dyDescent="0.2">
      <c r="A399" s="47"/>
      <c r="B399" s="241"/>
      <c r="C399" s="241"/>
      <c r="D399" s="47"/>
      <c r="E399" s="241"/>
      <c r="F399" s="241"/>
      <c r="G399" s="161"/>
      <c r="H399" s="161"/>
      <c r="I399" s="241"/>
      <c r="J399" s="47"/>
      <c r="K399" s="47"/>
      <c r="L399" s="47"/>
      <c r="M399" s="47"/>
      <c r="N399" s="207"/>
      <c r="O399" s="207"/>
      <c r="P399" s="207"/>
      <c r="Q399" s="207"/>
      <c r="R399" s="206"/>
      <c r="S399" s="47"/>
    </row>
    <row r="400" spans="1:19" x14ac:dyDescent="0.2">
      <c r="A400" s="47"/>
      <c r="B400" s="241"/>
      <c r="C400" s="241"/>
      <c r="D400" s="47"/>
      <c r="E400" s="241"/>
      <c r="F400" s="241"/>
      <c r="G400" s="161"/>
      <c r="H400" s="161"/>
      <c r="I400" s="241"/>
      <c r="J400" s="47"/>
      <c r="K400" s="47"/>
      <c r="L400" s="47"/>
      <c r="M400" s="47"/>
      <c r="N400" s="207"/>
      <c r="O400" s="207"/>
      <c r="P400" s="207"/>
      <c r="Q400" s="207"/>
      <c r="R400" s="206"/>
      <c r="S400" s="47"/>
    </row>
    <row r="401" spans="1:19" x14ac:dyDescent="0.2">
      <c r="A401" s="47"/>
      <c r="B401" s="241"/>
      <c r="C401" s="241"/>
      <c r="D401" s="47"/>
      <c r="E401" s="241"/>
      <c r="F401" s="241"/>
      <c r="G401" s="161"/>
      <c r="H401" s="161"/>
      <c r="I401" s="241"/>
      <c r="J401" s="47"/>
      <c r="K401" s="47"/>
      <c r="L401" s="47"/>
      <c r="M401" s="47"/>
      <c r="N401" s="207"/>
      <c r="O401" s="207"/>
      <c r="P401" s="207"/>
      <c r="Q401" s="207"/>
      <c r="R401" s="206"/>
      <c r="S401" s="47"/>
    </row>
    <row r="402" spans="1:19" x14ac:dyDescent="0.2">
      <c r="A402" s="47"/>
      <c r="B402" s="241"/>
      <c r="C402" s="241"/>
      <c r="D402" s="47"/>
      <c r="E402" s="241"/>
      <c r="F402" s="241"/>
      <c r="G402" s="161"/>
      <c r="H402" s="161"/>
      <c r="I402" s="241"/>
      <c r="J402" s="47"/>
      <c r="K402" s="47"/>
      <c r="L402" s="47"/>
      <c r="M402" s="47"/>
      <c r="N402" s="207"/>
      <c r="O402" s="207"/>
      <c r="P402" s="207"/>
      <c r="Q402" s="207"/>
      <c r="R402" s="206"/>
      <c r="S402" s="47"/>
    </row>
    <row r="403" spans="1:19" x14ac:dyDescent="0.2">
      <c r="A403" s="47"/>
      <c r="B403" s="241"/>
      <c r="C403" s="241"/>
      <c r="D403" s="47"/>
      <c r="E403" s="241"/>
      <c r="F403" s="241"/>
      <c r="G403" s="161"/>
      <c r="H403" s="161"/>
      <c r="I403" s="241"/>
      <c r="J403" s="47"/>
      <c r="K403" s="47"/>
      <c r="L403" s="47"/>
      <c r="M403" s="47"/>
      <c r="N403" s="207"/>
      <c r="O403" s="207"/>
      <c r="P403" s="207"/>
      <c r="Q403" s="207"/>
      <c r="R403" s="206"/>
      <c r="S403" s="47"/>
    </row>
    <row r="404" spans="1:19" x14ac:dyDescent="0.2">
      <c r="A404" s="47"/>
      <c r="B404" s="241"/>
      <c r="C404" s="241"/>
      <c r="D404" s="47"/>
      <c r="E404" s="241"/>
      <c r="F404" s="241"/>
      <c r="G404" s="161"/>
      <c r="H404" s="161"/>
      <c r="I404" s="241"/>
      <c r="J404" s="47"/>
      <c r="K404" s="47"/>
      <c r="L404" s="47"/>
      <c r="M404" s="47"/>
      <c r="N404" s="207"/>
      <c r="O404" s="207"/>
      <c r="P404" s="207"/>
      <c r="Q404" s="207"/>
      <c r="R404" s="206"/>
      <c r="S404" s="47"/>
    </row>
    <row r="405" spans="1:19" x14ac:dyDescent="0.2">
      <c r="A405" s="47"/>
      <c r="B405" s="241"/>
      <c r="C405" s="241"/>
      <c r="D405" s="47"/>
      <c r="E405" s="241"/>
      <c r="F405" s="241"/>
      <c r="G405" s="161"/>
      <c r="H405" s="161"/>
      <c r="I405" s="241"/>
      <c r="J405" s="47"/>
      <c r="K405" s="47"/>
      <c r="L405" s="47"/>
      <c r="M405" s="47"/>
      <c r="N405" s="207"/>
      <c r="O405" s="207"/>
      <c r="P405" s="207"/>
      <c r="Q405" s="207"/>
      <c r="R405" s="206"/>
      <c r="S405" s="47"/>
    </row>
    <row r="406" spans="1:19" x14ac:dyDescent="0.2">
      <c r="A406" s="47"/>
      <c r="B406" s="241"/>
      <c r="C406" s="241"/>
      <c r="D406" s="47"/>
      <c r="E406" s="241"/>
      <c r="F406" s="241"/>
      <c r="G406" s="161"/>
      <c r="H406" s="161"/>
      <c r="I406" s="241"/>
      <c r="J406" s="47"/>
      <c r="K406" s="47"/>
      <c r="L406" s="47"/>
      <c r="M406" s="47"/>
      <c r="N406" s="207"/>
      <c r="O406" s="207"/>
      <c r="P406" s="207"/>
      <c r="Q406" s="207"/>
      <c r="R406" s="206"/>
      <c r="S406" s="47"/>
    </row>
    <row r="407" spans="1:19" x14ac:dyDescent="0.2">
      <c r="A407" s="47"/>
      <c r="B407" s="241"/>
      <c r="C407" s="241"/>
      <c r="D407" s="47"/>
      <c r="E407" s="241"/>
      <c r="F407" s="241"/>
      <c r="G407" s="161"/>
      <c r="H407" s="161"/>
      <c r="I407" s="241"/>
      <c r="J407" s="47"/>
      <c r="K407" s="47"/>
      <c r="L407" s="47"/>
      <c r="M407" s="47"/>
      <c r="N407" s="207"/>
      <c r="O407" s="207"/>
      <c r="P407" s="207"/>
      <c r="Q407" s="207"/>
      <c r="R407" s="206"/>
      <c r="S407" s="47"/>
    </row>
    <row r="408" spans="1:19" x14ac:dyDescent="0.2">
      <c r="A408" s="47"/>
      <c r="B408" s="241"/>
      <c r="C408" s="241"/>
      <c r="D408" s="47"/>
      <c r="E408" s="241"/>
      <c r="F408" s="241"/>
      <c r="G408" s="161"/>
      <c r="H408" s="161"/>
      <c r="I408" s="241"/>
      <c r="J408" s="47"/>
      <c r="K408" s="47"/>
      <c r="L408" s="47"/>
      <c r="M408" s="47"/>
      <c r="N408" s="207"/>
      <c r="O408" s="207"/>
      <c r="P408" s="207"/>
      <c r="Q408" s="207"/>
      <c r="R408" s="206"/>
      <c r="S408" s="47"/>
    </row>
    <row r="409" spans="1:19" x14ac:dyDescent="0.2">
      <c r="A409" s="47"/>
      <c r="B409" s="241"/>
      <c r="C409" s="241"/>
      <c r="D409" s="47"/>
      <c r="E409" s="241"/>
      <c r="F409" s="241"/>
      <c r="G409" s="161"/>
      <c r="H409" s="161"/>
      <c r="I409" s="241"/>
      <c r="J409" s="47"/>
      <c r="K409" s="47"/>
      <c r="L409" s="47"/>
      <c r="M409" s="47"/>
      <c r="N409" s="207"/>
      <c r="O409" s="207"/>
      <c r="P409" s="207"/>
      <c r="Q409" s="207"/>
      <c r="R409" s="206"/>
      <c r="S409" s="47"/>
    </row>
    <row r="410" spans="1:19" x14ac:dyDescent="0.2">
      <c r="A410" s="47"/>
      <c r="B410" s="241"/>
      <c r="C410" s="241"/>
      <c r="D410" s="47"/>
      <c r="E410" s="241"/>
      <c r="F410" s="241"/>
      <c r="G410" s="161"/>
      <c r="H410" s="161"/>
      <c r="I410" s="241"/>
      <c r="J410" s="47"/>
      <c r="K410" s="47"/>
      <c r="L410" s="47"/>
      <c r="M410" s="47"/>
      <c r="N410" s="207"/>
      <c r="O410" s="207"/>
      <c r="P410" s="207"/>
      <c r="Q410" s="207"/>
      <c r="R410" s="206"/>
      <c r="S410" s="47"/>
    </row>
    <row r="411" spans="1:19" x14ac:dyDescent="0.2">
      <c r="A411" s="47"/>
      <c r="B411" s="241"/>
      <c r="C411" s="241"/>
      <c r="D411" s="47"/>
      <c r="E411" s="241"/>
      <c r="F411" s="241"/>
      <c r="G411" s="161"/>
      <c r="H411" s="161"/>
      <c r="I411" s="241"/>
      <c r="J411" s="47"/>
      <c r="K411" s="47"/>
      <c r="L411" s="47"/>
      <c r="M411" s="47"/>
      <c r="N411" s="207"/>
      <c r="O411" s="207"/>
      <c r="P411" s="207"/>
      <c r="Q411" s="207"/>
      <c r="R411" s="206"/>
      <c r="S411" s="47"/>
    </row>
    <row r="412" spans="1:19" x14ac:dyDescent="0.2">
      <c r="A412" s="47"/>
      <c r="B412" s="241"/>
      <c r="C412" s="241"/>
      <c r="D412" s="47"/>
      <c r="E412" s="241"/>
      <c r="F412" s="241"/>
      <c r="G412" s="161"/>
      <c r="H412" s="161"/>
      <c r="I412" s="241"/>
      <c r="J412" s="47"/>
      <c r="K412" s="47"/>
      <c r="L412" s="47"/>
      <c r="M412" s="47"/>
      <c r="N412" s="207"/>
      <c r="O412" s="207"/>
      <c r="P412" s="207"/>
      <c r="Q412" s="207"/>
      <c r="R412" s="206"/>
      <c r="S412" s="47"/>
    </row>
    <row r="413" spans="1:19" x14ac:dyDescent="0.2">
      <c r="A413" s="47"/>
      <c r="B413" s="241"/>
      <c r="C413" s="241"/>
      <c r="D413" s="47"/>
      <c r="E413" s="241"/>
      <c r="F413" s="241"/>
      <c r="G413" s="161"/>
      <c r="H413" s="161"/>
      <c r="I413" s="241"/>
      <c r="J413" s="47"/>
      <c r="K413" s="47"/>
      <c r="L413" s="47"/>
      <c r="M413" s="47"/>
      <c r="N413" s="207"/>
      <c r="O413" s="207"/>
      <c r="P413" s="207"/>
      <c r="Q413" s="207"/>
      <c r="R413" s="206"/>
      <c r="S413" s="47"/>
    </row>
    <row r="414" spans="1:19" x14ac:dyDescent="0.2">
      <c r="A414" s="47"/>
      <c r="B414" s="241"/>
      <c r="C414" s="241"/>
      <c r="D414" s="47"/>
      <c r="E414" s="241"/>
      <c r="F414" s="241"/>
      <c r="G414" s="161"/>
      <c r="H414" s="161"/>
      <c r="I414" s="241"/>
      <c r="J414" s="47"/>
      <c r="K414" s="47"/>
      <c r="L414" s="47"/>
      <c r="M414" s="47"/>
      <c r="N414" s="207"/>
      <c r="O414" s="207"/>
      <c r="P414" s="207"/>
      <c r="Q414" s="207"/>
      <c r="R414" s="206"/>
      <c r="S414" s="47"/>
    </row>
    <row r="415" spans="1:19" x14ac:dyDescent="0.2">
      <c r="A415" s="47"/>
      <c r="B415" s="241"/>
      <c r="C415" s="241"/>
      <c r="D415" s="47"/>
      <c r="E415" s="241"/>
      <c r="F415" s="241"/>
      <c r="G415" s="161"/>
      <c r="H415" s="161"/>
      <c r="I415" s="241"/>
      <c r="J415" s="47"/>
      <c r="K415" s="47"/>
      <c r="L415" s="47"/>
      <c r="M415" s="47"/>
      <c r="N415" s="207"/>
      <c r="O415" s="207"/>
      <c r="P415" s="207"/>
      <c r="Q415" s="207"/>
      <c r="R415" s="206"/>
      <c r="S415" s="47"/>
    </row>
    <row r="416" spans="1:19" x14ac:dyDescent="0.2">
      <c r="A416" s="47"/>
      <c r="B416" s="241"/>
      <c r="C416" s="241"/>
      <c r="D416" s="47"/>
      <c r="E416" s="241"/>
      <c r="F416" s="241"/>
      <c r="G416" s="161"/>
      <c r="H416" s="161"/>
      <c r="I416" s="241"/>
      <c r="J416" s="47"/>
      <c r="K416" s="47"/>
      <c r="L416" s="47"/>
      <c r="M416" s="47"/>
      <c r="N416" s="207"/>
      <c r="O416" s="207"/>
      <c r="P416" s="207"/>
      <c r="Q416" s="207"/>
      <c r="R416" s="206"/>
      <c r="S416" s="47"/>
    </row>
    <row r="417" spans="1:19" x14ac:dyDescent="0.2">
      <c r="A417" s="47"/>
      <c r="B417" s="241"/>
      <c r="C417" s="241"/>
      <c r="D417" s="47"/>
      <c r="E417" s="241"/>
      <c r="F417" s="241"/>
      <c r="G417" s="161"/>
      <c r="H417" s="161"/>
      <c r="I417" s="241"/>
      <c r="J417" s="47"/>
      <c r="K417" s="47"/>
      <c r="L417" s="47"/>
      <c r="M417" s="47"/>
      <c r="N417" s="207"/>
      <c r="O417" s="207"/>
      <c r="P417" s="207"/>
      <c r="Q417" s="207"/>
      <c r="R417" s="206"/>
      <c r="S417" s="47"/>
    </row>
    <row r="418" spans="1:19" x14ac:dyDescent="0.2">
      <c r="A418" s="47"/>
      <c r="B418" s="241"/>
      <c r="C418" s="241"/>
      <c r="D418" s="47"/>
      <c r="E418" s="241"/>
      <c r="F418" s="241"/>
      <c r="G418" s="161"/>
      <c r="H418" s="161"/>
      <c r="I418" s="241"/>
      <c r="J418" s="47"/>
      <c r="K418" s="47"/>
      <c r="L418" s="47"/>
      <c r="M418" s="47"/>
      <c r="N418" s="207"/>
      <c r="O418" s="207"/>
      <c r="P418" s="207"/>
      <c r="Q418" s="207"/>
      <c r="R418" s="206"/>
      <c r="S418" s="47"/>
    </row>
    <row r="419" spans="1:19" x14ac:dyDescent="0.2">
      <c r="A419" s="47"/>
      <c r="B419" s="241"/>
      <c r="C419" s="241"/>
      <c r="D419" s="47"/>
      <c r="E419" s="241"/>
      <c r="F419" s="241"/>
      <c r="G419" s="161"/>
      <c r="H419" s="161"/>
      <c r="I419" s="241"/>
      <c r="J419" s="47"/>
      <c r="K419" s="47"/>
      <c r="L419" s="47"/>
      <c r="M419" s="47"/>
      <c r="N419" s="207"/>
      <c r="O419" s="207"/>
      <c r="P419" s="207"/>
      <c r="Q419" s="207"/>
      <c r="R419" s="206"/>
      <c r="S419" s="47"/>
    </row>
    <row r="420" spans="1:19" x14ac:dyDescent="0.2">
      <c r="A420" s="47"/>
      <c r="B420" s="241"/>
      <c r="C420" s="241"/>
      <c r="D420" s="47"/>
      <c r="E420" s="241"/>
      <c r="F420" s="241"/>
      <c r="G420" s="161"/>
      <c r="H420" s="161"/>
      <c r="I420" s="241"/>
      <c r="J420" s="47"/>
      <c r="K420" s="47"/>
      <c r="L420" s="47"/>
      <c r="M420" s="47"/>
      <c r="N420" s="207"/>
      <c r="O420" s="207"/>
      <c r="P420" s="207"/>
      <c r="Q420" s="207"/>
      <c r="R420" s="206"/>
      <c r="S420" s="47"/>
    </row>
    <row r="421" spans="1:19" x14ac:dyDescent="0.2">
      <c r="A421" s="47"/>
      <c r="B421" s="241"/>
      <c r="C421" s="241"/>
      <c r="D421" s="47"/>
      <c r="E421" s="241"/>
      <c r="F421" s="241"/>
      <c r="G421" s="161"/>
      <c r="H421" s="161"/>
      <c r="I421" s="241"/>
      <c r="J421" s="47"/>
      <c r="K421" s="47"/>
      <c r="L421" s="47"/>
      <c r="M421" s="47"/>
      <c r="N421" s="207"/>
      <c r="O421" s="207"/>
      <c r="P421" s="207"/>
      <c r="Q421" s="207"/>
      <c r="R421" s="206"/>
      <c r="S421" s="47"/>
    </row>
    <row r="422" spans="1:19" x14ac:dyDescent="0.2">
      <c r="A422" s="47"/>
      <c r="B422" s="241"/>
      <c r="C422" s="241"/>
      <c r="D422" s="47"/>
      <c r="E422" s="241"/>
      <c r="F422" s="241"/>
      <c r="G422" s="161"/>
      <c r="H422" s="161"/>
      <c r="I422" s="241"/>
      <c r="J422" s="47"/>
      <c r="K422" s="47"/>
      <c r="L422" s="47"/>
      <c r="M422" s="47"/>
      <c r="N422" s="207"/>
      <c r="O422" s="207"/>
      <c r="P422" s="207"/>
      <c r="Q422" s="207"/>
      <c r="R422" s="206"/>
      <c r="S422" s="47"/>
    </row>
    <row r="423" spans="1:19" x14ac:dyDescent="0.2">
      <c r="A423" s="47"/>
      <c r="B423" s="241"/>
      <c r="C423" s="241"/>
      <c r="D423" s="47"/>
      <c r="E423" s="241"/>
      <c r="F423" s="241"/>
      <c r="G423" s="161"/>
      <c r="H423" s="161"/>
      <c r="I423" s="241"/>
      <c r="J423" s="47"/>
      <c r="K423" s="47"/>
      <c r="L423" s="47"/>
      <c r="M423" s="47"/>
      <c r="N423" s="207"/>
      <c r="O423" s="207"/>
      <c r="P423" s="207"/>
      <c r="Q423" s="207"/>
      <c r="R423" s="206"/>
      <c r="S423" s="47"/>
    </row>
    <row r="424" spans="1:19" x14ac:dyDescent="0.2">
      <c r="A424" s="47"/>
      <c r="B424" s="241"/>
      <c r="C424" s="241"/>
      <c r="D424" s="47"/>
      <c r="E424" s="241"/>
      <c r="F424" s="241"/>
      <c r="G424" s="161"/>
      <c r="H424" s="161"/>
      <c r="I424" s="241"/>
      <c r="J424" s="47"/>
      <c r="K424" s="47"/>
      <c r="L424" s="47"/>
      <c r="M424" s="47"/>
      <c r="N424" s="207"/>
      <c r="O424" s="207"/>
      <c r="P424" s="207"/>
      <c r="Q424" s="207"/>
      <c r="R424" s="206"/>
      <c r="S424" s="47"/>
    </row>
    <row r="425" spans="1:19" x14ac:dyDescent="0.2">
      <c r="A425" s="47"/>
      <c r="B425" s="241"/>
      <c r="C425" s="241"/>
      <c r="D425" s="47"/>
      <c r="E425" s="241"/>
      <c r="F425" s="241"/>
      <c r="G425" s="161"/>
      <c r="H425" s="161"/>
      <c r="I425" s="241"/>
      <c r="J425" s="47"/>
      <c r="K425" s="47"/>
      <c r="L425" s="47"/>
      <c r="M425" s="47"/>
      <c r="N425" s="207"/>
      <c r="O425" s="207"/>
      <c r="P425" s="207"/>
      <c r="Q425" s="207"/>
      <c r="R425" s="206"/>
      <c r="S425" s="47"/>
    </row>
    <row r="426" spans="1:19" x14ac:dyDescent="0.2">
      <c r="A426" s="47"/>
      <c r="B426" s="241"/>
      <c r="C426" s="241"/>
      <c r="D426" s="47"/>
      <c r="E426" s="241"/>
      <c r="F426" s="241"/>
      <c r="G426" s="161"/>
      <c r="H426" s="161"/>
      <c r="I426" s="241"/>
      <c r="J426" s="47"/>
      <c r="K426" s="47"/>
      <c r="L426" s="47"/>
      <c r="M426" s="47"/>
      <c r="N426" s="207"/>
      <c r="O426" s="207"/>
      <c r="P426" s="207"/>
      <c r="Q426" s="207"/>
      <c r="R426" s="206"/>
      <c r="S426" s="47"/>
    </row>
    <row r="427" spans="1:19" x14ac:dyDescent="0.2">
      <c r="A427" s="47"/>
      <c r="B427" s="241"/>
      <c r="C427" s="241"/>
      <c r="D427" s="47"/>
      <c r="E427" s="241"/>
      <c r="F427" s="241"/>
      <c r="G427" s="161"/>
      <c r="H427" s="161"/>
      <c r="I427" s="241"/>
      <c r="J427" s="47"/>
      <c r="K427" s="47"/>
      <c r="L427" s="47"/>
      <c r="M427" s="47"/>
      <c r="N427" s="207"/>
      <c r="O427" s="207"/>
      <c r="P427" s="207"/>
      <c r="Q427" s="207"/>
      <c r="R427" s="206"/>
      <c r="S427" s="47"/>
    </row>
    <row r="428" spans="1:19" x14ac:dyDescent="0.2">
      <c r="A428" s="47"/>
      <c r="B428" s="241"/>
      <c r="C428" s="241"/>
      <c r="D428" s="47"/>
      <c r="E428" s="241"/>
      <c r="F428" s="241"/>
      <c r="G428" s="161"/>
      <c r="H428" s="161"/>
      <c r="I428" s="241"/>
      <c r="J428" s="47"/>
      <c r="K428" s="47"/>
      <c r="L428" s="47"/>
      <c r="M428" s="47"/>
      <c r="N428" s="207"/>
      <c r="O428" s="207"/>
      <c r="P428" s="207"/>
      <c r="Q428" s="207"/>
      <c r="R428" s="206"/>
      <c r="S428" s="47"/>
    </row>
    <row r="429" spans="1:19" x14ac:dyDescent="0.2">
      <c r="A429" s="47"/>
      <c r="B429" s="241"/>
      <c r="C429" s="241"/>
      <c r="D429" s="47"/>
      <c r="E429" s="241"/>
      <c r="F429" s="241"/>
      <c r="G429" s="161"/>
      <c r="H429" s="161"/>
      <c r="I429" s="241"/>
      <c r="J429" s="47"/>
      <c r="K429" s="47"/>
      <c r="L429" s="47"/>
      <c r="M429" s="47"/>
      <c r="N429" s="207"/>
      <c r="O429" s="207"/>
      <c r="P429" s="207"/>
      <c r="Q429" s="207"/>
      <c r="R429" s="206"/>
      <c r="S429" s="47"/>
    </row>
    <row r="430" spans="1:19" x14ac:dyDescent="0.2">
      <c r="A430" s="47"/>
      <c r="B430" s="241"/>
      <c r="C430" s="241"/>
      <c r="D430" s="47"/>
      <c r="E430" s="241"/>
      <c r="F430" s="241"/>
      <c r="G430" s="161"/>
      <c r="H430" s="161"/>
      <c r="I430" s="241"/>
      <c r="J430" s="47"/>
      <c r="K430" s="47"/>
      <c r="L430" s="47"/>
      <c r="M430" s="47"/>
      <c r="N430" s="207"/>
      <c r="O430" s="207"/>
      <c r="P430" s="207"/>
      <c r="Q430" s="207"/>
      <c r="R430" s="206"/>
      <c r="S430" s="47"/>
    </row>
    <row r="431" spans="1:19" x14ac:dyDescent="0.2">
      <c r="A431" s="47"/>
      <c r="B431" s="241"/>
      <c r="C431" s="241"/>
      <c r="D431" s="47"/>
      <c r="E431" s="241"/>
      <c r="F431" s="241"/>
      <c r="G431" s="161"/>
      <c r="H431" s="161"/>
      <c r="I431" s="241"/>
      <c r="J431" s="47"/>
      <c r="K431" s="47"/>
      <c r="L431" s="47"/>
      <c r="M431" s="47"/>
      <c r="N431" s="207"/>
      <c r="O431" s="207"/>
      <c r="P431" s="207"/>
      <c r="Q431" s="207"/>
      <c r="R431" s="206"/>
      <c r="S431" s="47"/>
    </row>
    <row r="432" spans="1:19" x14ac:dyDescent="0.2">
      <c r="A432" s="47"/>
      <c r="B432" s="241"/>
      <c r="C432" s="241"/>
      <c r="D432" s="47"/>
      <c r="E432" s="241"/>
      <c r="F432" s="241"/>
      <c r="G432" s="161"/>
      <c r="H432" s="161"/>
      <c r="I432" s="241"/>
      <c r="J432" s="47"/>
      <c r="K432" s="47"/>
      <c r="L432" s="47"/>
      <c r="M432" s="47"/>
      <c r="N432" s="207"/>
      <c r="O432" s="207"/>
      <c r="P432" s="207"/>
      <c r="Q432" s="207"/>
      <c r="R432" s="206"/>
      <c r="S432" s="47"/>
    </row>
    <row r="433" spans="1:19" x14ac:dyDescent="0.2">
      <c r="A433" s="47"/>
      <c r="B433" s="241"/>
      <c r="C433" s="241"/>
      <c r="D433" s="47"/>
      <c r="E433" s="241"/>
      <c r="F433" s="241"/>
      <c r="G433" s="161"/>
      <c r="H433" s="161"/>
      <c r="I433" s="241"/>
      <c r="J433" s="47"/>
      <c r="K433" s="47"/>
      <c r="L433" s="47"/>
      <c r="M433" s="47"/>
      <c r="N433" s="207"/>
      <c r="O433" s="207"/>
      <c r="P433" s="207"/>
      <c r="Q433" s="207"/>
      <c r="R433" s="206"/>
      <c r="S433" s="47"/>
    </row>
    <row r="434" spans="1:19" x14ac:dyDescent="0.2">
      <c r="A434" s="47"/>
      <c r="B434" s="241"/>
      <c r="C434" s="241"/>
      <c r="D434" s="47"/>
      <c r="E434" s="241"/>
      <c r="F434" s="241"/>
      <c r="G434" s="161"/>
      <c r="H434" s="161"/>
      <c r="I434" s="241"/>
      <c r="J434" s="47"/>
      <c r="K434" s="47"/>
      <c r="L434" s="47"/>
      <c r="M434" s="47"/>
      <c r="N434" s="207"/>
      <c r="O434" s="207"/>
      <c r="P434" s="207"/>
      <c r="Q434" s="207"/>
      <c r="R434" s="206"/>
      <c r="S434" s="47"/>
    </row>
    <row r="435" spans="1:19" x14ac:dyDescent="0.2">
      <c r="A435" s="47"/>
      <c r="B435" s="241"/>
      <c r="C435" s="241"/>
      <c r="D435" s="47"/>
      <c r="E435" s="241"/>
      <c r="F435" s="241"/>
      <c r="G435" s="161"/>
      <c r="H435" s="161"/>
      <c r="I435" s="241"/>
      <c r="J435" s="47"/>
      <c r="K435" s="47"/>
      <c r="L435" s="47"/>
      <c r="M435" s="47"/>
      <c r="N435" s="207"/>
      <c r="O435" s="207"/>
      <c r="P435" s="207"/>
      <c r="Q435" s="207"/>
      <c r="R435" s="206"/>
      <c r="S435" s="47"/>
    </row>
    <row r="436" spans="1:19" x14ac:dyDescent="0.2">
      <c r="A436" s="47"/>
      <c r="B436" s="241"/>
      <c r="C436" s="241"/>
      <c r="D436" s="47"/>
      <c r="E436" s="241"/>
      <c r="F436" s="241"/>
      <c r="G436" s="161"/>
      <c r="H436" s="161"/>
      <c r="I436" s="241"/>
      <c r="J436" s="47"/>
      <c r="K436" s="47"/>
      <c r="L436" s="47"/>
      <c r="M436" s="47"/>
      <c r="N436" s="207"/>
      <c r="O436" s="207"/>
      <c r="P436" s="207"/>
      <c r="Q436" s="207"/>
      <c r="R436" s="206"/>
      <c r="S436" s="47"/>
    </row>
    <row r="437" spans="1:19" x14ac:dyDescent="0.2">
      <c r="A437" s="47"/>
      <c r="B437" s="241"/>
      <c r="C437" s="241"/>
      <c r="D437" s="47"/>
      <c r="E437" s="241"/>
      <c r="F437" s="241"/>
      <c r="G437" s="161"/>
      <c r="H437" s="161"/>
      <c r="I437" s="241"/>
      <c r="J437" s="47"/>
      <c r="K437" s="47"/>
      <c r="L437" s="47"/>
      <c r="M437" s="47"/>
      <c r="N437" s="207"/>
      <c r="O437" s="207"/>
      <c r="P437" s="207"/>
      <c r="Q437" s="207"/>
      <c r="R437" s="206"/>
      <c r="S437" s="47"/>
    </row>
    <row r="438" spans="1:19" x14ac:dyDescent="0.2">
      <c r="A438" s="47"/>
      <c r="B438" s="241"/>
      <c r="C438" s="241"/>
      <c r="D438" s="47"/>
      <c r="E438" s="241"/>
      <c r="F438" s="241"/>
      <c r="G438" s="161"/>
      <c r="H438" s="161"/>
      <c r="I438" s="241"/>
      <c r="J438" s="47"/>
      <c r="K438" s="47"/>
      <c r="L438" s="47"/>
      <c r="M438" s="47"/>
      <c r="N438" s="207"/>
      <c r="O438" s="207"/>
      <c r="P438" s="207"/>
      <c r="Q438" s="207"/>
      <c r="R438" s="206"/>
      <c r="S438" s="47"/>
    </row>
    <row r="439" spans="1:19" x14ac:dyDescent="0.2">
      <c r="A439" s="47"/>
      <c r="B439" s="241"/>
      <c r="C439" s="241"/>
      <c r="D439" s="47"/>
      <c r="E439" s="241"/>
      <c r="F439" s="241"/>
      <c r="G439" s="161"/>
      <c r="H439" s="161"/>
      <c r="I439" s="241"/>
      <c r="J439" s="47"/>
      <c r="K439" s="47"/>
      <c r="L439" s="47"/>
      <c r="M439" s="47"/>
      <c r="N439" s="207"/>
      <c r="O439" s="207"/>
      <c r="P439" s="207"/>
      <c r="Q439" s="207"/>
      <c r="R439" s="206"/>
      <c r="S439" s="47"/>
    </row>
    <row r="440" spans="1:19" x14ac:dyDescent="0.2">
      <c r="A440" s="47"/>
      <c r="B440" s="241"/>
      <c r="C440" s="241"/>
      <c r="D440" s="47"/>
      <c r="E440" s="241"/>
      <c r="F440" s="241"/>
      <c r="G440" s="161"/>
      <c r="H440" s="161"/>
      <c r="I440" s="241"/>
      <c r="J440" s="47"/>
      <c r="K440" s="47"/>
      <c r="L440" s="47"/>
      <c r="M440" s="47"/>
      <c r="N440" s="207"/>
      <c r="O440" s="207"/>
      <c r="P440" s="207"/>
      <c r="Q440" s="207"/>
      <c r="R440" s="206"/>
      <c r="S440" s="47"/>
    </row>
    <row r="441" spans="1:19" x14ac:dyDescent="0.2">
      <c r="A441" s="47"/>
      <c r="B441" s="241"/>
      <c r="C441" s="241"/>
      <c r="D441" s="47"/>
      <c r="E441" s="241"/>
      <c r="F441" s="241"/>
      <c r="G441" s="161"/>
      <c r="H441" s="161"/>
      <c r="I441" s="241"/>
      <c r="J441" s="47"/>
      <c r="K441" s="47"/>
      <c r="L441" s="47"/>
      <c r="M441" s="47"/>
      <c r="N441" s="207"/>
      <c r="O441" s="207"/>
      <c r="P441" s="207"/>
      <c r="Q441" s="207"/>
      <c r="R441" s="206"/>
      <c r="S441" s="47"/>
    </row>
    <row r="442" spans="1:19" x14ac:dyDescent="0.2">
      <c r="A442" s="47"/>
      <c r="B442" s="241"/>
      <c r="C442" s="241"/>
      <c r="D442" s="47"/>
      <c r="E442" s="241"/>
      <c r="F442" s="241"/>
      <c r="G442" s="161"/>
      <c r="H442" s="161"/>
      <c r="I442" s="241"/>
      <c r="J442" s="47"/>
      <c r="K442" s="47"/>
      <c r="L442" s="47"/>
      <c r="M442" s="47"/>
      <c r="N442" s="207"/>
      <c r="O442" s="207"/>
      <c r="P442" s="207"/>
      <c r="Q442" s="207"/>
      <c r="R442" s="206"/>
      <c r="S442" s="47"/>
    </row>
    <row r="443" spans="1:19" x14ac:dyDescent="0.2">
      <c r="A443" s="47"/>
      <c r="B443" s="241"/>
      <c r="C443" s="241"/>
      <c r="D443" s="47"/>
      <c r="E443" s="241"/>
      <c r="F443" s="241"/>
      <c r="G443" s="161"/>
      <c r="H443" s="161"/>
      <c r="I443" s="241"/>
      <c r="J443" s="47"/>
      <c r="K443" s="47"/>
      <c r="L443" s="47"/>
      <c r="M443" s="47"/>
      <c r="N443" s="207"/>
      <c r="O443" s="207"/>
      <c r="P443" s="207"/>
      <c r="Q443" s="207"/>
      <c r="R443" s="206"/>
      <c r="S443" s="47"/>
    </row>
    <row r="444" spans="1:19" x14ac:dyDescent="0.2">
      <c r="A444" s="47"/>
      <c r="B444" s="241"/>
      <c r="C444" s="241"/>
      <c r="D444" s="47"/>
      <c r="E444" s="241"/>
      <c r="F444" s="241"/>
      <c r="G444" s="161"/>
      <c r="H444" s="161"/>
      <c r="I444" s="241"/>
      <c r="J444" s="47"/>
      <c r="K444" s="47"/>
      <c r="L444" s="47"/>
      <c r="M444" s="47"/>
      <c r="N444" s="207"/>
      <c r="O444" s="207"/>
      <c r="P444" s="207"/>
      <c r="Q444" s="207"/>
      <c r="R444" s="206"/>
      <c r="S444" s="47"/>
    </row>
    <row r="445" spans="1:19" x14ac:dyDescent="0.2">
      <c r="A445" s="47"/>
      <c r="B445" s="241"/>
      <c r="C445" s="241"/>
      <c r="D445" s="47"/>
      <c r="E445" s="241"/>
      <c r="F445" s="241"/>
      <c r="G445" s="161"/>
      <c r="H445" s="161"/>
      <c r="I445" s="241"/>
      <c r="J445" s="47"/>
      <c r="K445" s="47"/>
      <c r="L445" s="47"/>
      <c r="M445" s="47"/>
      <c r="N445" s="207"/>
      <c r="O445" s="207"/>
      <c r="P445" s="207"/>
      <c r="Q445" s="207"/>
      <c r="R445" s="206"/>
      <c r="S445" s="47"/>
    </row>
    <row r="446" spans="1:19" x14ac:dyDescent="0.2">
      <c r="A446" s="47"/>
      <c r="B446" s="241"/>
      <c r="C446" s="241"/>
      <c r="D446" s="47"/>
      <c r="E446" s="241"/>
      <c r="F446" s="241"/>
      <c r="G446" s="161"/>
      <c r="H446" s="161"/>
      <c r="I446" s="241"/>
      <c r="J446" s="47"/>
      <c r="K446" s="47"/>
      <c r="L446" s="47"/>
      <c r="M446" s="47"/>
      <c r="N446" s="207"/>
      <c r="O446" s="207"/>
      <c r="P446" s="207"/>
      <c r="Q446" s="207"/>
      <c r="R446" s="206"/>
      <c r="S446" s="47"/>
    </row>
    <row r="447" spans="1:19" x14ac:dyDescent="0.2">
      <c r="A447" s="47"/>
      <c r="B447" s="241"/>
      <c r="C447" s="241"/>
      <c r="D447" s="47"/>
      <c r="E447" s="241"/>
      <c r="F447" s="241"/>
      <c r="G447" s="161"/>
      <c r="H447" s="161"/>
      <c r="I447" s="241"/>
      <c r="J447" s="47"/>
      <c r="K447" s="47"/>
      <c r="L447" s="47"/>
      <c r="M447" s="47"/>
      <c r="N447" s="207"/>
      <c r="O447" s="207"/>
      <c r="P447" s="207"/>
      <c r="Q447" s="207"/>
      <c r="R447" s="206"/>
      <c r="S447" s="47"/>
    </row>
    <row r="448" spans="1:19" x14ac:dyDescent="0.2">
      <c r="A448" s="47"/>
      <c r="B448" s="241"/>
      <c r="C448" s="241"/>
      <c r="D448" s="47"/>
      <c r="E448" s="241"/>
      <c r="F448" s="241"/>
      <c r="G448" s="161"/>
      <c r="H448" s="161"/>
      <c r="I448" s="241"/>
      <c r="J448" s="47"/>
      <c r="K448" s="47"/>
      <c r="L448" s="47"/>
      <c r="M448" s="47"/>
      <c r="N448" s="207"/>
      <c r="O448" s="207"/>
      <c r="P448" s="207"/>
      <c r="Q448" s="207"/>
      <c r="R448" s="206"/>
      <c r="S448" s="47"/>
    </row>
    <row r="449" spans="1:19" x14ac:dyDescent="0.2">
      <c r="A449" s="47"/>
      <c r="B449" s="241"/>
      <c r="C449" s="241"/>
      <c r="D449" s="47"/>
      <c r="E449" s="241"/>
      <c r="F449" s="241"/>
      <c r="G449" s="161"/>
      <c r="H449" s="161"/>
      <c r="I449" s="241"/>
      <c r="J449" s="47"/>
      <c r="K449" s="47"/>
      <c r="L449" s="47"/>
      <c r="M449" s="47"/>
      <c r="N449" s="207"/>
      <c r="O449" s="207"/>
      <c r="P449" s="207"/>
      <c r="Q449" s="207"/>
      <c r="R449" s="206"/>
      <c r="S449" s="47"/>
    </row>
    <row r="450" spans="1:19" x14ac:dyDescent="0.2">
      <c r="A450" s="47"/>
      <c r="B450" s="241"/>
      <c r="C450" s="241"/>
      <c r="D450" s="47"/>
      <c r="E450" s="241"/>
      <c r="F450" s="241"/>
      <c r="G450" s="161"/>
      <c r="H450" s="161"/>
      <c r="I450" s="241"/>
      <c r="J450" s="47"/>
      <c r="K450" s="47"/>
      <c r="L450" s="47"/>
      <c r="M450" s="47"/>
      <c r="N450" s="207"/>
      <c r="O450" s="207"/>
      <c r="P450" s="207"/>
      <c r="Q450" s="207"/>
      <c r="R450" s="206"/>
      <c r="S450" s="47"/>
    </row>
    <row r="451" spans="1:19" x14ac:dyDescent="0.2">
      <c r="A451" s="47"/>
      <c r="B451" s="241"/>
      <c r="C451" s="241"/>
      <c r="D451" s="47"/>
      <c r="E451" s="241"/>
      <c r="F451" s="241"/>
      <c r="G451" s="161"/>
      <c r="H451" s="161"/>
      <c r="I451" s="241"/>
      <c r="J451" s="47"/>
      <c r="K451" s="47"/>
      <c r="L451" s="47"/>
      <c r="M451" s="47"/>
      <c r="N451" s="207"/>
      <c r="O451" s="207"/>
      <c r="P451" s="207"/>
      <c r="Q451" s="207"/>
      <c r="R451" s="206"/>
      <c r="S451" s="47"/>
    </row>
    <row r="452" spans="1:19" x14ac:dyDescent="0.2">
      <c r="A452" s="47"/>
      <c r="B452" s="241"/>
      <c r="C452" s="241"/>
      <c r="D452" s="47"/>
      <c r="E452" s="241"/>
      <c r="F452" s="241"/>
      <c r="G452" s="161"/>
      <c r="H452" s="161"/>
      <c r="I452" s="241"/>
      <c r="J452" s="47"/>
      <c r="K452" s="47"/>
      <c r="L452" s="47"/>
      <c r="M452" s="47"/>
      <c r="N452" s="207"/>
      <c r="O452" s="207"/>
      <c r="P452" s="207"/>
      <c r="Q452" s="207"/>
      <c r="R452" s="206"/>
      <c r="S452" s="47"/>
    </row>
    <row r="453" spans="1:19" x14ac:dyDescent="0.2">
      <c r="A453" s="47"/>
      <c r="B453" s="241"/>
      <c r="C453" s="241"/>
      <c r="D453" s="47"/>
      <c r="E453" s="241"/>
      <c r="F453" s="241"/>
      <c r="G453" s="161"/>
      <c r="H453" s="161"/>
      <c r="I453" s="241"/>
      <c r="J453" s="47"/>
      <c r="K453" s="47"/>
      <c r="L453" s="47"/>
      <c r="M453" s="47"/>
      <c r="N453" s="207"/>
      <c r="O453" s="207"/>
      <c r="P453" s="207"/>
      <c r="Q453" s="207"/>
      <c r="R453" s="206"/>
      <c r="S453" s="47"/>
    </row>
    <row r="454" spans="1:19" x14ac:dyDescent="0.2">
      <c r="A454" s="47"/>
      <c r="B454" s="241"/>
      <c r="C454" s="241"/>
      <c r="D454" s="47"/>
      <c r="E454" s="241"/>
      <c r="F454" s="241"/>
      <c r="G454" s="161"/>
      <c r="H454" s="161"/>
      <c r="I454" s="241"/>
      <c r="J454" s="47"/>
      <c r="K454" s="47"/>
      <c r="L454" s="47"/>
      <c r="M454" s="47"/>
      <c r="N454" s="207"/>
      <c r="O454" s="207"/>
      <c r="P454" s="207"/>
      <c r="Q454" s="207"/>
      <c r="R454" s="206"/>
      <c r="S454" s="47"/>
    </row>
    <row r="455" spans="1:19" x14ac:dyDescent="0.2">
      <c r="A455" s="47"/>
      <c r="B455" s="241"/>
      <c r="C455" s="241"/>
      <c r="D455" s="47"/>
      <c r="E455" s="241"/>
      <c r="F455" s="241"/>
      <c r="G455" s="161"/>
      <c r="H455" s="161"/>
      <c r="I455" s="241"/>
      <c r="J455" s="47"/>
      <c r="K455" s="47"/>
      <c r="L455" s="47"/>
      <c r="M455" s="47"/>
      <c r="N455" s="207"/>
      <c r="O455" s="207"/>
      <c r="P455" s="207"/>
      <c r="Q455" s="207"/>
      <c r="R455" s="206"/>
      <c r="S455" s="47"/>
    </row>
    <row r="456" spans="1:19" x14ac:dyDescent="0.2">
      <c r="A456" s="47"/>
      <c r="B456" s="241"/>
      <c r="C456" s="241"/>
      <c r="D456" s="47"/>
      <c r="E456" s="241"/>
      <c r="F456" s="241"/>
      <c r="G456" s="161"/>
      <c r="H456" s="161"/>
      <c r="I456" s="241"/>
      <c r="J456" s="47"/>
      <c r="K456" s="47"/>
      <c r="L456" s="47"/>
      <c r="M456" s="47"/>
      <c r="N456" s="207"/>
      <c r="O456" s="207"/>
      <c r="P456" s="207"/>
      <c r="Q456" s="207"/>
      <c r="R456" s="206"/>
      <c r="S456" s="47"/>
    </row>
    <row r="457" spans="1:19" x14ac:dyDescent="0.2">
      <c r="A457" s="47"/>
      <c r="B457" s="241"/>
      <c r="C457" s="241"/>
      <c r="D457" s="47"/>
      <c r="E457" s="241"/>
      <c r="F457" s="241"/>
      <c r="G457" s="161"/>
      <c r="H457" s="161"/>
      <c r="I457" s="241"/>
      <c r="J457" s="47"/>
      <c r="K457" s="47"/>
      <c r="L457" s="47"/>
      <c r="M457" s="47"/>
      <c r="N457" s="207"/>
      <c r="O457" s="207"/>
      <c r="P457" s="207"/>
      <c r="Q457" s="207"/>
      <c r="R457" s="206"/>
      <c r="S457" s="47"/>
    </row>
    <row r="458" spans="1:19" x14ac:dyDescent="0.2">
      <c r="A458" s="47"/>
      <c r="B458" s="241"/>
      <c r="C458" s="241"/>
      <c r="D458" s="47"/>
      <c r="E458" s="241"/>
      <c r="F458" s="241"/>
      <c r="G458" s="161"/>
      <c r="H458" s="161"/>
      <c r="I458" s="241"/>
      <c r="J458" s="47"/>
      <c r="K458" s="47"/>
      <c r="L458" s="47"/>
      <c r="M458" s="47"/>
      <c r="N458" s="207"/>
      <c r="O458" s="207"/>
      <c r="P458" s="207"/>
      <c r="Q458" s="207"/>
      <c r="R458" s="206"/>
      <c r="S458" s="47"/>
    </row>
    <row r="459" spans="1:19" x14ac:dyDescent="0.2">
      <c r="A459" s="47"/>
      <c r="B459" s="241"/>
      <c r="C459" s="241"/>
      <c r="D459" s="47"/>
      <c r="E459" s="241"/>
      <c r="F459" s="241"/>
      <c r="G459" s="161"/>
      <c r="H459" s="161"/>
      <c r="I459" s="241"/>
      <c r="J459" s="47"/>
      <c r="K459" s="47"/>
      <c r="L459" s="47"/>
      <c r="M459" s="47"/>
      <c r="N459" s="207"/>
      <c r="O459" s="207"/>
      <c r="P459" s="207"/>
      <c r="Q459" s="207"/>
      <c r="R459" s="206"/>
      <c r="S459" s="47"/>
    </row>
    <row r="460" spans="1:19" x14ac:dyDescent="0.2">
      <c r="A460" s="47"/>
      <c r="B460" s="241"/>
      <c r="C460" s="241"/>
      <c r="D460" s="47"/>
      <c r="E460" s="241"/>
      <c r="F460" s="241"/>
      <c r="G460" s="161"/>
      <c r="H460" s="161"/>
      <c r="I460" s="241"/>
      <c r="J460" s="47"/>
      <c r="K460" s="47"/>
      <c r="L460" s="47"/>
      <c r="M460" s="47"/>
      <c r="N460" s="207"/>
      <c r="O460" s="207"/>
      <c r="P460" s="207"/>
      <c r="Q460" s="207"/>
      <c r="R460" s="206"/>
      <c r="S460" s="47"/>
    </row>
    <row r="461" spans="1:19" x14ac:dyDescent="0.2">
      <c r="A461" s="47"/>
      <c r="B461" s="241"/>
      <c r="C461" s="241"/>
      <c r="D461" s="47"/>
      <c r="E461" s="241"/>
      <c r="F461" s="241"/>
      <c r="G461" s="161"/>
      <c r="H461" s="161"/>
      <c r="I461" s="241"/>
      <c r="J461" s="47"/>
      <c r="K461" s="47"/>
      <c r="L461" s="47"/>
      <c r="M461" s="47"/>
      <c r="N461" s="207"/>
      <c r="O461" s="207"/>
      <c r="P461" s="207"/>
      <c r="Q461" s="207"/>
      <c r="R461" s="206"/>
      <c r="S461" s="47"/>
    </row>
    <row r="462" spans="1:19" x14ac:dyDescent="0.2">
      <c r="A462" s="47"/>
      <c r="B462" s="241"/>
      <c r="C462" s="241"/>
      <c r="D462" s="47"/>
      <c r="E462" s="241"/>
      <c r="F462" s="241"/>
      <c r="G462" s="161"/>
      <c r="H462" s="161"/>
      <c r="I462" s="241"/>
      <c r="J462" s="47"/>
      <c r="K462" s="47"/>
      <c r="L462" s="47"/>
      <c r="M462" s="47"/>
      <c r="N462" s="207"/>
      <c r="O462" s="207"/>
      <c r="P462" s="207"/>
      <c r="Q462" s="207"/>
      <c r="R462" s="206"/>
      <c r="S462" s="47"/>
    </row>
    <row r="463" spans="1:19" x14ac:dyDescent="0.2">
      <c r="A463" s="47"/>
      <c r="B463" s="241"/>
      <c r="C463" s="241"/>
      <c r="D463" s="47"/>
      <c r="E463" s="241"/>
      <c r="F463" s="241"/>
      <c r="G463" s="161"/>
      <c r="H463" s="161"/>
      <c r="I463" s="241"/>
      <c r="J463" s="47"/>
      <c r="K463" s="47"/>
      <c r="L463" s="47"/>
      <c r="M463" s="47"/>
      <c r="N463" s="207"/>
      <c r="O463" s="207"/>
      <c r="P463" s="207"/>
      <c r="Q463" s="207"/>
      <c r="R463" s="206"/>
      <c r="S463" s="47"/>
    </row>
    <row r="464" spans="1:19" x14ac:dyDescent="0.2">
      <c r="A464" s="47"/>
      <c r="B464" s="241"/>
      <c r="C464" s="241"/>
      <c r="D464" s="47"/>
      <c r="E464" s="241"/>
      <c r="F464" s="241"/>
      <c r="G464" s="161"/>
      <c r="H464" s="161"/>
      <c r="I464" s="241"/>
      <c r="J464" s="47"/>
      <c r="K464" s="47"/>
      <c r="L464" s="47"/>
      <c r="M464" s="47"/>
      <c r="N464" s="207"/>
      <c r="O464" s="207"/>
      <c r="P464" s="207"/>
      <c r="Q464" s="207"/>
      <c r="R464" s="206"/>
      <c r="S464" s="47"/>
    </row>
    <row r="465" spans="1:19" x14ac:dyDescent="0.2">
      <c r="A465" s="47"/>
      <c r="B465" s="241"/>
      <c r="C465" s="241"/>
      <c r="D465" s="47"/>
      <c r="E465" s="241"/>
      <c r="F465" s="241"/>
      <c r="G465" s="161"/>
      <c r="H465" s="161"/>
      <c r="I465" s="241"/>
      <c r="J465" s="47"/>
      <c r="K465" s="47"/>
      <c r="L465" s="47"/>
      <c r="M465" s="47"/>
      <c r="N465" s="207"/>
      <c r="O465" s="207"/>
      <c r="P465" s="207"/>
      <c r="Q465" s="207"/>
      <c r="R465" s="206"/>
      <c r="S465" s="47"/>
    </row>
    <row r="466" spans="1:19" x14ac:dyDescent="0.2">
      <c r="A466" s="47"/>
      <c r="B466" s="241"/>
      <c r="C466" s="241"/>
      <c r="D466" s="47"/>
      <c r="E466" s="241"/>
      <c r="F466" s="241"/>
      <c r="G466" s="161"/>
      <c r="H466" s="161"/>
      <c r="I466" s="241"/>
      <c r="J466" s="47"/>
      <c r="K466" s="47"/>
      <c r="L466" s="47"/>
      <c r="M466" s="47"/>
      <c r="N466" s="207"/>
      <c r="O466" s="207"/>
      <c r="P466" s="207"/>
      <c r="Q466" s="207"/>
      <c r="R466" s="206"/>
      <c r="S466" s="47"/>
    </row>
    <row r="467" spans="1:19" x14ac:dyDescent="0.2">
      <c r="A467" s="47"/>
      <c r="B467" s="241"/>
      <c r="C467" s="241"/>
      <c r="D467" s="47"/>
      <c r="E467" s="241"/>
      <c r="F467" s="241"/>
      <c r="G467" s="161"/>
      <c r="H467" s="161"/>
      <c r="I467" s="241"/>
      <c r="J467" s="47"/>
      <c r="K467" s="47"/>
      <c r="L467" s="47"/>
      <c r="M467" s="47"/>
      <c r="N467" s="207"/>
      <c r="O467" s="207"/>
      <c r="P467" s="207"/>
      <c r="Q467" s="207"/>
      <c r="R467" s="206"/>
      <c r="S467" s="47"/>
    </row>
    <row r="468" spans="1:19" x14ac:dyDescent="0.2">
      <c r="A468" s="47"/>
      <c r="B468" s="241"/>
      <c r="C468" s="241"/>
      <c r="D468" s="47"/>
      <c r="E468" s="241"/>
      <c r="F468" s="241"/>
      <c r="G468" s="161"/>
      <c r="H468" s="161"/>
      <c r="I468" s="241"/>
      <c r="J468" s="47"/>
      <c r="K468" s="47"/>
      <c r="L468" s="47"/>
      <c r="M468" s="47"/>
      <c r="N468" s="207"/>
      <c r="O468" s="207"/>
      <c r="P468" s="207"/>
      <c r="Q468" s="207"/>
      <c r="R468" s="206"/>
      <c r="S468" s="47"/>
    </row>
    <row r="469" spans="1:19" x14ac:dyDescent="0.2">
      <c r="A469" s="47"/>
      <c r="B469" s="241"/>
      <c r="C469" s="241"/>
      <c r="D469" s="47"/>
      <c r="E469" s="241"/>
      <c r="F469" s="241"/>
      <c r="G469" s="161"/>
      <c r="H469" s="161"/>
      <c r="I469" s="241"/>
      <c r="J469" s="47"/>
      <c r="K469" s="47"/>
      <c r="L469" s="47"/>
      <c r="M469" s="47"/>
      <c r="N469" s="207"/>
      <c r="O469" s="207"/>
      <c r="P469" s="207"/>
      <c r="Q469" s="207"/>
      <c r="R469" s="206"/>
      <c r="S469" s="47"/>
    </row>
    <row r="470" spans="1:19" x14ac:dyDescent="0.2">
      <c r="A470" s="47"/>
      <c r="B470" s="241"/>
      <c r="C470" s="241"/>
      <c r="D470" s="47"/>
      <c r="E470" s="241"/>
      <c r="F470" s="241"/>
      <c r="G470" s="161"/>
      <c r="H470" s="161"/>
      <c r="I470" s="241"/>
      <c r="J470" s="47"/>
      <c r="K470" s="47"/>
      <c r="L470" s="47"/>
      <c r="M470" s="47"/>
      <c r="N470" s="207"/>
      <c r="O470" s="207"/>
      <c r="P470" s="207"/>
      <c r="Q470" s="207"/>
      <c r="R470" s="206"/>
      <c r="S470" s="47"/>
    </row>
    <row r="471" spans="1:19" x14ac:dyDescent="0.2">
      <c r="A471" s="47"/>
      <c r="B471" s="241"/>
      <c r="C471" s="241"/>
      <c r="D471" s="47"/>
      <c r="E471" s="241"/>
      <c r="F471" s="241"/>
      <c r="G471" s="161"/>
      <c r="H471" s="161"/>
      <c r="I471" s="241"/>
      <c r="J471" s="47"/>
      <c r="K471" s="47"/>
      <c r="L471" s="47"/>
      <c r="M471" s="47"/>
      <c r="N471" s="207"/>
      <c r="O471" s="207"/>
      <c r="P471" s="207"/>
      <c r="Q471" s="207"/>
      <c r="R471" s="206"/>
      <c r="S471" s="47"/>
    </row>
    <row r="472" spans="1:19" x14ac:dyDescent="0.2">
      <c r="A472" s="47"/>
      <c r="B472" s="241"/>
      <c r="C472" s="241"/>
      <c r="D472" s="47"/>
      <c r="E472" s="241"/>
      <c r="F472" s="241"/>
      <c r="G472" s="161"/>
      <c r="H472" s="161"/>
      <c r="I472" s="241"/>
      <c r="J472" s="47"/>
      <c r="K472" s="47"/>
      <c r="L472" s="47"/>
      <c r="M472" s="47"/>
      <c r="N472" s="207"/>
      <c r="O472" s="207"/>
      <c r="P472" s="207"/>
      <c r="Q472" s="207"/>
      <c r="R472" s="206"/>
      <c r="S472" s="47"/>
    </row>
    <row r="473" spans="1:19" x14ac:dyDescent="0.2">
      <c r="A473" s="47"/>
      <c r="B473" s="241"/>
      <c r="C473" s="241"/>
      <c r="D473" s="47"/>
      <c r="E473" s="241"/>
      <c r="F473" s="241"/>
      <c r="G473" s="161"/>
      <c r="H473" s="161"/>
      <c r="I473" s="241"/>
      <c r="J473" s="47"/>
      <c r="K473" s="47"/>
      <c r="L473" s="47"/>
      <c r="M473" s="47"/>
      <c r="N473" s="207"/>
      <c r="O473" s="207"/>
      <c r="P473" s="207"/>
      <c r="Q473" s="207"/>
      <c r="R473" s="206"/>
      <c r="S473" s="47"/>
    </row>
    <row r="474" spans="1:19" x14ac:dyDescent="0.2">
      <c r="A474" s="47"/>
      <c r="B474" s="241"/>
      <c r="C474" s="241"/>
      <c r="D474" s="47"/>
      <c r="E474" s="241"/>
      <c r="F474" s="241"/>
      <c r="G474" s="161"/>
      <c r="H474" s="161"/>
      <c r="I474" s="241"/>
      <c r="J474" s="47"/>
      <c r="K474" s="47"/>
      <c r="L474" s="47"/>
      <c r="M474" s="47"/>
      <c r="N474" s="207"/>
      <c r="O474" s="207"/>
      <c r="P474" s="207"/>
      <c r="Q474" s="207"/>
      <c r="R474" s="206"/>
      <c r="S474" s="47"/>
    </row>
    <row r="475" spans="1:19" x14ac:dyDescent="0.2">
      <c r="A475" s="47"/>
      <c r="B475" s="241"/>
      <c r="C475" s="241"/>
      <c r="D475" s="47"/>
      <c r="E475" s="241"/>
      <c r="F475" s="241"/>
      <c r="G475" s="161"/>
      <c r="H475" s="161"/>
      <c r="I475" s="241"/>
      <c r="J475" s="47"/>
      <c r="K475" s="47"/>
      <c r="L475" s="47"/>
      <c r="M475" s="47"/>
      <c r="N475" s="207"/>
      <c r="O475" s="207"/>
      <c r="P475" s="207"/>
      <c r="Q475" s="207"/>
      <c r="R475" s="206"/>
      <c r="S475" s="47"/>
    </row>
    <row r="476" spans="1:19" x14ac:dyDescent="0.2">
      <c r="A476" s="47"/>
      <c r="B476" s="241"/>
      <c r="C476" s="241"/>
      <c r="D476" s="47"/>
      <c r="E476" s="241"/>
      <c r="F476" s="241"/>
      <c r="G476" s="161"/>
      <c r="H476" s="161"/>
      <c r="I476" s="241"/>
      <c r="J476" s="47"/>
      <c r="K476" s="47"/>
      <c r="L476" s="47"/>
      <c r="M476" s="47"/>
      <c r="N476" s="207"/>
      <c r="O476" s="207"/>
      <c r="P476" s="207"/>
      <c r="Q476" s="207"/>
      <c r="R476" s="206"/>
      <c r="S476" s="47"/>
    </row>
    <row r="477" spans="1:19" x14ac:dyDescent="0.2">
      <c r="A477" s="47"/>
      <c r="B477" s="241"/>
      <c r="C477" s="241"/>
      <c r="D477" s="47"/>
      <c r="E477" s="241"/>
      <c r="F477" s="241"/>
      <c r="G477" s="161"/>
      <c r="H477" s="161"/>
      <c r="I477" s="241"/>
      <c r="J477" s="47"/>
      <c r="K477" s="47"/>
      <c r="L477" s="47"/>
      <c r="M477" s="47"/>
      <c r="N477" s="207"/>
      <c r="O477" s="207"/>
      <c r="P477" s="207"/>
      <c r="Q477" s="207"/>
      <c r="R477" s="206"/>
      <c r="S477" s="47"/>
    </row>
    <row r="478" spans="1:19" x14ac:dyDescent="0.2">
      <c r="A478" s="47"/>
      <c r="B478" s="241"/>
      <c r="C478" s="241"/>
      <c r="D478" s="47"/>
      <c r="E478" s="241"/>
      <c r="F478" s="241"/>
      <c r="G478" s="161"/>
      <c r="H478" s="161"/>
      <c r="I478" s="241"/>
      <c r="J478" s="47"/>
      <c r="K478" s="47"/>
      <c r="L478" s="47"/>
      <c r="M478" s="47"/>
      <c r="N478" s="207"/>
      <c r="O478" s="207"/>
      <c r="P478" s="207"/>
      <c r="Q478" s="207"/>
      <c r="R478" s="206"/>
      <c r="S478" s="47"/>
    </row>
    <row r="479" spans="1:19" x14ac:dyDescent="0.2">
      <c r="A479" s="47"/>
      <c r="B479" s="241"/>
      <c r="C479" s="241"/>
      <c r="D479" s="47"/>
      <c r="E479" s="241"/>
      <c r="F479" s="241"/>
      <c r="G479" s="161"/>
      <c r="H479" s="161"/>
      <c r="I479" s="241"/>
      <c r="J479" s="47"/>
      <c r="K479" s="47"/>
      <c r="L479" s="47"/>
      <c r="M479" s="47"/>
      <c r="N479" s="207"/>
      <c r="O479" s="207"/>
      <c r="P479" s="207"/>
      <c r="Q479" s="207"/>
      <c r="R479" s="206"/>
      <c r="S479" s="47"/>
    </row>
    <row r="480" spans="1:19" x14ac:dyDescent="0.2">
      <c r="A480" s="47"/>
      <c r="B480" s="241"/>
      <c r="C480" s="241"/>
      <c r="D480" s="47"/>
      <c r="E480" s="241"/>
      <c r="F480" s="241"/>
      <c r="G480" s="161"/>
      <c r="H480" s="161"/>
      <c r="I480" s="241"/>
      <c r="J480" s="47"/>
      <c r="K480" s="47"/>
      <c r="L480" s="47"/>
      <c r="M480" s="47"/>
      <c r="N480" s="207"/>
      <c r="O480" s="207"/>
      <c r="P480" s="207"/>
      <c r="Q480" s="207"/>
      <c r="R480" s="206"/>
      <c r="S480" s="47"/>
    </row>
    <row r="481" spans="1:19" x14ac:dyDescent="0.2">
      <c r="A481" s="47"/>
      <c r="B481" s="241"/>
      <c r="C481" s="241"/>
      <c r="D481" s="47"/>
      <c r="E481" s="241"/>
      <c r="F481" s="241"/>
      <c r="G481" s="161"/>
      <c r="H481" s="161"/>
      <c r="I481" s="241"/>
      <c r="J481" s="47"/>
      <c r="K481" s="47"/>
      <c r="L481" s="47"/>
      <c r="M481" s="47"/>
      <c r="N481" s="207"/>
      <c r="O481" s="207"/>
      <c r="P481" s="207"/>
      <c r="Q481" s="207"/>
      <c r="R481" s="206"/>
      <c r="S481" s="47"/>
    </row>
    <row r="482" spans="1:19" x14ac:dyDescent="0.2">
      <c r="A482" s="47"/>
      <c r="B482" s="241"/>
      <c r="C482" s="241"/>
      <c r="D482" s="47"/>
      <c r="E482" s="241"/>
      <c r="F482" s="241"/>
      <c r="G482" s="161"/>
      <c r="H482" s="161"/>
      <c r="I482" s="241"/>
      <c r="J482" s="47"/>
      <c r="K482" s="47"/>
      <c r="L482" s="47"/>
      <c r="M482" s="47"/>
      <c r="N482" s="207"/>
      <c r="O482" s="207"/>
      <c r="P482" s="207"/>
      <c r="Q482" s="207"/>
      <c r="R482" s="206"/>
      <c r="S482" s="47"/>
    </row>
    <row r="483" spans="1:19" x14ac:dyDescent="0.2">
      <c r="A483" s="47"/>
      <c r="B483" s="241"/>
      <c r="C483" s="241"/>
      <c r="D483" s="47"/>
      <c r="E483" s="241"/>
      <c r="F483" s="241"/>
      <c r="G483" s="161"/>
      <c r="H483" s="161"/>
      <c r="I483" s="241"/>
      <c r="J483" s="47"/>
      <c r="K483" s="47"/>
      <c r="L483" s="47"/>
      <c r="M483" s="47"/>
      <c r="N483" s="207"/>
      <c r="O483" s="207"/>
      <c r="P483" s="207"/>
      <c r="Q483" s="207"/>
      <c r="R483" s="206"/>
      <c r="S483" s="47"/>
    </row>
    <row r="484" spans="1:19" x14ac:dyDescent="0.2">
      <c r="A484" s="47"/>
      <c r="B484" s="241"/>
      <c r="C484" s="241"/>
      <c r="D484" s="47"/>
      <c r="E484" s="241"/>
      <c r="F484" s="241"/>
      <c r="G484" s="161"/>
      <c r="H484" s="161"/>
      <c r="I484" s="241"/>
      <c r="J484" s="47"/>
      <c r="K484" s="47"/>
      <c r="L484" s="47"/>
      <c r="M484" s="47"/>
      <c r="N484" s="207"/>
      <c r="O484" s="207"/>
      <c r="P484" s="207"/>
      <c r="Q484" s="207"/>
      <c r="R484" s="206"/>
      <c r="S484" s="47"/>
    </row>
    <row r="485" spans="1:19" x14ac:dyDescent="0.2">
      <c r="A485" s="47"/>
      <c r="B485" s="241"/>
      <c r="C485" s="241"/>
      <c r="D485" s="47"/>
      <c r="E485" s="241"/>
      <c r="F485" s="241"/>
      <c r="G485" s="161"/>
      <c r="H485" s="161"/>
      <c r="I485" s="241"/>
      <c r="J485" s="47"/>
      <c r="K485" s="47"/>
      <c r="L485" s="47"/>
      <c r="M485" s="47"/>
      <c r="N485" s="207"/>
      <c r="O485" s="207"/>
      <c r="P485" s="207"/>
      <c r="Q485" s="207"/>
      <c r="R485" s="206"/>
      <c r="S485" s="47"/>
    </row>
    <row r="486" spans="1:19" x14ac:dyDescent="0.2">
      <c r="A486" s="47"/>
      <c r="B486" s="241"/>
      <c r="C486" s="241"/>
      <c r="D486" s="47"/>
      <c r="E486" s="241"/>
      <c r="F486" s="241"/>
      <c r="G486" s="161"/>
      <c r="H486" s="161"/>
      <c r="I486" s="241"/>
      <c r="J486" s="47"/>
      <c r="K486" s="47"/>
      <c r="L486" s="47"/>
      <c r="M486" s="47"/>
      <c r="N486" s="207"/>
      <c r="O486" s="207"/>
      <c r="P486" s="207"/>
      <c r="Q486" s="207"/>
      <c r="R486" s="206"/>
      <c r="S486" s="47"/>
    </row>
  </sheetData>
  <mergeCells count="1">
    <mergeCell ref="A23:C24"/>
  </mergeCells>
  <pageMargins left="0.7" right="0.7" top="0.78740157499999996" bottom="0.78740157499999996" header="0.3" footer="0.3"/>
  <pageSetup paperSize="9" scale="42" fitToHeight="0" orientation="landscape" r:id="rId1"/>
  <headerFooter alignWithMargins="0"/>
  <ignoredErrors>
    <ignoredError sqref="A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zoomScale="60" workbookViewId="0">
      <selection activeCell="P54" sqref="P54"/>
    </sheetView>
  </sheetViews>
  <sheetFormatPr defaultColWidth="8.85546875" defaultRowHeight="15" x14ac:dyDescent="0.25"/>
  <cols>
    <col min="1" max="1" width="17.7109375" customWidth="1"/>
    <col min="2" max="2" width="14.5703125" customWidth="1"/>
    <col min="3" max="3" width="14.85546875" customWidth="1"/>
    <col min="22" max="22" width="32.140625" customWidth="1"/>
  </cols>
  <sheetData>
    <row r="1" spans="1:14" ht="21" x14ac:dyDescent="0.35">
      <c r="A1" s="4" t="s">
        <v>0</v>
      </c>
    </row>
    <row r="2" spans="1:14" ht="14.25" customHeight="1" x14ac:dyDescent="0.25">
      <c r="D2" s="2"/>
      <c r="E2" s="2"/>
      <c r="F2" s="2"/>
      <c r="G2" s="2"/>
      <c r="H2" s="2"/>
      <c r="I2" s="2"/>
      <c r="J2" s="2"/>
      <c r="K2" s="2"/>
      <c r="L2" s="2"/>
      <c r="M2" s="2"/>
      <c r="N2" s="2"/>
    </row>
    <row r="3" spans="1:14" ht="14.25" customHeight="1" x14ac:dyDescent="0.25">
      <c r="A3" s="9" t="s">
        <v>1</v>
      </c>
      <c r="B3" s="10"/>
      <c r="C3" s="10"/>
      <c r="D3" s="11"/>
      <c r="E3" s="11"/>
      <c r="F3" s="11"/>
      <c r="G3" s="11"/>
      <c r="H3" s="11"/>
      <c r="I3" s="11"/>
      <c r="J3" s="2"/>
      <c r="K3" s="2"/>
      <c r="L3" s="2"/>
      <c r="M3" s="2"/>
      <c r="N3" s="2"/>
    </row>
    <row r="4" spans="1:14" ht="14.25" customHeight="1" x14ac:dyDescent="0.25">
      <c r="A4" s="11" t="s">
        <v>2</v>
      </c>
      <c r="B4" s="10"/>
      <c r="C4" s="10"/>
      <c r="D4" s="11"/>
      <c r="E4" s="11"/>
      <c r="F4" s="11"/>
      <c r="G4" s="11"/>
      <c r="H4" s="11"/>
      <c r="I4" s="11"/>
      <c r="J4" s="2"/>
      <c r="K4" s="2"/>
      <c r="L4" s="2"/>
      <c r="M4" s="2"/>
      <c r="N4" s="2"/>
    </row>
    <row r="5" spans="1:14" ht="14.25" customHeight="1" x14ac:dyDescent="0.25">
      <c r="D5" s="2"/>
      <c r="E5" s="2"/>
      <c r="F5" s="2"/>
      <c r="G5" s="2"/>
      <c r="H5" s="2"/>
      <c r="I5" s="2"/>
      <c r="J5" s="2"/>
      <c r="K5" s="2"/>
      <c r="L5" s="2"/>
      <c r="M5" s="2"/>
      <c r="N5" s="2"/>
    </row>
    <row r="6" spans="1:14" ht="14.25" customHeight="1" x14ac:dyDescent="0.25">
      <c r="A6" s="5"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1"/>
      <c r="D9" s="2"/>
      <c r="E9" s="2"/>
      <c r="F9" s="2"/>
      <c r="G9" s="2"/>
      <c r="H9" s="2"/>
      <c r="I9" s="2"/>
      <c r="J9" s="2"/>
      <c r="K9" s="2"/>
      <c r="L9" s="2"/>
      <c r="M9" s="2"/>
      <c r="N9" s="2"/>
    </row>
    <row r="10" spans="1:14" ht="14.25" customHeight="1" x14ac:dyDescent="0.25">
      <c r="A10" s="12" t="s">
        <v>6</v>
      </c>
      <c r="B10" s="13" t="s">
        <v>7</v>
      </c>
      <c r="C10" s="14" t="s">
        <v>8</v>
      </c>
      <c r="D10" s="2"/>
      <c r="E10" s="2"/>
      <c r="F10" s="2"/>
      <c r="G10" s="2"/>
      <c r="H10" s="2"/>
      <c r="I10" s="2"/>
      <c r="J10" s="2"/>
      <c r="K10" s="2"/>
      <c r="L10" s="2"/>
      <c r="M10" s="2"/>
      <c r="N10" s="2"/>
    </row>
    <row r="11" spans="1:14" ht="14.25" customHeight="1" x14ac:dyDescent="0.25">
      <c r="A11" s="15" t="s">
        <v>9</v>
      </c>
      <c r="B11" s="2" t="s">
        <v>10</v>
      </c>
      <c r="C11" s="16" t="s">
        <v>11</v>
      </c>
      <c r="D11" s="2"/>
      <c r="E11" s="2"/>
      <c r="F11" s="2"/>
      <c r="G11" s="2"/>
      <c r="H11" s="2"/>
      <c r="I11" s="2"/>
      <c r="J11" s="2"/>
      <c r="K11" s="2"/>
      <c r="L11" s="2"/>
      <c r="M11" s="2"/>
      <c r="N11" s="2"/>
    </row>
    <row r="12" spans="1:14" ht="14.25" customHeight="1" x14ac:dyDescent="0.25">
      <c r="A12" s="17" t="s">
        <v>12</v>
      </c>
      <c r="B12" s="18" t="s">
        <v>13</v>
      </c>
      <c r="C12" s="19" t="s">
        <v>14</v>
      </c>
      <c r="D12" s="2"/>
      <c r="E12" s="2"/>
      <c r="F12" s="2"/>
      <c r="G12" s="2"/>
      <c r="H12" s="2"/>
      <c r="I12" s="2"/>
      <c r="J12" s="2"/>
      <c r="K12" s="2"/>
      <c r="L12" s="2"/>
      <c r="M12" s="2"/>
      <c r="N12" s="2"/>
    </row>
    <row r="13" spans="1:14" ht="14.25" customHeight="1" x14ac:dyDescent="0.25">
      <c r="A13" s="17" t="s">
        <v>15</v>
      </c>
      <c r="B13" s="18" t="s">
        <v>13</v>
      </c>
      <c r="C13" s="19" t="s">
        <v>14</v>
      </c>
      <c r="D13" s="2"/>
      <c r="E13" s="2"/>
      <c r="F13" s="2"/>
      <c r="G13" s="2"/>
      <c r="H13" s="2"/>
      <c r="I13" s="2"/>
      <c r="J13" s="2"/>
      <c r="K13" s="2"/>
      <c r="L13" s="2"/>
      <c r="M13" s="2"/>
      <c r="N13" s="2"/>
    </row>
    <row r="14" spans="1:14" ht="14.25" customHeight="1" x14ac:dyDescent="0.25">
      <c r="A14" s="17" t="s">
        <v>16</v>
      </c>
      <c r="B14" s="18" t="s">
        <v>13</v>
      </c>
      <c r="C14" s="19" t="s">
        <v>14</v>
      </c>
      <c r="D14" s="2"/>
      <c r="E14" s="2"/>
      <c r="F14" s="2"/>
      <c r="G14" s="2"/>
      <c r="H14" s="2"/>
      <c r="I14" s="2"/>
      <c r="J14" s="2"/>
      <c r="K14" s="2"/>
      <c r="L14" s="2"/>
      <c r="M14" s="2"/>
      <c r="N14" s="2"/>
    </row>
    <row r="15" spans="1:14" ht="14.25" customHeight="1" x14ac:dyDescent="0.25">
      <c r="A15" s="17" t="s">
        <v>17</v>
      </c>
      <c r="B15" s="18" t="s">
        <v>13</v>
      </c>
      <c r="C15" s="19" t="s">
        <v>14</v>
      </c>
      <c r="D15" s="2"/>
      <c r="E15" s="2"/>
      <c r="F15" s="2"/>
      <c r="G15" s="2"/>
      <c r="H15" s="2"/>
      <c r="I15" s="2"/>
      <c r="J15" s="2"/>
      <c r="K15" s="2"/>
      <c r="L15" s="2"/>
      <c r="M15" s="2"/>
      <c r="N15" s="2"/>
    </row>
    <row r="16" spans="1:14" ht="14.25" customHeight="1" x14ac:dyDescent="0.25">
      <c r="A16" s="17" t="s">
        <v>18</v>
      </c>
      <c r="B16" s="18" t="s">
        <v>13</v>
      </c>
      <c r="C16" s="19" t="s">
        <v>14</v>
      </c>
      <c r="D16" s="2"/>
      <c r="E16" s="2"/>
      <c r="F16" s="2"/>
      <c r="G16" s="2"/>
      <c r="H16" s="2"/>
      <c r="I16" s="2"/>
      <c r="J16" s="2"/>
      <c r="K16" s="2"/>
      <c r="L16" s="2"/>
      <c r="M16" s="2"/>
      <c r="N16" s="2"/>
    </row>
    <row r="17" spans="1:14" ht="14.25" customHeight="1" x14ac:dyDescent="0.25">
      <c r="A17" s="20" t="s">
        <v>19</v>
      </c>
      <c r="B17" s="21" t="s">
        <v>20</v>
      </c>
      <c r="C17" s="22" t="s">
        <v>21</v>
      </c>
      <c r="D17" s="2"/>
      <c r="E17" s="2"/>
      <c r="F17" s="2"/>
      <c r="G17" s="2"/>
      <c r="H17" s="2"/>
      <c r="I17" s="2"/>
      <c r="J17" s="2"/>
      <c r="K17" s="2"/>
      <c r="L17" s="2"/>
      <c r="M17" s="2"/>
      <c r="N17" s="2"/>
    </row>
    <row r="18" spans="1:14" ht="14.25" customHeight="1" x14ac:dyDescent="0.25">
      <c r="A18" s="20" t="s">
        <v>22</v>
      </c>
      <c r="B18" s="21" t="s">
        <v>20</v>
      </c>
      <c r="C18" s="22" t="s">
        <v>21</v>
      </c>
      <c r="D18" s="2"/>
      <c r="E18" s="2"/>
      <c r="F18" s="2"/>
      <c r="G18" s="2"/>
      <c r="H18" s="2"/>
      <c r="I18" s="2"/>
      <c r="J18" s="2"/>
      <c r="K18" s="2"/>
      <c r="L18" s="2"/>
      <c r="M18" s="2"/>
      <c r="N18" s="2"/>
    </row>
    <row r="19" spans="1:14" ht="14.25" customHeight="1" x14ac:dyDescent="0.25">
      <c r="A19" s="20" t="s">
        <v>23</v>
      </c>
      <c r="B19" s="21" t="s">
        <v>20</v>
      </c>
      <c r="C19" s="22" t="s">
        <v>21</v>
      </c>
      <c r="D19" s="2"/>
      <c r="E19" s="2"/>
      <c r="F19" s="2"/>
      <c r="G19" s="2"/>
      <c r="H19" s="2"/>
      <c r="I19" s="2"/>
      <c r="J19" s="2"/>
      <c r="K19" s="2"/>
      <c r="L19" s="2"/>
      <c r="M19" s="2"/>
      <c r="N19" s="2"/>
    </row>
    <row r="20" spans="1:14" ht="14.25" customHeight="1" x14ac:dyDescent="0.25">
      <c r="A20" s="30" t="s">
        <v>24</v>
      </c>
      <c r="B20" s="31" t="s">
        <v>20</v>
      </c>
      <c r="C20" s="32" t="s">
        <v>21</v>
      </c>
      <c r="D20" s="2"/>
      <c r="E20" s="2"/>
      <c r="F20" s="2"/>
      <c r="G20" s="2"/>
      <c r="H20" s="2"/>
      <c r="I20" s="2"/>
      <c r="J20" s="2"/>
      <c r="K20" s="2"/>
      <c r="L20" s="2"/>
      <c r="M20" s="2"/>
      <c r="N20" s="2"/>
    </row>
    <row r="21" spans="1:14" ht="14.25" customHeight="1" x14ac:dyDescent="0.25">
      <c r="A21" s="20" t="s">
        <v>25</v>
      </c>
      <c r="B21" s="21" t="s">
        <v>20</v>
      </c>
      <c r="C21" s="22" t="s">
        <v>21</v>
      </c>
      <c r="D21" s="2"/>
      <c r="E21" s="2"/>
      <c r="F21" s="2"/>
      <c r="G21" s="2"/>
      <c r="H21" s="2"/>
      <c r="I21" s="2"/>
      <c r="J21" s="2"/>
      <c r="K21" s="2"/>
      <c r="L21" s="2"/>
      <c r="M21" s="2"/>
      <c r="N21" s="2"/>
    </row>
    <row r="22" spans="1:14" ht="14.25" customHeight="1" x14ac:dyDescent="0.25">
      <c r="A22" s="20" t="s">
        <v>26</v>
      </c>
      <c r="B22" s="21" t="s">
        <v>20</v>
      </c>
      <c r="C22" s="22" t="s">
        <v>21</v>
      </c>
      <c r="D22" s="2"/>
      <c r="E22" s="2"/>
      <c r="F22" s="2"/>
      <c r="G22" s="2"/>
      <c r="H22" s="2"/>
      <c r="I22" s="2"/>
      <c r="J22" s="2"/>
      <c r="K22" s="2"/>
      <c r="L22" s="2"/>
      <c r="M22" s="2"/>
      <c r="N22" s="2"/>
    </row>
    <row r="23" spans="1:14" ht="14.25" customHeight="1" x14ac:dyDescent="0.25">
      <c r="A23" s="20" t="s">
        <v>27</v>
      </c>
      <c r="B23" s="21" t="s">
        <v>20</v>
      </c>
      <c r="C23" s="22" t="s">
        <v>21</v>
      </c>
      <c r="D23" s="2"/>
      <c r="E23" s="2"/>
      <c r="F23" s="2"/>
      <c r="G23" s="2"/>
      <c r="H23" s="2"/>
      <c r="I23" s="2"/>
      <c r="J23" s="2"/>
      <c r="K23" s="2"/>
      <c r="L23" s="2"/>
      <c r="M23" s="2"/>
      <c r="N23" s="2"/>
    </row>
    <row r="24" spans="1:14" ht="14.25" customHeight="1" x14ac:dyDescent="0.25">
      <c r="A24" s="23" t="s">
        <v>28</v>
      </c>
      <c r="B24" s="24" t="s">
        <v>20</v>
      </c>
      <c r="C24" s="25" t="s">
        <v>21</v>
      </c>
      <c r="D24" s="2"/>
      <c r="E24" s="2"/>
      <c r="F24" s="2"/>
      <c r="G24" s="2"/>
      <c r="H24" s="2"/>
      <c r="I24" s="2"/>
      <c r="J24" s="2"/>
      <c r="K24" s="2"/>
      <c r="L24" s="2"/>
      <c r="M24" s="2"/>
      <c r="N24" s="2"/>
    </row>
    <row r="25" spans="1:14" ht="14.25" customHeight="1" x14ac:dyDescent="0.25">
      <c r="B25" s="2"/>
      <c r="C25" s="26"/>
      <c r="D25" s="2"/>
      <c r="E25" s="2"/>
      <c r="F25" s="2"/>
      <c r="G25" s="2"/>
      <c r="H25" s="2"/>
      <c r="I25" s="2"/>
      <c r="J25" s="2"/>
      <c r="K25" s="2"/>
      <c r="L25" s="2"/>
      <c r="M25" s="2"/>
      <c r="N25" s="2"/>
    </row>
    <row r="26" spans="1:14" x14ac:dyDescent="0.25">
      <c r="A26" s="2"/>
    </row>
    <row r="27" spans="1:14" x14ac:dyDescent="0.25">
      <c r="A27" s="5"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1"/>
    </row>
    <row r="33" spans="1:12" x14ac:dyDescent="0.25">
      <c r="A33" s="1"/>
    </row>
    <row r="34" spans="1:12" x14ac:dyDescent="0.25">
      <c r="A34" s="27" t="s">
        <v>32</v>
      </c>
      <c r="B34" s="10"/>
      <c r="C34" s="10"/>
      <c r="D34" s="10"/>
      <c r="E34" s="10"/>
      <c r="F34" s="10"/>
      <c r="G34" s="10"/>
      <c r="H34" s="10"/>
      <c r="I34" s="10"/>
      <c r="J34" s="10"/>
      <c r="K34" s="10"/>
      <c r="L34" s="10"/>
    </row>
    <row r="35" spans="1:12" x14ac:dyDescent="0.25">
      <c r="A35" s="10" t="s">
        <v>33</v>
      </c>
      <c r="B35" s="10"/>
      <c r="C35" s="10"/>
      <c r="D35" s="10"/>
      <c r="E35" s="10"/>
      <c r="F35" s="10"/>
      <c r="G35" s="10"/>
      <c r="H35" s="10"/>
      <c r="I35" s="10"/>
      <c r="J35" s="10"/>
      <c r="K35" s="10"/>
      <c r="L35" s="10"/>
    </row>
    <row r="37" spans="1:12" x14ac:dyDescent="0.25">
      <c r="A37" s="3" t="s">
        <v>34</v>
      </c>
    </row>
    <row r="38" spans="1:12" x14ac:dyDescent="0.25">
      <c r="A38" t="s">
        <v>35</v>
      </c>
    </row>
    <row r="40" spans="1:12" x14ac:dyDescent="0.25">
      <c r="A40" s="5" t="s">
        <v>36</v>
      </c>
    </row>
    <row r="41" spans="1:12" x14ac:dyDescent="0.25">
      <c r="A41" s="2" t="s">
        <v>37</v>
      </c>
    </row>
    <row r="42" spans="1:12" x14ac:dyDescent="0.25">
      <c r="A42" s="28" t="s">
        <v>38</v>
      </c>
    </row>
    <row r="43" spans="1:12" x14ac:dyDescent="0.25">
      <c r="B43" s="1"/>
      <c r="C43" s="1"/>
      <c r="D43" s="1"/>
      <c r="E43" s="1"/>
      <c r="F43" s="1"/>
      <c r="G43" s="1"/>
    </row>
    <row r="44" spans="1:12" x14ac:dyDescent="0.25">
      <c r="A44" s="29"/>
      <c r="B44" s="1"/>
      <c r="C44" s="1"/>
      <c r="D44" s="1"/>
      <c r="E44" s="1"/>
      <c r="F44" s="1"/>
      <c r="G44" s="1"/>
    </row>
    <row r="45" spans="1:12" x14ac:dyDescent="0.25">
      <c r="B45" s="1"/>
      <c r="C45" s="1"/>
      <c r="D45" s="1"/>
      <c r="E45" s="1"/>
      <c r="F45" s="1"/>
      <c r="G45" s="1"/>
    </row>
    <row r="46" spans="1:12" x14ac:dyDescent="0.25">
      <c r="A46" s="1"/>
      <c r="B46" s="1"/>
      <c r="C46" s="1"/>
      <c r="D46" s="1"/>
      <c r="E46" s="1"/>
      <c r="F46" s="1"/>
      <c r="G46" s="1"/>
    </row>
    <row r="47" spans="1:12" x14ac:dyDescent="0.25">
      <c r="A47" s="1"/>
      <c r="B47" s="1"/>
      <c r="C47" s="1"/>
      <c r="D47" s="1"/>
      <c r="E47" s="1"/>
      <c r="F47" s="1"/>
      <c r="G47" s="1"/>
    </row>
    <row r="48" spans="1:12"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row>
  </sheetData>
  <pageMargins left="0.7" right="0.7" top="0.78740157499999996" bottom="0.78740157499999996" header="0.3" footer="0.3"/>
  <pageSetup paperSize="9" scale="5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Úvodní strana</vt:lpstr>
      <vt:lpstr>MŠ</vt:lpstr>
      <vt:lpstr>ZŠ</vt:lpstr>
      <vt:lpstr>zajmové, neformalní, cel</vt:lpstr>
      <vt:lpstr>Pokyny, info</vt:lpstr>
      <vt:lpstr>MŠ!Oblast_tisku</vt:lpstr>
      <vt:lpstr>'zajmové, neformalní, cel'!Oblast_tisku</vt:lpstr>
      <vt:lpstr>ZŠ!Oblast_tisku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Synek Karel</cp:lastModifiedBy>
  <cp:revision/>
  <cp:lastPrinted>2023-04-03T11:38:56Z</cp:lastPrinted>
  <dcterms:created xsi:type="dcterms:W3CDTF">2020-07-22T07:46:04Z</dcterms:created>
  <dcterms:modified xsi:type="dcterms:W3CDTF">2023-04-03T11:42:55Z</dcterms:modified>
</cp:coreProperties>
</file>