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tine\Documents\Eva\MAPIII\SR_10_23\Ministerstvo\"/>
    </mc:Choice>
  </mc:AlternateContent>
  <bookViews>
    <workbookView xWindow="0" yWindow="0" windowWidth="28800" windowHeight="11835"/>
  </bookViews>
  <sheets>
    <sheet name="MŠ" sheetId="2" r:id="rId1"/>
    <sheet name="ZŠ" sheetId="1" r:id="rId2"/>
    <sheet name="zájmové, neformální, cel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8" i="2"/>
  <c r="M9" i="2"/>
  <c r="M6" i="2"/>
  <c r="M8" i="1"/>
  <c r="M9" i="1"/>
  <c r="M10" i="1"/>
  <c r="M11" i="1"/>
  <c r="M7" i="1"/>
  <c r="M108" i="1" l="1"/>
  <c r="M107" i="1"/>
  <c r="M70" i="2" l="1"/>
  <c r="M71" i="2"/>
  <c r="M72" i="2"/>
  <c r="M73" i="2"/>
  <c r="M74" i="2"/>
  <c r="M75" i="2"/>
  <c r="M76" i="2"/>
  <c r="M30" i="1"/>
  <c r="M31" i="1"/>
  <c r="M29" i="1"/>
  <c r="M28" i="1"/>
  <c r="M21" i="1"/>
  <c r="M32" i="1"/>
  <c r="M16" i="1" l="1"/>
  <c r="M65" i="2" l="1"/>
  <c r="M60" i="2"/>
  <c r="M61" i="2"/>
  <c r="M62" i="2"/>
  <c r="M63" i="2"/>
  <c r="M64" i="2"/>
  <c r="M66" i="2"/>
  <c r="M59" i="2"/>
  <c r="M47" i="1"/>
  <c r="M48" i="1"/>
  <c r="M49" i="1"/>
  <c r="M100" i="1" l="1"/>
  <c r="M101" i="1"/>
  <c r="M102" i="1"/>
  <c r="M103" i="1"/>
  <c r="M104" i="1"/>
  <c r="M105" i="1"/>
  <c r="M106" i="1"/>
  <c r="M99" i="1" l="1"/>
  <c r="M69" i="2"/>
  <c r="M60" i="1" l="1"/>
  <c r="M61" i="1"/>
  <c r="M62" i="1"/>
  <c r="M63" i="1"/>
  <c r="M64" i="1"/>
  <c r="M17" i="2" l="1"/>
  <c r="M16" i="2"/>
  <c r="M54" i="2"/>
  <c r="M33" i="2"/>
  <c r="M34" i="2"/>
  <c r="M35" i="2"/>
  <c r="M36" i="2"/>
  <c r="M37" i="2"/>
  <c r="M18" i="2"/>
  <c r="M5" i="2"/>
  <c r="M12" i="2"/>
  <c r="M13" i="2"/>
  <c r="M14" i="2"/>
  <c r="M15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8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5" i="2"/>
  <c r="M56" i="2"/>
  <c r="M58" i="2"/>
  <c r="M67" i="2"/>
  <c r="M68" i="2"/>
  <c r="M4" i="2"/>
  <c r="M55" i="1"/>
  <c r="M54" i="1"/>
  <c r="M92" i="1" l="1"/>
  <c r="M93" i="1"/>
  <c r="M94" i="1"/>
  <c r="M95" i="1"/>
  <c r="M96" i="1"/>
  <c r="M97" i="1"/>
  <c r="M98" i="1"/>
  <c r="M91" i="1"/>
  <c r="M51" i="1"/>
  <c r="M52" i="1"/>
  <c r="M50" i="1"/>
  <c r="M89" i="1" l="1"/>
  <c r="M90" i="1"/>
  <c r="M88" i="1"/>
  <c r="M84" i="1" l="1"/>
  <c r="M85" i="1"/>
  <c r="M86" i="1"/>
  <c r="M87" i="1"/>
  <c r="M77" i="1" l="1"/>
  <c r="M78" i="1"/>
  <c r="M56" i="1" l="1"/>
  <c r="M20" i="1" l="1"/>
  <c r="M35" i="1"/>
  <c r="M65" i="1" l="1"/>
  <c r="M59" i="1"/>
  <c r="M58" i="1"/>
  <c r="M53" i="1" l="1"/>
  <c r="M79" i="1" l="1"/>
  <c r="M6" i="1" l="1"/>
  <c r="M5" i="1"/>
  <c r="K10" i="3" l="1"/>
  <c r="K11" i="3"/>
  <c r="K9" i="3"/>
  <c r="K8" i="3"/>
  <c r="K7" i="3"/>
  <c r="K6" i="3"/>
  <c r="K5" i="3"/>
  <c r="M82" i="1" l="1"/>
  <c r="M83" i="1"/>
  <c r="M81" i="1"/>
  <c r="M80" i="1"/>
  <c r="M13" i="1" l="1"/>
  <c r="M15" i="1"/>
  <c r="M17" i="1"/>
  <c r="M18" i="1"/>
  <c r="M19" i="1"/>
  <c r="M33" i="1"/>
  <c r="M34" i="1"/>
  <c r="M36" i="1"/>
  <c r="M37" i="1"/>
  <c r="M38" i="1"/>
  <c r="M39" i="1"/>
  <c r="M40" i="1"/>
  <c r="M41" i="1"/>
  <c r="M42" i="1"/>
  <c r="M43" i="1"/>
  <c r="M44" i="1"/>
  <c r="M66" i="1"/>
  <c r="M67" i="1"/>
  <c r="M68" i="1"/>
  <c r="M69" i="1"/>
  <c r="M70" i="1"/>
  <c r="M71" i="1"/>
  <c r="M75" i="1"/>
  <c r="M76" i="1"/>
</calcChain>
</file>

<file path=xl/sharedStrings.xml><?xml version="1.0" encoding="utf-8"?>
<sst xmlns="http://schemas.openxmlformats.org/spreadsheetml/2006/main" count="1987" uniqueCount="558">
  <si>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</si>
  <si>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</si>
  <si>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</si>
  <si>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</si>
  <si>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</si>
  <si>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</si>
  <si>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</si>
  <si>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</si>
  <si>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</si>
  <si>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</si>
  <si>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</si>
  <si>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</si>
  <si>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</si>
  <si>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</si>
  <si>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</si>
  <si>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</si>
  <si>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</si>
  <si>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</si>
  <si>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</si>
  <si>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</si>
  <si>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</si>
  <si>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</si>
  <si>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</si>
  <si>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</si>
  <si>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</si>
  <si>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</si>
  <si>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</si>
  <si>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</si>
  <si>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Město Hustopeče</t>
  </si>
  <si>
    <t>Hustopeče</t>
  </si>
  <si>
    <t>x</t>
  </si>
  <si>
    <t>studie</t>
  </si>
  <si>
    <t>ne</t>
  </si>
  <si>
    <t>Výstavba nové sportovní haly</t>
  </si>
  <si>
    <t>Modernizace II</t>
  </si>
  <si>
    <t>v přípravě</t>
  </si>
  <si>
    <t>Základní škola Klobouky u Brna, příspěvková organizace</t>
  </si>
  <si>
    <t>město</t>
  </si>
  <si>
    <t>Odborné učebny</t>
  </si>
  <si>
    <t>Klobouky u Brna</t>
  </si>
  <si>
    <t>výběr dod.</t>
  </si>
  <si>
    <t>Dovybavení šatních prostor</t>
  </si>
  <si>
    <t>Rozšíření park.míst</t>
  </si>
  <si>
    <t>Základní škola a mateřská škola Šitbořice, p.o.</t>
  </si>
  <si>
    <t>Obec Šitbořice</t>
  </si>
  <si>
    <t>Šitbořice</t>
  </si>
  <si>
    <t>9/2021</t>
  </si>
  <si>
    <t>6/2023</t>
  </si>
  <si>
    <t>PD, výběr dodavatele</t>
  </si>
  <si>
    <t>ano</t>
  </si>
  <si>
    <t>Navýšení kapacity MŠ</t>
  </si>
  <si>
    <t>Cílem je navýšení kapacity mateřské školy, snížení počtu dětí ve třídě, posíleni individualního přístupu.</t>
  </si>
  <si>
    <t>Revitalizace areálu školy a školy, úprava sportovního areálu</t>
  </si>
  <si>
    <t>Cílem projektuje revitalizace přírodního areálu, vybudování nových sportovišť a prostorů pro trávení volného času</t>
  </si>
  <si>
    <t>zář.25</t>
  </si>
  <si>
    <t>ZŠ a MŠ Uherčice, okres Břeclav</t>
  </si>
  <si>
    <t>Obec Uherčice</t>
  </si>
  <si>
    <t>Uherčice</t>
  </si>
  <si>
    <t>Asistenti, psycholog, spec. pedagog</t>
  </si>
  <si>
    <t>Navýšení kapacity školy - kmenová třída</t>
  </si>
  <si>
    <t>Potřeba další kmenové třídy</t>
  </si>
  <si>
    <t>Zřízení odborné učebny</t>
  </si>
  <si>
    <t>Chybějící odborné učebny</t>
  </si>
  <si>
    <t>Výměna, případně rekonsturkce topného systému</t>
  </si>
  <si>
    <t>Obnova kotlů, rozvodů topení apod.</t>
  </si>
  <si>
    <t>Školní zahrada - environmentální centrum</t>
  </si>
  <si>
    <t>zpracovaná PD</t>
  </si>
  <si>
    <t xml:space="preserve">Rozšíření a obnova  vnitřních prostor školy </t>
  </si>
  <si>
    <t>(šatny, skladové prostory, sborovna, kanceláře…)</t>
  </si>
  <si>
    <t>ZŠ Vrbice</t>
  </si>
  <si>
    <t>Obec Vrbice</t>
  </si>
  <si>
    <t>Vrbice</t>
  </si>
  <si>
    <t>výstavba nové sportovní haly pro hodiny TJ</t>
  </si>
  <si>
    <t>modernizace budovy a vybavení</t>
  </si>
  <si>
    <t>zajištění  konektivity ve škole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</si>
  <si>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</si>
  <si>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</si>
  <si>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</si>
  <si>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</si>
  <si>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</si>
  <si>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</si>
  <si>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Mateřská škola Hustopeče, Školní 25, okres Břeclav, příspěvková organizace</t>
  </si>
  <si>
    <t>obnovení ICT vybavení</t>
  </si>
  <si>
    <t>hledáme dotaci</t>
  </si>
  <si>
    <t>nové oplocení MŠ</t>
  </si>
  <si>
    <t>Mateřská škola Hustopeče, Na Sídlišti 5, okres Břeclav, p.o.</t>
  </si>
  <si>
    <t>Rekonstrukce sociálního zařízení ve třídě Berušek</t>
  </si>
  <si>
    <t>revitalizace a rekonstrukce přírodní zahrady na odloučeném pracovišti</t>
  </si>
  <si>
    <t>obnova vybavení ICT</t>
  </si>
  <si>
    <t>Hrajeme si na zahradě</t>
  </si>
  <si>
    <t>obnova herních prvků</t>
  </si>
  <si>
    <t>Mateřská škola Strachotín, p.o.</t>
  </si>
  <si>
    <t>Strachotín</t>
  </si>
  <si>
    <t>Zateplení budovy</t>
  </si>
  <si>
    <t>MŠ Strachotín</t>
  </si>
  <si>
    <t>Nábytek do třídy</t>
  </si>
  <si>
    <t>Interaktivní tabule</t>
  </si>
  <si>
    <t>Odvlhčení sklepních prostor</t>
  </si>
  <si>
    <t>Oprava římsy pod střechou</t>
  </si>
  <si>
    <t>Renovace rozvodů vody</t>
  </si>
  <si>
    <t>MŠ Vrbice</t>
  </si>
  <si>
    <t>obec Vrbice</t>
  </si>
  <si>
    <t>1 6001119</t>
  </si>
  <si>
    <t>NE</t>
  </si>
  <si>
    <t>Solární panely – energetické úspory</t>
  </si>
  <si>
    <t>9/2024</t>
  </si>
  <si>
    <t>Mateřská škola Velké Němčice</t>
  </si>
  <si>
    <t>Městys Velké Němčice</t>
  </si>
  <si>
    <t>Oplocení zahrady MŠ</t>
  </si>
  <si>
    <t>Velké Němčice</t>
  </si>
  <si>
    <t>Oplocení budovy MŠ</t>
  </si>
  <si>
    <t>Oplocení budovy u MŠ - renovace</t>
  </si>
  <si>
    <t>Vybavení tříd nábytkem</t>
  </si>
  <si>
    <t>Nový, více vyhovující nábytek do tříd</t>
  </si>
  <si>
    <t>Pracovní stoly pro polytech</t>
  </si>
  <si>
    <t>Vybavení pro polytechnické vzdělávání</t>
  </si>
  <si>
    <t xml:space="preserve">Navýšení kapacity školy </t>
  </si>
  <si>
    <t>Úprava školní zahrady</t>
  </si>
  <si>
    <t>Herní zóna s prvky, zeleň, environmentální centrum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</si>
  <si>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</si>
  <si>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</si>
  <si>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</si>
  <si>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</si>
  <si>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</si>
  <si>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</si>
  <si>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</si>
  <si>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</si>
  <si>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</si>
  <si>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</si>
  <si>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</si>
  <si>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</si>
  <si>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</si>
  <si>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</si>
  <si>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</si>
  <si>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</si>
  <si>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</si>
  <si>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</si>
  <si>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</si>
  <si>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</si>
  <si>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</si>
  <si>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</si>
  <si>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</si>
  <si>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</si>
  <si>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</si>
  <si>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</si>
  <si>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</si>
  <si>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</si>
  <si>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</si>
  <si>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</si>
  <si>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</si>
  <si>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</si>
  <si>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</si>
  <si>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</si>
  <si>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</si>
  <si>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</si>
  <si>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</si>
  <si>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obnova ICT vybavení</t>
  </si>
  <si>
    <t>rekonstrukce oplocení</t>
  </si>
  <si>
    <t>výstavba dalších tříd</t>
  </si>
  <si>
    <t>vytvoření environmentálního centra na školní zahradě</t>
  </si>
  <si>
    <t xml:space="preserve">Solární panely – energetické úspory </t>
  </si>
  <si>
    <t>zprac.PD</t>
  </si>
  <si>
    <t>Dětská skupina Peřinka</t>
  </si>
  <si>
    <t>Obec Morkůvky</t>
  </si>
  <si>
    <t>00283380</t>
  </si>
  <si>
    <t>Morkůvky</t>
  </si>
  <si>
    <t>Modernizace vnitřního vybavení, zakoupení edukativních a polytechnických pomůcek, klimatizace</t>
  </si>
  <si>
    <t>Herní a odpočinková zóna v zahradě</t>
  </si>
  <si>
    <t>Rozšíření kapacity</t>
  </si>
  <si>
    <t>Místní lidová knihovna</t>
  </si>
  <si>
    <t>Vybavení IT technickou, nábytkem a pomůckami</t>
  </si>
  <si>
    <t>Muzeum genpor. Františka Peřiny</t>
  </si>
  <si>
    <t>Rozšíření muzea o výukové a výstavní prostory</t>
  </si>
  <si>
    <t>Úprava okolí - interaktivní prvky, zeleň, parkoviště, úprava sběrného místa</t>
  </si>
  <si>
    <t>Modernizace DS Peřinka</t>
  </si>
  <si>
    <t>Rozšíření DS Peřinka</t>
  </si>
  <si>
    <t>Zahrada v DS Peřinka</t>
  </si>
  <si>
    <t>Vybavení knihovny</t>
  </si>
  <si>
    <t>Rozšíření muzea</t>
  </si>
  <si>
    <t>Muzeum a okolí</t>
  </si>
  <si>
    <t>Městská knihovna Hustopeče</t>
  </si>
  <si>
    <t>Centrum volného času Hustopeče, příspěvková organizace</t>
  </si>
  <si>
    <t>Modernizace knihovny, Hustopeče</t>
  </si>
  <si>
    <t>Obec Kobylí</t>
  </si>
  <si>
    <t>Rekonstrukce střechy a půdních prostor</t>
  </si>
  <si>
    <t>Kobylí</t>
  </si>
  <si>
    <t>Vybudování odborných učeben v prostách půdy</t>
  </si>
  <si>
    <t>Rekonstrukce malého venkovního hřiště</t>
  </si>
  <si>
    <t>Výměna nevyhovujícího asfaltového povrchu</t>
  </si>
  <si>
    <t>Rekuperační jednotky</t>
  </si>
  <si>
    <t>Ekologická výměna vzduchu ve třídách, úspora energií</t>
  </si>
  <si>
    <t>Rekonstrukce školní tělocvičny – topení a zastínění</t>
  </si>
  <si>
    <t>Nevyhovující zařízení se vymění za úspornější</t>
  </si>
  <si>
    <t>Rekonstrukce žákovských šaten a vestibulu u hlavního vchodu</t>
  </si>
  <si>
    <t>Zvýšení bezpečnosti žáků ve vstupních prostorách</t>
  </si>
  <si>
    <t xml:space="preserve">Zahradní domek – venkovní zázemí pro pracovní činnosti a činnost zájmových kroužků </t>
  </si>
  <si>
    <t>Zlepšení zázemí pro venkovní výuku a zájmovou oblast</t>
  </si>
  <si>
    <t>Revitalizace školní zahrady včetně herních prvků pro zájmovou činnost</t>
  </si>
  <si>
    <t>Společenská učebna pro zájmové a neformální vzdělávání</t>
  </si>
  <si>
    <t>Rekonstrukce učeben polytechnické výchovy (cvičná kuchyně, dílny)</t>
  </si>
  <si>
    <t>Zlepšení zázemí pro vnitřní výuku praktických činností a zájmovou oblast</t>
  </si>
  <si>
    <t>Technické zázemí kmenových tříd 2. stupně</t>
  </si>
  <si>
    <t>Zlepšení zázemí ve třídách</t>
  </si>
  <si>
    <t>Rekonstrukce učebny přírodních věd</t>
  </si>
  <si>
    <t>Zlepšení zázemí pro vnitřní výuku přírodovědných předmětů</t>
  </si>
  <si>
    <t>Rekonstrukce vytápění včetně alternativních zdrojů energie</t>
  </si>
  <si>
    <t>Zastaralé zařízení vyměněno ekologičtějším a úspornějším.</t>
  </si>
  <si>
    <t>Renovace podlah tříd, chodeb</t>
  </si>
  <si>
    <t>Přístavba mateřské školy v  obci Strachotín</t>
  </si>
  <si>
    <t>Renovace rozvodů elektřiny</t>
  </si>
  <si>
    <t>Základní škola Velké Němčice, okres Břeclav, příspěvková organizace</t>
  </si>
  <si>
    <t>městys Vělké Němčice</t>
  </si>
  <si>
    <t>Výstavba sportovní haly, tělocvičny</t>
  </si>
  <si>
    <t>Vybudování sprotovního zázemí</t>
  </si>
  <si>
    <t>Revitalizace školní zahrady</t>
  </si>
  <si>
    <t>Výměna zastaralé ICT</t>
  </si>
  <si>
    <t>Obnova ICT</t>
  </si>
  <si>
    <t>Půdní přístavba</t>
  </si>
  <si>
    <t>Rozšíření kapacity školní jídelny</t>
  </si>
  <si>
    <t>Přístavba školní jídelny</t>
  </si>
  <si>
    <t>Vybudování půdní přístavby</t>
  </si>
  <si>
    <t>PD</t>
  </si>
  <si>
    <t>Základní škola Kobylí, okres Břeclav, příspěvková organizace</t>
  </si>
  <si>
    <t>Základní škola Kobylí</t>
  </si>
  <si>
    <t xml:space="preserve">Základní škola Hustopeče, Komenského </t>
  </si>
  <si>
    <t>Modernizace vnitřního vybavení a digitálních technologií</t>
  </si>
  <si>
    <t>Vybudování odb.učeben,včetně tělocvičny</t>
  </si>
  <si>
    <t xml:space="preserve">zázemí pro školní poradenské pracoviště </t>
  </si>
  <si>
    <t>Základní škola a Mateřská škola Popice, okres Břeclav, příspěvková organizace</t>
  </si>
  <si>
    <t>Obec Popice</t>
  </si>
  <si>
    <t>Fotovoltaika MŠ</t>
  </si>
  <si>
    <t>Popice</t>
  </si>
  <si>
    <t>Vybudování fotovoltaiky na střeše budovy MŠ</t>
  </si>
  <si>
    <t>8/2023</t>
  </si>
  <si>
    <t>Základní škola a Mateřská škola, okres Břeclav, příspěvková organizace</t>
  </si>
  <si>
    <t>Fotovoltaika ZŠ</t>
  </si>
  <si>
    <t>Vybudování fotovoltaiky na střeše budovy ZŠ</t>
  </si>
  <si>
    <t>X</t>
  </si>
  <si>
    <t>JMK</t>
  </si>
  <si>
    <t>Mateřská škola Starovice, okres Břeclav, příspěvková organizace</t>
  </si>
  <si>
    <t>Obec Starovice</t>
  </si>
  <si>
    <t>Starovice</t>
  </si>
  <si>
    <t>rozšíření MŠ</t>
  </si>
  <si>
    <t>rozpracovaná PD</t>
  </si>
  <si>
    <t>1) Uveďte celkové předpokládané náklady na realizaci projektu. Podíl EFRR bude doplněn/přepočten ve finální verzi MAP určené ke zveřejnění.</t>
  </si>
  <si>
    <t>ZŠ a MŠ Brumovice okr. Břeclav pří.org. 691 11 Brumovice 140</t>
  </si>
  <si>
    <t xml:space="preserve">obec Brumovice </t>
  </si>
  <si>
    <t>Brumovice</t>
  </si>
  <si>
    <t>Celková generální elektroinstalace v budově mateřské školy , včetně kuchyně</t>
  </si>
  <si>
    <t>Rekonstrukce sociálního zařízení, bezbarierovost</t>
  </si>
  <si>
    <t>Generální rekonstrukce sociálního zařízení v horním i dolním podlaží, vybudování bezbariérového přístupu do hlavního vchodu MŠ a do 2. podlaží MŠ</t>
  </si>
  <si>
    <t>Renovace elektroinstalace</t>
  </si>
  <si>
    <t>obec Brumovice</t>
  </si>
  <si>
    <t>Dotykové interaktivní tabule</t>
  </si>
  <si>
    <t xml:space="preserve">Modernizace interaktivních tabulí nebo celková výměna za dotykové interaktivní tabule </t>
  </si>
  <si>
    <t>Školní kuchyně</t>
  </si>
  <si>
    <t>Obnova vybavení školní kuchyně</t>
  </si>
  <si>
    <t>Vybudování prostor  pro školní družinu - herny</t>
  </si>
  <si>
    <t>Sportovní zázemí</t>
  </si>
  <si>
    <t>Vybudování tělocvičny, školního hřiště na TV a spod.</t>
  </si>
  <si>
    <t>Mateřská škola, Horní Bojanovice, příspěvková organizace</t>
  </si>
  <si>
    <t>Obec Horní Bojanovice</t>
  </si>
  <si>
    <t>Přírodní zahrada</t>
  </si>
  <si>
    <t>Horní Bojanovice</t>
  </si>
  <si>
    <t>Vybudování přírodní zahrady</t>
  </si>
  <si>
    <t>Přírodní učebna</t>
  </si>
  <si>
    <t>Vybudování přírodní učebny</t>
  </si>
  <si>
    <t>Základní škola a Mateřská škola Starovičky, okres Břeclav, příspěvková organizace</t>
  </si>
  <si>
    <t>Starovičky</t>
  </si>
  <si>
    <t>Základní a mateřská škola Starovičky- nástavba, půdní vestavba, stavební úpravy a změna v užívání části stavby</t>
  </si>
  <si>
    <t>Vybudování nové třídy MŠ včetně sociálního zařízení, zajištění bezbariérovosti, vybudování venkovního únikového schodiště.</t>
  </si>
  <si>
    <t>Stavebně povoleno, příprava žádosti o dotace</t>
  </si>
  <si>
    <t>Vybudování nových učeben ZŠ, tříd školní družiny, šaten včetně dalšího zázemí budovy ZŠ a MŠ Starovičky, nová fasáda budovy, zajištění bezbariérovosti.</t>
  </si>
  <si>
    <t>Zateplení hospodářské budovy, přístavba střechy</t>
  </si>
  <si>
    <t xml:space="preserve">obec Vrbice </t>
  </si>
  <si>
    <t>Přírodní prvky na zahradu</t>
  </si>
  <si>
    <t>Doplnění zahrady MŠ přírodními prvky</t>
  </si>
  <si>
    <t>6/2025</t>
  </si>
  <si>
    <t>9/2025</t>
  </si>
  <si>
    <t>ZŠ Hustopeče, Nádražní 4</t>
  </si>
  <si>
    <t>Základní škola Hustopeče, Komenského 163/2, okres Břeclav, p.o.</t>
  </si>
  <si>
    <t>Výstavba budovy 1. stupně ZŠ a školní družiny</t>
  </si>
  <si>
    <t>výstavba nové budovy pro 1. stupeň ZŠ</t>
  </si>
  <si>
    <t xml:space="preserve">Vybudování odborných učeben </t>
  </si>
  <si>
    <t>Základní škola a Mateřská škola Šakvice, p.o.</t>
  </si>
  <si>
    <t>obec</t>
  </si>
  <si>
    <t>Rozšíření 2. stupně</t>
  </si>
  <si>
    <t>Šakvice</t>
  </si>
  <si>
    <t>rozšíření kapacity školy pro 2. stupeň</t>
  </si>
  <si>
    <t xml:space="preserve">zpracovává se      </t>
  </si>
  <si>
    <t>Modernizace odborných učeben</t>
  </si>
  <si>
    <t>Cílem projektu je podpořit rozvoj klíčových kompetencí modernizací stávajících odborných učeben v ZŠ Šitbořice (stavební úpravy, vybavení odborných učeben, konektivita)</t>
  </si>
  <si>
    <t>9/2022</t>
  </si>
  <si>
    <t>12/2023</t>
  </si>
  <si>
    <t>Tělocvična pro ZŠ a MŠ</t>
  </si>
  <si>
    <t>Cílem projektu je vybudování tělocvičny s dostatečnou kapacitou, podpora pohybových dovedností a zájmového vzdělávání</t>
  </si>
  <si>
    <t>Oprava střechy ZŠ + solární panely</t>
  </si>
  <si>
    <t>Cílem je oprava střešní krytiny, využití solární energie pro ohřev vody, jiné zdroje energie</t>
  </si>
  <si>
    <t>zář.24</t>
  </si>
  <si>
    <t>Cílem projektu je snížení tepelných ztrát</t>
  </si>
  <si>
    <t>potřeba školy, bez projektu</t>
  </si>
  <si>
    <t>Vybavení tříd novým nábytkem, interaktivními tabulemi</t>
  </si>
  <si>
    <t>Cílem je oprava zkvalitnění pomůcek pro výchovu a vzdělávání</t>
  </si>
  <si>
    <t>zář.22</t>
  </si>
  <si>
    <t>Bezbariérovost školy</t>
  </si>
  <si>
    <t>Cílem projektu je podpora pro rovné příležitosti ve vzdělání</t>
  </si>
  <si>
    <t>Rekonvalescence rozvodu tepla</t>
  </si>
  <si>
    <t>Cílem projektuje snížení nákladů na vytápění</t>
  </si>
  <si>
    <r>
      <t> </t>
    </r>
    <r>
      <rPr>
        <sz val="6"/>
        <color theme="1"/>
        <rFont val="Calibri"/>
        <family val="2"/>
        <charset val="238"/>
      </rPr>
      <t>Vybavení učebny AJ</t>
    </r>
  </si>
  <si>
    <r>
      <t> </t>
    </r>
    <r>
      <rPr>
        <sz val="6"/>
        <color theme="1"/>
        <rFont val="Calibri"/>
        <family val="2"/>
        <charset val="238"/>
      </rPr>
      <t>Nákup 40 ks šatních skříněk</t>
    </r>
  </si>
  <si>
    <r>
      <t> </t>
    </r>
    <r>
      <rPr>
        <sz val="6"/>
        <color theme="1"/>
        <rFont val="Calibri"/>
        <family val="2"/>
        <charset val="238"/>
      </rPr>
      <t>Nových 5 park.míst před školou</t>
    </r>
  </si>
  <si>
    <r>
      <t> </t>
    </r>
    <r>
      <rPr>
        <sz val="6"/>
        <color theme="1"/>
        <rFont val="Calibri"/>
        <family val="2"/>
        <charset val="238"/>
      </rPr>
      <t>Přístavba 9 učeben a tělocvičny</t>
    </r>
  </si>
  <si>
    <r>
      <t xml:space="preserve">Výdaje projektu  </t>
    </r>
    <r>
      <rPr>
        <sz val="6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6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</si>
  <si>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6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</si>
  <si>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6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6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</si>
  <si>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6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</si>
  <si>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6"/>
        <color theme="1"/>
        <rFont val="Calibri"/>
        <family val="2"/>
        <charset val="238"/>
        <scheme val="minor"/>
      </rPr>
      <t>3)</t>
    </r>
    <r>
      <rPr>
        <b/>
        <sz val="6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</si>
  <si>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6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</si>
  <si>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6"/>
        <color theme="1"/>
        <rFont val="Calibri"/>
        <family val="2"/>
        <charset val="238"/>
        <scheme val="minor"/>
      </rPr>
      <t>5)</t>
    </r>
    <r>
      <rPr>
        <b/>
        <sz val="6"/>
        <color theme="1"/>
        <rFont val="Calibri"/>
        <family val="2"/>
        <charset val="238"/>
        <scheme val="minor"/>
      </rPr>
      <t xml:space="preserve">
</t>
    </r>
  </si>
  <si>
    <t>Základní škola a mateřská škola Šitbořice, příspěvková organizace</t>
  </si>
  <si>
    <t>Vybudování a vybavení odborných učeben</t>
  </si>
  <si>
    <t>Cílem projektu je podpořit rozvoj klíčových kompetencí vybudováním nových odborných učeben a pořízení nového vybavení v rámci ZŠ Šitbořice (přírodovědná, jazyková, rukodělná, cvičná kuchyňka, konektivita).</t>
  </si>
  <si>
    <t>změny k 10/2022</t>
  </si>
  <si>
    <t>Energetické úspory - solární panely apod.</t>
  </si>
  <si>
    <t>změny k 5/2023</t>
  </si>
  <si>
    <t>Rekonstrukce kovového schodiště u budovy přístavby školy</t>
  </si>
  <si>
    <t>Nevyhovující stav z hlediska BOZ, schodiště slouží zároveň jako únikový východ</t>
  </si>
  <si>
    <t>Rekonstrukce výtahu v budově přístavby, části školní jídelny</t>
  </si>
  <si>
    <t>Zastaralé zařízení, které nesplňuje pravidla zákonné legislativy</t>
  </si>
  <si>
    <t>2023</t>
  </si>
  <si>
    <t>Školní kuchyně a jídelna s vybavením</t>
  </si>
  <si>
    <t>vyhotovena PD na školní kuchyň a jídelnu s vybavením</t>
  </si>
  <si>
    <t>Obnova vybavení školní jídelny</t>
  </si>
  <si>
    <t xml:space="preserve">Nákup nového vybavení, spotřebičů  a  nábytku  </t>
  </si>
  <si>
    <t>8/2024</t>
  </si>
  <si>
    <t>Nová třída MŠ</t>
  </si>
  <si>
    <t>Vybudování nové třídy MŠ v podkroví budovy ZŠ</t>
  </si>
  <si>
    <t>1/2025</t>
  </si>
  <si>
    <t>Vybudování odborných učeben ICT a jazykové učebny – stavební úpravy podkroví v budově ZŠ</t>
  </si>
  <si>
    <t>Vybudování odborných učeben v podkroví budovy ZŠ</t>
  </si>
  <si>
    <t>7/2024</t>
  </si>
  <si>
    <t>2/2025</t>
  </si>
  <si>
    <t>Polytechnická učebna</t>
  </si>
  <si>
    <t>Zřízení a vybavení nové účebny pro polytechnickou výuku</t>
  </si>
  <si>
    <t>7/2025</t>
  </si>
  <si>
    <t>8/2025</t>
  </si>
  <si>
    <t>Nové zázemí školní družiny</t>
  </si>
  <si>
    <t>Nové vybavení a nábytek v ŠD</t>
  </si>
  <si>
    <t>MŠ Velké Pavlovice</t>
  </si>
  <si>
    <t>MěÚ</t>
  </si>
  <si>
    <t>Velké Pavlovice</t>
  </si>
  <si>
    <t>Výměna stávající části plotu</t>
  </si>
  <si>
    <t>Izolace, povrchová úprava (dlažba), zábradlí</t>
  </si>
  <si>
    <t>Výměna stávajících kotlů</t>
  </si>
  <si>
    <t>Výměna stávajících rozvodů</t>
  </si>
  <si>
    <t>Oprava odpadů</t>
  </si>
  <si>
    <t>Výměna zastaralých odpadů</t>
  </si>
  <si>
    <t>Oprava oplocení školy 2</t>
  </si>
  <si>
    <t>Výměna stávajícího oplocení-tři strany</t>
  </si>
  <si>
    <t>vybudování venkovní učebny, úprava prostoru pro činnost školy a ŠD</t>
  </si>
  <si>
    <t>změny k 9/2022</t>
  </si>
  <si>
    <t xml:space="preserve">Základní škola a Mateřská škola Nikolčice, příspěvková organizace </t>
  </si>
  <si>
    <t>Obec Nikolčice</t>
  </si>
  <si>
    <t>Nikolčice</t>
  </si>
  <si>
    <t>Rekonstrukce havarijního stavu střechy s půdní vestavbou učeben a kabinetů</t>
  </si>
  <si>
    <t>Rekonstrukce havarijního stavu školního dvora</t>
  </si>
  <si>
    <t>Modernizace pc učebny</t>
  </si>
  <si>
    <t>Modernizace nových učeben</t>
  </si>
  <si>
    <t>Rekonstrukce školního bazénu</t>
  </si>
  <si>
    <t>Rekonstrukce sociálního zařízení</t>
  </si>
  <si>
    <t>probíhá realiz.</t>
  </si>
  <si>
    <t>Rekonstrukce školní kuchyně</t>
  </si>
  <si>
    <t>výběr výzvy</t>
  </si>
  <si>
    <t>Zvýšení energetické soběstačnosti školy</t>
  </si>
  <si>
    <t>Využití fotovolt.elektráren na střeše školy,koncepce ukládání energie a adekvátního tepelného zdroje</t>
  </si>
  <si>
    <t>Využití školního nádvoří pro ŠD a ŠK</t>
  </si>
  <si>
    <t>Zkvalitnění sportovní infrastruktury školy</t>
  </si>
  <si>
    <t>Zkvalitnění sportovní infrastruktury- vybudování dočasné ledové plochy</t>
  </si>
  <si>
    <t>Rekonstrukce elektroinstalace ZŠ</t>
  </si>
  <si>
    <t>Základní škola a praktická škola Hustopeče, příspěvkvá organizace</t>
  </si>
  <si>
    <t>Jihomoravský kraj</t>
  </si>
  <si>
    <t>Obnova počítačových učeben</t>
  </si>
  <si>
    <t>Vybavení počítačových učeben novými PC</t>
  </si>
  <si>
    <t>Zateplení nové budovy školy</t>
  </si>
  <si>
    <t>Výtah</t>
  </si>
  <si>
    <t>Vybudování výtahu</t>
  </si>
  <si>
    <t>jaro 2024</t>
  </si>
  <si>
    <t>podzim 2024</t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</si>
  <si>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</si>
  <si>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 xml:space="preserve">Herní prvky na zahradě MŠ </t>
    </r>
    <r>
      <rPr>
        <sz val="9"/>
        <color rgb="FFF18B0F"/>
        <rFont val="Calibri"/>
        <family val="2"/>
        <charset val="238"/>
        <scheme val="minor"/>
      </rPr>
      <t>(zrealizováno 2022)</t>
    </r>
  </si>
  <si>
    <r>
      <t>ICT -</t>
    </r>
    <r>
      <rPr>
        <sz val="9"/>
        <color rgb="FF00B050"/>
        <rFont val="Calibri"/>
        <family val="2"/>
        <charset val="238"/>
        <scheme val="minor"/>
      </rPr>
      <t>(zrealizováno)</t>
    </r>
  </si>
  <si>
    <t>Rekonstrukce asfaltového  hřiště a jeho okolí na zahradě MŠ</t>
  </si>
  <si>
    <t>Rekonstrukce asfaltového hřiště na zahradě MŠ a jeho okolí,povrchová úprava,dopadová plocha</t>
  </si>
  <si>
    <t>Dopravní hřiště</t>
  </si>
  <si>
    <t>Vybudování dopravního hřiště na zahradě MŠ</t>
  </si>
  <si>
    <t>Rrekonstrukce školní  zahrady MŠ</t>
  </si>
  <si>
    <t>Rekonstrukce školní zahrady</t>
  </si>
  <si>
    <t>Přístřešek do nepohody</t>
  </si>
  <si>
    <t>Přístřešek do nepohody na zahradu MŠ</t>
  </si>
  <si>
    <t xml:space="preserve"> Zateplení hosp.  budovy</t>
  </si>
  <si>
    <t>Sportovní hala</t>
  </si>
  <si>
    <t>Personální podpora</t>
  </si>
  <si>
    <t>Výměna, případně rekonstrukce topného systému</t>
  </si>
  <si>
    <t>Školní družina</t>
  </si>
  <si>
    <t>2024</t>
  </si>
  <si>
    <t>Nová zahrada</t>
  </si>
  <si>
    <t>rekonstrukce prostor včetně výměny sanitace</t>
  </si>
  <si>
    <t>Základní škola Křepice, okres Břeclav, příspěvková organizace</t>
  </si>
  <si>
    <t>Výtvarný ateliér</t>
  </si>
  <si>
    <t>Křepice</t>
  </si>
  <si>
    <t>realizace výtvarného ateliéru</t>
  </si>
  <si>
    <t>Modernizace  učeben</t>
  </si>
  <si>
    <t>Celková generální rekonstrukce instalace v budově základní školy</t>
  </si>
  <si>
    <t>Využití půdních prostor</t>
  </si>
  <si>
    <t>Environmentální prvky do školní zahrady</t>
  </si>
  <si>
    <t>herní prvky - pocitový chodník, broukoviště, …</t>
  </si>
  <si>
    <t>ZŠ a MŠ Bořetice</t>
  </si>
  <si>
    <t>Obec Bořetice</t>
  </si>
  <si>
    <t xml:space="preserve">Podporovat rozvoj pohybových dovedností žáků a jejich zájem sportovat jako nezbytnou součást zdravého životního stylu </t>
  </si>
  <si>
    <t>Bořetice</t>
  </si>
  <si>
    <t>Optimalizace topení v ZŠ i v MŠ i v ŠJ</t>
  </si>
  <si>
    <t>Rekonstrukce topení včetně výměny kotlů za účelem optimalizace - vcelé ZŠ i MŠ Bořetice</t>
  </si>
  <si>
    <t xml:space="preserve">Navýšení kapacity </t>
  </si>
  <si>
    <t>Navýšení kapacity ZŠ, ŠD i ŠJ - výstavba, rekonstrukce, modernizace budov a jejich zázemí (včetně školních zahrad)</t>
  </si>
  <si>
    <t>Pěkné pracovní prostředí pro zaměstnance, psychohygiena všech pracovníků, wellbeing</t>
  </si>
  <si>
    <t>Rekonstrukce sborovny a kabinetu v ZŠ včetně vybavení</t>
  </si>
  <si>
    <t>Rozvoj informatického myšlení u žáků</t>
  </si>
  <si>
    <t>Vybudování bezbariérového přístupu</t>
  </si>
  <si>
    <t xml:space="preserve">Dílna pro polytechnické vzdělávání  </t>
  </si>
  <si>
    <t xml:space="preserve">ZŠ a MŠ Bořetice </t>
  </si>
  <si>
    <t xml:space="preserve">Obec Bořetice </t>
  </si>
  <si>
    <t xml:space="preserve">Pohybem ke zdraví - Hrajeme si celý den </t>
  </si>
  <si>
    <t xml:space="preserve">Bořetice </t>
  </si>
  <si>
    <t>podpora pohybových schopností dětí, přirozené překonávání překážek ve třídě i v přírodě</t>
  </si>
  <si>
    <t>prostor pro školní zahradu pro volný pohyb dětí v přírodě</t>
  </si>
  <si>
    <t xml:space="preserve">Navýšení kapacity zahrady pro děti MŠ - nový prostor volný k bezpečným hrám  </t>
  </si>
  <si>
    <t>Rekonstrukce stávající zahrady MŠ se zajištěním vhodných dopadových ploch</t>
  </si>
  <si>
    <t>Doplnění pomůcek ke vzdělávání venku v přírodě</t>
  </si>
  <si>
    <t>Zajištění koutu ke hrám a k skupinovým činnostem</t>
  </si>
  <si>
    <t>podpora pohybových schopností dětí, přirozené překonávání překážek ve třídě</t>
  </si>
  <si>
    <t>Rekonstrukce ,,žluté třídy" v MŠ s dořešením úložného prostoru pro didaktické pomůcky a lůžkoviny</t>
  </si>
  <si>
    <t xml:space="preserve">podpora pohybových schopností dětí, přirozené překonávání překážek ve třídě </t>
  </si>
  <si>
    <t>Výstavba nové MŠ</t>
  </si>
  <si>
    <t>Sjednocení tříd MŠ do nové budovy se zahradou</t>
  </si>
  <si>
    <t>Rozšíření školní jídelny</t>
  </si>
  <si>
    <t>rozšíření kapacity školní jídelny</t>
  </si>
  <si>
    <t>Zateplení budovy ZŠ + fasáda</t>
  </si>
  <si>
    <t xml:space="preserve">Rekonstrukce tělocvičny,  oprava střechy, zázemí- šatny, sociální zařízení, vybudování šatny,  modernizace nářaďovny, nákup sportovního nářadí a náčiní. Případně výstavba nové sportovní haly/tělocvičny. </t>
  </si>
  <si>
    <t xml:space="preserve">Vybudování dílny pro polytechnické vzdělávání, vybavení dílny kvalitním a bezpečným nářadím, spolupráce s odborníky. Rozvoj manuální vzručnosti u žáků. Rekonstrukce budovy, střechy pro dílnu. </t>
  </si>
  <si>
    <t xml:space="preserve">Základní škola a mateřská škola, Němčičky, okres Břeclav, příspěvková organizace 
</t>
  </si>
  <si>
    <t>Němčičky</t>
  </si>
  <si>
    <t>Rekonstrukce sociálního zařízení MŠ</t>
  </si>
  <si>
    <t>Vybudování venkovního prostoru pro ŠD</t>
  </si>
  <si>
    <t>Inovace výuky s tablety</t>
  </si>
  <si>
    <t>Přístavba nové třídy - rozšíření kapacity MŠ</t>
  </si>
  <si>
    <t>Schváleno Řídícím výborem MAP III per rollam dne 22.5.2023</t>
  </si>
  <si>
    <t>Bc. Zita Dvořáková, MSc., místopředsedkyně ŘV</t>
  </si>
  <si>
    <t xml:space="preserve">Fotovoltaika </t>
  </si>
  <si>
    <t>Přístavba nové třídy</t>
  </si>
  <si>
    <t>Fotovoltaika na střeše MŠ</t>
  </si>
  <si>
    <t>jaro 2025</t>
  </si>
  <si>
    <t xml:space="preserve">Schváleno Řídícím výborem MAP III per rollam dne </t>
  </si>
  <si>
    <t>nákup školních robotů</t>
  </si>
  <si>
    <t>Schváleno Řídícím výborem MAP III per rollam dne 2023</t>
  </si>
  <si>
    <t xml:space="preserve">připraven </t>
  </si>
  <si>
    <t>podaná žádost</t>
  </si>
  <si>
    <t>změny k 11/2023</t>
  </si>
  <si>
    <r>
      <t>Oplocení zahrady u MŠ, bezpečnost dětí -</t>
    </r>
    <r>
      <rPr>
        <sz val="9"/>
        <color rgb="FF7030A0"/>
        <rFont val="Calibri"/>
        <family val="2"/>
        <charset val="238"/>
        <scheme val="minor"/>
      </rPr>
      <t xml:space="preserve"> zrealizováno</t>
    </r>
  </si>
  <si>
    <r>
      <t>Modernizace počítačové učebny -</t>
    </r>
    <r>
      <rPr>
        <sz val="6"/>
        <color rgb="FF7030A0"/>
        <rFont val="Calibri"/>
        <family val="2"/>
        <charset val="238"/>
        <scheme val="minor"/>
      </rPr>
      <t xml:space="preserve"> realizováno 31.8.2023</t>
    </r>
  </si>
  <si>
    <t>6/2026</t>
  </si>
  <si>
    <t>9/2026</t>
  </si>
  <si>
    <t>Základní škola a Mateřská škola Boleradice, okres Břeclav - příspěvková organizace</t>
  </si>
  <si>
    <t>Městys Boleradice</t>
  </si>
  <si>
    <t>Zkvalitnění výuky/vzdělávání v MŠ Boleradice</t>
  </si>
  <si>
    <t>Boleradice</t>
  </si>
  <si>
    <t>Rozvoj klíčových kompetencí zkvalitněním vzdělávacích prostor pro jejich výuku. Rozvoj polytechnického vzdělávání</t>
  </si>
  <si>
    <t>cenové n abídky</t>
  </si>
  <si>
    <t>Zkvalitnění výuky/vzdělávání v ZŠ Boleradice</t>
  </si>
  <si>
    <t>Rozvoj klíčových kompetencí zkvalitněním vzdělávacích prostor pro jejich výuku</t>
  </si>
  <si>
    <t>cenové nabídky</t>
  </si>
  <si>
    <t>realizováno</t>
  </si>
  <si>
    <r>
      <t xml:space="preserve">Nové oplocení MŠ část 1 -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</si>
  <si>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terasy před MŠ-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</si>
  <si>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kotelny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</si>
  <si>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elektro rozvodů v suterénu školy </t>
    </r>
    <r>
      <rPr>
        <sz val="9"/>
        <color rgb="FF7030A0"/>
        <rFont val="Calibri"/>
        <family val="2"/>
        <charset val="238"/>
        <scheme val="minor"/>
      </rPr>
      <t>zrealizováno 2022</t>
    </r>
  </si>
  <si>
    <t>obec Brumovice -schváleno</t>
  </si>
  <si>
    <t>Instalace systému MaR</t>
  </si>
  <si>
    <t>Snížení energetické náročnosti objektu instalací systému měření a regulace a zavedení energetického managementu</t>
  </si>
  <si>
    <t>Zkvalitnění prostředí (rekuperace)</t>
  </si>
  <si>
    <t>Instalace nuceného větrání s rekuperací z důvodu zlepšení vnitřního prostředí (snížení koncentrace CO2 a vlhkosti v učebnách)</t>
  </si>
  <si>
    <t>obec Brumovice - schváleno</t>
  </si>
  <si>
    <t>Modernizace vybavení MŠ</t>
  </si>
  <si>
    <t>Modernizace vybavení a  nábytku tříd a zázemí (šatny, drůžiny, tělocvičné nářadí)</t>
  </si>
  <si>
    <t>Není třeba</t>
  </si>
  <si>
    <t>Modernizace vybavení kuchyně a jídelny</t>
  </si>
  <si>
    <t>Modernizace kuchyně vč. Rekonstrukce elektroinstalace, odpadů, vody, plynu a vytápění</t>
  </si>
  <si>
    <t>Výměna IT technologie</t>
  </si>
  <si>
    <t>Výměna Stávajícího IT vybavení pro žáky a školní personál</t>
  </si>
  <si>
    <t>Studie</t>
  </si>
  <si>
    <t>Výměna systému zdroje vytápění škola + školka za Wave 120</t>
  </si>
  <si>
    <t>Výměna stávajícího plynového zdroje vytápění za Kogenerační jednotku na biomasu</t>
  </si>
  <si>
    <t>Modernizace vybavení učeben</t>
  </si>
  <si>
    <t>Modernizace vybavení a  nábytku učeben a zázemí (šatny, drůžiny, tělocvičné nářadí)</t>
  </si>
  <si>
    <t xml:space="preserve">Zprácována PD, ohláška, </t>
  </si>
  <si>
    <t>Základní škola Pouzdřany, okres Břeclav, příspěvková organizace</t>
  </si>
  <si>
    <t>Obec Pouzdřany</t>
  </si>
  <si>
    <t>Fasáda a zateplení</t>
  </si>
  <si>
    <t>Pouzdřany</t>
  </si>
  <si>
    <t>Zateplení a fasáda budovy školy - snížení tepelných ztrát</t>
  </si>
  <si>
    <t>Klimatizace a rolety</t>
  </si>
  <si>
    <t>Klimatizace a zastínění oken - rolety</t>
  </si>
  <si>
    <t>Venkovní učebna</t>
  </si>
  <si>
    <t>Venkovní přírodní učebna. Vyvýšené záhony.</t>
  </si>
  <si>
    <t>Cvičebna</t>
  </si>
  <si>
    <t>Vybudování cvičebny - přístavba, hala</t>
  </si>
  <si>
    <t>Výměna kotlů</t>
  </si>
  <si>
    <t>Výměna kotlů - vytápění budovy školy</t>
  </si>
  <si>
    <t>Digitální technologie</t>
  </si>
  <si>
    <t xml:space="preserve">Modernizace interaktivních tabulí, nákup robotických stavebnic a tabletů </t>
  </si>
  <si>
    <t>Venkovní sportoviště</t>
  </si>
  <si>
    <t>Doskočiště vedle budovy školy, venkovní stolní tenis a florbalové hřiště (mantinely, povrch)</t>
  </si>
  <si>
    <r>
      <t xml:space="preserve">Konektivita ve škole </t>
    </r>
    <r>
      <rPr>
        <sz val="7"/>
        <color rgb="FF7030A0"/>
        <rFont val="Calibri"/>
        <family val="2"/>
        <charset val="238"/>
        <scheme val="minor"/>
      </rPr>
      <t xml:space="preserve"> realizováno</t>
    </r>
  </si>
  <si>
    <r>
      <t>Školní roboti</t>
    </r>
    <r>
      <rPr>
        <sz val="7"/>
        <color rgb="FF7030A0"/>
        <rFont val="Calibri"/>
        <family val="2"/>
        <charset val="238"/>
        <scheme val="minor"/>
      </rPr>
      <t xml:space="preserve"> realizováno</t>
    </r>
  </si>
  <si>
    <t>Modernizace konektivity, počítačové sítě</t>
  </si>
  <si>
    <t>Modernizace ICT včetně konektivity, serverů, přístupových systémů a koncových zařízení</t>
  </si>
  <si>
    <t>Rekonstrukce suterénních prostor budovy</t>
  </si>
  <si>
    <t>Rekonstrukce prostor suterénu na archivační místnost a prostory k uskladnění prostor inventáře školy</t>
  </si>
  <si>
    <t>Digitalizace a konektivita v MŠ</t>
  </si>
  <si>
    <t xml:space="preserve">nákup interakitní tabulde do MŠ, pořízení tabletů, výukových programů, robotických hraček </t>
  </si>
  <si>
    <t>2026</t>
  </si>
  <si>
    <r>
      <t>Rekonstrukce sociálního zařízen</t>
    </r>
    <r>
      <rPr>
        <sz val="6"/>
        <color rgb="FF7030A0"/>
        <rFont val="Calibri"/>
        <family val="2"/>
        <charset val="238"/>
        <scheme val="minor"/>
      </rPr>
      <t>í, rozvodů vody a odpadů</t>
    </r>
  </si>
  <si>
    <r>
      <t xml:space="preserve">Rekonstrukce sociálního zařízení, </t>
    </r>
    <r>
      <rPr>
        <sz val="7"/>
        <color rgb="FF7030A0"/>
        <rFont val="Calibri"/>
        <family val="2"/>
        <charset val="238"/>
        <scheme val="minor"/>
      </rPr>
      <t>rozvodů vody a odpadů</t>
    </r>
  </si>
  <si>
    <t>Vybudování tělocvičny včetně zázemí</t>
  </si>
  <si>
    <t>Oprava kaskádového schodiště před školou</t>
  </si>
  <si>
    <t>Vybudování tělocvičny včetně zázemí pro školní klub</t>
  </si>
  <si>
    <t>zprac. PD</t>
  </si>
  <si>
    <t>ANO</t>
  </si>
  <si>
    <t>Mateřská škola Kobylí</t>
  </si>
  <si>
    <t>Rekonstrukce oplocení areálu MŠ</t>
  </si>
  <si>
    <t xml:space="preserve"> X       BOZP</t>
  </si>
  <si>
    <t xml:space="preserve">Modernizace ICT  </t>
  </si>
  <si>
    <t>Modernizace ICT              sítě +  vybavení ICT</t>
  </si>
  <si>
    <t>Rekonstrukce prostor výdeje stravy</t>
  </si>
  <si>
    <t xml:space="preserve">Rekonstrukce prostor výdeje stravy </t>
  </si>
  <si>
    <t>Modernizace vnitřních prostor tříd</t>
  </si>
  <si>
    <t>Rekonstrukce zahrady MŠ</t>
  </si>
  <si>
    <t>Rekonstrukce stávající zahrady MŠ včetně dopadových ploch a herních prvků</t>
  </si>
  <si>
    <t>Celková rekonstrukce elektroinstalace v budově MŠ</t>
  </si>
  <si>
    <t>Fotovoltaika - využití alternativních zdrojů energie</t>
  </si>
  <si>
    <t>Fotovoltaika - využití alternativních zdrojů energie pro budovu MŠ</t>
  </si>
  <si>
    <t>Základní škola a Mateřská škola Krumvíř, orkes Břeclav, příspěvková organizace</t>
  </si>
  <si>
    <t>obec Krumvíř</t>
  </si>
  <si>
    <t>Krumvíř</t>
  </si>
  <si>
    <t>Úprava školní zahrady a přilehlých prostor</t>
  </si>
  <si>
    <t>Školní zahrada - POVRCH, HERNÍ PRVKY, OPLOCENÍ, PŘÍRODNÍ UČEBNA. PŘILEHLÉ PROSTORY ZŠ a MŠ - PARKOVIŠTĚ, ZELEŇ</t>
  </si>
  <si>
    <t>Fotovoltaika na budovu ZŠ, MŠ</t>
  </si>
  <si>
    <t>Fotovoltaika na budovy MŠ, ZŠ a ŠJ</t>
  </si>
  <si>
    <r>
      <t xml:space="preserve">Rozvíjet digitální kompetence u žáků, kyberbezpečnost. </t>
    </r>
    <r>
      <rPr>
        <sz val="6"/>
        <color rgb="FF7030A0"/>
        <rFont val="Calibri"/>
        <family val="2"/>
        <charset val="238"/>
        <scheme val="minor"/>
      </rPr>
      <t xml:space="preserve">Vnitřní konektivita, </t>
    </r>
    <r>
      <rPr>
        <sz val="6"/>
        <color rgb="FF00B050"/>
        <rFont val="Calibri"/>
        <family val="2"/>
        <charset val="238"/>
        <scheme val="minor"/>
      </rPr>
      <t>pořízení nového serveru, IT infrastruktury, digitálních učebních pomůcek, robotických stavebnic, modernizace interaktivních tabulí.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</si>
</sst>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%"/>
    <numFmt numFmtId="165" formatCode="#,##0\ _K_č"/>
  </numFmts>
  <fonts count="10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sz val="9"/>
      <color rgb="FFFFC000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sz val="9"/>
      <color rgb="FFF3800D"/>
      <name val="Calibri"/>
      <family val="2"/>
      <charset val="238"/>
      <scheme val="minor"/>
    </font>
    <font>
      <b/>
      <sz val="9"/>
      <color rgb="FFF3800D"/>
      <name val="Calibri"/>
      <family val="2"/>
      <charset val="238"/>
      <scheme val="minor"/>
    </font>
    <font>
      <sz val="6"/>
      <color rgb="FFF18B0F"/>
      <name val="Calibri"/>
      <family val="2"/>
      <charset val="238"/>
      <scheme val="minor"/>
    </font>
    <font>
      <b/>
      <sz val="6"/>
      <color rgb="FFF18B0F"/>
      <name val="Calibri"/>
      <family val="2"/>
      <charset val="238"/>
    </font>
    <font>
      <sz val="6"/>
      <color rgb="FFF18B0F"/>
      <name val="Calibri"/>
      <family val="2"/>
      <charset val="238"/>
    </font>
    <font>
      <b/>
      <sz val="6"/>
      <color rgb="FFF18B0F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6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sz val="6"/>
      <name val="Calibri"/>
      <family val="2"/>
      <charset val="238"/>
      <scheme val="minor"/>
    </font>
    <font>
      <sz val="6"/>
      <color rgb="FFFFC000"/>
      <name val="Calibri"/>
      <family val="2"/>
      <charset val="238"/>
      <scheme val="minor"/>
    </font>
    <font>
      <i/>
      <vertAlign val="superscript"/>
      <sz val="6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vertAlign val="superscript"/>
      <sz val="6"/>
      <color theme="1"/>
      <name val="Calibri"/>
      <family val="2"/>
      <charset val="238"/>
      <scheme val="minor"/>
    </font>
    <font>
      <b/>
      <vertAlign val="superscript"/>
      <sz val="6"/>
      <color theme="1"/>
      <name val="Calibri"/>
      <family val="2"/>
      <charset val="238"/>
      <scheme val="minor"/>
    </font>
    <font>
      <sz val="6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</font>
    <font>
      <b/>
      <sz val="9"/>
      <color rgb="FF00B050"/>
      <name val="Calibri"/>
      <family val="2"/>
      <charset val="238"/>
      <scheme val="minor"/>
    </font>
    <font>
      <b/>
      <sz val="6"/>
      <color rgb="FF0070C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</font>
    <font>
      <vertAlign val="superscript"/>
      <sz val="9"/>
      <color theme="1"/>
      <name val="Calibri"/>
      <family val="2"/>
      <charset val="238"/>
      <scheme val="minor"/>
    </font>
    <font>
      <sz val="9"/>
      <color rgb="FF222222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  <font>
      <sz val="9"/>
      <color rgb="FFF18B0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3800D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6"/>
      <color rgb="FF7030A0"/>
      <name val="Calibri"/>
      <family val="2"/>
      <charset val="238"/>
    </font>
    <font>
      <sz val="6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9"/>
      <color rgb="FF7030A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8"/>
      <color rgb="FFF18B0F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7030A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B050"/>
      <name val="Calibri"/>
      <family val="2"/>
      <charset val="238"/>
    </font>
    <font>
      <sz val="8"/>
      <name val="Calibri"/>
      <family val="2"/>
      <charset val="238"/>
    </font>
    <font>
      <sz val="8"/>
      <color rgb="FFF18B0F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rgb="FFF18B0F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color rgb="FF00B050"/>
      <name val="Calibri"/>
      <family val="2"/>
      <charset val="238"/>
      <scheme val="minor"/>
    </font>
    <font>
      <sz val="7"/>
      <color rgb="FF00B050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rgb="FFF18B0F"/>
      <name val="Calibri"/>
      <family val="2"/>
      <charset val="238"/>
    </font>
    <font>
      <sz val="7"/>
      <color rgb="FF0070C0"/>
      <name val="Calibri"/>
      <family val="2"/>
      <charset val="238"/>
      <scheme val="minor"/>
    </font>
    <font>
      <sz val="7"/>
      <color rgb="FF7030A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rgb="FF7030A0"/>
      <name val="Calibri"/>
      <family val="2"/>
      <charset val="238"/>
    </font>
    <font>
      <b/>
      <sz val="7"/>
      <color rgb="FF7030A0"/>
      <name val="Calibri"/>
      <family val="2"/>
      <charset val="238"/>
      <scheme val="minor"/>
    </font>
    <font>
      <strike/>
      <sz val="9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</font>
    <font>
      <sz val="11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164" fontId="15" fillId="0" borderId="0" applyBorder="0" applyProtection="0"/>
    <xf numFmtId="0" fontId="53" fillId="0" borderId="0" applyBorder="0" applyProtection="0"/>
  </cellStyleXfs>
  <cellXfs count="63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3" fontId="0" fillId="0" borderId="0" xfId="0" applyNumberForma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3" fontId="19" fillId="0" borderId="0" xfId="0" applyNumberFormat="1" applyFont="1" applyAlignment="1" applyProtection="1">
      <alignment wrapText="1"/>
      <protection locked="0"/>
    </xf>
    <xf numFmtId="3" fontId="5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0" fontId="5" fillId="0" borderId="0" xfId="0" applyFont="1"/>
    <xf numFmtId="0" fontId="14" fillId="0" borderId="0" xfId="0" applyFont="1" applyProtection="1">
      <protection locked="0"/>
    </xf>
    <xf numFmtId="0" fontId="14" fillId="0" borderId="0" xfId="0" applyFont="1"/>
    <xf numFmtId="3" fontId="5" fillId="0" borderId="18" xfId="0" applyNumberFormat="1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26" fillId="0" borderId="0" xfId="0" applyFont="1" applyAlignment="1">
      <alignment wrapText="1"/>
    </xf>
    <xf numFmtId="0" fontId="32" fillId="0" borderId="1" xfId="1" applyFont="1" applyBorder="1" applyAlignment="1" applyProtection="1">
      <alignment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left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0" fontId="37" fillId="0" borderId="22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/>
    </xf>
    <xf numFmtId="0" fontId="30" fillId="0" borderId="22" xfId="0" applyFont="1" applyBorder="1" applyAlignment="1" applyProtection="1">
      <alignment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centerContinuous" vertical="center" wrapText="1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Continuous" vertical="center" wrapText="1"/>
    </xf>
    <xf numFmtId="0" fontId="40" fillId="0" borderId="0" xfId="0" applyFont="1" applyProtection="1">
      <protection locked="0"/>
    </xf>
    <xf numFmtId="0" fontId="32" fillId="0" borderId="0" xfId="1" applyFont="1" applyAlignment="1" applyProtection="1">
      <alignment wrapText="1"/>
      <protection locked="0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 applyProtection="1">
      <alignment wrapText="1"/>
      <protection locked="0"/>
    </xf>
    <xf numFmtId="0" fontId="35" fillId="0" borderId="0" xfId="0" applyFont="1" applyProtection="1">
      <protection locked="0"/>
    </xf>
    <xf numFmtId="3" fontId="35" fillId="0" borderId="0" xfId="0" applyNumberFormat="1" applyFont="1" applyProtection="1"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3" fillId="0" borderId="0" xfId="0" applyFont="1" applyAlignment="1" applyProtection="1">
      <alignment wrapText="1"/>
      <protection locked="0"/>
    </xf>
    <xf numFmtId="0" fontId="43" fillId="0" borderId="0" xfId="0" applyFont="1" applyProtection="1"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8" fillId="0" borderId="22" xfId="0" applyFont="1" applyBorder="1" applyAlignment="1" applyProtection="1">
      <alignment horizontal="left" vertical="center" wrapText="1"/>
      <protection locked="0"/>
    </xf>
    <xf numFmtId="0" fontId="48" fillId="0" borderId="22" xfId="0" applyFont="1" applyBorder="1" applyAlignment="1" applyProtection="1">
      <alignment vertical="center" wrapText="1"/>
      <protection locked="0"/>
    </xf>
    <xf numFmtId="0" fontId="48" fillId="0" borderId="22" xfId="0" applyFont="1" applyBorder="1" applyAlignment="1" applyProtection="1">
      <alignment horizontal="center" vertical="center" wrapText="1"/>
      <protection locked="0"/>
    </xf>
    <xf numFmtId="0" fontId="48" fillId="0" borderId="0" xfId="0" applyFont="1" applyAlignment="1">
      <alignment horizontal="centerContinuous" vertical="center" wrapText="1"/>
    </xf>
    <xf numFmtId="0" fontId="46" fillId="0" borderId="22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35" fillId="0" borderId="17" xfId="0" applyFont="1" applyBorder="1" applyAlignment="1" applyProtection="1">
      <alignment horizontal="left" vertical="center" wrapText="1"/>
      <protection locked="0"/>
    </xf>
    <xf numFmtId="0" fontId="37" fillId="0" borderId="17" xfId="0" applyFont="1" applyBorder="1" applyAlignment="1">
      <alignment vertical="center" wrapText="1"/>
    </xf>
    <xf numFmtId="0" fontId="37" fillId="0" borderId="22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0" fontId="50" fillId="0" borderId="22" xfId="0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vertical="center"/>
      <protection locked="0"/>
    </xf>
    <xf numFmtId="0" fontId="32" fillId="0" borderId="22" xfId="1" applyFont="1" applyBorder="1" applyAlignment="1" applyProtection="1">
      <alignment horizontal="left" vertical="center" wrapText="1"/>
      <protection locked="0"/>
    </xf>
    <xf numFmtId="0" fontId="32" fillId="0" borderId="22" xfId="1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vertical="center" wrapText="1"/>
      <protection locked="0"/>
    </xf>
    <xf numFmtId="0" fontId="30" fillId="0" borderId="22" xfId="0" applyFont="1" applyBorder="1" applyAlignment="1" applyProtection="1">
      <alignment horizontal="center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48" fillId="0" borderId="45" xfId="0" applyFont="1" applyBorder="1" applyAlignment="1" applyProtection="1">
      <alignment horizontal="center" vertical="center" wrapText="1"/>
      <protection locked="0"/>
    </xf>
    <xf numFmtId="0" fontId="35" fillId="0" borderId="45" xfId="0" applyFont="1" applyBorder="1" applyAlignment="1" applyProtection="1">
      <alignment horizontal="center" vertical="center" wrapText="1"/>
      <protection locked="0"/>
    </xf>
    <xf numFmtId="0" fontId="49" fillId="0" borderId="22" xfId="1" applyFont="1" applyBorder="1" applyAlignment="1" applyProtection="1">
      <alignment vertical="center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49" fillId="0" borderId="22" xfId="1" applyFont="1" applyBorder="1" applyAlignment="1" applyProtection="1">
      <alignment horizontal="left" vertical="center" wrapText="1"/>
      <protection locked="0"/>
    </xf>
    <xf numFmtId="0" fontId="49" fillId="0" borderId="22" xfId="1" applyFont="1" applyBorder="1" applyAlignment="1" applyProtection="1">
      <alignment horizontal="center" vertical="center" wrapText="1"/>
      <protection locked="0"/>
    </xf>
    <xf numFmtId="0" fontId="49" fillId="0" borderId="22" xfId="1" applyFont="1" applyBorder="1" applyAlignment="1" applyProtection="1">
      <alignment horizontal="center" vertical="center"/>
      <protection locked="0"/>
    </xf>
    <xf numFmtId="0" fontId="49" fillId="0" borderId="47" xfId="1" applyFont="1" applyBorder="1" applyAlignment="1" applyProtection="1">
      <alignment horizontal="left" vertical="center" wrapText="1"/>
      <protection locked="0"/>
    </xf>
    <xf numFmtId="0" fontId="49" fillId="0" borderId="47" xfId="1" applyFont="1" applyBorder="1" applyAlignment="1">
      <alignment vertical="center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>
      <alignment horizontal="left" vertical="center" wrapText="1"/>
    </xf>
    <xf numFmtId="0" fontId="50" fillId="0" borderId="22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3" fontId="50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left" vertical="center" wrapText="1"/>
    </xf>
    <xf numFmtId="0" fontId="54" fillId="0" borderId="0" xfId="0" applyFont="1" applyProtection="1">
      <protection locked="0"/>
    </xf>
    <xf numFmtId="0" fontId="46" fillId="0" borderId="22" xfId="0" applyFont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horizontal="center" vertical="center"/>
      <protection locked="0"/>
    </xf>
    <xf numFmtId="0" fontId="49" fillId="0" borderId="22" xfId="0" applyFont="1" applyBorder="1" applyAlignment="1">
      <alignment vertical="center"/>
    </xf>
    <xf numFmtId="0" fontId="48" fillId="0" borderId="22" xfId="0" applyFont="1" applyBorder="1" applyAlignment="1" applyProtection="1">
      <alignment horizontal="left" vertical="center"/>
      <protection locked="0"/>
    </xf>
    <xf numFmtId="0" fontId="48" fillId="0" borderId="22" xfId="0" applyFont="1" applyBorder="1" applyAlignment="1" applyProtection="1">
      <alignment horizontal="center" vertical="center"/>
      <protection locked="0"/>
    </xf>
    <xf numFmtId="0" fontId="58" fillId="0" borderId="22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3" fillId="2" borderId="46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61" fillId="0" borderId="22" xfId="0" applyFont="1" applyBorder="1" applyAlignment="1" applyProtection="1">
      <alignment horizontal="center" vertical="center" wrapText="1"/>
      <protection locked="0"/>
    </xf>
    <xf numFmtId="3" fontId="28" fillId="0" borderId="22" xfId="0" applyNumberFormat="1" applyFont="1" applyBorder="1" applyAlignment="1">
      <alignment horizontal="center" vertical="center" wrapText="1"/>
    </xf>
    <xf numFmtId="14" fontId="28" fillId="0" borderId="22" xfId="0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vertical="center" wrapText="1"/>
    </xf>
    <xf numFmtId="3" fontId="13" fillId="0" borderId="22" xfId="0" applyNumberFormat="1" applyFont="1" applyBorder="1" applyAlignment="1" applyProtection="1">
      <alignment horizontal="center" vertical="center" wrapText="1"/>
      <protection locked="0"/>
    </xf>
    <xf numFmtId="14" fontId="13" fillId="0" borderId="22" xfId="0" applyNumberFormat="1" applyFont="1" applyBorder="1" applyAlignment="1" applyProtection="1">
      <alignment horizontal="center" vertical="center" wrapText="1"/>
      <protection locked="0"/>
    </xf>
    <xf numFmtId="0" fontId="64" fillId="0" borderId="22" xfId="0" applyFont="1" applyBorder="1" applyAlignment="1" applyProtection="1">
      <alignment horizontal="left" vertical="center" wrapText="1"/>
      <protection locked="0"/>
    </xf>
    <xf numFmtId="0" fontId="64" fillId="0" borderId="22" xfId="0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 applyProtection="1">
      <alignment horizontal="center" vertical="center" wrapText="1"/>
      <protection locked="0"/>
    </xf>
    <xf numFmtId="3" fontId="18" fillId="0" borderId="22" xfId="0" applyNumberFormat="1" applyFont="1" applyBorder="1" applyAlignment="1" applyProtection="1">
      <alignment horizontal="center" vertical="center" wrapText="1"/>
      <protection locked="0"/>
    </xf>
    <xf numFmtId="0" fontId="50" fillId="0" borderId="22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center" vertical="center" wrapText="1"/>
    </xf>
    <xf numFmtId="0" fontId="50" fillId="0" borderId="22" xfId="0" applyFont="1" applyBorder="1" applyAlignment="1">
      <alignment vertical="center" wrapText="1"/>
    </xf>
    <xf numFmtId="0" fontId="50" fillId="0" borderId="22" xfId="0" applyFont="1" applyBorder="1" applyAlignment="1" applyProtection="1">
      <alignment horizontal="left" vertical="center" wrapText="1"/>
      <protection locked="0"/>
    </xf>
    <xf numFmtId="14" fontId="50" fillId="0" borderId="22" xfId="0" applyNumberFormat="1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 applyProtection="1">
      <alignment horizontal="left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3" fontId="63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4" fillId="0" borderId="0" xfId="0" applyFont="1" applyAlignment="1">
      <alignment vertical="center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vertical="center"/>
      <protection locked="0"/>
    </xf>
    <xf numFmtId="0" fontId="27" fillId="0" borderId="22" xfId="0" applyFont="1" applyBorder="1" applyAlignment="1" applyProtection="1">
      <alignment vertical="center"/>
      <protection locked="0"/>
    </xf>
    <xf numFmtId="49" fontId="26" fillId="0" borderId="22" xfId="0" applyNumberFormat="1" applyFont="1" applyBorder="1" applyAlignment="1" applyProtection="1">
      <alignment horizontal="center" vertical="center"/>
      <protection locked="0"/>
    </xf>
    <xf numFmtId="0" fontId="50" fillId="0" borderId="47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left" vertical="center" wrapText="1"/>
      <protection locked="0"/>
    </xf>
    <xf numFmtId="0" fontId="52" fillId="0" borderId="0" xfId="0" applyFont="1" applyProtection="1">
      <protection locked="0"/>
    </xf>
    <xf numFmtId="0" fontId="1" fillId="0" borderId="0" xfId="0" applyFont="1" applyAlignment="1">
      <alignment horizontal="left" vertical="center" wrapText="1"/>
    </xf>
    <xf numFmtId="0" fontId="50" fillId="0" borderId="17" xfId="0" applyFont="1" applyBorder="1" applyAlignment="1" applyProtection="1">
      <alignment horizontal="left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3" fontId="50" fillId="0" borderId="17" xfId="0" applyNumberFormat="1" applyFont="1" applyBorder="1" applyAlignment="1" applyProtection="1">
      <alignment horizontal="center" vertical="center" wrapText="1"/>
      <protection locked="0"/>
    </xf>
    <xf numFmtId="3" fontId="50" fillId="0" borderId="17" xfId="0" applyNumberFormat="1" applyFont="1" applyBorder="1" applyAlignment="1">
      <alignment horizontal="center" vertical="center" wrapText="1"/>
    </xf>
    <xf numFmtId="0" fontId="50" fillId="0" borderId="0" xfId="0" applyFont="1" applyAlignment="1" applyProtection="1">
      <alignment horizontal="center" vertical="center" wrapText="1"/>
      <protection locked="0"/>
    </xf>
    <xf numFmtId="0" fontId="5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left" vertical="center"/>
    </xf>
    <xf numFmtId="0" fontId="32" fillId="0" borderId="22" xfId="0" applyFont="1" applyBorder="1" applyAlignment="1">
      <alignment vertical="center" wrapText="1"/>
    </xf>
    <xf numFmtId="0" fontId="32" fillId="0" borderId="22" xfId="0" applyFont="1" applyBorder="1" applyAlignment="1">
      <alignment horizontal="left" vertical="center"/>
    </xf>
    <xf numFmtId="0" fontId="49" fillId="0" borderId="22" xfId="0" applyFont="1" applyBorder="1" applyAlignment="1">
      <alignment horizontal="left" vertical="center" wrapText="1"/>
    </xf>
    <xf numFmtId="0" fontId="49" fillId="0" borderId="22" xfId="0" applyFont="1" applyBorder="1" applyAlignment="1">
      <alignment horizontal="center" vertical="center" wrapText="1"/>
    </xf>
    <xf numFmtId="0" fontId="59" fillId="0" borderId="22" xfId="1" applyFont="1" applyBorder="1" applyAlignment="1" applyProtection="1">
      <alignment horizontal="left" vertical="center" wrapText="1"/>
      <protection locked="0"/>
    </xf>
    <xf numFmtId="0" fontId="59" fillId="0" borderId="22" xfId="1" applyFont="1" applyBorder="1" applyAlignment="1" applyProtection="1">
      <alignment horizontal="center" vertical="center" wrapText="1"/>
      <protection locked="0"/>
    </xf>
    <xf numFmtId="3" fontId="59" fillId="0" borderId="22" xfId="1" applyNumberFormat="1" applyFont="1" applyBorder="1" applyAlignment="1" applyProtection="1">
      <alignment horizontal="center" vertical="center" wrapText="1"/>
      <protection locked="0"/>
    </xf>
    <xf numFmtId="14" fontId="59" fillId="0" borderId="22" xfId="1" applyNumberFormat="1" applyFont="1" applyBorder="1" applyAlignment="1" applyProtection="1">
      <alignment horizontal="center" vertical="center" wrapText="1"/>
      <protection locked="0"/>
    </xf>
    <xf numFmtId="14" fontId="50" fillId="0" borderId="22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 applyProtection="1">
      <alignment horizontal="left" vertical="center" wrapText="1"/>
      <protection locked="0"/>
    </xf>
    <xf numFmtId="3" fontId="50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48" fillId="0" borderId="17" xfId="0" applyFont="1" applyBorder="1" applyAlignment="1">
      <alignment horizontal="left" vertical="center" wrapText="1"/>
    </xf>
    <xf numFmtId="0" fontId="48" fillId="0" borderId="17" xfId="0" applyFont="1" applyBorder="1" applyAlignment="1" applyProtection="1">
      <alignment horizontal="center" vertical="center" wrapText="1"/>
      <protection locked="0"/>
    </xf>
    <xf numFmtId="0" fontId="48" fillId="0" borderId="17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wrapText="1"/>
    </xf>
    <xf numFmtId="3" fontId="18" fillId="0" borderId="22" xfId="0" applyNumberFormat="1" applyFont="1" applyBorder="1" applyAlignment="1">
      <alignment horizontal="center" vertical="center" wrapText="1"/>
    </xf>
    <xf numFmtId="16" fontId="26" fillId="0" borderId="0" xfId="0" applyNumberFormat="1" applyFont="1" applyAlignment="1">
      <alignment wrapText="1"/>
    </xf>
    <xf numFmtId="0" fontId="49" fillId="0" borderId="0" xfId="1" applyFont="1" applyAlignment="1" applyProtection="1">
      <alignment wrapText="1"/>
      <protection locked="0"/>
    </xf>
    <xf numFmtId="0" fontId="68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69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64" fillId="0" borderId="21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54" fillId="0" borderId="21" xfId="0" applyFont="1" applyBorder="1" applyAlignment="1">
      <alignment horizontal="left" vertical="center" wrapText="1"/>
    </xf>
    <xf numFmtId="0" fontId="59" fillId="0" borderId="23" xfId="1" applyFont="1" applyBorder="1" applyAlignment="1" applyProtection="1">
      <alignment horizontal="center" vertical="center" wrapText="1"/>
      <protection locked="0"/>
    </xf>
    <xf numFmtId="0" fontId="50" fillId="0" borderId="21" xfId="0" applyFont="1" applyBorder="1" applyAlignment="1">
      <alignment vertical="center" wrapText="1"/>
    </xf>
    <xf numFmtId="0" fontId="50" fillId="0" borderId="23" xfId="0" applyFont="1" applyBorder="1" applyAlignment="1" applyProtection="1">
      <alignment horizontal="center" vertical="center" wrapText="1"/>
      <protection locked="0"/>
    </xf>
    <xf numFmtId="0" fontId="65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50" fillId="0" borderId="21" xfId="0" applyFont="1" applyBorder="1" applyAlignment="1">
      <alignment horizontal="left" vertical="center" wrapText="1"/>
    </xf>
    <xf numFmtId="0" fontId="50" fillId="0" borderId="16" xfId="0" applyFont="1" applyBorder="1" applyAlignment="1">
      <alignment horizontal="left" vertical="center" wrapText="1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Continuous" vertical="center" wrapText="1"/>
    </xf>
    <xf numFmtId="0" fontId="34" fillId="0" borderId="5" xfId="0" applyFont="1" applyBorder="1" applyAlignment="1">
      <alignment horizontal="centerContinuous" vertical="center" wrapText="1"/>
    </xf>
    <xf numFmtId="0" fontId="34" fillId="0" borderId="28" xfId="0" applyFont="1" applyBorder="1" applyAlignment="1">
      <alignment horizontal="centerContinuous" vertical="center" wrapText="1"/>
    </xf>
    <xf numFmtId="0" fontId="48" fillId="0" borderId="25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left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left" vertical="center" wrapText="1"/>
      <protection locked="0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35" fillId="0" borderId="21" xfId="0" applyFont="1" applyBorder="1" applyAlignment="1" applyProtection="1">
      <alignment horizontal="left" vertical="center" wrapText="1"/>
      <protection locked="0"/>
    </xf>
    <xf numFmtId="0" fontId="48" fillId="0" borderId="21" xfId="0" applyFont="1" applyBorder="1" applyAlignment="1" applyProtection="1">
      <alignment horizontal="left" vertical="center" wrapText="1"/>
      <protection locked="0"/>
    </xf>
    <xf numFmtId="0" fontId="47" fillId="0" borderId="21" xfId="0" applyFont="1" applyBorder="1" applyAlignment="1" applyProtection="1">
      <alignment horizontal="left" vertical="center" wrapText="1"/>
      <protection locked="0"/>
    </xf>
    <xf numFmtId="0" fontId="36" fillId="0" borderId="21" xfId="0" applyFont="1" applyBorder="1" applyAlignment="1">
      <alignment horizontal="left" vertical="center" wrapText="1"/>
    </xf>
    <xf numFmtId="0" fontId="39" fillId="0" borderId="21" xfId="0" applyFont="1" applyBorder="1" applyAlignment="1" applyProtection="1">
      <alignment horizontal="left" vertical="center" wrapText="1"/>
      <protection locked="0"/>
    </xf>
    <xf numFmtId="0" fontId="38" fillId="0" borderId="21" xfId="0" applyFont="1" applyBorder="1" applyAlignment="1">
      <alignment vertical="center" wrapText="1"/>
    </xf>
    <xf numFmtId="0" fontId="31" fillId="0" borderId="21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/>
    </xf>
    <xf numFmtId="0" fontId="32" fillId="0" borderId="21" xfId="1" applyFont="1" applyBorder="1" applyAlignment="1" applyProtection="1">
      <alignment wrapText="1"/>
      <protection locked="0"/>
    </xf>
    <xf numFmtId="0" fontId="49" fillId="0" borderId="21" xfId="1" applyFont="1" applyBorder="1" applyAlignment="1" applyProtection="1">
      <alignment wrapText="1"/>
      <protection locked="0"/>
    </xf>
    <xf numFmtId="0" fontId="31" fillId="0" borderId="21" xfId="1" applyFont="1" applyBorder="1" applyAlignment="1" applyProtection="1">
      <alignment wrapText="1"/>
      <protection locked="0"/>
    </xf>
    <xf numFmtId="0" fontId="55" fillId="0" borderId="21" xfId="0" applyFont="1" applyBorder="1" applyAlignment="1" applyProtection="1">
      <alignment horizontal="left" vertical="center" wrapText="1"/>
      <protection locked="0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47" fillId="0" borderId="21" xfId="0" applyFont="1" applyBorder="1" applyAlignment="1" applyProtection="1">
      <alignment wrapText="1"/>
      <protection locked="0"/>
    </xf>
    <xf numFmtId="0" fontId="48" fillId="0" borderId="21" xfId="0" applyFont="1" applyBorder="1" applyAlignment="1" applyProtection="1">
      <alignment wrapText="1"/>
      <protection locked="0"/>
    </xf>
    <xf numFmtId="0" fontId="58" fillId="0" borderId="21" xfId="1" applyFont="1" applyBorder="1" applyAlignment="1" applyProtection="1">
      <alignment wrapText="1"/>
      <protection locked="0"/>
    </xf>
    <xf numFmtId="0" fontId="48" fillId="0" borderId="16" xfId="0" applyFont="1" applyBorder="1" applyAlignment="1">
      <alignment horizontal="left" vertical="center" wrapText="1"/>
    </xf>
    <xf numFmtId="0" fontId="24" fillId="0" borderId="3" xfId="0" applyFont="1" applyBorder="1" applyAlignment="1" applyProtection="1">
      <alignment vertical="center"/>
      <protection locked="0"/>
    </xf>
    <xf numFmtId="0" fontId="24" fillId="0" borderId="23" xfId="0" applyFont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vertical="center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6" fillId="0" borderId="22" xfId="0" applyFont="1" applyBorder="1" applyAlignment="1" applyProtection="1">
      <alignment vertical="center" wrapText="1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vertical="center" wrapText="1"/>
      <protection locked="0"/>
    </xf>
    <xf numFmtId="3" fontId="25" fillId="0" borderId="22" xfId="0" applyNumberFormat="1" applyFont="1" applyBorder="1" applyAlignment="1" applyProtection="1">
      <alignment vertical="center"/>
      <protection locked="0"/>
    </xf>
    <xf numFmtId="17" fontId="24" fillId="0" borderId="22" xfId="0" applyNumberFormat="1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49" fontId="26" fillId="0" borderId="2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3" fontId="25" fillId="0" borderId="2" xfId="0" applyNumberFormat="1" applyFont="1" applyBorder="1" applyAlignment="1" applyProtection="1">
      <alignment vertical="center"/>
      <protection locked="0"/>
    </xf>
    <xf numFmtId="17" fontId="24" fillId="0" borderId="2" xfId="0" applyNumberFormat="1" applyFont="1" applyBorder="1" applyAlignment="1" applyProtection="1">
      <alignment vertical="center"/>
      <protection locked="0"/>
    </xf>
    <xf numFmtId="0" fontId="24" fillId="0" borderId="2" xfId="0" applyFont="1" applyBorder="1" applyAlignment="1" applyProtection="1">
      <alignment vertical="center"/>
      <protection locked="0"/>
    </xf>
    <xf numFmtId="0" fontId="25" fillId="0" borderId="21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7" fillId="0" borderId="5" xfId="0" applyFont="1" applyBorder="1" applyAlignment="1" applyProtection="1">
      <alignment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vertical="center" wrapText="1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vertical="center" wrapText="1"/>
      <protection locked="0"/>
    </xf>
    <xf numFmtId="3" fontId="25" fillId="0" borderId="5" xfId="0" applyNumberFormat="1" applyFont="1" applyBorder="1" applyAlignment="1" applyProtection="1">
      <alignment vertical="center"/>
      <protection locked="0"/>
    </xf>
    <xf numFmtId="17" fontId="24" fillId="0" borderId="5" xfId="0" applyNumberFormat="1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0" fontId="48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7" fillId="0" borderId="21" xfId="0" applyFont="1" applyFill="1" applyBorder="1" applyAlignment="1" applyProtection="1">
      <alignment horizontal="left" vertical="center" wrapText="1"/>
      <protection locked="0"/>
    </xf>
    <xf numFmtId="0" fontId="48" fillId="0" borderId="22" xfId="0" applyFont="1" applyFill="1" applyBorder="1" applyAlignment="1" applyProtection="1">
      <alignment horizontal="left" vertical="center" wrapText="1"/>
      <protection locked="0"/>
    </xf>
    <xf numFmtId="0" fontId="48" fillId="0" borderId="22" xfId="0" applyFont="1" applyFill="1" applyBorder="1" applyAlignment="1" applyProtection="1">
      <alignment horizontal="center" vertical="center" wrapText="1"/>
      <protection locked="0"/>
    </xf>
    <xf numFmtId="0" fontId="49" fillId="0" borderId="22" xfId="1" applyFont="1" applyFill="1" applyBorder="1" applyAlignment="1" applyProtection="1">
      <alignment horizontal="center" vertical="center"/>
      <protection locked="0"/>
    </xf>
    <xf numFmtId="0" fontId="49" fillId="0" borderId="22" xfId="1" applyFont="1" applyFill="1" applyBorder="1" applyAlignment="1" applyProtection="1">
      <alignment wrapText="1"/>
      <protection locked="0"/>
    </xf>
    <xf numFmtId="0" fontId="48" fillId="0" borderId="0" xfId="0" applyFont="1" applyFill="1" applyAlignment="1">
      <alignment horizontal="centerContinuous" vertical="center" wrapText="1"/>
    </xf>
    <xf numFmtId="0" fontId="70" fillId="0" borderId="21" xfId="0" applyFont="1" applyBorder="1" applyAlignment="1">
      <alignment horizontal="left" vertical="center" wrapText="1"/>
    </xf>
    <xf numFmtId="0" fontId="65" fillId="0" borderId="21" xfId="0" applyFont="1" applyBorder="1" applyAlignment="1">
      <alignment horizontal="left" vertical="center" wrapText="1"/>
    </xf>
    <xf numFmtId="0" fontId="72" fillId="0" borderId="22" xfId="0" applyFont="1" applyBorder="1" applyAlignment="1" applyProtection="1">
      <alignment horizontal="centerContinuous" vertical="center" wrapText="1"/>
      <protection locked="0"/>
    </xf>
    <xf numFmtId="0" fontId="72" fillId="0" borderId="22" xfId="0" applyFont="1" applyBorder="1" applyAlignment="1" applyProtection="1">
      <alignment horizontal="center" vertical="center" wrapText="1"/>
      <protection locked="0"/>
    </xf>
    <xf numFmtId="0" fontId="73" fillId="0" borderId="0" xfId="0" applyFont="1" applyAlignment="1">
      <alignment horizontal="left" vertical="center" wrapText="1"/>
    </xf>
    <xf numFmtId="0" fontId="74" fillId="0" borderId="0" xfId="0" applyFont="1" applyProtection="1">
      <protection locked="0"/>
    </xf>
    <xf numFmtId="14" fontId="75" fillId="0" borderId="22" xfId="0" applyNumberFormat="1" applyFont="1" applyBorder="1" applyAlignment="1" applyProtection="1">
      <alignment horizontal="center" vertical="center" wrapText="1"/>
      <protection locked="0"/>
    </xf>
    <xf numFmtId="0" fontId="75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75" fillId="0" borderId="17" xfId="0" applyNumberFormat="1" applyFont="1" applyBorder="1" applyAlignment="1" applyProtection="1">
      <alignment horizontal="center" vertical="center" wrapText="1"/>
      <protection locked="0"/>
    </xf>
    <xf numFmtId="3" fontId="75" fillId="0" borderId="22" xfId="0" applyNumberFormat="1" applyFont="1" applyBorder="1" applyAlignment="1" applyProtection="1">
      <alignment horizontal="center" vertical="center" wrapText="1"/>
      <protection locked="0"/>
    </xf>
    <xf numFmtId="3" fontId="75" fillId="0" borderId="22" xfId="0" applyNumberFormat="1" applyFont="1" applyBorder="1" applyAlignment="1">
      <alignment horizontal="center" vertical="center" wrapText="1"/>
    </xf>
    <xf numFmtId="49" fontId="75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72" fillId="0" borderId="0" xfId="0" applyFont="1" applyAlignment="1">
      <alignment horizontal="center" vertical="center" wrapText="1"/>
    </xf>
    <xf numFmtId="0" fontId="72" fillId="0" borderId="22" xfId="0" applyFont="1" applyBorder="1" applyAlignment="1">
      <alignment horizontal="center" vertical="center" wrapText="1"/>
    </xf>
    <xf numFmtId="0" fontId="73" fillId="0" borderId="2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4" fontId="76" fillId="0" borderId="22" xfId="0" applyNumberFormat="1" applyFont="1" applyBorder="1" applyAlignment="1" applyProtection="1">
      <alignment horizontal="center" vertical="center" wrapText="1"/>
      <protection locked="0"/>
    </xf>
    <xf numFmtId="3" fontId="77" fillId="0" borderId="2" xfId="0" applyNumberFormat="1" applyFont="1" applyBorder="1" applyAlignment="1" applyProtection="1">
      <alignment horizontal="center" vertical="center" wrapText="1"/>
      <protection locked="0"/>
    </xf>
    <xf numFmtId="14" fontId="77" fillId="0" borderId="2" xfId="0" applyNumberFormat="1" applyFont="1" applyBorder="1" applyAlignment="1" applyProtection="1">
      <alignment horizontal="center" vertical="center" wrapText="1"/>
      <protection locked="0"/>
    </xf>
    <xf numFmtId="3" fontId="77" fillId="0" borderId="22" xfId="0" applyNumberFormat="1" applyFont="1" applyBorder="1" applyAlignment="1" applyProtection="1">
      <alignment horizontal="center" vertical="center" wrapText="1"/>
      <protection locked="0"/>
    </xf>
    <xf numFmtId="14" fontId="77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7" fillId="0" borderId="22" xfId="0" applyNumberFormat="1" applyFont="1" applyBorder="1" applyAlignment="1" applyProtection="1">
      <alignment horizontal="center" vertical="center" wrapText="1"/>
      <protection locked="0"/>
    </xf>
    <xf numFmtId="3" fontId="14" fillId="0" borderId="22" xfId="0" applyNumberFormat="1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Continuous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3" fontId="78" fillId="0" borderId="22" xfId="0" applyNumberFormat="1" applyFont="1" applyBorder="1" applyAlignment="1" applyProtection="1">
      <alignment horizontal="center" vertical="center" wrapText="1"/>
      <protection locked="0"/>
    </xf>
    <xf numFmtId="0" fontId="78" fillId="0" borderId="22" xfId="0" applyFont="1" applyBorder="1" applyAlignment="1" applyProtection="1">
      <alignment horizontal="centerContinuous" vertical="center" wrapText="1"/>
      <protection locked="0"/>
    </xf>
    <xf numFmtId="0" fontId="78" fillId="0" borderId="22" xfId="0" applyFont="1" applyBorder="1" applyAlignment="1" applyProtection="1">
      <alignment horizontal="center" vertical="center" wrapText="1"/>
      <protection locked="0"/>
    </xf>
    <xf numFmtId="0" fontId="76" fillId="0" borderId="22" xfId="0" applyFont="1" applyBorder="1" applyAlignment="1" applyProtection="1">
      <alignment horizontal="centerContinuous" vertical="center" wrapText="1"/>
      <protection locked="0"/>
    </xf>
    <xf numFmtId="0" fontId="76" fillId="0" borderId="22" xfId="0" applyFont="1" applyBorder="1" applyAlignment="1" applyProtection="1">
      <alignment horizontal="center" vertical="center" wrapText="1"/>
      <protection locked="0"/>
    </xf>
    <xf numFmtId="3" fontId="79" fillId="0" borderId="22" xfId="1" applyNumberFormat="1" applyFont="1" applyFill="1" applyBorder="1" applyAlignment="1" applyProtection="1">
      <alignment horizontal="center" vertical="center"/>
      <protection locked="0"/>
    </xf>
    <xf numFmtId="0" fontId="79" fillId="0" borderId="22" xfId="1" applyFont="1" applyFill="1" applyBorder="1" applyAlignment="1" applyProtection="1">
      <alignment horizontal="center" vertical="center"/>
      <protection locked="0"/>
    </xf>
    <xf numFmtId="14" fontId="1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4" fillId="0" borderId="22" xfId="0" applyNumberFormat="1" applyFont="1" applyBorder="1" applyAlignment="1" applyProtection="1">
      <alignment horizontal="left" vertical="center" wrapText="1"/>
      <protection locked="0"/>
    </xf>
    <xf numFmtId="14" fontId="14" fillId="0" borderId="22" xfId="0" applyNumberFormat="1" applyFont="1" applyBorder="1" applyAlignment="1" applyProtection="1">
      <alignment horizontal="center" vertical="center" wrapText="1"/>
      <protection locked="0"/>
    </xf>
    <xf numFmtId="3" fontId="80" fillId="0" borderId="22" xfId="0" applyNumberFormat="1" applyFont="1" applyBorder="1" applyAlignment="1">
      <alignment horizontal="center" vertical="center"/>
    </xf>
    <xf numFmtId="0" fontId="80" fillId="0" borderId="22" xfId="0" applyFont="1" applyBorder="1" applyAlignment="1">
      <alignment horizontal="center" vertical="center"/>
    </xf>
    <xf numFmtId="14" fontId="77" fillId="0" borderId="22" xfId="0" applyNumberFormat="1" applyFont="1" applyBorder="1" applyAlignment="1" applyProtection="1">
      <alignment horizontal="center" vertical="center"/>
      <protection locked="0"/>
    </xf>
    <xf numFmtId="0" fontId="78" fillId="0" borderId="22" xfId="0" applyFont="1" applyBorder="1" applyAlignment="1" applyProtection="1">
      <alignment horizontal="center" vertical="center"/>
      <protection locked="0"/>
    </xf>
    <xf numFmtId="3" fontId="81" fillId="0" borderId="22" xfId="0" applyNumberFormat="1" applyFont="1" applyBorder="1" applyAlignment="1">
      <alignment horizontal="center" vertical="center"/>
    </xf>
    <xf numFmtId="0" fontId="82" fillId="0" borderId="22" xfId="0" applyFont="1" applyBorder="1" applyAlignment="1">
      <alignment horizontal="center" vertical="center"/>
    </xf>
    <xf numFmtId="3" fontId="83" fillId="0" borderId="22" xfId="0" applyNumberFormat="1" applyFont="1" applyBorder="1" applyAlignment="1">
      <alignment horizontal="center" vertical="center"/>
    </xf>
    <xf numFmtId="49" fontId="84" fillId="0" borderId="22" xfId="0" applyNumberFormat="1" applyFont="1" applyBorder="1" applyAlignment="1" applyProtection="1">
      <alignment horizontal="center" vertical="center" wrapText="1"/>
      <protection locked="0"/>
    </xf>
    <xf numFmtId="49" fontId="78" fillId="0" borderId="22" xfId="0" applyNumberFormat="1" applyFont="1" applyBorder="1" applyAlignment="1" applyProtection="1">
      <alignment horizontal="center" vertical="center" wrapText="1"/>
      <protection locked="0"/>
    </xf>
    <xf numFmtId="0" fontId="81" fillId="0" borderId="22" xfId="0" applyFont="1" applyBorder="1" applyAlignment="1">
      <alignment horizontal="center" vertical="center"/>
    </xf>
    <xf numFmtId="3" fontId="83" fillId="0" borderId="22" xfId="1" applyNumberFormat="1" applyFont="1" applyBorder="1" applyAlignment="1" applyProtection="1">
      <alignment horizontal="center" vertical="center" wrapText="1"/>
      <protection locked="0"/>
    </xf>
    <xf numFmtId="3" fontId="81" fillId="0" borderId="22" xfId="1" applyNumberFormat="1" applyFont="1" applyBorder="1" applyAlignment="1" applyProtection="1">
      <alignment horizontal="center" vertical="center" wrapText="1"/>
      <protection locked="0"/>
    </xf>
    <xf numFmtId="0" fontId="81" fillId="0" borderId="22" xfId="1" applyFont="1" applyBorder="1" applyAlignment="1" applyProtection="1">
      <alignment horizontal="center" vertical="center" wrapText="1"/>
      <protection locked="0"/>
    </xf>
    <xf numFmtId="14" fontId="81" fillId="0" borderId="22" xfId="1" applyNumberFormat="1" applyFont="1" applyBorder="1" applyAlignment="1" applyProtection="1">
      <alignment horizontal="center" vertical="center" wrapText="1"/>
      <protection locked="0"/>
    </xf>
    <xf numFmtId="14" fontId="77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14" fillId="0" borderId="22" xfId="0" applyNumberFormat="1" applyFont="1" applyBorder="1" applyAlignment="1" applyProtection="1">
      <alignment horizontal="centerContinuous" vertical="center" wrapText="1"/>
      <protection locked="0"/>
    </xf>
    <xf numFmtId="49" fontId="14" fillId="0" borderId="22" xfId="0" applyNumberFormat="1" applyFont="1" applyBorder="1" applyAlignment="1" applyProtection="1">
      <alignment horizontal="center" vertical="center" wrapText="1"/>
      <protection locked="0"/>
    </xf>
    <xf numFmtId="49" fontId="78" fillId="0" borderId="22" xfId="0" applyNumberFormat="1" applyFont="1" applyBorder="1" applyAlignment="1" applyProtection="1">
      <alignment horizontal="centerContinuous" vertical="center" wrapText="1"/>
      <protection locked="0"/>
    </xf>
    <xf numFmtId="3" fontId="85" fillId="0" borderId="22" xfId="0" applyNumberFormat="1" applyFont="1" applyBorder="1" applyAlignment="1" applyProtection="1">
      <alignment horizontal="center" vertical="center"/>
      <protection locked="0"/>
    </xf>
    <xf numFmtId="49" fontId="85" fillId="0" borderId="22" xfId="0" applyNumberFormat="1" applyFont="1" applyBorder="1" applyAlignment="1" applyProtection="1">
      <alignment horizontal="center" vertical="center"/>
      <protection locked="0"/>
    </xf>
    <xf numFmtId="14" fontId="14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3" fontId="27" fillId="0" borderId="22" xfId="0" applyNumberFormat="1" applyFont="1" applyBorder="1" applyAlignment="1" applyProtection="1">
      <alignment horizontal="center" vertical="center" wrapText="1"/>
      <protection locked="0"/>
    </xf>
    <xf numFmtId="3" fontId="77" fillId="0" borderId="22" xfId="0" applyNumberFormat="1" applyFont="1" applyBorder="1" applyAlignment="1" applyProtection="1">
      <alignment horizontal="center" vertical="center"/>
      <protection locked="0"/>
    </xf>
    <xf numFmtId="0" fontId="77" fillId="0" borderId="22" xfId="0" applyFont="1" applyBorder="1" applyAlignment="1" applyProtection="1">
      <alignment horizontal="center"/>
      <protection locked="0"/>
    </xf>
    <xf numFmtId="14" fontId="78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8" fillId="0" borderId="22" xfId="0" applyNumberFormat="1" applyFont="1" applyBorder="1" applyAlignment="1" applyProtection="1">
      <alignment horizontal="center" vertical="center" wrapText="1"/>
      <protection locked="0"/>
    </xf>
    <xf numFmtId="17" fontId="77" fillId="0" borderId="22" xfId="0" applyNumberFormat="1" applyFont="1" applyBorder="1" applyAlignment="1">
      <alignment horizontal="center" vertical="center" wrapText="1"/>
    </xf>
    <xf numFmtId="165" fontId="77" fillId="0" borderId="22" xfId="0" applyNumberFormat="1" applyFont="1" applyBorder="1" applyAlignment="1" applyProtection="1">
      <alignment horizontal="center" vertical="center" wrapText="1"/>
      <protection locked="0"/>
    </xf>
    <xf numFmtId="14" fontId="77" fillId="0" borderId="22" xfId="0" applyNumberFormat="1" applyFont="1" applyBorder="1" applyAlignment="1" applyProtection="1">
      <alignment horizontal="center" wrapText="1"/>
      <protection locked="0"/>
    </xf>
    <xf numFmtId="14" fontId="77" fillId="0" borderId="22" xfId="0" applyNumberFormat="1" applyFont="1" applyBorder="1" applyAlignment="1" applyProtection="1">
      <alignment horizontal="center"/>
      <protection locked="0"/>
    </xf>
    <xf numFmtId="3" fontId="78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8" fillId="0" borderId="22" xfId="0" applyNumberFormat="1" applyFont="1" applyBorder="1" applyAlignment="1" applyProtection="1">
      <alignment horizontal="center" vertical="center"/>
      <protection locked="0"/>
    </xf>
    <xf numFmtId="3" fontId="78" fillId="0" borderId="17" xfId="0" applyNumberFormat="1" applyFont="1" applyBorder="1" applyAlignment="1" applyProtection="1">
      <alignment horizontal="center" vertical="center" wrapText="1"/>
      <protection locked="0"/>
    </xf>
    <xf numFmtId="0" fontId="78" fillId="0" borderId="17" xfId="0" applyFont="1" applyBorder="1" applyAlignment="1" applyProtection="1">
      <alignment horizontal="center" vertical="center" wrapText="1"/>
      <protection locked="0"/>
    </xf>
    <xf numFmtId="0" fontId="87" fillId="0" borderId="3" xfId="0" applyFont="1" applyBorder="1" applyAlignment="1" applyProtection="1">
      <alignment horizontal="center" vertical="center"/>
      <protection locked="0"/>
    </xf>
    <xf numFmtId="0" fontId="87" fillId="0" borderId="22" xfId="0" applyFont="1" applyBorder="1" applyAlignment="1" applyProtection="1">
      <alignment horizontal="center" vertical="center"/>
      <protection locked="0"/>
    </xf>
    <xf numFmtId="0" fontId="88" fillId="0" borderId="22" xfId="0" applyFont="1" applyBorder="1" applyAlignment="1" applyProtection="1">
      <alignment horizontal="center" vertical="center" wrapText="1"/>
      <protection locked="0"/>
    </xf>
    <xf numFmtId="0" fontId="89" fillId="0" borderId="22" xfId="0" applyFont="1" applyBorder="1" applyAlignment="1" applyProtection="1">
      <alignment horizontal="center" vertical="center" wrapText="1"/>
      <protection locked="0"/>
    </xf>
    <xf numFmtId="0" fontId="90" fillId="0" borderId="22" xfId="1" applyFont="1" applyFill="1" applyBorder="1" applyAlignment="1" applyProtection="1">
      <alignment horizontal="center" vertical="center"/>
      <protection locked="0"/>
    </xf>
    <xf numFmtId="0" fontId="88" fillId="0" borderId="17" xfId="0" applyFont="1" applyBorder="1" applyAlignment="1" applyProtection="1">
      <alignment horizontal="center" vertical="center" wrapText="1"/>
      <protection locked="0"/>
    </xf>
    <xf numFmtId="0" fontId="91" fillId="0" borderId="22" xfId="0" applyFont="1" applyBorder="1" applyAlignment="1">
      <alignment horizontal="center" vertical="center"/>
    </xf>
    <xf numFmtId="0" fontId="92" fillId="0" borderId="22" xfId="0" applyFont="1" applyBorder="1" applyAlignment="1">
      <alignment horizontal="center" vertical="center"/>
    </xf>
    <xf numFmtId="0" fontId="87" fillId="0" borderId="22" xfId="0" applyFont="1" applyBorder="1" applyAlignment="1" applyProtection="1">
      <alignment horizontal="center" vertical="center" wrapText="1"/>
      <protection locked="0"/>
    </xf>
    <xf numFmtId="0" fontId="90" fillId="0" borderId="22" xfId="0" applyFont="1" applyBorder="1" applyAlignment="1">
      <alignment horizontal="center" vertical="center" wrapText="1"/>
    </xf>
    <xf numFmtId="0" fontId="92" fillId="0" borderId="22" xfId="1" applyFont="1" applyBorder="1" applyAlignment="1" applyProtection="1">
      <alignment horizontal="center" vertical="center"/>
      <protection locked="0"/>
    </xf>
    <xf numFmtId="0" fontId="90" fillId="0" borderId="22" xfId="1" applyFont="1" applyBorder="1" applyAlignment="1" applyProtection="1">
      <alignment horizontal="center" vertical="center"/>
      <protection locked="0"/>
    </xf>
    <xf numFmtId="0" fontId="92" fillId="0" borderId="22" xfId="1" applyFont="1" applyBorder="1" applyAlignment="1" applyProtection="1">
      <alignment horizontal="center" vertical="center" wrapText="1"/>
      <protection locked="0"/>
    </xf>
    <xf numFmtId="0" fontId="93" fillId="0" borderId="22" xfId="0" applyFont="1" applyBorder="1" applyAlignment="1" applyProtection="1">
      <alignment horizontal="center" vertical="center"/>
      <protection locked="0"/>
    </xf>
    <xf numFmtId="0" fontId="89" fillId="0" borderId="22" xfId="0" applyFont="1" applyBorder="1" applyAlignment="1" applyProtection="1">
      <alignment horizontal="center" vertical="center"/>
      <protection locked="0"/>
    </xf>
    <xf numFmtId="0" fontId="89" fillId="0" borderId="17" xfId="0" applyFont="1" applyBorder="1" applyAlignment="1" applyProtection="1">
      <alignment horizontal="center" vertical="center" wrapText="1"/>
      <protection locked="0"/>
    </xf>
    <xf numFmtId="0" fontId="88" fillId="0" borderId="0" xfId="0" applyFont="1" applyAlignment="1" applyProtection="1">
      <alignment horizontal="center"/>
      <protection locked="0"/>
    </xf>
    <xf numFmtId="0" fontId="95" fillId="0" borderId="0" xfId="0" applyFont="1" applyAlignment="1" applyProtection="1">
      <alignment horizontal="center"/>
      <protection locked="0"/>
    </xf>
    <xf numFmtId="0" fontId="96" fillId="0" borderId="0" xfId="0" applyFont="1" applyAlignment="1" applyProtection="1">
      <alignment horizontal="center"/>
      <protection locked="0"/>
    </xf>
    <xf numFmtId="0" fontId="88" fillId="0" borderId="0" xfId="0" applyFont="1" applyAlignment="1">
      <alignment horizontal="center" vertical="center" wrapText="1"/>
    </xf>
    <xf numFmtId="0" fontId="78" fillId="0" borderId="21" xfId="0" applyFont="1" applyBorder="1" applyAlignment="1">
      <alignment vertical="center" wrapText="1"/>
    </xf>
    <xf numFmtId="0" fontId="54" fillId="0" borderId="16" xfId="0" applyFont="1" applyBorder="1" applyAlignment="1">
      <alignment horizontal="left" vertical="center" wrapText="1"/>
    </xf>
    <xf numFmtId="0" fontId="75" fillId="0" borderId="11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left" vertical="center" wrapText="1"/>
    </xf>
    <xf numFmtId="0" fontId="75" fillId="0" borderId="17" xfId="0" applyFont="1" applyBorder="1" applyAlignment="1" applyProtection="1">
      <alignment horizontal="left" vertical="center" wrapText="1"/>
      <protection locked="0"/>
    </xf>
    <xf numFmtId="0" fontId="75" fillId="0" borderId="17" xfId="0" applyFont="1" applyBorder="1" applyAlignment="1" applyProtection="1">
      <alignment horizontal="center" vertical="center" wrapText="1"/>
      <protection locked="0"/>
    </xf>
    <xf numFmtId="3" fontId="75" fillId="0" borderId="17" xfId="0" applyNumberFormat="1" applyFont="1" applyBorder="1" applyAlignment="1" applyProtection="1">
      <alignment horizontal="center" vertical="center" wrapText="1"/>
      <protection locked="0"/>
    </xf>
    <xf numFmtId="3" fontId="75" fillId="0" borderId="17" xfId="0" applyNumberFormat="1" applyFont="1" applyBorder="1" applyAlignment="1">
      <alignment horizontal="center" vertical="center" wrapText="1"/>
    </xf>
    <xf numFmtId="0" fontId="75" fillId="0" borderId="22" xfId="0" applyFont="1" applyBorder="1" applyAlignment="1" applyProtection="1">
      <alignment horizontal="left" vertical="center" wrapText="1"/>
      <protection locked="0"/>
    </xf>
    <xf numFmtId="0" fontId="75" fillId="0" borderId="23" xfId="0" applyFont="1" applyBorder="1" applyAlignment="1" applyProtection="1">
      <alignment horizontal="center" vertical="center" wrapText="1"/>
      <protection locked="0"/>
    </xf>
    <xf numFmtId="0" fontId="75" fillId="0" borderId="22" xfId="0" applyFont="1" applyBorder="1" applyAlignment="1" applyProtection="1">
      <alignment horizontal="center" vertical="center"/>
      <protection locked="0"/>
    </xf>
    <xf numFmtId="3" fontId="76" fillId="0" borderId="22" xfId="0" applyNumberFormat="1" applyFont="1" applyBorder="1" applyAlignment="1" applyProtection="1">
      <alignment horizontal="center" vertical="center" wrapText="1"/>
      <protection locked="0"/>
    </xf>
    <xf numFmtId="0" fontId="72" fillId="0" borderId="21" xfId="0" applyFont="1" applyBorder="1" applyAlignment="1" applyProtection="1">
      <alignment horizontal="center" vertical="center" wrapText="1"/>
      <protection locked="0"/>
    </xf>
    <xf numFmtId="0" fontId="72" fillId="0" borderId="22" xfId="0" applyFont="1" applyBorder="1" applyAlignment="1" applyProtection="1">
      <alignment horizontal="center" vertical="center"/>
      <protection locked="0"/>
    </xf>
    <xf numFmtId="0" fontId="72" fillId="0" borderId="22" xfId="0" applyFont="1" applyBorder="1" applyAlignment="1" applyProtection="1">
      <alignment horizontal="left" vertical="center" wrapText="1"/>
      <protection locked="0"/>
    </xf>
    <xf numFmtId="0" fontId="72" fillId="0" borderId="21" xfId="0" applyFont="1" applyBorder="1" applyAlignment="1" applyProtection="1">
      <alignment horizontal="center" wrapText="1"/>
      <protection locked="0"/>
    </xf>
    <xf numFmtId="0" fontId="72" fillId="0" borderId="23" xfId="0" applyFont="1" applyBorder="1" applyAlignment="1" applyProtection="1">
      <alignment horizontal="center" vertical="center" wrapText="1"/>
      <protection locked="0"/>
    </xf>
    <xf numFmtId="0" fontId="94" fillId="0" borderId="22" xfId="0" applyFont="1" applyBorder="1" applyAlignment="1" applyProtection="1">
      <alignment horizontal="center" vertical="center" wrapText="1"/>
      <protection locked="0"/>
    </xf>
    <xf numFmtId="3" fontId="94" fillId="0" borderId="22" xfId="0" applyNumberFormat="1" applyFont="1" applyBorder="1" applyAlignment="1" applyProtection="1">
      <alignment horizontal="center" vertical="center" wrapText="1"/>
      <protection locked="0"/>
    </xf>
    <xf numFmtId="14" fontId="9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94" fillId="0" borderId="22" xfId="0" applyNumberFormat="1" applyFont="1" applyBorder="1" applyAlignment="1" applyProtection="1">
      <alignment horizontal="center" vertical="center" wrapText="1"/>
      <protection locked="0"/>
    </xf>
    <xf numFmtId="0" fontId="91" fillId="0" borderId="22" xfId="0" applyFont="1" applyBorder="1" applyAlignment="1">
      <alignment horizontal="center" vertical="center" wrapText="1"/>
    </xf>
    <xf numFmtId="0" fontId="89" fillId="0" borderId="22" xfId="0" applyFont="1" applyBorder="1" applyAlignment="1" applyProtection="1">
      <alignment horizontal="left" vertical="center" wrapText="1"/>
      <protection locked="0"/>
    </xf>
    <xf numFmtId="0" fontId="91" fillId="0" borderId="22" xfId="0" applyFont="1" applyBorder="1" applyAlignment="1">
      <alignment vertical="center" wrapText="1"/>
    </xf>
    <xf numFmtId="0" fontId="94" fillId="0" borderId="22" xfId="0" applyFont="1" applyBorder="1" applyAlignment="1" applyProtection="1">
      <alignment horizontal="center" wrapText="1"/>
      <protection locked="0"/>
    </xf>
    <xf numFmtId="0" fontId="94" fillId="0" borderId="23" xfId="0" applyFont="1" applyBorder="1" applyAlignment="1" applyProtection="1">
      <alignment horizontal="center" wrapText="1"/>
      <protection locked="0"/>
    </xf>
    <xf numFmtId="0" fontId="94" fillId="0" borderId="23" xfId="0" applyFont="1" applyBorder="1" applyAlignment="1" applyProtection="1">
      <alignment horizontal="center" vertical="center" wrapText="1"/>
      <protection locked="0"/>
    </xf>
    <xf numFmtId="0" fontId="88" fillId="0" borderId="23" xfId="0" applyFont="1" applyBorder="1" applyAlignment="1" applyProtection="1">
      <alignment horizontal="center" vertical="center" wrapText="1"/>
      <protection locked="0"/>
    </xf>
    <xf numFmtId="0" fontId="89" fillId="0" borderId="23" xfId="0" applyFont="1" applyBorder="1" applyAlignment="1" applyProtection="1">
      <alignment horizontal="center" vertical="center" wrapText="1"/>
      <protection locked="0"/>
    </xf>
    <xf numFmtId="0" fontId="97" fillId="0" borderId="22" xfId="1" applyFont="1" applyFill="1" applyBorder="1" applyAlignment="1" applyProtection="1">
      <alignment horizontal="center" vertical="center"/>
      <protection locked="0"/>
    </xf>
    <xf numFmtId="0" fontId="97" fillId="0" borderId="23" xfId="1" applyFont="1" applyFill="1" applyBorder="1" applyAlignment="1" applyProtection="1">
      <alignment horizontal="center" vertical="center"/>
      <protection locked="0"/>
    </xf>
    <xf numFmtId="0" fontId="87" fillId="0" borderId="23" xfId="0" applyFont="1" applyBorder="1" applyProtection="1">
      <protection locked="0"/>
    </xf>
    <xf numFmtId="0" fontId="90" fillId="0" borderId="22" xfId="0" applyFont="1" applyBorder="1" applyAlignment="1" applyProtection="1">
      <alignment horizontal="center" vertical="center"/>
      <protection locked="0"/>
    </xf>
    <xf numFmtId="0" fontId="89" fillId="0" borderId="23" xfId="0" applyFont="1" applyBorder="1" applyProtection="1">
      <protection locked="0"/>
    </xf>
    <xf numFmtId="0" fontId="92" fillId="0" borderId="23" xfId="0" applyFont="1" applyBorder="1" applyAlignment="1">
      <alignment horizontal="center" vertical="center"/>
    </xf>
    <xf numFmtId="0" fontId="87" fillId="0" borderId="23" xfId="0" applyFont="1" applyBorder="1" applyAlignment="1" applyProtection="1">
      <alignment horizontal="center" vertical="center" wrapText="1"/>
      <protection locked="0"/>
    </xf>
    <xf numFmtId="0" fontId="87" fillId="0" borderId="17" xfId="0" applyFont="1" applyBorder="1" applyAlignment="1" applyProtection="1">
      <alignment horizontal="center" vertical="center" wrapText="1"/>
      <protection locked="0"/>
    </xf>
    <xf numFmtId="0" fontId="87" fillId="0" borderId="18" xfId="0" applyFont="1" applyBorder="1" applyAlignment="1" applyProtection="1">
      <alignment horizontal="center" vertical="center" wrapText="1"/>
      <protection locked="0"/>
    </xf>
    <xf numFmtId="0" fontId="92" fillId="0" borderId="23" xfId="1" applyFont="1" applyBorder="1" applyAlignment="1" applyProtection="1">
      <alignment horizontal="center" vertical="center" wrapText="1"/>
      <protection locked="0"/>
    </xf>
    <xf numFmtId="0" fontId="90" fillId="0" borderId="22" xfId="1" applyFont="1" applyBorder="1" applyAlignment="1" applyProtection="1">
      <alignment horizontal="center" vertical="center" wrapText="1"/>
      <protection locked="0"/>
    </xf>
    <xf numFmtId="0" fontId="90" fillId="0" borderId="23" xfId="1" applyFont="1" applyBorder="1" applyAlignment="1" applyProtection="1">
      <alignment horizontal="center" vertical="center" wrapText="1"/>
      <protection locked="0"/>
    </xf>
    <xf numFmtId="0" fontId="93" fillId="0" borderId="22" xfId="0" applyFont="1" applyBorder="1" applyAlignment="1" applyProtection="1">
      <alignment horizontal="center" vertical="center" wrapText="1"/>
      <protection locked="0"/>
    </xf>
    <xf numFmtId="0" fontId="93" fillId="0" borderId="23" xfId="0" applyFont="1" applyBorder="1" applyAlignment="1" applyProtection="1">
      <alignment horizontal="center" vertical="center"/>
      <protection locked="0"/>
    </xf>
    <xf numFmtId="0" fontId="87" fillId="0" borderId="22" xfId="0" applyFont="1" applyBorder="1" applyProtection="1">
      <protection locked="0"/>
    </xf>
    <xf numFmtId="0" fontId="87" fillId="0" borderId="22" xfId="0" applyFont="1" applyBorder="1" applyAlignment="1">
      <alignment horizontal="center" vertical="center" wrapText="1"/>
    </xf>
    <xf numFmtId="0" fontId="87" fillId="0" borderId="23" xfId="0" applyFont="1" applyBorder="1" applyAlignment="1">
      <alignment horizontal="left" vertical="center" wrapText="1"/>
    </xf>
    <xf numFmtId="0" fontId="87" fillId="0" borderId="23" xfId="0" applyFont="1" applyBorder="1" applyAlignment="1" applyProtection="1">
      <alignment horizontal="center" vertical="center"/>
      <protection locked="0"/>
    </xf>
    <xf numFmtId="0" fontId="87" fillId="0" borderId="22" xfId="0" applyFont="1" applyBorder="1" applyAlignment="1">
      <alignment horizontal="centerContinuous" vertical="center" wrapText="1"/>
    </xf>
    <xf numFmtId="0" fontId="87" fillId="0" borderId="23" xfId="0" applyFont="1" applyBorder="1" applyAlignment="1">
      <alignment horizontal="centerContinuous" vertical="center" wrapText="1"/>
    </xf>
    <xf numFmtId="0" fontId="72" fillId="0" borderId="13" xfId="0" applyFont="1" applyBorder="1" applyAlignment="1" applyProtection="1">
      <alignment horizontal="center" vertical="center" wrapText="1"/>
      <protection locked="0"/>
    </xf>
    <xf numFmtId="0" fontId="72" fillId="0" borderId="22" xfId="0" applyFont="1" applyFill="1" applyBorder="1" applyAlignment="1" applyProtection="1">
      <alignment horizontal="center" vertical="center" wrapText="1"/>
      <protection locked="0"/>
    </xf>
    <xf numFmtId="0" fontId="72" fillId="0" borderId="23" xfId="0" applyFont="1" applyFill="1" applyBorder="1" applyAlignment="1" applyProtection="1">
      <alignment horizontal="center" vertical="center" wrapText="1"/>
      <protection locked="0"/>
    </xf>
    <xf numFmtId="0" fontId="71" fillId="0" borderId="22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0" fontId="72" fillId="0" borderId="21" xfId="0" applyFont="1" applyBorder="1" applyAlignment="1" applyProtection="1">
      <alignment horizontal="left" vertical="center" wrapText="1"/>
      <protection locked="0"/>
    </xf>
    <xf numFmtId="0" fontId="73" fillId="0" borderId="1" xfId="0" applyFont="1" applyBorder="1" applyAlignment="1" applyProtection="1">
      <alignment horizontal="left" vertical="center" wrapText="1"/>
      <protection locked="0"/>
    </xf>
    <xf numFmtId="3" fontId="9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94" fillId="0" borderId="22" xfId="0" applyFont="1" applyFill="1" applyBorder="1" applyAlignment="1" applyProtection="1">
      <alignment horizontal="center" vertical="center" wrapText="1"/>
      <protection locked="0"/>
    </xf>
    <xf numFmtId="3" fontId="97" fillId="0" borderId="22" xfId="0" applyNumberFormat="1" applyFont="1" applyBorder="1" applyAlignment="1">
      <alignment horizontal="center" vertical="center" wrapText="1"/>
    </xf>
    <xf numFmtId="0" fontId="97" fillId="0" borderId="22" xfId="0" applyFont="1" applyBorder="1" applyAlignment="1">
      <alignment horizontal="center" vertical="center" wrapText="1"/>
    </xf>
    <xf numFmtId="0" fontId="72" fillId="0" borderId="22" xfId="0" applyFont="1" applyFill="1" applyBorder="1" applyAlignment="1" applyProtection="1">
      <alignment horizontal="left" vertical="center" wrapText="1"/>
      <protection locked="0"/>
    </xf>
    <xf numFmtId="0" fontId="71" fillId="0" borderId="22" xfId="0" applyFont="1" applyBorder="1" applyAlignment="1">
      <alignment horizontal="left" vertical="center" wrapText="1"/>
    </xf>
    <xf numFmtId="0" fontId="94" fillId="0" borderId="22" xfId="0" applyFont="1" applyBorder="1" applyAlignment="1" applyProtection="1">
      <alignment horizontal="left" vertical="center" wrapText="1"/>
      <protection locked="0"/>
    </xf>
    <xf numFmtId="0" fontId="87" fillId="0" borderId="2" xfId="0" applyFont="1" applyBorder="1" applyAlignment="1" applyProtection="1">
      <alignment vertical="center" wrapText="1"/>
      <protection locked="0"/>
    </xf>
    <xf numFmtId="0" fontId="87" fillId="0" borderId="22" xfId="0" applyFont="1" applyBorder="1" applyAlignment="1" applyProtection="1">
      <alignment horizontal="left" vertical="center" wrapText="1"/>
      <protection locked="0"/>
    </xf>
    <xf numFmtId="0" fontId="88" fillId="0" borderId="22" xfId="0" applyFont="1" applyBorder="1" applyAlignment="1" applyProtection="1">
      <alignment horizontal="left" vertical="center" wrapText="1"/>
      <protection locked="0"/>
    </xf>
    <xf numFmtId="0" fontId="90" fillId="0" borderId="22" xfId="1" applyFont="1" applyFill="1" applyBorder="1" applyAlignment="1" applyProtection="1">
      <alignment horizontal="left" vertical="center" wrapText="1"/>
      <protection locked="0"/>
    </xf>
    <xf numFmtId="0" fontId="88" fillId="0" borderId="17" xfId="0" applyFont="1" applyBorder="1" applyAlignment="1" applyProtection="1">
      <alignment horizontal="left" vertical="center" wrapText="1"/>
      <protection locked="0"/>
    </xf>
    <xf numFmtId="0" fontId="92" fillId="0" borderId="22" xfId="0" applyFont="1" applyBorder="1" applyAlignment="1">
      <alignment horizontal="left" vertical="center" wrapText="1"/>
    </xf>
    <xf numFmtId="0" fontId="90" fillId="0" borderId="22" xfId="0" applyFont="1" applyBorder="1" applyAlignment="1">
      <alignment horizontal="left" vertical="center" wrapText="1"/>
    </xf>
    <xf numFmtId="0" fontId="92" fillId="0" borderId="22" xfId="1" applyFont="1" applyBorder="1" applyAlignment="1" applyProtection="1">
      <alignment vertical="center"/>
      <protection locked="0"/>
    </xf>
    <xf numFmtId="0" fontId="90" fillId="0" borderId="22" xfId="1" applyFont="1" applyBorder="1" applyAlignment="1" applyProtection="1">
      <alignment horizontal="left" vertical="center" wrapText="1"/>
      <protection locked="0"/>
    </xf>
    <xf numFmtId="0" fontId="90" fillId="0" borderId="22" xfId="1" applyFont="1" applyBorder="1" applyAlignment="1" applyProtection="1">
      <alignment horizontal="left" vertical="center"/>
      <protection locked="0"/>
    </xf>
    <xf numFmtId="0" fontId="92" fillId="0" borderId="22" xfId="1" applyFont="1" applyBorder="1" applyAlignment="1" applyProtection="1">
      <alignment vertical="center" wrapText="1"/>
      <protection locked="0"/>
    </xf>
    <xf numFmtId="0" fontId="88" fillId="0" borderId="22" xfId="0" applyFont="1" applyBorder="1" applyAlignment="1" applyProtection="1">
      <alignment vertical="center" wrapText="1"/>
      <protection locked="0"/>
    </xf>
    <xf numFmtId="0" fontId="95" fillId="0" borderId="22" xfId="0" applyFont="1" applyBorder="1" applyAlignment="1" applyProtection="1">
      <alignment horizontal="left" vertical="center" wrapText="1"/>
      <protection locked="0"/>
    </xf>
    <xf numFmtId="0" fontId="89" fillId="0" borderId="22" xfId="0" applyFont="1" applyBorder="1" applyAlignment="1" applyProtection="1">
      <alignment vertical="center"/>
      <protection locked="0"/>
    </xf>
    <xf numFmtId="0" fontId="90" fillId="0" borderId="22" xfId="0" applyFont="1" applyBorder="1" applyAlignment="1">
      <alignment vertical="center"/>
    </xf>
    <xf numFmtId="0" fontId="89" fillId="0" borderId="17" xfId="0" applyFont="1" applyBorder="1" applyAlignment="1" applyProtection="1">
      <alignment horizontal="left" vertical="center" wrapText="1"/>
      <protection locked="0"/>
    </xf>
    <xf numFmtId="0" fontId="93" fillId="0" borderId="22" xfId="0" applyFont="1" applyBorder="1" applyAlignment="1" applyProtection="1">
      <alignment horizontal="left" vertical="center" wrapText="1"/>
      <protection locked="0"/>
    </xf>
    <xf numFmtId="0" fontId="71" fillId="0" borderId="50" xfId="0" applyFont="1" applyBorder="1" applyAlignment="1">
      <alignment horizontal="left" vertical="center" wrapText="1"/>
    </xf>
    <xf numFmtId="0" fontId="90" fillId="0" borderId="22" xfId="1" applyFont="1" applyFill="1" applyBorder="1" applyProtection="1">
      <protection locked="0"/>
    </xf>
    <xf numFmtId="0" fontId="92" fillId="0" borderId="42" xfId="0" applyFont="1" applyBorder="1" applyAlignment="1">
      <alignment horizontal="center" vertical="center"/>
    </xf>
    <xf numFmtId="0" fontId="97" fillId="0" borderId="42" xfId="0" applyFont="1" applyBorder="1" applyAlignment="1">
      <alignment horizontal="center" vertical="center"/>
    </xf>
    <xf numFmtId="0" fontId="97" fillId="0" borderId="22" xfId="0" applyFont="1" applyBorder="1" applyAlignment="1">
      <alignment horizontal="center" vertical="center"/>
    </xf>
    <xf numFmtId="14" fontId="87" fillId="0" borderId="22" xfId="0" applyNumberFormat="1" applyFont="1" applyBorder="1" applyProtection="1">
      <protection locked="0"/>
    </xf>
    <xf numFmtId="3" fontId="87" fillId="0" borderId="22" xfId="0" applyNumberFormat="1" applyFont="1" applyBorder="1" applyProtection="1">
      <protection locked="0"/>
    </xf>
    <xf numFmtId="0" fontId="90" fillId="0" borderId="17" xfId="0" applyFont="1" applyBorder="1" applyAlignment="1">
      <alignment horizontal="left" vertical="center" wrapText="1"/>
    </xf>
    <xf numFmtId="0" fontId="49" fillId="0" borderId="17" xfId="0" applyFont="1" applyBorder="1" applyAlignment="1">
      <alignment horizontal="center" vertical="center" wrapText="1"/>
    </xf>
    <xf numFmtId="0" fontId="90" fillId="0" borderId="17" xfId="0" applyFont="1" applyBorder="1" applyAlignment="1">
      <alignment horizontal="center" vertical="center" wrapText="1"/>
    </xf>
    <xf numFmtId="0" fontId="48" fillId="0" borderId="17" xfId="0" applyFont="1" applyBorder="1" applyAlignment="1" applyProtection="1">
      <alignment vertical="center" wrapText="1"/>
      <protection locked="0"/>
    </xf>
    <xf numFmtId="0" fontId="81" fillId="0" borderId="17" xfId="0" applyFont="1" applyBorder="1" applyAlignment="1">
      <alignment horizontal="center" vertical="center"/>
    </xf>
    <xf numFmtId="0" fontId="73" fillId="2" borderId="42" xfId="0" applyFont="1" applyFill="1" applyBorder="1" applyAlignment="1">
      <alignment horizontal="center" vertical="center" wrapText="1"/>
    </xf>
    <xf numFmtId="0" fontId="94" fillId="2" borderId="51" xfId="0" applyFont="1" applyFill="1" applyBorder="1" applyAlignment="1">
      <alignment horizontal="left" vertical="center" wrapText="1"/>
    </xf>
    <xf numFmtId="0" fontId="73" fillId="0" borderId="42" xfId="0" applyFont="1" applyBorder="1" applyAlignment="1">
      <alignment horizontal="center" vertical="center" wrapText="1"/>
    </xf>
    <xf numFmtId="0" fontId="98" fillId="2" borderId="42" xfId="0" applyFont="1" applyFill="1" applyBorder="1" applyAlignment="1">
      <alignment horizontal="center" vertical="center" wrapText="1"/>
    </xf>
    <xf numFmtId="0" fontId="73" fillId="2" borderId="42" xfId="0" applyFont="1" applyFill="1" applyBorder="1" applyAlignment="1">
      <alignment horizontal="left" vertical="center" wrapText="1"/>
    </xf>
    <xf numFmtId="3" fontId="94" fillId="0" borderId="51" xfId="0" applyNumberFormat="1" applyFont="1" applyBorder="1" applyAlignment="1">
      <alignment horizontal="center" vertical="center" wrapText="1"/>
    </xf>
    <xf numFmtId="0" fontId="94" fillId="0" borderId="51" xfId="0" applyFont="1" applyBorder="1" applyAlignment="1">
      <alignment horizontal="center" vertical="center" wrapText="1"/>
    </xf>
    <xf numFmtId="0" fontId="94" fillId="0" borderId="42" xfId="0" applyFont="1" applyBorder="1" applyAlignment="1">
      <alignment horizontal="center" vertical="center" wrapText="1"/>
    </xf>
    <xf numFmtId="0" fontId="73" fillId="2" borderId="22" xfId="0" applyFont="1" applyFill="1" applyBorder="1" applyAlignment="1">
      <alignment horizontal="center" vertical="center" wrapText="1"/>
    </xf>
    <xf numFmtId="0" fontId="94" fillId="2" borderId="47" xfId="0" applyFont="1" applyFill="1" applyBorder="1" applyAlignment="1">
      <alignment horizontal="left" vertical="center" wrapText="1"/>
    </xf>
    <xf numFmtId="0" fontId="73" fillId="0" borderId="22" xfId="0" applyFont="1" applyBorder="1" applyAlignment="1">
      <alignment horizontal="center" vertical="center" wrapText="1"/>
    </xf>
    <xf numFmtId="0" fontId="98" fillId="2" borderId="22" xfId="0" applyFont="1" applyFill="1" applyBorder="1" applyAlignment="1">
      <alignment horizontal="center" vertical="center" wrapText="1"/>
    </xf>
    <xf numFmtId="0" fontId="73" fillId="2" borderId="22" xfId="0" applyFont="1" applyFill="1" applyBorder="1" applyAlignment="1">
      <alignment horizontal="left" vertical="center" wrapText="1"/>
    </xf>
    <xf numFmtId="3" fontId="94" fillId="0" borderId="47" xfId="0" applyNumberFormat="1" applyFont="1" applyBorder="1" applyAlignment="1">
      <alignment horizontal="center" vertical="center" wrapText="1"/>
    </xf>
    <xf numFmtId="0" fontId="94" fillId="0" borderId="47" xfId="0" applyFont="1" applyBorder="1" applyAlignment="1">
      <alignment horizontal="center" vertical="center" wrapText="1"/>
    </xf>
    <xf numFmtId="0" fontId="94" fillId="0" borderId="22" xfId="0" applyFont="1" applyBorder="1" applyAlignment="1">
      <alignment horizontal="center" vertical="center" wrapText="1"/>
    </xf>
    <xf numFmtId="3" fontId="79" fillId="0" borderId="22" xfId="1" applyNumberFormat="1" applyFont="1" applyBorder="1" applyAlignment="1" applyProtection="1">
      <alignment horizontal="center" vertical="center" wrapText="1"/>
      <protection locked="0"/>
    </xf>
    <xf numFmtId="3" fontId="76" fillId="0" borderId="17" xfId="0" applyNumberFormat="1" applyFont="1" applyBorder="1" applyAlignment="1" applyProtection="1">
      <alignment horizontal="center" vertical="center" wrapText="1"/>
      <protection locked="0"/>
    </xf>
    <xf numFmtId="0" fontId="99" fillId="0" borderId="21" xfId="0" applyFont="1" applyBorder="1" applyAlignment="1" applyProtection="1">
      <alignment horizontal="left" vertical="center" wrapText="1"/>
      <protection locked="0"/>
    </xf>
    <xf numFmtId="0" fontId="99" fillId="0" borderId="22" xfId="0" applyFont="1" applyBorder="1" applyAlignment="1" applyProtection="1">
      <alignment horizontal="left" vertical="center" wrapText="1"/>
      <protection locked="0"/>
    </xf>
    <xf numFmtId="0" fontId="99" fillId="0" borderId="22" xfId="0" applyFont="1" applyBorder="1" applyAlignment="1" applyProtection="1">
      <alignment horizontal="center" vertical="center" wrapText="1"/>
      <protection locked="0"/>
    </xf>
    <xf numFmtId="3" fontId="99" fillId="0" borderId="22" xfId="0" applyNumberFormat="1" applyFont="1" applyBorder="1" applyAlignment="1" applyProtection="1">
      <alignment horizontal="center" vertical="center" wrapText="1"/>
      <protection locked="0"/>
    </xf>
    <xf numFmtId="0" fontId="99" fillId="0" borderId="23" xfId="0" applyFont="1" applyBorder="1" applyAlignment="1" applyProtection="1">
      <alignment horizontal="center" vertical="center" wrapText="1"/>
      <protection locked="0"/>
    </xf>
    <xf numFmtId="0" fontId="100" fillId="0" borderId="0" xfId="0" applyFont="1" applyProtection="1">
      <protection locked="0"/>
    </xf>
    <xf numFmtId="0" fontId="74" fillId="0" borderId="22" xfId="0" applyFont="1" applyBorder="1" applyAlignment="1">
      <alignment vertical="center" wrapText="1"/>
    </xf>
    <xf numFmtId="0" fontId="75" fillId="0" borderId="42" xfId="0" applyFont="1" applyBorder="1" applyAlignment="1" applyProtection="1">
      <alignment horizontal="center" vertical="center" wrapText="1"/>
      <protection locked="0"/>
    </xf>
    <xf numFmtId="0" fontId="75" fillId="0" borderId="42" xfId="0" applyFont="1" applyBorder="1" applyAlignment="1" applyProtection="1">
      <alignment horizontal="left" vertical="center" wrapText="1"/>
      <protection locked="0"/>
    </xf>
    <xf numFmtId="165" fontId="75" fillId="0" borderId="42" xfId="0" applyNumberFormat="1" applyFont="1" applyBorder="1" applyAlignment="1" applyProtection="1">
      <alignment horizontal="center" vertical="center" wrapText="1"/>
      <protection locked="0"/>
    </xf>
    <xf numFmtId="14" fontId="75" fillId="0" borderId="42" xfId="0" applyNumberFormat="1" applyFont="1" applyBorder="1" applyAlignment="1" applyProtection="1">
      <alignment horizontal="center" vertical="center" wrapText="1"/>
      <protection locked="0"/>
    </xf>
    <xf numFmtId="0" fontId="50" fillId="0" borderId="22" xfId="0" applyNumberFormat="1" applyFont="1" applyBorder="1" applyAlignment="1" applyProtection="1">
      <alignment horizontal="center" vertical="center" wrapText="1"/>
      <protection locked="0"/>
    </xf>
    <xf numFmtId="0" fontId="68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8" fillId="0" borderId="50" xfId="0" applyFont="1" applyBorder="1" applyAlignment="1">
      <alignment horizontal="left" vertical="center" wrapText="1"/>
    </xf>
    <xf numFmtId="0" fontId="75" fillId="0" borderId="52" xfId="0" applyFont="1" applyBorder="1" applyAlignment="1">
      <alignment horizontal="left" vertical="center" wrapText="1"/>
    </xf>
    <xf numFmtId="0" fontId="75" fillId="0" borderId="50" xfId="0" applyFont="1" applyBorder="1" applyAlignment="1" applyProtection="1">
      <alignment horizontal="left" wrapText="1"/>
      <protection locked="0"/>
    </xf>
    <xf numFmtId="0" fontId="29" fillId="0" borderId="50" xfId="0" applyFont="1" applyBorder="1" applyAlignment="1">
      <alignment horizontal="left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22" xfId="0" applyFont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94" fillId="0" borderId="22" xfId="0" applyFont="1" applyBorder="1" applyAlignment="1" applyProtection="1">
      <alignment horizontal="center" vertical="center"/>
      <protection locked="0"/>
    </xf>
    <xf numFmtId="0" fontId="90" fillId="0" borderId="22" xfId="0" applyFont="1" applyBorder="1" applyAlignment="1">
      <alignment horizontal="center" vertical="center"/>
    </xf>
    <xf numFmtId="0" fontId="90" fillId="0" borderId="23" xfId="0" applyFont="1" applyBorder="1" applyAlignment="1">
      <alignment horizontal="center" vertical="center"/>
    </xf>
    <xf numFmtId="49" fontId="76" fillId="0" borderId="22" xfId="0" applyNumberFormat="1" applyFont="1" applyBorder="1" applyAlignment="1" applyProtection="1">
      <alignment horizontal="center" vertical="center" wrapText="1"/>
      <protection locked="0"/>
    </xf>
    <xf numFmtId="0" fontId="72" fillId="0" borderId="25" xfId="0" applyFont="1" applyBorder="1" applyAlignment="1" applyProtection="1">
      <alignment horizontal="center" vertical="center" wrapText="1"/>
      <protection locked="0"/>
    </xf>
    <xf numFmtId="0" fontId="97" fillId="0" borderId="23" xfId="0" applyFont="1" applyBorder="1" applyAlignment="1">
      <alignment horizontal="center" vertical="center"/>
    </xf>
    <xf numFmtId="14" fontId="76" fillId="0" borderId="22" xfId="0" applyNumberFormat="1" applyFont="1" applyBorder="1" applyAlignment="1" applyProtection="1">
      <alignment horizontal="center" vertical="center"/>
      <protection locked="0"/>
    </xf>
    <xf numFmtId="0" fontId="72" fillId="0" borderId="22" xfId="0" applyFont="1" applyBorder="1" applyAlignment="1" applyProtection="1">
      <alignment horizontal="left" vertical="center"/>
      <protection locked="0"/>
    </xf>
    <xf numFmtId="0" fontId="101" fillId="0" borderId="22" xfId="0" applyFont="1" applyBorder="1" applyAlignment="1" applyProtection="1">
      <alignment horizontal="center" vertical="center"/>
      <protection locked="0"/>
    </xf>
    <xf numFmtId="0" fontId="76" fillId="0" borderId="22" xfId="0" applyFont="1" applyBorder="1" applyAlignment="1" applyProtection="1">
      <alignment horizontal="center" vertical="center"/>
      <protection locked="0"/>
    </xf>
    <xf numFmtId="0" fontId="97" fillId="0" borderId="22" xfId="0" applyFont="1" applyBorder="1" applyAlignment="1" applyProtection="1">
      <alignment horizontal="center" vertical="center"/>
      <protection locked="0"/>
    </xf>
    <xf numFmtId="0" fontId="97" fillId="0" borderId="42" xfId="0" applyFont="1" applyBorder="1" applyAlignment="1" applyProtection="1">
      <alignment horizontal="center" vertical="center"/>
      <protection locked="0"/>
    </xf>
    <xf numFmtId="0" fontId="94" fillId="0" borderId="23" xfId="0" applyFont="1" applyBorder="1" applyProtection="1">
      <protection locked="0"/>
    </xf>
    <xf numFmtId="0" fontId="72" fillId="0" borderId="0" xfId="0" applyFont="1" applyProtection="1">
      <protection locked="0"/>
    </xf>
    <xf numFmtId="0" fontId="94" fillId="0" borderId="23" xfId="0" applyFont="1" applyBorder="1" applyAlignment="1" applyProtection="1">
      <alignment horizontal="center" vertical="center"/>
      <protection locked="0"/>
    </xf>
    <xf numFmtId="0" fontId="102" fillId="0" borderId="22" xfId="0" applyFont="1" applyBorder="1" applyAlignment="1" applyProtection="1">
      <alignment horizontal="center" vertical="center" wrapText="1"/>
      <protection locked="0"/>
    </xf>
    <xf numFmtId="0" fontId="102" fillId="0" borderId="2" xfId="0" applyFont="1" applyBorder="1" applyAlignment="1" applyProtection="1">
      <alignment horizontal="center" vertical="center" wrapText="1"/>
      <protection locked="0"/>
    </xf>
    <xf numFmtId="0" fontId="102" fillId="0" borderId="3" xfId="0" applyFont="1" applyBorder="1" applyAlignment="1" applyProtection="1">
      <alignment horizontal="center" vertical="center" wrapText="1"/>
      <protection locked="0"/>
    </xf>
    <xf numFmtId="0" fontId="102" fillId="0" borderId="23" xfId="0" applyFont="1" applyBorder="1" applyAlignment="1" applyProtection="1">
      <alignment horizontal="center" vertical="center" wrapText="1"/>
      <protection locked="0"/>
    </xf>
    <xf numFmtId="0" fontId="103" fillId="0" borderId="2" xfId="0" applyFont="1" applyBorder="1" applyAlignment="1" applyProtection="1">
      <alignment horizontal="center" vertical="center" wrapText="1"/>
      <protection locked="0"/>
    </xf>
    <xf numFmtId="0" fontId="103" fillId="0" borderId="22" xfId="0" applyFont="1" applyBorder="1" applyAlignment="1" applyProtection="1">
      <alignment horizontal="center" vertical="center" wrapText="1"/>
      <protection locked="0"/>
    </xf>
    <xf numFmtId="0" fontId="76" fillId="0" borderId="2" xfId="0" applyFont="1" applyBorder="1" applyAlignment="1" applyProtection="1">
      <alignment horizontal="center" vertical="center" wrapText="1"/>
      <protection locked="0"/>
    </xf>
    <xf numFmtId="0" fontId="75" fillId="0" borderId="22" xfId="0" applyFont="1" applyBorder="1" applyAlignment="1">
      <alignment vertical="center" wrapText="1"/>
    </xf>
    <xf numFmtId="0" fontId="73" fillId="0" borderId="21" xfId="0" applyFont="1" applyBorder="1" applyAlignment="1" applyProtection="1">
      <alignment horizontal="left" vertical="center" wrapText="1"/>
      <protection locked="0"/>
    </xf>
    <xf numFmtId="0" fontId="67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  <xf numFmtId="0" fontId="66" fillId="0" borderId="0" xfId="0" applyFont="1" applyAlignment="1">
      <alignment vertical="center" wrapText="1"/>
    </xf>
    <xf numFmtId="0" fontId="16" fillId="0" borderId="36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wrapText="1"/>
    </xf>
    <xf numFmtId="3" fontId="34" fillId="0" borderId="41" xfId="0" applyNumberFormat="1" applyFont="1" applyBorder="1" applyAlignment="1" applyProtection="1">
      <alignment horizontal="center" vertical="center" wrapText="1"/>
      <protection locked="0"/>
    </xf>
    <xf numFmtId="3" fontId="34" fillId="0" borderId="0" xfId="0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 wrapText="1"/>
    </xf>
    <xf numFmtId="3" fontId="34" fillId="0" borderId="3" xfId="0" applyNumberFormat="1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3" fontId="34" fillId="0" borderId="21" xfId="0" applyNumberFormat="1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23" xfId="0" applyNumberFormat="1" applyFont="1" applyBorder="1" applyAlignment="1">
      <alignment horizontal="center" vertical="center" wrapText="1"/>
    </xf>
    <xf numFmtId="3" fontId="34" fillId="0" borderId="6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86" fillId="2" borderId="13" xfId="0" applyFont="1" applyFill="1" applyBorder="1" applyAlignment="1">
      <alignment horizontal="center" vertical="center" wrapText="1"/>
    </xf>
    <xf numFmtId="0" fontId="86" fillId="2" borderId="25" xfId="0" applyFont="1" applyFill="1" applyBorder="1" applyAlignment="1">
      <alignment horizontal="center" vertical="center" wrapText="1"/>
    </xf>
    <xf numFmtId="0" fontId="86" fillId="2" borderId="14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3" fontId="75" fillId="0" borderId="22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ypertextový odkaz 2" xfId="3"/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colors>
    <mruColors>
      <color rgb="FFF18B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tabSelected="1" zoomScaleNormal="100" workbookViewId="0">
      <pane xSplit="1" topLeftCell="B1" activePane="topRight" state="frozen"/>
      <selection pane="topRight" activeCell="A4" sqref="A4:M9"/>
    </sheetView>
  </sheetViews>
  <sheetFormatPr defaultColWidth="8.85546875" defaultRowHeight="15" x14ac:dyDescent="0.25"/>
  <cols>
    <col min="1" max="1" width="4.85546875" style="4" customWidth="1"/>
    <col min="2" max="2" width="15.140625" style="95" customWidth="1"/>
    <col min="3" max="3" width="12.5703125" style="95" customWidth="1"/>
    <col min="4" max="4" width="10.42578125" style="84" customWidth="1"/>
    <col min="5" max="5" width="10.85546875" style="84" customWidth="1"/>
    <col min="6" max="6" width="12" style="84" customWidth="1"/>
    <col min="7" max="7" width="22.42578125" style="95" customWidth="1"/>
    <col min="8" max="8" width="8.85546875" style="84" customWidth="1"/>
    <col min="9" max="10" width="11" style="84" customWidth="1"/>
    <col min="11" max="11" width="23.140625" style="4" customWidth="1"/>
    <col min="12" max="12" width="11" style="4" customWidth="1"/>
    <col min="13" max="13" width="12.42578125" style="4" customWidth="1"/>
    <col min="14" max="14" width="11.140625" style="4" customWidth="1"/>
    <col min="15" max="15" width="10" style="4" bestFit="1" customWidth="1"/>
    <col min="16" max="18" width="8.85546875" style="4"/>
    <col min="19" max="19" width="8.85546875" style="177"/>
    <col min="20" max="16384" width="8.85546875" style="4"/>
  </cols>
  <sheetData>
    <row r="1" spans="1:20" ht="19.5" thickBot="1" x14ac:dyDescent="0.35">
      <c r="A1" s="527" t="s">
        <v>75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9"/>
    </row>
    <row r="2" spans="1:20" ht="14.45" customHeight="1" x14ac:dyDescent="0.25">
      <c r="A2" s="530" t="s">
        <v>1</v>
      </c>
      <c r="B2" s="532" t="s">
        <v>2</v>
      </c>
      <c r="C2" s="533"/>
      <c r="D2" s="533"/>
      <c r="E2" s="533"/>
      <c r="F2" s="534"/>
      <c r="G2" s="530" t="s">
        <v>3</v>
      </c>
      <c r="H2" s="536" t="s">
        <v>76</v>
      </c>
      <c r="I2" s="538" t="s">
        <v>5</v>
      </c>
      <c r="J2" s="530" t="s">
        <v>6</v>
      </c>
      <c r="K2" s="530" t="s">
        <v>7</v>
      </c>
      <c r="L2" s="540" t="s">
        <v>77</v>
      </c>
      <c r="M2" s="541"/>
      <c r="N2" s="522" t="s">
        <v>8</v>
      </c>
      <c r="O2" s="523"/>
      <c r="P2" s="522" t="s">
        <v>78</v>
      </c>
      <c r="Q2" s="523"/>
      <c r="R2" s="522" t="s">
        <v>9</v>
      </c>
      <c r="S2" s="523"/>
    </row>
    <row r="3" spans="1:20" ht="121.9" customHeight="1" thickBot="1" x14ac:dyDescent="0.3">
      <c r="A3" s="531"/>
      <c r="B3" s="78" t="s">
        <v>10</v>
      </c>
      <c r="C3" s="79" t="s">
        <v>11</v>
      </c>
      <c r="D3" s="79" t="s">
        <v>12</v>
      </c>
      <c r="E3" s="79" t="s">
        <v>13</v>
      </c>
      <c r="F3" s="80" t="s">
        <v>14</v>
      </c>
      <c r="G3" s="535"/>
      <c r="H3" s="537"/>
      <c r="I3" s="539"/>
      <c r="J3" s="535"/>
      <c r="K3" s="535"/>
      <c r="L3" s="60" t="s">
        <v>15</v>
      </c>
      <c r="M3" s="13" t="s">
        <v>79</v>
      </c>
      <c r="N3" s="58" t="s">
        <v>16</v>
      </c>
      <c r="O3" s="59" t="s">
        <v>17</v>
      </c>
      <c r="P3" s="81" t="s">
        <v>80</v>
      </c>
      <c r="Q3" s="110" t="s">
        <v>388</v>
      </c>
      <c r="R3" s="111" t="s">
        <v>23</v>
      </c>
      <c r="S3" s="59" t="s">
        <v>24</v>
      </c>
    </row>
    <row r="4" spans="1:20" s="22" customFormat="1" ht="51" customHeight="1" thickBot="1" x14ac:dyDescent="0.25">
      <c r="A4" s="366">
        <v>1</v>
      </c>
      <c r="B4" s="180" t="s">
        <v>245</v>
      </c>
      <c r="C4" s="181" t="s">
        <v>246</v>
      </c>
      <c r="D4" s="182">
        <v>70436479</v>
      </c>
      <c r="E4" s="182">
        <v>107604957</v>
      </c>
      <c r="F4" s="182">
        <v>600112136</v>
      </c>
      <c r="G4" s="181" t="s">
        <v>251</v>
      </c>
      <c r="H4" s="182" t="s">
        <v>238</v>
      </c>
      <c r="I4" s="182" t="s">
        <v>29</v>
      </c>
      <c r="J4" s="182" t="s">
        <v>247</v>
      </c>
      <c r="K4" s="181" t="s">
        <v>248</v>
      </c>
      <c r="L4" s="183">
        <v>6500000</v>
      </c>
      <c r="M4" s="183">
        <f>L4*0.7</f>
        <v>4550000</v>
      </c>
      <c r="N4" s="184">
        <v>45078</v>
      </c>
      <c r="O4" s="184">
        <v>45899</v>
      </c>
      <c r="P4" s="182"/>
      <c r="Q4" s="182" t="s">
        <v>30</v>
      </c>
      <c r="R4" s="182"/>
      <c r="S4" s="185"/>
    </row>
    <row r="5" spans="1:20" s="22" customFormat="1" ht="79.5" customHeight="1" thickBot="1" x14ac:dyDescent="0.25">
      <c r="A5" s="366">
        <v>2</v>
      </c>
      <c r="B5" s="489" t="s">
        <v>245</v>
      </c>
      <c r="C5" s="83" t="s">
        <v>246</v>
      </c>
      <c r="D5" s="82">
        <v>70436479</v>
      </c>
      <c r="E5" s="82">
        <v>107604957</v>
      </c>
      <c r="F5" s="82">
        <v>600112136</v>
      </c>
      <c r="G5" s="83" t="s">
        <v>249</v>
      </c>
      <c r="H5" s="82" t="s">
        <v>238</v>
      </c>
      <c r="I5" s="82" t="s">
        <v>29</v>
      </c>
      <c r="J5" s="82" t="s">
        <v>247</v>
      </c>
      <c r="K5" s="83" t="s">
        <v>250</v>
      </c>
      <c r="L5" s="113">
        <v>4000000</v>
      </c>
      <c r="M5" s="113">
        <f>L5*0.7</f>
        <v>2800000</v>
      </c>
      <c r="N5" s="114">
        <v>45078</v>
      </c>
      <c r="O5" s="114">
        <v>45899</v>
      </c>
      <c r="P5" s="82"/>
      <c r="Q5" s="82" t="s">
        <v>30</v>
      </c>
      <c r="R5" s="82"/>
      <c r="S5" s="187"/>
    </row>
    <row r="6" spans="1:20" s="22" customFormat="1" ht="63" customHeight="1" thickBot="1" x14ac:dyDescent="0.25">
      <c r="A6" s="366">
        <v>3</v>
      </c>
      <c r="B6" s="490" t="s">
        <v>245</v>
      </c>
      <c r="C6" s="493" t="s">
        <v>485</v>
      </c>
      <c r="D6" s="493">
        <v>70436479</v>
      </c>
      <c r="E6" s="493">
        <v>107604957</v>
      </c>
      <c r="F6" s="493">
        <v>600112136</v>
      </c>
      <c r="G6" s="494" t="s">
        <v>486</v>
      </c>
      <c r="H6" s="493" t="s">
        <v>238</v>
      </c>
      <c r="I6" s="493" t="s">
        <v>29</v>
      </c>
      <c r="J6" s="493" t="s">
        <v>247</v>
      </c>
      <c r="K6" s="372" t="s">
        <v>487</v>
      </c>
      <c r="L6" s="283">
        <v>1000000</v>
      </c>
      <c r="M6" s="632">
        <f>L6*0.7</f>
        <v>700000</v>
      </c>
      <c r="N6" s="279">
        <v>45444</v>
      </c>
      <c r="O6" s="279">
        <v>46265</v>
      </c>
      <c r="P6" s="280"/>
      <c r="Q6" s="280" t="s">
        <v>237</v>
      </c>
      <c r="R6" s="280"/>
      <c r="S6" s="373"/>
    </row>
    <row r="7" spans="1:20" s="22" customFormat="1" ht="63" customHeight="1" thickBot="1" x14ac:dyDescent="0.25">
      <c r="A7" s="366">
        <v>4</v>
      </c>
      <c r="B7" s="490" t="s">
        <v>245</v>
      </c>
      <c r="C7" s="493" t="s">
        <v>485</v>
      </c>
      <c r="D7" s="493">
        <v>70436479</v>
      </c>
      <c r="E7" s="493">
        <v>107604957</v>
      </c>
      <c r="F7" s="493">
        <v>600112136</v>
      </c>
      <c r="G7" s="494" t="s">
        <v>488</v>
      </c>
      <c r="H7" s="493" t="s">
        <v>238</v>
      </c>
      <c r="I7" s="493" t="s">
        <v>29</v>
      </c>
      <c r="J7" s="493" t="s">
        <v>247</v>
      </c>
      <c r="K7" s="372" t="s">
        <v>489</v>
      </c>
      <c r="L7" s="283">
        <v>3000000</v>
      </c>
      <c r="M7" s="632">
        <f t="shared" ref="M7:M9" si="0">L7*0.7</f>
        <v>2100000</v>
      </c>
      <c r="N7" s="279">
        <v>45292</v>
      </c>
      <c r="O7" s="279">
        <v>46630</v>
      </c>
      <c r="P7" s="280"/>
      <c r="Q7" s="280" t="s">
        <v>237</v>
      </c>
      <c r="R7" s="280"/>
      <c r="S7" s="373" t="s">
        <v>103</v>
      </c>
    </row>
    <row r="8" spans="1:20" s="22" customFormat="1" ht="52.5" customHeight="1" thickBot="1" x14ac:dyDescent="0.25">
      <c r="A8" s="366">
        <v>5</v>
      </c>
      <c r="B8" s="491" t="s">
        <v>245</v>
      </c>
      <c r="C8" s="280" t="s">
        <v>490</v>
      </c>
      <c r="D8" s="374">
        <v>70436479</v>
      </c>
      <c r="E8" s="493">
        <v>107604957</v>
      </c>
      <c r="F8" s="493">
        <v>600112136</v>
      </c>
      <c r="G8" s="372" t="s">
        <v>491</v>
      </c>
      <c r="H8" s="280" t="s">
        <v>238</v>
      </c>
      <c r="I8" s="374" t="s">
        <v>29</v>
      </c>
      <c r="J8" s="374" t="s">
        <v>247</v>
      </c>
      <c r="K8" s="372" t="s">
        <v>492</v>
      </c>
      <c r="L8" s="283">
        <v>4000000</v>
      </c>
      <c r="M8" s="632">
        <f t="shared" si="0"/>
        <v>2800000</v>
      </c>
      <c r="N8" s="279">
        <v>45292</v>
      </c>
      <c r="O8" s="279">
        <v>46630</v>
      </c>
      <c r="P8" s="280"/>
      <c r="Q8" s="280" t="s">
        <v>237</v>
      </c>
      <c r="R8" s="280" t="s">
        <v>31</v>
      </c>
      <c r="S8" s="373" t="s">
        <v>493</v>
      </c>
    </row>
    <row r="9" spans="1:20" s="22" customFormat="1" ht="47.25" customHeight="1" thickBot="1" x14ac:dyDescent="0.25">
      <c r="A9" s="366">
        <v>6</v>
      </c>
      <c r="B9" s="491" t="s">
        <v>245</v>
      </c>
      <c r="C9" s="280" t="s">
        <v>490</v>
      </c>
      <c r="D9" s="374">
        <v>70436479</v>
      </c>
      <c r="E9" s="493">
        <v>107604957</v>
      </c>
      <c r="F9" s="493">
        <v>600112136</v>
      </c>
      <c r="G9" s="372" t="s">
        <v>494</v>
      </c>
      <c r="H9" s="280" t="s">
        <v>238</v>
      </c>
      <c r="I9" s="374" t="s">
        <v>29</v>
      </c>
      <c r="J9" s="374" t="s">
        <v>247</v>
      </c>
      <c r="K9" s="372" t="s">
        <v>495</v>
      </c>
      <c r="L9" s="283">
        <v>10000000</v>
      </c>
      <c r="M9" s="632">
        <f t="shared" si="0"/>
        <v>7000000</v>
      </c>
      <c r="N9" s="279">
        <v>45292</v>
      </c>
      <c r="O9" s="279">
        <v>46630</v>
      </c>
      <c r="P9" s="280"/>
      <c r="Q9" s="280" t="s">
        <v>237</v>
      </c>
      <c r="R9" s="280" t="s">
        <v>31</v>
      </c>
      <c r="S9" s="373" t="s">
        <v>493</v>
      </c>
    </row>
    <row r="10" spans="1:20" s="22" customFormat="1" ht="46.15" customHeight="1" thickBot="1" x14ac:dyDescent="0.25">
      <c r="A10" s="366">
        <v>7</v>
      </c>
      <c r="B10" s="492" t="s">
        <v>260</v>
      </c>
      <c r="C10" s="83" t="s">
        <v>261</v>
      </c>
      <c r="D10" s="82">
        <v>75020505</v>
      </c>
      <c r="E10" s="82">
        <v>107604558</v>
      </c>
      <c r="F10" s="82">
        <v>600111504</v>
      </c>
      <c r="G10" s="83" t="s">
        <v>262</v>
      </c>
      <c r="H10" s="82" t="s">
        <v>238</v>
      </c>
      <c r="I10" s="82" t="s">
        <v>29</v>
      </c>
      <c r="J10" s="82" t="s">
        <v>263</v>
      </c>
      <c r="K10" s="115" t="s">
        <v>264</v>
      </c>
      <c r="L10" s="113">
        <v>600000</v>
      </c>
      <c r="M10" s="113">
        <v>420000</v>
      </c>
      <c r="N10" s="114">
        <v>44927</v>
      </c>
      <c r="O10" s="114">
        <v>46022</v>
      </c>
      <c r="P10" s="82"/>
      <c r="Q10" s="82"/>
      <c r="R10" s="82"/>
      <c r="S10" s="187" t="s">
        <v>32</v>
      </c>
    </row>
    <row r="11" spans="1:20" s="22" customFormat="1" ht="43.15" customHeight="1" thickBot="1" x14ac:dyDescent="0.25">
      <c r="A11" s="366">
        <v>8</v>
      </c>
      <c r="B11" s="186" t="s">
        <v>260</v>
      </c>
      <c r="C11" s="83" t="s">
        <v>261</v>
      </c>
      <c r="D11" s="82">
        <v>75020505</v>
      </c>
      <c r="E11" s="82">
        <v>107604558</v>
      </c>
      <c r="F11" s="82">
        <v>600111504</v>
      </c>
      <c r="G11" s="83" t="s">
        <v>265</v>
      </c>
      <c r="H11" s="82" t="s">
        <v>238</v>
      </c>
      <c r="I11" s="82" t="s">
        <v>29</v>
      </c>
      <c r="J11" s="82" t="s">
        <v>263</v>
      </c>
      <c r="K11" s="115" t="s">
        <v>266</v>
      </c>
      <c r="L11" s="113">
        <v>500000</v>
      </c>
      <c r="M11" s="113">
        <v>350000</v>
      </c>
      <c r="N11" s="114">
        <v>44927</v>
      </c>
      <c r="O11" s="114">
        <v>46022</v>
      </c>
      <c r="P11" s="82"/>
      <c r="Q11" s="82"/>
      <c r="R11" s="82"/>
      <c r="S11" s="187" t="s">
        <v>32</v>
      </c>
    </row>
    <row r="12" spans="1:20" s="22" customFormat="1" ht="47.25" customHeight="1" thickBot="1" x14ac:dyDescent="0.25">
      <c r="A12" s="366">
        <v>9</v>
      </c>
      <c r="B12" s="364" t="s">
        <v>260</v>
      </c>
      <c r="C12" s="94" t="s">
        <v>261</v>
      </c>
      <c r="D12" s="122">
        <v>75020505</v>
      </c>
      <c r="E12" s="122">
        <v>107604558</v>
      </c>
      <c r="F12" s="122">
        <v>600111504</v>
      </c>
      <c r="G12" s="124" t="s">
        <v>391</v>
      </c>
      <c r="H12" s="122" t="s">
        <v>238</v>
      </c>
      <c r="I12" s="122" t="s">
        <v>29</v>
      </c>
      <c r="J12" s="122" t="s">
        <v>263</v>
      </c>
      <c r="K12" s="124" t="s">
        <v>392</v>
      </c>
      <c r="L12" s="123">
        <v>1000000</v>
      </c>
      <c r="M12" s="123">
        <f>L12*0.7</f>
        <v>700000</v>
      </c>
      <c r="N12" s="161">
        <v>44927</v>
      </c>
      <c r="O12" s="161">
        <v>46022</v>
      </c>
      <c r="P12" s="151"/>
      <c r="Q12" s="151"/>
      <c r="R12" s="151"/>
      <c r="S12" s="189" t="s">
        <v>32</v>
      </c>
      <c r="T12" s="172"/>
    </row>
    <row r="13" spans="1:20" s="22" customFormat="1" ht="43.15" customHeight="1" thickBot="1" x14ac:dyDescent="0.25">
      <c r="A13" s="366">
        <v>10</v>
      </c>
      <c r="B13" s="364" t="s">
        <v>260</v>
      </c>
      <c r="C13" s="94" t="s">
        <v>261</v>
      </c>
      <c r="D13" s="122">
        <v>75020505</v>
      </c>
      <c r="E13" s="122">
        <v>107604558</v>
      </c>
      <c r="F13" s="122">
        <v>600111504</v>
      </c>
      <c r="G13" s="124" t="s">
        <v>393</v>
      </c>
      <c r="H13" s="122" t="s">
        <v>238</v>
      </c>
      <c r="I13" s="122" t="s">
        <v>29</v>
      </c>
      <c r="J13" s="122" t="s">
        <v>263</v>
      </c>
      <c r="K13" s="124" t="s">
        <v>394</v>
      </c>
      <c r="L13" s="123">
        <v>1000000</v>
      </c>
      <c r="M13" s="123">
        <f t="shared" ref="M13:M18" si="1">L13*0.7</f>
        <v>700000</v>
      </c>
      <c r="N13" s="161">
        <v>44927</v>
      </c>
      <c r="O13" s="161">
        <v>46022</v>
      </c>
      <c r="P13" s="151"/>
      <c r="Q13" s="151"/>
      <c r="R13" s="151"/>
      <c r="S13" s="189" t="s">
        <v>32</v>
      </c>
    </row>
    <row r="14" spans="1:20" s="22" customFormat="1" ht="43.15" customHeight="1" thickBot="1" x14ac:dyDescent="0.25">
      <c r="A14" s="366">
        <v>11</v>
      </c>
      <c r="B14" s="364" t="s">
        <v>260</v>
      </c>
      <c r="C14" s="94" t="s">
        <v>261</v>
      </c>
      <c r="D14" s="122">
        <v>75020505</v>
      </c>
      <c r="E14" s="122">
        <v>107604558</v>
      </c>
      <c r="F14" s="122">
        <v>600111504</v>
      </c>
      <c r="G14" s="124" t="s">
        <v>395</v>
      </c>
      <c r="H14" s="122" t="s">
        <v>238</v>
      </c>
      <c r="I14" s="122" t="s">
        <v>29</v>
      </c>
      <c r="J14" s="122" t="s">
        <v>263</v>
      </c>
      <c r="K14" s="124" t="s">
        <v>396</v>
      </c>
      <c r="L14" s="123">
        <v>1500000</v>
      </c>
      <c r="M14" s="123">
        <f t="shared" si="1"/>
        <v>1050000</v>
      </c>
      <c r="N14" s="161">
        <v>44927</v>
      </c>
      <c r="O14" s="161">
        <v>46022</v>
      </c>
      <c r="P14" s="151"/>
      <c r="Q14" s="151"/>
      <c r="R14" s="151"/>
      <c r="S14" s="189" t="s">
        <v>32</v>
      </c>
    </row>
    <row r="15" spans="1:20" s="22" customFormat="1" ht="43.15" customHeight="1" thickBot="1" x14ac:dyDescent="0.25">
      <c r="A15" s="366">
        <v>12</v>
      </c>
      <c r="B15" s="364" t="s">
        <v>260</v>
      </c>
      <c r="C15" s="94" t="s">
        <v>261</v>
      </c>
      <c r="D15" s="122">
        <v>75020505</v>
      </c>
      <c r="E15" s="122">
        <v>107604558</v>
      </c>
      <c r="F15" s="122">
        <v>600111504</v>
      </c>
      <c r="G15" s="124" t="s">
        <v>397</v>
      </c>
      <c r="H15" s="122" t="s">
        <v>238</v>
      </c>
      <c r="I15" s="122" t="s">
        <v>29</v>
      </c>
      <c r="J15" s="122" t="s">
        <v>263</v>
      </c>
      <c r="K15" s="124" t="s">
        <v>398</v>
      </c>
      <c r="L15" s="123">
        <v>150000</v>
      </c>
      <c r="M15" s="123">
        <f t="shared" si="1"/>
        <v>105000</v>
      </c>
      <c r="N15" s="161">
        <v>44927</v>
      </c>
      <c r="O15" s="161">
        <v>46022</v>
      </c>
      <c r="P15" s="151"/>
      <c r="Q15" s="151"/>
      <c r="R15" s="151" t="s">
        <v>66</v>
      </c>
      <c r="S15" s="189" t="s">
        <v>32</v>
      </c>
    </row>
    <row r="16" spans="1:20" s="22" customFormat="1" ht="43.15" customHeight="1" thickBot="1" x14ac:dyDescent="0.25">
      <c r="A16" s="366">
        <v>13</v>
      </c>
      <c r="B16" s="364" t="s">
        <v>260</v>
      </c>
      <c r="C16" s="94" t="s">
        <v>261</v>
      </c>
      <c r="D16" s="122">
        <v>75020505</v>
      </c>
      <c r="E16" s="122">
        <v>107604558</v>
      </c>
      <c r="F16" s="122">
        <v>600111504</v>
      </c>
      <c r="G16" s="124" t="s">
        <v>457</v>
      </c>
      <c r="H16" s="122" t="s">
        <v>238</v>
      </c>
      <c r="I16" s="122" t="s">
        <v>29</v>
      </c>
      <c r="J16" s="122" t="s">
        <v>263</v>
      </c>
      <c r="K16" s="124" t="s">
        <v>459</v>
      </c>
      <c r="L16" s="123">
        <v>600000</v>
      </c>
      <c r="M16" s="123">
        <f t="shared" si="1"/>
        <v>420000</v>
      </c>
      <c r="N16" s="161">
        <v>44927</v>
      </c>
      <c r="O16" s="161">
        <v>46022</v>
      </c>
      <c r="P16" s="151"/>
      <c r="Q16" s="151"/>
      <c r="R16" s="151"/>
      <c r="S16" s="189" t="s">
        <v>32</v>
      </c>
    </row>
    <row r="17" spans="1:19" s="22" customFormat="1" ht="43.15" customHeight="1" thickBot="1" x14ac:dyDescent="0.25">
      <c r="A17" s="366">
        <v>14</v>
      </c>
      <c r="B17" s="364" t="s">
        <v>260</v>
      </c>
      <c r="C17" s="94" t="s">
        <v>261</v>
      </c>
      <c r="D17" s="122">
        <v>75020505</v>
      </c>
      <c r="E17" s="122">
        <v>107604558</v>
      </c>
      <c r="F17" s="122">
        <v>600111504</v>
      </c>
      <c r="G17" s="124" t="s">
        <v>458</v>
      </c>
      <c r="H17" s="122" t="s">
        <v>238</v>
      </c>
      <c r="I17" s="122" t="s">
        <v>29</v>
      </c>
      <c r="J17" s="122" t="s">
        <v>263</v>
      </c>
      <c r="K17" s="124" t="s">
        <v>454</v>
      </c>
      <c r="L17" s="123">
        <v>8000000</v>
      </c>
      <c r="M17" s="123">
        <f t="shared" si="1"/>
        <v>5600000</v>
      </c>
      <c r="N17" s="161">
        <v>45658</v>
      </c>
      <c r="O17" s="161">
        <v>46752</v>
      </c>
      <c r="P17" s="151" t="s">
        <v>30</v>
      </c>
      <c r="Q17" s="151"/>
      <c r="R17" s="151" t="s">
        <v>31</v>
      </c>
      <c r="S17" s="189" t="s">
        <v>32</v>
      </c>
    </row>
    <row r="18" spans="1:19" s="22" customFormat="1" ht="62.45" customHeight="1" thickBot="1" x14ac:dyDescent="0.25">
      <c r="A18" s="366">
        <v>15</v>
      </c>
      <c r="B18" s="190" t="s">
        <v>81</v>
      </c>
      <c r="C18" s="91" t="s">
        <v>28</v>
      </c>
      <c r="D18" s="107">
        <v>71009833</v>
      </c>
      <c r="E18" s="107">
        <v>107604591</v>
      </c>
      <c r="F18" s="112">
        <v>600111539</v>
      </c>
      <c r="G18" s="91" t="s">
        <v>389</v>
      </c>
      <c r="H18" s="107" t="s">
        <v>238</v>
      </c>
      <c r="I18" s="107" t="s">
        <v>29</v>
      </c>
      <c r="J18" s="107" t="s">
        <v>29</v>
      </c>
      <c r="K18" s="91" t="s">
        <v>90</v>
      </c>
      <c r="L18" s="116">
        <v>252000</v>
      </c>
      <c r="M18" s="171">
        <f t="shared" si="1"/>
        <v>176400</v>
      </c>
      <c r="N18" s="117">
        <v>44593</v>
      </c>
      <c r="O18" s="117">
        <v>44742</v>
      </c>
      <c r="P18" s="107"/>
      <c r="Q18" s="107"/>
      <c r="R18" s="280" t="s">
        <v>480</v>
      </c>
      <c r="S18" s="191" t="s">
        <v>32</v>
      </c>
    </row>
    <row r="19" spans="1:19" ht="60.75" thickBot="1" x14ac:dyDescent="0.3">
      <c r="A19" s="366">
        <v>16</v>
      </c>
      <c r="B19" s="273" t="s">
        <v>81</v>
      </c>
      <c r="C19" s="91" t="s">
        <v>28</v>
      </c>
      <c r="D19" s="107">
        <v>71009833</v>
      </c>
      <c r="E19" s="108">
        <v>107604591</v>
      </c>
      <c r="F19" s="107">
        <v>600111539</v>
      </c>
      <c r="G19" s="91" t="s">
        <v>82</v>
      </c>
      <c r="H19" s="107" t="s">
        <v>238</v>
      </c>
      <c r="I19" s="107" t="s">
        <v>29</v>
      </c>
      <c r="J19" s="107" t="s">
        <v>29</v>
      </c>
      <c r="K19" s="91" t="s">
        <v>156</v>
      </c>
      <c r="L19" s="116">
        <v>200000</v>
      </c>
      <c r="M19" s="116">
        <f t="shared" ref="M19:M21" si="2">L19*0.7</f>
        <v>140000</v>
      </c>
      <c r="N19" s="117">
        <v>45078</v>
      </c>
      <c r="O19" s="65">
        <v>2025</v>
      </c>
      <c r="P19" s="107"/>
      <c r="Q19" s="107"/>
      <c r="R19" s="107" t="s">
        <v>83</v>
      </c>
      <c r="S19" s="191"/>
    </row>
    <row r="20" spans="1:19" ht="60.75" thickBot="1" x14ac:dyDescent="0.3">
      <c r="A20" s="366">
        <v>17</v>
      </c>
      <c r="B20" s="273" t="s">
        <v>81</v>
      </c>
      <c r="C20" s="91" t="s">
        <v>28</v>
      </c>
      <c r="D20" s="107">
        <v>71009833</v>
      </c>
      <c r="E20" s="108">
        <v>107604591</v>
      </c>
      <c r="F20" s="107">
        <v>600111539</v>
      </c>
      <c r="G20" s="91" t="s">
        <v>84</v>
      </c>
      <c r="H20" s="107" t="s">
        <v>238</v>
      </c>
      <c r="I20" s="107" t="s">
        <v>29</v>
      </c>
      <c r="J20" s="107" t="s">
        <v>29</v>
      </c>
      <c r="K20" s="91" t="s">
        <v>157</v>
      </c>
      <c r="L20" s="116">
        <v>100000</v>
      </c>
      <c r="M20" s="116">
        <f t="shared" si="2"/>
        <v>70000</v>
      </c>
      <c r="N20" s="117">
        <v>44927</v>
      </c>
      <c r="O20" s="65">
        <v>2025</v>
      </c>
      <c r="P20" s="107"/>
      <c r="Q20" s="107"/>
      <c r="R20" s="107" t="s">
        <v>83</v>
      </c>
      <c r="S20" s="191"/>
    </row>
    <row r="21" spans="1:19" ht="50.25" customHeight="1" thickBot="1" x14ac:dyDescent="0.3">
      <c r="A21" s="366">
        <v>18</v>
      </c>
      <c r="B21" s="192" t="s">
        <v>85</v>
      </c>
      <c r="C21" s="118" t="s">
        <v>28</v>
      </c>
      <c r="D21" s="119">
        <v>70882291</v>
      </c>
      <c r="E21" s="119">
        <v>107605317</v>
      </c>
      <c r="F21" s="120">
        <v>600112063</v>
      </c>
      <c r="G21" s="91" t="s">
        <v>86</v>
      </c>
      <c r="H21" s="107" t="s">
        <v>238</v>
      </c>
      <c r="I21" s="107" t="s">
        <v>29</v>
      </c>
      <c r="J21" s="107" t="s">
        <v>29</v>
      </c>
      <c r="K21" s="91" t="s">
        <v>406</v>
      </c>
      <c r="L21" s="116">
        <v>3500000</v>
      </c>
      <c r="M21" s="116">
        <f t="shared" si="2"/>
        <v>2450000</v>
      </c>
      <c r="N21" s="107">
        <v>2024</v>
      </c>
      <c r="O21" s="107">
        <v>2025</v>
      </c>
      <c r="P21" s="107"/>
      <c r="Q21" s="107" t="s">
        <v>30</v>
      </c>
      <c r="R21" s="107"/>
      <c r="S21" s="191" t="s">
        <v>32</v>
      </c>
    </row>
    <row r="22" spans="1:19" ht="44.25" customHeight="1" thickBot="1" x14ac:dyDescent="0.3">
      <c r="A22" s="366">
        <v>19</v>
      </c>
      <c r="B22" s="193" t="s">
        <v>85</v>
      </c>
      <c r="C22" s="92" t="s">
        <v>28</v>
      </c>
      <c r="D22" s="109">
        <v>70882291</v>
      </c>
      <c r="E22" s="107">
        <v>107605317</v>
      </c>
      <c r="F22" s="109">
        <v>600112063</v>
      </c>
      <c r="G22" s="92" t="s">
        <v>405</v>
      </c>
      <c r="H22" s="109" t="s">
        <v>238</v>
      </c>
      <c r="I22" s="109" t="s">
        <v>29</v>
      </c>
      <c r="J22" s="109" t="s">
        <v>29</v>
      </c>
      <c r="K22" s="92" t="s">
        <v>87</v>
      </c>
      <c r="L22" s="121">
        <v>1000000</v>
      </c>
      <c r="M22" s="116">
        <f t="shared" ref="M22:M56" si="3">L22/100*70</f>
        <v>700000</v>
      </c>
      <c r="N22" s="109">
        <v>2022</v>
      </c>
      <c r="O22" s="280">
        <v>2026</v>
      </c>
      <c r="P22" s="109"/>
      <c r="Q22" s="109"/>
      <c r="R22" s="107"/>
      <c r="S22" s="194" t="s">
        <v>32</v>
      </c>
    </row>
    <row r="23" spans="1:19" ht="39" customHeight="1" thickBot="1" x14ac:dyDescent="0.3">
      <c r="A23" s="366">
        <v>20</v>
      </c>
      <c r="B23" s="193" t="s">
        <v>85</v>
      </c>
      <c r="C23" s="92" t="s">
        <v>28</v>
      </c>
      <c r="D23" s="109">
        <v>70882291</v>
      </c>
      <c r="E23" s="107">
        <v>107605317</v>
      </c>
      <c r="F23" s="109">
        <v>600112063</v>
      </c>
      <c r="G23" s="92" t="s">
        <v>390</v>
      </c>
      <c r="H23" s="109" t="s">
        <v>238</v>
      </c>
      <c r="I23" s="109" t="s">
        <v>29</v>
      </c>
      <c r="J23" s="109" t="s">
        <v>29</v>
      </c>
      <c r="K23" s="92" t="s">
        <v>88</v>
      </c>
      <c r="L23" s="121">
        <v>100000</v>
      </c>
      <c r="M23" s="116">
        <f t="shared" si="3"/>
        <v>70000</v>
      </c>
      <c r="N23" s="109">
        <v>2023</v>
      </c>
      <c r="O23" s="109">
        <v>2027</v>
      </c>
      <c r="P23" s="109"/>
      <c r="Q23" s="109"/>
      <c r="R23" s="107"/>
      <c r="S23" s="194"/>
    </row>
    <row r="24" spans="1:19" ht="46.15" customHeight="1" thickBot="1" x14ac:dyDescent="0.3">
      <c r="A24" s="366">
        <v>21</v>
      </c>
      <c r="B24" s="193" t="s">
        <v>85</v>
      </c>
      <c r="C24" s="92" t="s">
        <v>28</v>
      </c>
      <c r="D24" s="109">
        <v>70882291</v>
      </c>
      <c r="E24" s="107">
        <v>107605317</v>
      </c>
      <c r="F24" s="109">
        <v>600112063</v>
      </c>
      <c r="G24" s="92" t="s">
        <v>89</v>
      </c>
      <c r="H24" s="109" t="s">
        <v>238</v>
      </c>
      <c r="I24" s="109" t="s">
        <v>29</v>
      </c>
      <c r="J24" s="109" t="s">
        <v>29</v>
      </c>
      <c r="K24" s="92" t="s">
        <v>90</v>
      </c>
      <c r="L24" s="283">
        <v>1000000</v>
      </c>
      <c r="M24" s="283">
        <f t="shared" si="3"/>
        <v>700000</v>
      </c>
      <c r="N24" s="280">
        <v>2024</v>
      </c>
      <c r="O24" s="280">
        <v>2026</v>
      </c>
      <c r="P24" s="109"/>
      <c r="Q24" s="109"/>
      <c r="R24" s="107"/>
      <c r="S24" s="194" t="s">
        <v>32</v>
      </c>
    </row>
    <row r="25" spans="1:19" s="17" customFormat="1" ht="52.15" customHeight="1" thickBot="1" x14ac:dyDescent="0.3">
      <c r="A25" s="366">
        <v>22</v>
      </c>
      <c r="B25" s="188" t="s">
        <v>228</v>
      </c>
      <c r="C25" s="93" t="s">
        <v>229</v>
      </c>
      <c r="D25" s="82">
        <v>75020548</v>
      </c>
      <c r="E25" s="82">
        <v>107604787</v>
      </c>
      <c r="F25" s="82">
        <v>600112187</v>
      </c>
      <c r="G25" s="83" t="s">
        <v>230</v>
      </c>
      <c r="H25" s="82" t="s">
        <v>238</v>
      </c>
      <c r="I25" s="82" t="s">
        <v>29</v>
      </c>
      <c r="J25" s="82" t="s">
        <v>231</v>
      </c>
      <c r="K25" s="115" t="s">
        <v>232</v>
      </c>
      <c r="L25" s="113">
        <v>1000000</v>
      </c>
      <c r="M25" s="113">
        <v>700000</v>
      </c>
      <c r="N25" s="82" t="s">
        <v>47</v>
      </c>
      <c r="O25" s="82" t="s">
        <v>233</v>
      </c>
      <c r="P25" s="115"/>
      <c r="Q25" s="115"/>
      <c r="R25" s="115"/>
      <c r="S25" s="187" t="s">
        <v>32</v>
      </c>
    </row>
    <row r="26" spans="1:19" s="17" customFormat="1" ht="46.15" customHeight="1" thickBot="1" x14ac:dyDescent="0.3">
      <c r="A26" s="366">
        <v>23</v>
      </c>
      <c r="B26" s="201" t="s">
        <v>228</v>
      </c>
      <c r="C26" s="94" t="s">
        <v>229</v>
      </c>
      <c r="D26" s="122">
        <v>75020548</v>
      </c>
      <c r="E26" s="122">
        <v>107604787</v>
      </c>
      <c r="F26" s="122">
        <v>600112187</v>
      </c>
      <c r="G26" s="157" t="s">
        <v>332</v>
      </c>
      <c r="H26" s="158" t="s">
        <v>238</v>
      </c>
      <c r="I26" s="158" t="s">
        <v>29</v>
      </c>
      <c r="J26" s="158" t="s">
        <v>231</v>
      </c>
      <c r="K26" s="157" t="s">
        <v>333</v>
      </c>
      <c r="L26" s="159">
        <v>500000</v>
      </c>
      <c r="M26" s="123">
        <f>L26*0.7</f>
        <v>350000</v>
      </c>
      <c r="N26" s="160" t="s">
        <v>334</v>
      </c>
      <c r="O26" s="158" t="s">
        <v>105</v>
      </c>
      <c r="P26" s="158"/>
      <c r="Q26" s="158"/>
      <c r="R26" s="158"/>
      <c r="S26" s="196"/>
    </row>
    <row r="27" spans="1:19" s="17" customFormat="1" ht="46.15" customHeight="1" thickBot="1" x14ac:dyDescent="0.3">
      <c r="A27" s="366">
        <v>24</v>
      </c>
      <c r="B27" s="201" t="s">
        <v>228</v>
      </c>
      <c r="C27" s="94" t="s">
        <v>229</v>
      </c>
      <c r="D27" s="122">
        <v>75020548</v>
      </c>
      <c r="E27" s="122">
        <v>107604787</v>
      </c>
      <c r="F27" s="122">
        <v>600112187</v>
      </c>
      <c r="G27" s="157" t="s">
        <v>335</v>
      </c>
      <c r="H27" s="158" t="s">
        <v>238</v>
      </c>
      <c r="I27" s="158" t="s">
        <v>29</v>
      </c>
      <c r="J27" s="158" t="s">
        <v>231</v>
      </c>
      <c r="K27" s="157" t="s">
        <v>336</v>
      </c>
      <c r="L27" s="159">
        <v>2000000</v>
      </c>
      <c r="M27" s="123">
        <f>L27*0.7</f>
        <v>1400000</v>
      </c>
      <c r="N27" s="160" t="s">
        <v>105</v>
      </c>
      <c r="O27" s="158" t="s">
        <v>337</v>
      </c>
      <c r="P27" s="158" t="s">
        <v>237</v>
      </c>
      <c r="Q27" s="158"/>
      <c r="R27" s="158"/>
      <c r="S27" s="196" t="s">
        <v>32</v>
      </c>
    </row>
    <row r="28" spans="1:19" s="17" customFormat="1" ht="58.9" customHeight="1" thickBot="1" x14ac:dyDescent="0.3">
      <c r="A28" s="366">
        <v>25</v>
      </c>
      <c r="B28" s="188" t="s">
        <v>239</v>
      </c>
      <c r="C28" s="83" t="s">
        <v>240</v>
      </c>
      <c r="D28" s="82">
        <v>71010149</v>
      </c>
      <c r="E28" s="82">
        <v>600111679</v>
      </c>
      <c r="F28" s="82">
        <v>600111679</v>
      </c>
      <c r="G28" s="83" t="s">
        <v>413</v>
      </c>
      <c r="H28" s="82" t="s">
        <v>238</v>
      </c>
      <c r="I28" s="82" t="s">
        <v>29</v>
      </c>
      <c r="J28" s="82" t="s">
        <v>241</v>
      </c>
      <c r="K28" s="115" t="s">
        <v>242</v>
      </c>
      <c r="L28" s="123">
        <v>10000000</v>
      </c>
      <c r="M28" s="123">
        <f>L28/100*70</f>
        <v>7000000</v>
      </c>
      <c r="N28" s="124" t="s">
        <v>386</v>
      </c>
      <c r="O28" s="122" t="s">
        <v>387</v>
      </c>
      <c r="P28" s="82" t="s">
        <v>30</v>
      </c>
      <c r="Q28" s="115"/>
      <c r="R28" s="115" t="s">
        <v>243</v>
      </c>
      <c r="S28" s="187" t="s">
        <v>32</v>
      </c>
    </row>
    <row r="29" spans="1:19" s="17" customFormat="1" ht="46.15" customHeight="1" thickBot="1" x14ac:dyDescent="0.3">
      <c r="A29" s="366">
        <v>26</v>
      </c>
      <c r="B29" s="197" t="s">
        <v>239</v>
      </c>
      <c r="C29" s="142" t="s">
        <v>240</v>
      </c>
      <c r="D29" s="65">
        <v>71010149</v>
      </c>
      <c r="E29" s="124">
        <v>600111679</v>
      </c>
      <c r="F29" s="124">
        <v>600111679</v>
      </c>
      <c r="G29" s="125" t="s">
        <v>414</v>
      </c>
      <c r="H29" s="65" t="s">
        <v>238</v>
      </c>
      <c r="I29" s="65" t="s">
        <v>29</v>
      </c>
      <c r="J29" s="65" t="s">
        <v>241</v>
      </c>
      <c r="K29" s="125" t="s">
        <v>415</v>
      </c>
      <c r="L29" s="97">
        <v>100000</v>
      </c>
      <c r="M29" s="123">
        <f>L29/100*70</f>
        <v>70000</v>
      </c>
      <c r="N29" s="126" t="s">
        <v>387</v>
      </c>
      <c r="O29" s="65" t="s">
        <v>460</v>
      </c>
      <c r="P29" s="65"/>
      <c r="Q29" s="65"/>
      <c r="R29" s="65"/>
      <c r="S29" s="198"/>
    </row>
    <row r="30" spans="1:19" ht="28.15" customHeight="1" thickBot="1" x14ac:dyDescent="0.3">
      <c r="A30" s="366">
        <v>27</v>
      </c>
      <c r="B30" s="274" t="s">
        <v>91</v>
      </c>
      <c r="C30" s="143" t="s">
        <v>92</v>
      </c>
      <c r="D30" s="131">
        <v>70979171</v>
      </c>
      <c r="E30" s="131">
        <v>107605058</v>
      </c>
      <c r="F30" s="131">
        <v>600111873</v>
      </c>
      <c r="G30" s="132" t="s">
        <v>93</v>
      </c>
      <c r="H30" s="107" t="s">
        <v>238</v>
      </c>
      <c r="I30" s="107" t="s">
        <v>29</v>
      </c>
      <c r="J30" s="107" t="s">
        <v>92</v>
      </c>
      <c r="K30" s="91" t="s">
        <v>93</v>
      </c>
      <c r="L30" s="116">
        <v>2000000</v>
      </c>
      <c r="M30" s="116">
        <f t="shared" si="3"/>
        <v>1400000</v>
      </c>
      <c r="N30" s="107">
        <v>2027</v>
      </c>
      <c r="O30" s="107">
        <v>2027</v>
      </c>
      <c r="P30" s="107"/>
      <c r="Q30" s="107"/>
      <c r="R30" s="107" t="s">
        <v>32</v>
      </c>
      <c r="S30" s="191" t="s">
        <v>32</v>
      </c>
    </row>
    <row r="31" spans="1:19" ht="15.75" thickBot="1" x14ac:dyDescent="0.3">
      <c r="A31" s="366">
        <v>28</v>
      </c>
      <c r="B31" s="193" t="s">
        <v>94</v>
      </c>
      <c r="C31" s="91" t="s">
        <v>92</v>
      </c>
      <c r="D31" s="107">
        <v>70979171</v>
      </c>
      <c r="E31" s="107">
        <v>107605058</v>
      </c>
      <c r="F31" s="107">
        <v>600111873</v>
      </c>
      <c r="G31" s="91" t="s">
        <v>95</v>
      </c>
      <c r="H31" s="107" t="s">
        <v>238</v>
      </c>
      <c r="I31" s="107" t="s">
        <v>29</v>
      </c>
      <c r="J31" s="107" t="s">
        <v>92</v>
      </c>
      <c r="K31" s="91" t="s">
        <v>95</v>
      </c>
      <c r="L31" s="116">
        <v>150000</v>
      </c>
      <c r="M31" s="116">
        <f t="shared" si="3"/>
        <v>105000</v>
      </c>
      <c r="N31" s="107">
        <v>2025</v>
      </c>
      <c r="O31" s="107">
        <v>2025</v>
      </c>
      <c r="P31" s="107"/>
      <c r="Q31" s="107"/>
      <c r="R31" s="107" t="s">
        <v>32</v>
      </c>
      <c r="S31" s="191" t="s">
        <v>32</v>
      </c>
    </row>
    <row r="32" spans="1:19" ht="15.75" thickBot="1" x14ac:dyDescent="0.3">
      <c r="A32" s="366">
        <v>29</v>
      </c>
      <c r="B32" s="474" t="s">
        <v>94</v>
      </c>
      <c r="C32" s="475" t="s">
        <v>92</v>
      </c>
      <c r="D32" s="476">
        <v>70979171</v>
      </c>
      <c r="E32" s="476">
        <v>107605058</v>
      </c>
      <c r="F32" s="476">
        <v>600111873</v>
      </c>
      <c r="G32" s="475" t="s">
        <v>96</v>
      </c>
      <c r="H32" s="476" t="s">
        <v>238</v>
      </c>
      <c r="I32" s="476" t="s">
        <v>29</v>
      </c>
      <c r="J32" s="476" t="s">
        <v>92</v>
      </c>
      <c r="K32" s="475" t="s">
        <v>96</v>
      </c>
      <c r="L32" s="477">
        <v>130000</v>
      </c>
      <c r="M32" s="477">
        <f t="shared" si="3"/>
        <v>91000</v>
      </c>
      <c r="N32" s="476">
        <v>2024</v>
      </c>
      <c r="O32" s="476">
        <v>2024</v>
      </c>
      <c r="P32" s="476"/>
      <c r="Q32" s="476"/>
      <c r="R32" s="476" t="s">
        <v>32</v>
      </c>
      <c r="S32" s="478" t="s">
        <v>32</v>
      </c>
    </row>
    <row r="33" spans="1:19" ht="24.75" thickBot="1" x14ac:dyDescent="0.3">
      <c r="A33" s="366">
        <v>30</v>
      </c>
      <c r="B33" s="193" t="s">
        <v>94</v>
      </c>
      <c r="C33" s="91" t="s">
        <v>92</v>
      </c>
      <c r="D33" s="107">
        <v>70979171</v>
      </c>
      <c r="E33" s="107">
        <v>107605058</v>
      </c>
      <c r="F33" s="107">
        <v>600111873</v>
      </c>
      <c r="G33" s="91" t="s">
        <v>97</v>
      </c>
      <c r="H33" s="107" t="s">
        <v>238</v>
      </c>
      <c r="I33" s="107" t="s">
        <v>29</v>
      </c>
      <c r="J33" s="107" t="s">
        <v>92</v>
      </c>
      <c r="K33" s="91" t="s">
        <v>97</v>
      </c>
      <c r="L33" s="97">
        <v>2000000</v>
      </c>
      <c r="M33" s="97">
        <f t="shared" si="3"/>
        <v>1400000</v>
      </c>
      <c r="N33" s="107">
        <v>2025</v>
      </c>
      <c r="O33" s="107">
        <v>2027</v>
      </c>
      <c r="P33" s="107"/>
      <c r="Q33" s="107"/>
      <c r="R33" s="107" t="s">
        <v>32</v>
      </c>
      <c r="S33" s="191" t="s">
        <v>32</v>
      </c>
    </row>
    <row r="34" spans="1:19" ht="15.75" thickBot="1" x14ac:dyDescent="0.3">
      <c r="A34" s="366">
        <v>31</v>
      </c>
      <c r="B34" s="193" t="s">
        <v>94</v>
      </c>
      <c r="C34" s="91" t="s">
        <v>92</v>
      </c>
      <c r="D34" s="107">
        <v>70979171</v>
      </c>
      <c r="E34" s="107">
        <v>107605058</v>
      </c>
      <c r="F34" s="107">
        <v>600111873</v>
      </c>
      <c r="G34" s="91" t="s">
        <v>98</v>
      </c>
      <c r="H34" s="107" t="s">
        <v>238</v>
      </c>
      <c r="I34" s="107" t="s">
        <v>29</v>
      </c>
      <c r="J34" s="107" t="s">
        <v>92</v>
      </c>
      <c r="K34" s="91" t="s">
        <v>98</v>
      </c>
      <c r="L34" s="97">
        <v>500000</v>
      </c>
      <c r="M34" s="97">
        <f t="shared" si="3"/>
        <v>350000</v>
      </c>
      <c r="N34" s="107">
        <v>2025</v>
      </c>
      <c r="O34" s="107">
        <v>2025</v>
      </c>
      <c r="P34" s="107"/>
      <c r="Q34" s="107"/>
      <c r="R34" s="107" t="s">
        <v>32</v>
      </c>
      <c r="S34" s="191" t="s">
        <v>32</v>
      </c>
    </row>
    <row r="35" spans="1:19" ht="15.75" thickBot="1" x14ac:dyDescent="0.3">
      <c r="A35" s="366">
        <v>32</v>
      </c>
      <c r="B35" s="193" t="s">
        <v>94</v>
      </c>
      <c r="C35" s="91" t="s">
        <v>92</v>
      </c>
      <c r="D35" s="107">
        <v>70979171</v>
      </c>
      <c r="E35" s="107">
        <v>107605058</v>
      </c>
      <c r="F35" s="107">
        <v>600111873</v>
      </c>
      <c r="G35" s="91" t="s">
        <v>99</v>
      </c>
      <c r="H35" s="107" t="s">
        <v>238</v>
      </c>
      <c r="I35" s="107" t="s">
        <v>29</v>
      </c>
      <c r="J35" s="107" t="s">
        <v>92</v>
      </c>
      <c r="K35" s="91" t="s">
        <v>99</v>
      </c>
      <c r="L35" s="97">
        <v>200000</v>
      </c>
      <c r="M35" s="97">
        <f t="shared" si="3"/>
        <v>140000</v>
      </c>
      <c r="N35" s="107">
        <v>2022</v>
      </c>
      <c r="O35" s="65">
        <v>2024</v>
      </c>
      <c r="P35" s="107"/>
      <c r="Q35" s="107"/>
      <c r="R35" s="107" t="s">
        <v>32</v>
      </c>
      <c r="S35" s="191" t="s">
        <v>32</v>
      </c>
    </row>
    <row r="36" spans="1:19" s="17" customFormat="1" ht="24.75" thickBot="1" x14ac:dyDescent="0.3">
      <c r="A36" s="366">
        <v>33</v>
      </c>
      <c r="B36" s="186" t="s">
        <v>94</v>
      </c>
      <c r="C36" s="83" t="s">
        <v>92</v>
      </c>
      <c r="D36" s="82">
        <v>70979171</v>
      </c>
      <c r="E36" s="82">
        <v>107605058</v>
      </c>
      <c r="F36" s="82">
        <v>600111873</v>
      </c>
      <c r="G36" s="83" t="s">
        <v>209</v>
      </c>
      <c r="H36" s="82" t="s">
        <v>238</v>
      </c>
      <c r="I36" s="82" t="s">
        <v>29</v>
      </c>
      <c r="J36" s="82" t="s">
        <v>92</v>
      </c>
      <c r="K36" s="115" t="s">
        <v>209</v>
      </c>
      <c r="L36" s="97">
        <v>1500000</v>
      </c>
      <c r="M36" s="97">
        <f t="shared" si="3"/>
        <v>1050000</v>
      </c>
      <c r="N36" s="82">
        <v>2024</v>
      </c>
      <c r="O36" s="82">
        <v>2024</v>
      </c>
      <c r="P36" s="82"/>
      <c r="Q36" s="82"/>
      <c r="R36" s="82" t="s">
        <v>32</v>
      </c>
      <c r="S36" s="187" t="s">
        <v>32</v>
      </c>
    </row>
    <row r="37" spans="1:19" s="17" customFormat="1" ht="23.45" customHeight="1" thickBot="1" x14ac:dyDescent="0.3">
      <c r="A37" s="366">
        <v>34</v>
      </c>
      <c r="B37" s="186" t="s">
        <v>94</v>
      </c>
      <c r="C37" s="83" t="s">
        <v>92</v>
      </c>
      <c r="D37" s="82">
        <v>70979171</v>
      </c>
      <c r="E37" s="82">
        <v>107605058</v>
      </c>
      <c r="F37" s="82">
        <v>600111873</v>
      </c>
      <c r="G37" s="83" t="s">
        <v>207</v>
      </c>
      <c r="H37" s="82" t="s">
        <v>238</v>
      </c>
      <c r="I37" s="82" t="s">
        <v>29</v>
      </c>
      <c r="J37" s="82" t="s">
        <v>92</v>
      </c>
      <c r="K37" s="115" t="s">
        <v>207</v>
      </c>
      <c r="L37" s="97">
        <v>1500000</v>
      </c>
      <c r="M37" s="97">
        <f t="shared" si="3"/>
        <v>1050000</v>
      </c>
      <c r="N37" s="82">
        <v>2025</v>
      </c>
      <c r="O37" s="82">
        <v>2025</v>
      </c>
      <c r="P37" s="82"/>
      <c r="Q37" s="82"/>
      <c r="R37" s="82" t="s">
        <v>32</v>
      </c>
      <c r="S37" s="187" t="s">
        <v>32</v>
      </c>
    </row>
    <row r="38" spans="1:19" s="17" customFormat="1" ht="24.75" thickBot="1" x14ac:dyDescent="0.3">
      <c r="A38" s="366">
        <v>35</v>
      </c>
      <c r="B38" s="186" t="s">
        <v>94</v>
      </c>
      <c r="C38" s="83" t="s">
        <v>92</v>
      </c>
      <c r="D38" s="82">
        <v>70979171</v>
      </c>
      <c r="E38" s="82">
        <v>107605058</v>
      </c>
      <c r="F38" s="82">
        <v>600111873</v>
      </c>
      <c r="G38" s="83" t="s">
        <v>208</v>
      </c>
      <c r="H38" s="82" t="s">
        <v>238</v>
      </c>
      <c r="I38" s="82" t="s">
        <v>29</v>
      </c>
      <c r="J38" s="82" t="s">
        <v>92</v>
      </c>
      <c r="K38" s="115" t="s">
        <v>208</v>
      </c>
      <c r="L38" s="113">
        <v>10000000</v>
      </c>
      <c r="M38" s="113">
        <f t="shared" si="3"/>
        <v>7000000</v>
      </c>
      <c r="N38" s="82">
        <v>2024</v>
      </c>
      <c r="O38" s="82">
        <v>2026</v>
      </c>
      <c r="P38" s="82" t="s">
        <v>30</v>
      </c>
      <c r="Q38" s="82"/>
      <c r="R38" s="82" t="s">
        <v>32</v>
      </c>
      <c r="S38" s="187" t="s">
        <v>32</v>
      </c>
    </row>
    <row r="39" spans="1:19" s="17" customFormat="1" ht="68.45" customHeight="1" thickBot="1" x14ac:dyDescent="0.3">
      <c r="A39" s="366">
        <v>36</v>
      </c>
      <c r="B39" s="188" t="s">
        <v>267</v>
      </c>
      <c r="C39" s="83" t="s">
        <v>268</v>
      </c>
      <c r="D39" s="82">
        <v>70914320</v>
      </c>
      <c r="E39" s="82">
        <v>103619330</v>
      </c>
      <c r="F39" s="82">
        <v>600112594</v>
      </c>
      <c r="G39" s="83" t="s">
        <v>269</v>
      </c>
      <c r="H39" s="82" t="s">
        <v>238</v>
      </c>
      <c r="I39" s="82" t="s">
        <v>29</v>
      </c>
      <c r="J39" s="82" t="s">
        <v>268</v>
      </c>
      <c r="K39" s="115" t="s">
        <v>270</v>
      </c>
      <c r="L39" s="113">
        <v>6000000</v>
      </c>
      <c r="M39" s="113">
        <v>4200000</v>
      </c>
      <c r="N39" s="114">
        <v>44927</v>
      </c>
      <c r="O39" s="114">
        <v>46022</v>
      </c>
      <c r="P39" s="82" t="s">
        <v>30</v>
      </c>
      <c r="Q39" s="115"/>
      <c r="R39" s="115" t="s">
        <v>271</v>
      </c>
      <c r="S39" s="187" t="s">
        <v>49</v>
      </c>
    </row>
    <row r="40" spans="1:19" s="17" customFormat="1" ht="24.75" thickBot="1" x14ac:dyDescent="0.3">
      <c r="A40" s="366">
        <v>37</v>
      </c>
      <c r="B40" s="199" t="s">
        <v>100</v>
      </c>
      <c r="C40" s="127" t="s">
        <v>101</v>
      </c>
      <c r="D40" s="120">
        <v>70975574</v>
      </c>
      <c r="E40" s="120">
        <v>107605091</v>
      </c>
      <c r="F40" s="120" t="s">
        <v>102</v>
      </c>
      <c r="G40" s="91" t="s">
        <v>399</v>
      </c>
      <c r="H40" s="107" t="s">
        <v>238</v>
      </c>
      <c r="I40" s="107" t="s">
        <v>29</v>
      </c>
      <c r="J40" s="107" t="s">
        <v>71</v>
      </c>
      <c r="K40" s="91" t="s">
        <v>273</v>
      </c>
      <c r="L40" s="283">
        <v>6000000</v>
      </c>
      <c r="M40" s="284">
        <f>L40*0.7</f>
        <v>4200000</v>
      </c>
      <c r="N40" s="280" t="s">
        <v>277</v>
      </c>
      <c r="O40" s="285" t="s">
        <v>470</v>
      </c>
      <c r="P40" s="107"/>
      <c r="Q40" s="107"/>
      <c r="R40" s="107" t="s">
        <v>103</v>
      </c>
      <c r="S40" s="191" t="s">
        <v>103</v>
      </c>
    </row>
    <row r="41" spans="1:19" s="17" customFormat="1" ht="24.75" thickBot="1" x14ac:dyDescent="0.3">
      <c r="A41" s="366">
        <v>38</v>
      </c>
      <c r="B41" s="200" t="s">
        <v>100</v>
      </c>
      <c r="C41" s="91" t="s">
        <v>274</v>
      </c>
      <c r="D41" s="107">
        <v>70975574</v>
      </c>
      <c r="E41" s="107">
        <v>107605091</v>
      </c>
      <c r="F41" s="107" t="s">
        <v>102</v>
      </c>
      <c r="G41" s="91" t="s">
        <v>275</v>
      </c>
      <c r="H41" s="107" t="s">
        <v>238</v>
      </c>
      <c r="I41" s="107" t="s">
        <v>29</v>
      </c>
      <c r="J41" s="107" t="s">
        <v>71</v>
      </c>
      <c r="K41" s="91" t="s">
        <v>276</v>
      </c>
      <c r="L41" s="97">
        <v>500000</v>
      </c>
      <c r="M41" s="123">
        <f>L41*0.7</f>
        <v>350000</v>
      </c>
      <c r="N41" s="107" t="s">
        <v>277</v>
      </c>
      <c r="O41" s="107" t="s">
        <v>278</v>
      </c>
      <c r="P41" s="107"/>
      <c r="Q41" s="107"/>
      <c r="R41" s="107" t="s">
        <v>103</v>
      </c>
      <c r="S41" s="191" t="s">
        <v>103</v>
      </c>
    </row>
    <row r="42" spans="1:19" ht="24.75" thickBot="1" x14ac:dyDescent="0.3">
      <c r="A42" s="366">
        <v>39</v>
      </c>
      <c r="B42" s="200" t="s">
        <v>100</v>
      </c>
      <c r="C42" s="91" t="s">
        <v>101</v>
      </c>
      <c r="D42" s="107">
        <v>70975574</v>
      </c>
      <c r="E42" s="107">
        <v>107605091</v>
      </c>
      <c r="F42" s="107" t="s">
        <v>102</v>
      </c>
      <c r="G42" s="91" t="s">
        <v>160</v>
      </c>
      <c r="H42" s="107" t="s">
        <v>238</v>
      </c>
      <c r="I42" s="107" t="s">
        <v>29</v>
      </c>
      <c r="J42" s="107" t="s">
        <v>71</v>
      </c>
      <c r="K42" s="91" t="s">
        <v>104</v>
      </c>
      <c r="L42" s="116">
        <v>1000000</v>
      </c>
      <c r="M42" s="116">
        <f t="shared" si="3"/>
        <v>700000</v>
      </c>
      <c r="N42" s="285" t="s">
        <v>469</v>
      </c>
      <c r="O42" s="285" t="s">
        <v>470</v>
      </c>
      <c r="P42" s="107"/>
      <c r="Q42" s="107"/>
      <c r="R42" s="107" t="s">
        <v>103</v>
      </c>
      <c r="S42" s="191" t="s">
        <v>103</v>
      </c>
    </row>
    <row r="43" spans="1:19" ht="28.5" customHeight="1" thickBot="1" x14ac:dyDescent="0.3">
      <c r="A43" s="366">
        <v>40</v>
      </c>
      <c r="B43" s="192" t="s">
        <v>106</v>
      </c>
      <c r="C43" s="118" t="s">
        <v>107</v>
      </c>
      <c r="D43" s="119">
        <v>71003266</v>
      </c>
      <c r="E43" s="119">
        <v>107604906</v>
      </c>
      <c r="F43" s="119">
        <v>600112098</v>
      </c>
      <c r="G43" s="91" t="s">
        <v>108</v>
      </c>
      <c r="H43" s="107" t="s">
        <v>238</v>
      </c>
      <c r="I43" s="107" t="s">
        <v>29</v>
      </c>
      <c r="J43" s="107" t="s">
        <v>109</v>
      </c>
      <c r="K43" s="91" t="s">
        <v>467</v>
      </c>
      <c r="L43" s="116">
        <v>350000</v>
      </c>
      <c r="M43" s="116">
        <f t="shared" si="3"/>
        <v>245000</v>
      </c>
      <c r="N43" s="279">
        <v>45139</v>
      </c>
      <c r="O43" s="279">
        <v>45179</v>
      </c>
      <c r="P43" s="107"/>
      <c r="Q43" s="107"/>
      <c r="R43" s="107"/>
      <c r="S43" s="191"/>
    </row>
    <row r="44" spans="1:19" ht="24.75" thickBot="1" x14ac:dyDescent="0.3">
      <c r="A44" s="366">
        <v>41</v>
      </c>
      <c r="B44" s="200" t="s">
        <v>106</v>
      </c>
      <c r="C44" s="91" t="s">
        <v>107</v>
      </c>
      <c r="D44" s="107">
        <v>71003266</v>
      </c>
      <c r="E44" s="107">
        <v>107604906</v>
      </c>
      <c r="F44" s="107">
        <v>600112098</v>
      </c>
      <c r="G44" s="91" t="s">
        <v>110</v>
      </c>
      <c r="H44" s="107" t="s">
        <v>238</v>
      </c>
      <c r="I44" s="107" t="s">
        <v>29</v>
      </c>
      <c r="J44" s="107" t="s">
        <v>109</v>
      </c>
      <c r="K44" s="91" t="s">
        <v>111</v>
      </c>
      <c r="L44" s="116">
        <v>250000</v>
      </c>
      <c r="M44" s="116">
        <f t="shared" si="3"/>
        <v>175000</v>
      </c>
      <c r="N44" s="279">
        <v>45292</v>
      </c>
      <c r="O44" s="279">
        <v>45657</v>
      </c>
      <c r="P44" s="107"/>
      <c r="Q44" s="107"/>
      <c r="R44" s="107"/>
      <c r="S44" s="191"/>
    </row>
    <row r="45" spans="1:19" ht="24.75" thickBot="1" x14ac:dyDescent="0.3">
      <c r="A45" s="366">
        <v>42</v>
      </c>
      <c r="B45" s="200" t="s">
        <v>106</v>
      </c>
      <c r="C45" s="91" t="s">
        <v>107</v>
      </c>
      <c r="D45" s="107">
        <v>71003266</v>
      </c>
      <c r="E45" s="107">
        <v>107604906</v>
      </c>
      <c r="F45" s="107">
        <v>600112098</v>
      </c>
      <c r="G45" s="91" t="s">
        <v>112</v>
      </c>
      <c r="H45" s="107" t="s">
        <v>238</v>
      </c>
      <c r="I45" s="107" t="s">
        <v>29</v>
      </c>
      <c r="J45" s="107" t="s">
        <v>109</v>
      </c>
      <c r="K45" s="91" t="s">
        <v>113</v>
      </c>
      <c r="L45" s="116">
        <v>200000</v>
      </c>
      <c r="M45" s="116">
        <f t="shared" si="3"/>
        <v>140000</v>
      </c>
      <c r="N45" s="280">
        <v>2023</v>
      </c>
      <c r="O45" s="280">
        <v>2024</v>
      </c>
      <c r="P45" s="107"/>
      <c r="Q45" s="107"/>
      <c r="R45" s="107"/>
      <c r="S45" s="191"/>
    </row>
    <row r="46" spans="1:19" ht="24.75" thickBot="1" x14ac:dyDescent="0.3">
      <c r="A46" s="366">
        <v>43</v>
      </c>
      <c r="B46" s="200" t="s">
        <v>106</v>
      </c>
      <c r="C46" s="91" t="s">
        <v>107</v>
      </c>
      <c r="D46" s="107">
        <v>71003266</v>
      </c>
      <c r="E46" s="107">
        <v>107604906</v>
      </c>
      <c r="F46" s="107">
        <v>600112098</v>
      </c>
      <c r="G46" s="91" t="s">
        <v>96</v>
      </c>
      <c r="H46" s="107" t="s">
        <v>238</v>
      </c>
      <c r="I46" s="107" t="s">
        <v>29</v>
      </c>
      <c r="J46" s="107" t="s">
        <v>109</v>
      </c>
      <c r="K46" s="91" t="s">
        <v>96</v>
      </c>
      <c r="L46" s="116">
        <v>200000</v>
      </c>
      <c r="M46" s="116">
        <f t="shared" si="3"/>
        <v>140000</v>
      </c>
      <c r="N46" s="107">
        <v>2023</v>
      </c>
      <c r="O46" s="107">
        <v>2024</v>
      </c>
      <c r="P46" s="107"/>
      <c r="Q46" s="107"/>
      <c r="R46" s="107"/>
      <c r="S46" s="191"/>
    </row>
    <row r="47" spans="1:19" ht="24.75" thickBot="1" x14ac:dyDescent="0.3">
      <c r="A47" s="366">
        <v>44</v>
      </c>
      <c r="B47" s="200" t="s">
        <v>106</v>
      </c>
      <c r="C47" s="91" t="s">
        <v>107</v>
      </c>
      <c r="D47" s="107">
        <v>71003266</v>
      </c>
      <c r="E47" s="107">
        <v>107604906</v>
      </c>
      <c r="F47" s="107">
        <v>600112098</v>
      </c>
      <c r="G47" s="91" t="s">
        <v>114</v>
      </c>
      <c r="H47" s="107" t="s">
        <v>238</v>
      </c>
      <c r="I47" s="107" t="s">
        <v>29</v>
      </c>
      <c r="J47" s="107" t="s">
        <v>109</v>
      </c>
      <c r="K47" s="91" t="s">
        <v>115</v>
      </c>
      <c r="L47" s="116">
        <v>150000</v>
      </c>
      <c r="M47" s="116">
        <f t="shared" si="3"/>
        <v>105000</v>
      </c>
      <c r="N47" s="280">
        <v>2023</v>
      </c>
      <c r="O47" s="280">
        <v>2024</v>
      </c>
      <c r="P47" s="107"/>
      <c r="Q47" s="107"/>
      <c r="R47" s="107"/>
      <c r="S47" s="191"/>
    </row>
    <row r="48" spans="1:19" ht="40.5" customHeight="1" thickBot="1" x14ac:dyDescent="0.3">
      <c r="A48" s="366">
        <v>45</v>
      </c>
      <c r="B48" s="192" t="s">
        <v>43</v>
      </c>
      <c r="C48" s="118" t="s">
        <v>44</v>
      </c>
      <c r="D48" s="119">
        <v>75022001</v>
      </c>
      <c r="E48" s="119">
        <v>102255105</v>
      </c>
      <c r="F48" s="119">
        <v>107605040</v>
      </c>
      <c r="G48" s="91" t="s">
        <v>50</v>
      </c>
      <c r="H48" s="107" t="s">
        <v>238</v>
      </c>
      <c r="I48" s="107" t="s">
        <v>29</v>
      </c>
      <c r="J48" s="107" t="s">
        <v>45</v>
      </c>
      <c r="K48" s="91" t="s">
        <v>51</v>
      </c>
      <c r="L48" s="116">
        <v>40000000</v>
      </c>
      <c r="M48" s="116">
        <f t="shared" si="3"/>
        <v>28000000</v>
      </c>
      <c r="N48" s="128" t="s">
        <v>46</v>
      </c>
      <c r="O48" s="128" t="s">
        <v>47</v>
      </c>
      <c r="P48" s="107" t="s">
        <v>30</v>
      </c>
      <c r="Q48" s="107"/>
      <c r="R48" s="107" t="s">
        <v>48</v>
      </c>
      <c r="S48" s="191" t="s">
        <v>49</v>
      </c>
    </row>
    <row r="49" spans="1:19" ht="24.75" thickBot="1" x14ac:dyDescent="0.3">
      <c r="A49" s="366">
        <v>46</v>
      </c>
      <c r="B49" s="192" t="s">
        <v>55</v>
      </c>
      <c r="C49" s="118" t="s">
        <v>56</v>
      </c>
      <c r="D49" s="119">
        <v>70867984</v>
      </c>
      <c r="E49" s="119">
        <v>107605066</v>
      </c>
      <c r="F49" s="119">
        <v>600112209</v>
      </c>
      <c r="G49" s="91" t="s">
        <v>116</v>
      </c>
      <c r="H49" s="107" t="s">
        <v>238</v>
      </c>
      <c r="I49" s="107" t="s">
        <v>29</v>
      </c>
      <c r="J49" s="107" t="s">
        <v>57</v>
      </c>
      <c r="K49" s="91" t="s">
        <v>158</v>
      </c>
      <c r="L49" s="116">
        <v>15000000</v>
      </c>
      <c r="M49" s="116">
        <f t="shared" si="3"/>
        <v>10500000</v>
      </c>
      <c r="N49" s="107">
        <v>2022</v>
      </c>
      <c r="O49" s="107">
        <v>2027</v>
      </c>
      <c r="P49" s="107" t="s">
        <v>30</v>
      </c>
      <c r="Q49" s="107"/>
      <c r="R49" s="107"/>
      <c r="S49" s="191" t="s">
        <v>32</v>
      </c>
    </row>
    <row r="50" spans="1:19" ht="24.75" thickBot="1" x14ac:dyDescent="0.3">
      <c r="A50" s="366">
        <v>47</v>
      </c>
      <c r="B50" s="200" t="s">
        <v>55</v>
      </c>
      <c r="C50" s="91" t="s">
        <v>56</v>
      </c>
      <c r="D50" s="107">
        <v>70867984</v>
      </c>
      <c r="E50" s="107">
        <v>107605066</v>
      </c>
      <c r="F50" s="107">
        <v>600112209</v>
      </c>
      <c r="G50" s="91" t="s">
        <v>117</v>
      </c>
      <c r="H50" s="107" t="s">
        <v>238</v>
      </c>
      <c r="I50" s="107" t="s">
        <v>29</v>
      </c>
      <c r="J50" s="107" t="s">
        <v>57</v>
      </c>
      <c r="K50" s="91" t="s">
        <v>118</v>
      </c>
      <c r="L50" s="116">
        <v>2500000</v>
      </c>
      <c r="M50" s="129">
        <f t="shared" si="3"/>
        <v>1750000</v>
      </c>
      <c r="N50" s="107">
        <v>2022</v>
      </c>
      <c r="O50" s="107">
        <v>2027</v>
      </c>
      <c r="P50" s="107"/>
      <c r="Q50" s="107"/>
      <c r="R50" s="107"/>
      <c r="S50" s="191" t="s">
        <v>32</v>
      </c>
    </row>
    <row r="51" spans="1:19" ht="24.75" thickBot="1" x14ac:dyDescent="0.3">
      <c r="A51" s="366">
        <v>48</v>
      </c>
      <c r="B51" s="200" t="s">
        <v>55</v>
      </c>
      <c r="C51" s="91" t="s">
        <v>56</v>
      </c>
      <c r="D51" s="107">
        <v>70867984</v>
      </c>
      <c r="E51" s="107">
        <v>107605066</v>
      </c>
      <c r="F51" s="107">
        <v>600112209</v>
      </c>
      <c r="G51" s="91" t="s">
        <v>67</v>
      </c>
      <c r="H51" s="107" t="s">
        <v>238</v>
      </c>
      <c r="I51" s="107" t="s">
        <v>29</v>
      </c>
      <c r="J51" s="107" t="s">
        <v>57</v>
      </c>
      <c r="K51" s="91" t="s">
        <v>68</v>
      </c>
      <c r="L51" s="116">
        <v>1000000</v>
      </c>
      <c r="M51" s="116">
        <f t="shared" si="3"/>
        <v>700000</v>
      </c>
      <c r="N51" s="107">
        <v>2022</v>
      </c>
      <c r="O51" s="107">
        <v>2027</v>
      </c>
      <c r="P51" s="107" t="s">
        <v>30</v>
      </c>
      <c r="Q51" s="107"/>
      <c r="R51" s="107"/>
      <c r="S51" s="191" t="s">
        <v>32</v>
      </c>
    </row>
    <row r="52" spans="1:19" ht="31.15" customHeight="1" thickBot="1" x14ac:dyDescent="0.3">
      <c r="A52" s="366">
        <v>49</v>
      </c>
      <c r="B52" s="200" t="s">
        <v>55</v>
      </c>
      <c r="C52" s="91" t="s">
        <v>56</v>
      </c>
      <c r="D52" s="107">
        <v>70867984</v>
      </c>
      <c r="E52" s="107">
        <v>107605066</v>
      </c>
      <c r="F52" s="107">
        <v>600112209</v>
      </c>
      <c r="G52" s="91" t="s">
        <v>63</v>
      </c>
      <c r="H52" s="107" t="s">
        <v>238</v>
      </c>
      <c r="I52" s="107" t="s">
        <v>29</v>
      </c>
      <c r="J52" s="107" t="s">
        <v>57</v>
      </c>
      <c r="K52" s="91" t="s">
        <v>64</v>
      </c>
      <c r="L52" s="113">
        <v>2000000</v>
      </c>
      <c r="M52" s="113">
        <f t="shared" si="3"/>
        <v>1400000</v>
      </c>
      <c r="N52" s="107">
        <v>2022</v>
      </c>
      <c r="O52" s="107">
        <v>2027</v>
      </c>
      <c r="P52" s="107"/>
      <c r="Q52" s="107"/>
      <c r="R52" s="107"/>
      <c r="S52" s="191"/>
    </row>
    <row r="53" spans="1:19" ht="22.5" customHeight="1" thickBot="1" x14ac:dyDescent="0.3">
      <c r="A53" s="366">
        <v>50</v>
      </c>
      <c r="B53" s="195" t="s">
        <v>348</v>
      </c>
      <c r="C53" s="125" t="s">
        <v>349</v>
      </c>
      <c r="D53" s="65">
        <v>75020017</v>
      </c>
      <c r="E53" s="65">
        <v>107605074</v>
      </c>
      <c r="F53" s="65">
        <v>600111890</v>
      </c>
      <c r="G53" s="125" t="s">
        <v>481</v>
      </c>
      <c r="H53" s="65" t="s">
        <v>238</v>
      </c>
      <c r="I53" s="65" t="s">
        <v>29</v>
      </c>
      <c r="J53" s="65" t="s">
        <v>350</v>
      </c>
      <c r="K53" s="125" t="s">
        <v>351</v>
      </c>
      <c r="L53" s="97">
        <v>400000</v>
      </c>
      <c r="M53" s="123">
        <f t="shared" si="3"/>
        <v>280000</v>
      </c>
      <c r="N53" s="130">
        <v>2022</v>
      </c>
      <c r="O53" s="130">
        <v>2022</v>
      </c>
      <c r="P53" s="65"/>
      <c r="Q53" s="65"/>
      <c r="R53" s="65"/>
      <c r="S53" s="198"/>
    </row>
    <row r="54" spans="1:19" ht="18" customHeight="1" thickBot="1" x14ac:dyDescent="0.3">
      <c r="A54" s="366">
        <v>51</v>
      </c>
      <c r="B54" s="201" t="s">
        <v>348</v>
      </c>
      <c r="C54" s="125" t="s">
        <v>349</v>
      </c>
      <c r="D54" s="65">
        <v>75020017</v>
      </c>
      <c r="E54" s="65">
        <v>107605074</v>
      </c>
      <c r="F54" s="65">
        <v>600111890</v>
      </c>
      <c r="G54" s="125" t="s">
        <v>482</v>
      </c>
      <c r="H54" s="65" t="s">
        <v>238</v>
      </c>
      <c r="I54" s="65" t="s">
        <v>29</v>
      </c>
      <c r="J54" s="65" t="s">
        <v>350</v>
      </c>
      <c r="K54" s="125" t="s">
        <v>352</v>
      </c>
      <c r="L54" s="97">
        <v>3000000</v>
      </c>
      <c r="M54" s="123">
        <f>L54*0.7</f>
        <v>2100000</v>
      </c>
      <c r="N54" s="65">
        <v>2022</v>
      </c>
      <c r="O54" s="65">
        <v>2022</v>
      </c>
      <c r="P54" s="65"/>
      <c r="Q54" s="65"/>
      <c r="R54" s="65"/>
      <c r="S54" s="198"/>
    </row>
    <row r="55" spans="1:19" ht="21" customHeight="1" thickBot="1" x14ac:dyDescent="0.3">
      <c r="A55" s="366">
        <v>52</v>
      </c>
      <c r="B55" s="201" t="s">
        <v>348</v>
      </c>
      <c r="C55" s="125" t="s">
        <v>349</v>
      </c>
      <c r="D55" s="65">
        <v>75020017</v>
      </c>
      <c r="E55" s="65">
        <v>107605074</v>
      </c>
      <c r="F55" s="65">
        <v>600111890</v>
      </c>
      <c r="G55" s="125" t="s">
        <v>483</v>
      </c>
      <c r="H55" s="65" t="s">
        <v>238</v>
      </c>
      <c r="I55" s="65" t="s">
        <v>29</v>
      </c>
      <c r="J55" s="65" t="s">
        <v>350</v>
      </c>
      <c r="K55" s="125" t="s">
        <v>353</v>
      </c>
      <c r="L55" s="97">
        <v>1000000</v>
      </c>
      <c r="M55" s="123">
        <f t="shared" si="3"/>
        <v>700000</v>
      </c>
      <c r="N55" s="65">
        <v>2024</v>
      </c>
      <c r="O55" s="65">
        <v>2026</v>
      </c>
      <c r="P55" s="65"/>
      <c r="Q55" s="65"/>
      <c r="R55" s="65"/>
      <c r="S55" s="198"/>
    </row>
    <row r="56" spans="1:19" ht="19.5" customHeight="1" thickBot="1" x14ac:dyDescent="0.3">
      <c r="A56" s="366">
        <v>53</v>
      </c>
      <c r="B56" s="201" t="s">
        <v>348</v>
      </c>
      <c r="C56" s="125" t="s">
        <v>349</v>
      </c>
      <c r="D56" s="65">
        <v>75020017</v>
      </c>
      <c r="E56" s="65">
        <v>107605074</v>
      </c>
      <c r="F56" s="65">
        <v>600111890</v>
      </c>
      <c r="G56" s="125" t="s">
        <v>484</v>
      </c>
      <c r="H56" s="65" t="s">
        <v>238</v>
      </c>
      <c r="I56" s="65" t="s">
        <v>29</v>
      </c>
      <c r="J56" s="65" t="s">
        <v>350</v>
      </c>
      <c r="K56" s="125" t="s">
        <v>354</v>
      </c>
      <c r="L56" s="97">
        <v>1500000</v>
      </c>
      <c r="M56" s="123">
        <f t="shared" si="3"/>
        <v>1050000</v>
      </c>
      <c r="N56" s="65">
        <v>2022</v>
      </c>
      <c r="O56" s="65">
        <v>2026</v>
      </c>
      <c r="P56" s="65"/>
      <c r="Q56" s="65"/>
      <c r="R56" s="65"/>
      <c r="S56" s="198"/>
    </row>
    <row r="57" spans="1:19" ht="18.75" customHeight="1" thickBot="1" x14ac:dyDescent="0.3">
      <c r="A57" s="366">
        <v>54</v>
      </c>
      <c r="B57" s="201" t="s">
        <v>348</v>
      </c>
      <c r="C57" s="125" t="s">
        <v>349</v>
      </c>
      <c r="D57" s="65">
        <v>75020017</v>
      </c>
      <c r="E57" s="65">
        <v>107605074</v>
      </c>
      <c r="F57" s="65">
        <v>600111890</v>
      </c>
      <c r="G57" s="125" t="s">
        <v>355</v>
      </c>
      <c r="H57" s="65" t="s">
        <v>238</v>
      </c>
      <c r="I57" s="65" t="s">
        <v>29</v>
      </c>
      <c r="J57" s="65" t="s">
        <v>350</v>
      </c>
      <c r="K57" s="125" t="s">
        <v>356</v>
      </c>
      <c r="L57" s="97">
        <v>1000000</v>
      </c>
      <c r="M57" s="123">
        <v>700000</v>
      </c>
      <c r="N57" s="65">
        <v>2024</v>
      </c>
      <c r="O57" s="65">
        <v>2026</v>
      </c>
      <c r="P57" s="65"/>
      <c r="Q57" s="65"/>
      <c r="R57" s="65"/>
      <c r="S57" s="198"/>
    </row>
    <row r="58" spans="1:19" ht="18.75" customHeight="1" thickBot="1" x14ac:dyDescent="0.3">
      <c r="A58" s="366">
        <v>55</v>
      </c>
      <c r="B58" s="202" t="s">
        <v>348</v>
      </c>
      <c r="C58" s="146" t="s">
        <v>349</v>
      </c>
      <c r="D58" s="147">
        <v>75020017</v>
      </c>
      <c r="E58" s="147">
        <v>107605074</v>
      </c>
      <c r="F58" s="147">
        <v>600111890</v>
      </c>
      <c r="G58" s="146" t="s">
        <v>357</v>
      </c>
      <c r="H58" s="147" t="s">
        <v>238</v>
      </c>
      <c r="I58" s="147" t="s">
        <v>29</v>
      </c>
      <c r="J58" s="147" t="s">
        <v>350</v>
      </c>
      <c r="K58" s="146" t="s">
        <v>358</v>
      </c>
      <c r="L58" s="148">
        <v>1500000</v>
      </c>
      <c r="M58" s="149">
        <f>1500000*0.7</f>
        <v>1050000</v>
      </c>
      <c r="N58" s="147">
        <v>2025</v>
      </c>
      <c r="O58" s="147">
        <v>2026</v>
      </c>
      <c r="P58" s="147"/>
      <c r="Q58" s="147"/>
      <c r="R58" s="147"/>
      <c r="S58" s="203"/>
    </row>
    <row r="59" spans="1:19" ht="43.5" customHeight="1" thickBot="1" x14ac:dyDescent="0.3">
      <c r="A59" s="366">
        <v>56</v>
      </c>
      <c r="B59" s="365" t="s">
        <v>429</v>
      </c>
      <c r="C59" s="146" t="s">
        <v>430</v>
      </c>
      <c r="D59" s="147">
        <v>70880646</v>
      </c>
      <c r="E59" s="147">
        <v>118400789</v>
      </c>
      <c r="F59" s="147">
        <v>600112241</v>
      </c>
      <c r="G59" s="146" t="s">
        <v>431</v>
      </c>
      <c r="H59" s="147" t="s">
        <v>238</v>
      </c>
      <c r="I59" s="147" t="s">
        <v>29</v>
      </c>
      <c r="J59" s="147" t="s">
        <v>432</v>
      </c>
      <c r="K59" s="146" t="s">
        <v>433</v>
      </c>
      <c r="L59" s="370">
        <v>2000000</v>
      </c>
      <c r="M59" s="371">
        <f>L59*0.7</f>
        <v>1400000</v>
      </c>
      <c r="N59" s="147">
        <v>2023</v>
      </c>
      <c r="O59" s="147">
        <v>2026</v>
      </c>
      <c r="P59" s="170"/>
      <c r="Q59" s="169"/>
      <c r="R59" s="346" t="s">
        <v>434</v>
      </c>
      <c r="S59" s="204" t="s">
        <v>32</v>
      </c>
    </row>
    <row r="60" spans="1:19" ht="47.25" customHeight="1" thickBot="1" x14ac:dyDescent="0.3">
      <c r="A60" s="366">
        <v>57</v>
      </c>
      <c r="B60" s="202" t="s">
        <v>429</v>
      </c>
      <c r="C60" s="146" t="s">
        <v>430</v>
      </c>
      <c r="D60" s="147">
        <v>70880646</v>
      </c>
      <c r="E60" s="147">
        <v>118400789</v>
      </c>
      <c r="F60" s="147">
        <v>600112241</v>
      </c>
      <c r="G60" s="146" t="s">
        <v>435</v>
      </c>
      <c r="H60" s="147" t="s">
        <v>238</v>
      </c>
      <c r="I60" s="147" t="s">
        <v>29</v>
      </c>
      <c r="J60" s="147" t="s">
        <v>432</v>
      </c>
      <c r="K60" s="146" t="s">
        <v>433</v>
      </c>
      <c r="L60" s="370">
        <v>5000000</v>
      </c>
      <c r="M60" s="371">
        <f t="shared" ref="M60:M66" si="4">L60*0.7</f>
        <v>3500000</v>
      </c>
      <c r="N60" s="147">
        <v>2023</v>
      </c>
      <c r="O60" s="147">
        <v>2026</v>
      </c>
      <c r="P60" s="170"/>
      <c r="Q60" s="169"/>
      <c r="R60" s="346" t="s">
        <v>434</v>
      </c>
      <c r="S60" s="204" t="s">
        <v>32</v>
      </c>
    </row>
    <row r="61" spans="1:19" ht="54" customHeight="1" thickBot="1" x14ac:dyDescent="0.3">
      <c r="A61" s="366">
        <v>58</v>
      </c>
      <c r="B61" s="202" t="s">
        <v>429</v>
      </c>
      <c r="C61" s="146" t="s">
        <v>430</v>
      </c>
      <c r="D61" s="147">
        <v>70880646</v>
      </c>
      <c r="E61" s="147">
        <v>118400789</v>
      </c>
      <c r="F61" s="147">
        <v>600112241</v>
      </c>
      <c r="G61" s="146" t="s">
        <v>436</v>
      </c>
      <c r="H61" s="147" t="s">
        <v>238</v>
      </c>
      <c r="I61" s="147" t="s">
        <v>29</v>
      </c>
      <c r="J61" s="147" t="s">
        <v>432</v>
      </c>
      <c r="K61" s="146" t="s">
        <v>433</v>
      </c>
      <c r="L61" s="370">
        <v>3000000</v>
      </c>
      <c r="M61" s="371">
        <f t="shared" si="4"/>
        <v>2100000</v>
      </c>
      <c r="N61" s="147">
        <v>2023</v>
      </c>
      <c r="O61" s="147">
        <v>2026</v>
      </c>
      <c r="P61" s="170"/>
      <c r="Q61" s="169"/>
      <c r="R61" s="346" t="s">
        <v>434</v>
      </c>
      <c r="S61" s="204" t="s">
        <v>32</v>
      </c>
    </row>
    <row r="62" spans="1:19" ht="43.5" customHeight="1" thickBot="1" x14ac:dyDescent="0.3">
      <c r="A62" s="366">
        <v>59</v>
      </c>
      <c r="B62" s="202" t="s">
        <v>429</v>
      </c>
      <c r="C62" s="146" t="s">
        <v>430</v>
      </c>
      <c r="D62" s="147">
        <v>70880646</v>
      </c>
      <c r="E62" s="147">
        <v>118400789</v>
      </c>
      <c r="F62" s="147">
        <v>600112241</v>
      </c>
      <c r="G62" s="146" t="s">
        <v>437</v>
      </c>
      <c r="H62" s="147" t="s">
        <v>238</v>
      </c>
      <c r="I62" s="147" t="s">
        <v>29</v>
      </c>
      <c r="J62" s="147" t="s">
        <v>432</v>
      </c>
      <c r="K62" s="146" t="s">
        <v>433</v>
      </c>
      <c r="L62" s="370">
        <v>500000</v>
      </c>
      <c r="M62" s="371">
        <f t="shared" si="4"/>
        <v>350000</v>
      </c>
      <c r="N62" s="147">
        <v>2023</v>
      </c>
      <c r="O62" s="147">
        <v>2026</v>
      </c>
      <c r="P62" s="169"/>
      <c r="Q62" s="169"/>
      <c r="R62" s="169"/>
      <c r="S62" s="204" t="s">
        <v>32</v>
      </c>
    </row>
    <row r="63" spans="1:19" ht="45.75" customHeight="1" thickBot="1" x14ac:dyDescent="0.3">
      <c r="A63" s="366">
        <v>60</v>
      </c>
      <c r="B63" s="202" t="s">
        <v>429</v>
      </c>
      <c r="C63" s="146" t="s">
        <v>430</v>
      </c>
      <c r="D63" s="147">
        <v>70880646</v>
      </c>
      <c r="E63" s="147">
        <v>118400789</v>
      </c>
      <c r="F63" s="147">
        <v>600112241</v>
      </c>
      <c r="G63" s="146" t="s">
        <v>438</v>
      </c>
      <c r="H63" s="147" t="s">
        <v>238</v>
      </c>
      <c r="I63" s="147" t="s">
        <v>29</v>
      </c>
      <c r="J63" s="147" t="s">
        <v>432</v>
      </c>
      <c r="K63" s="146" t="s">
        <v>439</v>
      </c>
      <c r="L63" s="370">
        <v>1000000</v>
      </c>
      <c r="M63" s="371">
        <f t="shared" si="4"/>
        <v>700000</v>
      </c>
      <c r="N63" s="147">
        <v>2023</v>
      </c>
      <c r="O63" s="147">
        <v>2026</v>
      </c>
      <c r="P63" s="169"/>
      <c r="Q63" s="169"/>
      <c r="R63" s="169"/>
      <c r="S63" s="204" t="s">
        <v>32</v>
      </c>
    </row>
    <row r="64" spans="1:19" ht="48" customHeight="1" thickBot="1" x14ac:dyDescent="0.3">
      <c r="A64" s="366">
        <v>61</v>
      </c>
      <c r="B64" s="202" t="s">
        <v>429</v>
      </c>
      <c r="C64" s="146" t="s">
        <v>430</v>
      </c>
      <c r="D64" s="147">
        <v>70880646</v>
      </c>
      <c r="E64" s="147">
        <v>118400789</v>
      </c>
      <c r="F64" s="147">
        <v>600112241</v>
      </c>
      <c r="G64" s="146" t="s">
        <v>440</v>
      </c>
      <c r="H64" s="147" t="s">
        <v>238</v>
      </c>
      <c r="I64" s="147" t="s">
        <v>29</v>
      </c>
      <c r="J64" s="147" t="s">
        <v>432</v>
      </c>
      <c r="K64" s="146" t="s">
        <v>441</v>
      </c>
      <c r="L64" s="370">
        <v>3000000</v>
      </c>
      <c r="M64" s="371">
        <f t="shared" si="4"/>
        <v>2100000</v>
      </c>
      <c r="N64" s="147">
        <v>2023</v>
      </c>
      <c r="O64" s="147">
        <v>2026</v>
      </c>
      <c r="P64" s="169"/>
      <c r="Q64" s="169"/>
      <c r="R64" s="169"/>
      <c r="S64" s="204" t="s">
        <v>32</v>
      </c>
    </row>
    <row r="65" spans="1:25" s="286" customFormat="1" ht="48" customHeight="1" thickBot="1" x14ac:dyDescent="0.3">
      <c r="A65" s="366">
        <v>62</v>
      </c>
      <c r="B65" s="367" t="s">
        <v>429</v>
      </c>
      <c r="C65" s="368" t="s">
        <v>430</v>
      </c>
      <c r="D65" s="369">
        <v>70880646</v>
      </c>
      <c r="E65" s="369">
        <v>118400789</v>
      </c>
      <c r="F65" s="369">
        <v>600112241</v>
      </c>
      <c r="G65" s="368" t="s">
        <v>527</v>
      </c>
      <c r="H65" s="369" t="s">
        <v>238</v>
      </c>
      <c r="I65" s="369" t="s">
        <v>29</v>
      </c>
      <c r="J65" s="369" t="s">
        <v>432</v>
      </c>
      <c r="K65" s="368" t="s">
        <v>528</v>
      </c>
      <c r="L65" s="370">
        <v>2000000</v>
      </c>
      <c r="M65" s="371">
        <f t="shared" si="4"/>
        <v>1400000</v>
      </c>
      <c r="N65" s="369">
        <v>2023</v>
      </c>
      <c r="O65" s="369">
        <v>2026</v>
      </c>
      <c r="P65" s="169"/>
      <c r="Q65" s="169"/>
      <c r="R65" s="169"/>
      <c r="S65" s="204"/>
    </row>
    <row r="66" spans="1:25" ht="41.25" customHeight="1" thickBot="1" x14ac:dyDescent="0.3">
      <c r="A66" s="366">
        <v>63</v>
      </c>
      <c r="B66" s="201" t="s">
        <v>429</v>
      </c>
      <c r="C66" s="125" t="s">
        <v>430</v>
      </c>
      <c r="D66" s="65">
        <v>70880646</v>
      </c>
      <c r="E66" s="147">
        <v>118400789</v>
      </c>
      <c r="F66" s="65">
        <v>600112241</v>
      </c>
      <c r="G66" s="125" t="s">
        <v>442</v>
      </c>
      <c r="H66" s="65" t="s">
        <v>238</v>
      </c>
      <c r="I66" s="65" t="s">
        <v>29</v>
      </c>
      <c r="J66" s="65" t="s">
        <v>432</v>
      </c>
      <c r="K66" s="125" t="s">
        <v>443</v>
      </c>
      <c r="L66" s="283">
        <v>20000000</v>
      </c>
      <c r="M66" s="371">
        <f t="shared" si="4"/>
        <v>14000000</v>
      </c>
      <c r="N66" s="65">
        <v>2023</v>
      </c>
      <c r="O66" s="65">
        <v>2026</v>
      </c>
      <c r="P66" s="176" t="s">
        <v>30</v>
      </c>
      <c r="Q66" s="169"/>
      <c r="R66" s="169"/>
      <c r="S66" s="204" t="s">
        <v>32</v>
      </c>
    </row>
    <row r="67" spans="1:25" ht="64.5" customHeight="1" thickBot="1" x14ac:dyDescent="0.3">
      <c r="A67" s="366">
        <v>64</v>
      </c>
      <c r="B67" s="365" t="s">
        <v>361</v>
      </c>
      <c r="C67" s="146" t="s">
        <v>362</v>
      </c>
      <c r="D67" s="146">
        <v>70838046</v>
      </c>
      <c r="E67" s="146">
        <v>102255504</v>
      </c>
      <c r="F67" s="146">
        <v>600112454</v>
      </c>
      <c r="G67" s="146" t="s">
        <v>442</v>
      </c>
      <c r="H67" s="147" t="s">
        <v>238</v>
      </c>
      <c r="I67" s="147" t="s">
        <v>29</v>
      </c>
      <c r="J67" s="147" t="s">
        <v>363</v>
      </c>
      <c r="K67" s="146" t="s">
        <v>242</v>
      </c>
      <c r="L67" s="148">
        <v>30000000</v>
      </c>
      <c r="M67" s="148">
        <f>L67*0.7</f>
        <v>21000000</v>
      </c>
      <c r="N67" s="282">
        <v>2024</v>
      </c>
      <c r="O67" s="282">
        <v>2026</v>
      </c>
      <c r="P67" s="174" t="s">
        <v>30</v>
      </c>
      <c r="Q67" s="175"/>
      <c r="R67" s="175"/>
      <c r="S67" s="205"/>
      <c r="T67" s="165"/>
      <c r="U67" s="165"/>
      <c r="V67" s="165"/>
      <c r="W67" s="165"/>
      <c r="X67" s="165"/>
      <c r="Y67" s="165"/>
    </row>
    <row r="68" spans="1:25" ht="58.5" customHeight="1" thickBot="1" x14ac:dyDescent="0.3">
      <c r="A68" s="366">
        <v>65</v>
      </c>
      <c r="B68" s="202" t="s">
        <v>449</v>
      </c>
      <c r="C68" s="125" t="s">
        <v>285</v>
      </c>
      <c r="D68" s="125">
        <v>75024331</v>
      </c>
      <c r="E68" s="125">
        <v>107604981</v>
      </c>
      <c r="F68" s="125">
        <v>600111814</v>
      </c>
      <c r="G68" s="125" t="s">
        <v>369</v>
      </c>
      <c r="H68" s="65" t="s">
        <v>238</v>
      </c>
      <c r="I68" s="65" t="s">
        <v>29</v>
      </c>
      <c r="J68" s="65" t="s">
        <v>450</v>
      </c>
      <c r="K68" s="125" t="s">
        <v>451</v>
      </c>
      <c r="L68" s="97">
        <v>2000000</v>
      </c>
      <c r="M68" s="97">
        <f>L68*0.7</f>
        <v>1400000</v>
      </c>
      <c r="N68" s="485">
        <v>2023</v>
      </c>
      <c r="O68" s="485">
        <v>2026</v>
      </c>
      <c r="P68" s="486"/>
      <c r="Q68" s="487"/>
      <c r="R68" s="487"/>
      <c r="S68" s="488"/>
      <c r="T68" s="165"/>
      <c r="U68" s="165"/>
      <c r="V68" s="165"/>
      <c r="W68" s="165"/>
      <c r="X68" s="165"/>
      <c r="Y68" s="165"/>
    </row>
    <row r="69" spans="1:25" s="281" customFormat="1" ht="75.75" customHeight="1" thickBot="1" x14ac:dyDescent="0.3">
      <c r="A69" s="366">
        <v>66</v>
      </c>
      <c r="B69" s="480" t="s">
        <v>471</v>
      </c>
      <c r="C69" s="482" t="s">
        <v>472</v>
      </c>
      <c r="D69" s="481">
        <v>70915351</v>
      </c>
      <c r="E69" s="481">
        <v>150005580</v>
      </c>
      <c r="F69" s="481">
        <v>600112128</v>
      </c>
      <c r="G69" s="482" t="s">
        <v>473</v>
      </c>
      <c r="H69" s="481" t="s">
        <v>238</v>
      </c>
      <c r="I69" s="481" t="s">
        <v>29</v>
      </c>
      <c r="J69" s="481" t="s">
        <v>474</v>
      </c>
      <c r="K69" s="482" t="s">
        <v>475</v>
      </c>
      <c r="L69" s="483">
        <v>23000000</v>
      </c>
      <c r="M69" s="483">
        <f>L69/100*70</f>
        <v>16100000</v>
      </c>
      <c r="N69" s="484">
        <v>44941</v>
      </c>
      <c r="O69" s="484">
        <v>45672</v>
      </c>
      <c r="P69" s="481" t="s">
        <v>30</v>
      </c>
      <c r="Q69" s="481" t="s">
        <v>30</v>
      </c>
      <c r="R69" s="481" t="s">
        <v>476</v>
      </c>
      <c r="S69" s="481" t="s">
        <v>32</v>
      </c>
      <c r="T69" s="165"/>
      <c r="U69" s="165"/>
      <c r="V69" s="165"/>
      <c r="W69" s="165"/>
      <c r="X69" s="165"/>
      <c r="Y69" s="165"/>
    </row>
    <row r="70" spans="1:25" s="290" customFormat="1" ht="18" customHeight="1" thickBot="1" x14ac:dyDescent="0.3">
      <c r="A70" s="366">
        <v>67</v>
      </c>
      <c r="B70" s="480" t="s">
        <v>537</v>
      </c>
      <c r="C70" s="482" t="s">
        <v>183</v>
      </c>
      <c r="D70" s="481">
        <v>75020572</v>
      </c>
      <c r="E70" s="481">
        <v>107604639</v>
      </c>
      <c r="F70" s="481">
        <v>600111555</v>
      </c>
      <c r="G70" s="482" t="s">
        <v>538</v>
      </c>
      <c r="H70" s="481" t="s">
        <v>238</v>
      </c>
      <c r="I70" s="481" t="s">
        <v>29</v>
      </c>
      <c r="J70" s="481" t="s">
        <v>185</v>
      </c>
      <c r="K70" s="482" t="s">
        <v>538</v>
      </c>
      <c r="L70" s="483">
        <v>1200000</v>
      </c>
      <c r="M70" s="483">
        <f t="shared" ref="M70:M76" si="5">L70/100*70</f>
        <v>840000</v>
      </c>
      <c r="N70" s="515">
        <v>2024</v>
      </c>
      <c r="O70" s="515">
        <v>2024</v>
      </c>
      <c r="P70" s="512"/>
      <c r="Q70" s="517" t="s">
        <v>539</v>
      </c>
      <c r="R70" s="517"/>
      <c r="S70" s="513"/>
      <c r="T70" s="165"/>
      <c r="U70" s="165"/>
      <c r="V70" s="165"/>
      <c r="W70" s="165"/>
      <c r="X70" s="165"/>
      <c r="Y70" s="165"/>
    </row>
    <row r="71" spans="1:25" s="290" customFormat="1" ht="22.5" customHeight="1" thickBot="1" x14ac:dyDescent="0.3">
      <c r="A71" s="366">
        <v>68</v>
      </c>
      <c r="B71" s="518" t="s">
        <v>537</v>
      </c>
      <c r="C71" s="482" t="s">
        <v>183</v>
      </c>
      <c r="D71" s="481">
        <v>75020572</v>
      </c>
      <c r="E71" s="481">
        <v>107604639</v>
      </c>
      <c r="F71" s="481">
        <v>600111555</v>
      </c>
      <c r="G71" s="482" t="s">
        <v>540</v>
      </c>
      <c r="H71" s="481" t="s">
        <v>238</v>
      </c>
      <c r="I71" s="481" t="s">
        <v>29</v>
      </c>
      <c r="J71" s="481" t="s">
        <v>185</v>
      </c>
      <c r="K71" s="482" t="s">
        <v>541</v>
      </c>
      <c r="L71" s="483">
        <v>1000000</v>
      </c>
      <c r="M71" s="483">
        <f t="shared" si="5"/>
        <v>700000</v>
      </c>
      <c r="N71" s="516">
        <v>2024</v>
      </c>
      <c r="O71" s="516">
        <v>2024</v>
      </c>
      <c r="P71" s="511"/>
      <c r="Q71" s="304"/>
      <c r="R71" s="304" t="s">
        <v>243</v>
      </c>
      <c r="S71" s="514"/>
      <c r="T71" s="165"/>
      <c r="U71" s="165"/>
      <c r="V71" s="165"/>
      <c r="W71" s="165"/>
      <c r="X71" s="165"/>
      <c r="Y71" s="165"/>
    </row>
    <row r="72" spans="1:25" s="290" customFormat="1" ht="18" customHeight="1" thickBot="1" x14ac:dyDescent="0.3">
      <c r="A72" s="366">
        <v>69</v>
      </c>
      <c r="B72" s="518" t="s">
        <v>537</v>
      </c>
      <c r="C72" s="482" t="s">
        <v>183</v>
      </c>
      <c r="D72" s="481">
        <v>75020572</v>
      </c>
      <c r="E72" s="481">
        <v>107604639</v>
      </c>
      <c r="F72" s="481">
        <v>600111555</v>
      </c>
      <c r="G72" s="482" t="s">
        <v>542</v>
      </c>
      <c r="H72" s="481" t="s">
        <v>238</v>
      </c>
      <c r="I72" s="481" t="s">
        <v>29</v>
      </c>
      <c r="J72" s="481" t="s">
        <v>185</v>
      </c>
      <c r="K72" s="482" t="s">
        <v>543</v>
      </c>
      <c r="L72" s="483">
        <v>1500000</v>
      </c>
      <c r="M72" s="483">
        <f t="shared" si="5"/>
        <v>1050000</v>
      </c>
      <c r="N72" s="516">
        <v>2024</v>
      </c>
      <c r="O72" s="516">
        <v>2024</v>
      </c>
      <c r="P72" s="511"/>
      <c r="Q72" s="304" t="s">
        <v>237</v>
      </c>
      <c r="R72" s="304" t="s">
        <v>243</v>
      </c>
      <c r="S72" s="514"/>
      <c r="T72" s="165"/>
      <c r="U72" s="165"/>
      <c r="V72" s="165"/>
      <c r="W72" s="165"/>
      <c r="X72" s="165"/>
      <c r="Y72" s="165"/>
    </row>
    <row r="73" spans="1:25" s="290" customFormat="1" ht="26.25" customHeight="1" thickBot="1" x14ac:dyDescent="0.3">
      <c r="A73" s="366">
        <v>70</v>
      </c>
      <c r="B73" s="518" t="s">
        <v>537</v>
      </c>
      <c r="C73" s="482" t="s">
        <v>183</v>
      </c>
      <c r="D73" s="481">
        <v>75020572</v>
      </c>
      <c r="E73" s="481">
        <v>107604639</v>
      </c>
      <c r="F73" s="481">
        <v>600111555</v>
      </c>
      <c r="G73" s="482" t="s">
        <v>544</v>
      </c>
      <c r="H73" s="481" t="s">
        <v>238</v>
      </c>
      <c r="I73" s="481" t="s">
        <v>29</v>
      </c>
      <c r="J73" s="481" t="s">
        <v>185</v>
      </c>
      <c r="K73" s="482" t="s">
        <v>544</v>
      </c>
      <c r="L73" s="483">
        <v>1500000</v>
      </c>
      <c r="M73" s="483">
        <f t="shared" si="5"/>
        <v>1050000</v>
      </c>
      <c r="N73" s="516">
        <v>2025</v>
      </c>
      <c r="O73" s="516">
        <v>2025</v>
      </c>
      <c r="P73" s="511"/>
      <c r="Q73" s="511"/>
      <c r="R73" s="511"/>
      <c r="S73" s="514"/>
      <c r="T73" s="165"/>
      <c r="U73" s="165"/>
      <c r="V73" s="165"/>
      <c r="W73" s="165"/>
      <c r="X73" s="165"/>
      <c r="Y73" s="165"/>
    </row>
    <row r="74" spans="1:25" s="290" customFormat="1" ht="26.25" customHeight="1" thickBot="1" x14ac:dyDescent="0.3">
      <c r="A74" s="366">
        <v>71</v>
      </c>
      <c r="B74" s="518" t="s">
        <v>537</v>
      </c>
      <c r="C74" s="482" t="s">
        <v>183</v>
      </c>
      <c r="D74" s="481">
        <v>75020572</v>
      </c>
      <c r="E74" s="481">
        <v>107604639</v>
      </c>
      <c r="F74" s="481">
        <v>600111555</v>
      </c>
      <c r="G74" s="482" t="s">
        <v>545</v>
      </c>
      <c r="H74" s="481" t="s">
        <v>238</v>
      </c>
      <c r="I74" s="481" t="s">
        <v>29</v>
      </c>
      <c r="J74" s="481" t="s">
        <v>185</v>
      </c>
      <c r="K74" s="482" t="s">
        <v>546</v>
      </c>
      <c r="L74" s="483">
        <v>1500000</v>
      </c>
      <c r="M74" s="483">
        <f t="shared" si="5"/>
        <v>1050000</v>
      </c>
      <c r="N74" s="516">
        <v>2025</v>
      </c>
      <c r="O74" s="516">
        <v>2025</v>
      </c>
      <c r="P74" s="511"/>
      <c r="Q74" s="511"/>
      <c r="R74" s="511"/>
      <c r="S74" s="514"/>
      <c r="T74" s="165"/>
      <c r="U74" s="165"/>
      <c r="V74" s="165"/>
      <c r="W74" s="165"/>
      <c r="X74" s="165"/>
      <c r="Y74" s="165"/>
    </row>
    <row r="75" spans="1:25" s="290" customFormat="1" ht="26.25" customHeight="1" thickBot="1" x14ac:dyDescent="0.3">
      <c r="A75" s="366">
        <v>72</v>
      </c>
      <c r="B75" s="518" t="s">
        <v>537</v>
      </c>
      <c r="C75" s="482" t="s">
        <v>183</v>
      </c>
      <c r="D75" s="481">
        <v>75020572</v>
      </c>
      <c r="E75" s="481">
        <v>107604639</v>
      </c>
      <c r="F75" s="481">
        <v>600111555</v>
      </c>
      <c r="G75" s="482" t="s">
        <v>251</v>
      </c>
      <c r="H75" s="481" t="s">
        <v>238</v>
      </c>
      <c r="I75" s="481" t="s">
        <v>29</v>
      </c>
      <c r="J75" s="481" t="s">
        <v>185</v>
      </c>
      <c r="K75" s="482" t="s">
        <v>547</v>
      </c>
      <c r="L75" s="483">
        <v>1000000</v>
      </c>
      <c r="M75" s="483">
        <f t="shared" si="5"/>
        <v>700000</v>
      </c>
      <c r="N75" s="516">
        <v>2026</v>
      </c>
      <c r="O75" s="516">
        <v>2027</v>
      </c>
      <c r="P75" s="511"/>
      <c r="Q75" s="511"/>
      <c r="R75" s="511"/>
      <c r="S75" s="514"/>
      <c r="T75" s="165"/>
      <c r="U75" s="165"/>
      <c r="V75" s="165"/>
      <c r="W75" s="165"/>
      <c r="X75" s="165"/>
      <c r="Y75" s="165"/>
    </row>
    <row r="76" spans="1:25" s="290" customFormat="1" ht="32.25" customHeight="1" thickBot="1" x14ac:dyDescent="0.3">
      <c r="A76" s="366">
        <v>73</v>
      </c>
      <c r="B76" s="518" t="s">
        <v>537</v>
      </c>
      <c r="C76" s="482" t="s">
        <v>183</v>
      </c>
      <c r="D76" s="481">
        <v>75020572</v>
      </c>
      <c r="E76" s="481">
        <v>107604639</v>
      </c>
      <c r="F76" s="481">
        <v>600111555</v>
      </c>
      <c r="G76" s="482" t="s">
        <v>548</v>
      </c>
      <c r="H76" s="481" t="s">
        <v>238</v>
      </c>
      <c r="I76" s="481" t="s">
        <v>29</v>
      </c>
      <c r="J76" s="481" t="s">
        <v>185</v>
      </c>
      <c r="K76" s="482" t="s">
        <v>549</v>
      </c>
      <c r="L76" s="483">
        <v>2000000</v>
      </c>
      <c r="M76" s="483">
        <f t="shared" si="5"/>
        <v>1400000</v>
      </c>
      <c r="N76" s="516">
        <v>2026</v>
      </c>
      <c r="O76" s="516">
        <v>2027</v>
      </c>
      <c r="P76" s="511"/>
      <c r="Q76" s="511"/>
      <c r="R76" s="511"/>
      <c r="S76" s="514"/>
      <c r="T76" s="165"/>
      <c r="U76" s="165"/>
      <c r="V76" s="165"/>
      <c r="W76" s="165"/>
      <c r="X76" s="165"/>
      <c r="Y76" s="165"/>
    </row>
    <row r="77" spans="1:25" x14ac:dyDescent="0.25">
      <c r="A77" s="2"/>
      <c r="B77" s="162"/>
      <c r="C77" s="162"/>
      <c r="D77" s="150"/>
      <c r="E77" s="150"/>
      <c r="F77" s="150"/>
      <c r="G77" s="163"/>
      <c r="H77" s="150"/>
      <c r="I77" s="150"/>
      <c r="J77" s="150"/>
      <c r="K77" s="163"/>
      <c r="L77" s="164"/>
      <c r="M77" s="164"/>
      <c r="N77" s="164"/>
      <c r="O77" s="164"/>
      <c r="P77" s="165"/>
      <c r="Q77" s="165"/>
      <c r="R77" s="165"/>
      <c r="S77" s="165"/>
      <c r="T77" s="165"/>
      <c r="U77" s="165"/>
      <c r="V77" s="165"/>
      <c r="W77" s="165"/>
      <c r="X77" s="165"/>
      <c r="Y77" s="165"/>
    </row>
    <row r="78" spans="1:25" x14ac:dyDescent="0.25">
      <c r="A78" s="524" t="s">
        <v>461</v>
      </c>
      <c r="B78" s="525"/>
      <c r="C78" s="525"/>
      <c r="D78" s="525"/>
      <c r="E78" s="85"/>
      <c r="F78" s="85"/>
      <c r="G78" s="96"/>
      <c r="H78" s="85"/>
      <c r="I78" s="85"/>
      <c r="J78" s="85"/>
      <c r="K78" s="2"/>
      <c r="L78" s="5"/>
      <c r="M78" s="5"/>
      <c r="N78" s="2"/>
    </row>
    <row r="79" spans="1:25" x14ac:dyDescent="0.25">
      <c r="A79" s="524" t="s">
        <v>456</v>
      </c>
      <c r="B79" s="525"/>
      <c r="C79" s="525"/>
      <c r="D79" s="525"/>
      <c r="E79" s="85"/>
      <c r="F79" s="85"/>
      <c r="G79" s="96"/>
      <c r="H79" s="85"/>
      <c r="I79" s="85"/>
      <c r="J79" s="85"/>
      <c r="K79" s="2"/>
      <c r="L79" s="5"/>
      <c r="M79" s="5"/>
      <c r="N79" s="2"/>
    </row>
    <row r="80" spans="1:25" x14ac:dyDescent="0.25">
      <c r="A80" s="2"/>
      <c r="B80" s="96"/>
      <c r="C80" s="96"/>
      <c r="D80" s="85"/>
      <c r="E80" s="85"/>
      <c r="F80" s="85"/>
      <c r="G80" s="96"/>
      <c r="H80" s="85"/>
      <c r="I80" s="85"/>
      <c r="J80" s="85"/>
      <c r="K80" s="2"/>
      <c r="L80" s="5"/>
      <c r="M80" s="5"/>
      <c r="N80" s="2"/>
    </row>
    <row r="81" spans="1:16" x14ac:dyDescent="0.25">
      <c r="A81" s="2"/>
      <c r="B81" s="96"/>
      <c r="C81" s="96"/>
      <c r="D81" s="85"/>
      <c r="E81" s="85"/>
      <c r="F81" s="85"/>
      <c r="G81" s="96"/>
      <c r="H81" s="85"/>
      <c r="I81" s="85"/>
      <c r="J81" s="85"/>
      <c r="K81" s="2"/>
      <c r="L81" s="5"/>
      <c r="M81" s="5"/>
      <c r="N81" s="2"/>
    </row>
    <row r="82" spans="1:16" x14ac:dyDescent="0.25">
      <c r="A82" s="2"/>
      <c r="B82" s="96"/>
      <c r="C82" s="96"/>
      <c r="D82" s="85"/>
      <c r="E82" s="85"/>
      <c r="F82" s="85"/>
      <c r="G82" s="96"/>
      <c r="H82" s="85"/>
      <c r="I82" s="85"/>
      <c r="J82" s="85"/>
      <c r="K82" s="2"/>
      <c r="L82" s="5"/>
      <c r="M82" s="5"/>
      <c r="N82" s="2"/>
    </row>
    <row r="83" spans="1:16" x14ac:dyDescent="0.25">
      <c r="A83" s="2"/>
      <c r="B83" s="526" t="s">
        <v>360</v>
      </c>
      <c r="C83" s="526"/>
      <c r="D83" s="85"/>
      <c r="E83" s="85"/>
      <c r="F83" s="85"/>
      <c r="G83" s="96"/>
      <c r="H83" s="85"/>
      <c r="I83" s="85"/>
      <c r="J83" s="85"/>
      <c r="K83" s="2"/>
      <c r="L83" s="5"/>
      <c r="M83" s="5"/>
      <c r="N83" s="2"/>
    </row>
    <row r="84" spans="1:16" ht="14.45" customHeight="1" x14ac:dyDescent="0.25">
      <c r="A84" s="2"/>
      <c r="B84" s="520" t="s">
        <v>322</v>
      </c>
      <c r="C84" s="521"/>
      <c r="D84" s="85"/>
      <c r="E84" s="85"/>
      <c r="F84" s="85"/>
      <c r="G84" s="96"/>
      <c r="H84" s="85"/>
      <c r="I84" s="85"/>
      <c r="J84" s="85"/>
      <c r="K84" s="2"/>
      <c r="L84" s="5"/>
      <c r="M84" s="5"/>
      <c r="N84" s="2"/>
    </row>
    <row r="85" spans="1:16" x14ac:dyDescent="0.25">
      <c r="A85" s="2"/>
      <c r="B85" s="144" t="s">
        <v>324</v>
      </c>
      <c r="C85" s="145"/>
      <c r="D85" s="85"/>
      <c r="E85" s="85"/>
      <c r="F85" s="85"/>
      <c r="G85" s="96"/>
      <c r="H85" s="85"/>
      <c r="I85" s="85"/>
      <c r="J85" s="85"/>
      <c r="K85" s="2"/>
      <c r="L85" s="5"/>
      <c r="M85" s="5"/>
      <c r="N85" s="2"/>
    </row>
    <row r="86" spans="1:16" x14ac:dyDescent="0.25">
      <c r="A86" s="2"/>
      <c r="B86" s="479" t="s">
        <v>466</v>
      </c>
      <c r="C86" s="96"/>
      <c r="D86" s="85"/>
      <c r="E86" s="85"/>
      <c r="F86" s="85"/>
      <c r="G86" s="96"/>
      <c r="H86" s="85"/>
      <c r="I86" s="85"/>
      <c r="J86" s="85"/>
      <c r="K86" s="2"/>
      <c r="L86" s="5"/>
      <c r="M86" s="5"/>
      <c r="N86" s="2"/>
    </row>
    <row r="87" spans="1:16" x14ac:dyDescent="0.25">
      <c r="A87" s="2"/>
      <c r="B87" s="96"/>
      <c r="C87" s="96"/>
      <c r="D87" s="85"/>
      <c r="E87" s="85"/>
      <c r="F87" s="85"/>
      <c r="G87" s="96"/>
      <c r="H87" s="85"/>
      <c r="I87" s="85"/>
      <c r="J87" s="85"/>
      <c r="K87" s="2"/>
      <c r="L87" s="5"/>
      <c r="M87" s="5"/>
      <c r="N87" s="2"/>
    </row>
    <row r="88" spans="1:16" x14ac:dyDescent="0.25">
      <c r="A88" s="2"/>
      <c r="B88" s="96"/>
      <c r="C88" s="96"/>
      <c r="D88" s="85"/>
      <c r="E88" s="85"/>
      <c r="F88" s="85"/>
      <c r="G88" s="96"/>
      <c r="H88" s="85"/>
      <c r="I88" s="85"/>
      <c r="J88" s="85"/>
      <c r="K88" s="2"/>
      <c r="L88" s="5"/>
      <c r="M88" s="5"/>
      <c r="N88" s="2"/>
    </row>
    <row r="89" spans="1:16" ht="30" x14ac:dyDescent="0.25">
      <c r="A89" s="2" t="s">
        <v>119</v>
      </c>
      <c r="B89" s="96"/>
      <c r="C89" s="96"/>
      <c r="D89" s="85"/>
      <c r="E89" s="85"/>
      <c r="F89" s="85"/>
      <c r="G89" s="96"/>
      <c r="H89" s="85"/>
      <c r="I89" s="85"/>
      <c r="J89" s="85"/>
      <c r="K89" s="2"/>
      <c r="L89" s="5"/>
      <c r="M89" s="5"/>
      <c r="N89" s="2"/>
    </row>
    <row r="90" spans="1:16" ht="14.45" customHeight="1" x14ac:dyDescent="0.25">
      <c r="A90" s="542" t="s">
        <v>120</v>
      </c>
      <c r="B90" s="542"/>
      <c r="C90" s="542"/>
      <c r="D90" s="542"/>
      <c r="E90" s="543"/>
      <c r="F90" s="543"/>
      <c r="G90" s="543"/>
      <c r="H90" s="543"/>
      <c r="I90" s="543"/>
      <c r="J90" s="543"/>
      <c r="K90" s="543"/>
      <c r="L90" s="5"/>
      <c r="M90" s="5"/>
      <c r="N90" s="2"/>
    </row>
    <row r="91" spans="1:16" x14ac:dyDescent="0.25">
      <c r="A91" s="542" t="s">
        <v>121</v>
      </c>
      <c r="B91" s="543"/>
      <c r="C91" s="543"/>
      <c r="D91" s="543"/>
      <c r="E91" s="543"/>
      <c r="F91" s="543"/>
      <c r="G91" s="543"/>
      <c r="H91" s="543"/>
      <c r="I91" s="543"/>
      <c r="J91" s="543"/>
      <c r="K91" s="543"/>
      <c r="L91" s="543"/>
      <c r="M91" s="543"/>
      <c r="N91" s="2"/>
    </row>
    <row r="92" spans="1:16" x14ac:dyDescent="0.25">
      <c r="A92" s="2"/>
      <c r="B92" s="96"/>
      <c r="C92" s="96"/>
      <c r="D92" s="85"/>
      <c r="E92" s="85"/>
      <c r="F92" s="85"/>
      <c r="G92" s="96"/>
      <c r="H92" s="85"/>
      <c r="I92" s="85"/>
      <c r="J92" s="85"/>
      <c r="K92" s="2"/>
      <c r="L92" s="5"/>
      <c r="M92" s="5"/>
      <c r="N92" s="2"/>
    </row>
    <row r="93" spans="1:16" x14ac:dyDescent="0.25">
      <c r="A93" s="542" t="s">
        <v>122</v>
      </c>
      <c r="B93" s="543"/>
      <c r="C93" s="543"/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3"/>
      <c r="O93" s="543"/>
      <c r="P93" s="543"/>
    </row>
    <row r="94" spans="1:16" x14ac:dyDescent="0.25">
      <c r="A94" s="2"/>
      <c r="B94" s="96"/>
      <c r="C94" s="96"/>
      <c r="D94" s="85"/>
      <c r="E94" s="85"/>
      <c r="F94" s="85"/>
      <c r="G94" s="96"/>
      <c r="H94" s="85"/>
      <c r="I94" s="85"/>
      <c r="J94" s="85"/>
      <c r="K94" s="2"/>
      <c r="L94" s="5"/>
      <c r="M94" s="5"/>
      <c r="N94" s="2"/>
    </row>
    <row r="95" spans="1:16" x14ac:dyDescent="0.25">
      <c r="A95" s="542" t="s">
        <v>123</v>
      </c>
      <c r="B95" s="543"/>
      <c r="C95" s="543"/>
      <c r="D95" s="543"/>
      <c r="E95" s="543"/>
      <c r="F95" s="543"/>
      <c r="G95" s="543"/>
      <c r="H95" s="543"/>
      <c r="I95" s="543"/>
      <c r="J95" s="543"/>
      <c r="K95" s="543"/>
      <c r="L95" s="7"/>
      <c r="M95" s="7"/>
      <c r="N95" s="3"/>
    </row>
    <row r="96" spans="1:16" x14ac:dyDescent="0.25">
      <c r="A96" s="2"/>
      <c r="B96" s="96"/>
      <c r="C96" s="96"/>
      <c r="D96" s="85"/>
      <c r="E96" s="85"/>
      <c r="F96" s="85"/>
      <c r="G96" s="96"/>
      <c r="H96" s="85"/>
      <c r="I96" s="85"/>
      <c r="J96" s="85"/>
      <c r="K96" s="2"/>
      <c r="L96" s="5"/>
      <c r="M96" s="5"/>
      <c r="N96" s="2"/>
    </row>
    <row r="97" spans="1:14" x14ac:dyDescent="0.25">
      <c r="A97" s="542" t="s">
        <v>124</v>
      </c>
      <c r="B97" s="543"/>
      <c r="C97" s="543"/>
      <c r="D97" s="543"/>
      <c r="E97" s="543"/>
      <c r="F97" s="543"/>
      <c r="G97" s="543"/>
      <c r="H97" s="543"/>
      <c r="I97" s="543"/>
      <c r="J97" s="543"/>
      <c r="K97" s="543"/>
      <c r="L97" s="543"/>
      <c r="M97" s="543"/>
      <c r="N97" s="2"/>
    </row>
    <row r="98" spans="1:14" x14ac:dyDescent="0.25">
      <c r="A98" s="2"/>
      <c r="B98" s="96"/>
      <c r="C98" s="96"/>
      <c r="D98" s="85"/>
      <c r="E98" s="85"/>
      <c r="F98" s="85"/>
      <c r="G98" s="96"/>
      <c r="H98" s="85"/>
      <c r="I98" s="85"/>
      <c r="J98" s="85"/>
      <c r="K98" s="2"/>
      <c r="L98" s="5"/>
      <c r="M98" s="5"/>
      <c r="N98" s="2"/>
    </row>
    <row r="99" spans="1:14" x14ac:dyDescent="0.25">
      <c r="A99" s="6"/>
      <c r="B99" s="96"/>
      <c r="C99" s="96"/>
      <c r="D99" s="85"/>
      <c r="E99" s="85"/>
      <c r="F99" s="85"/>
      <c r="G99" s="96"/>
      <c r="H99" s="85"/>
      <c r="I99" s="85"/>
      <c r="J99" s="85"/>
      <c r="K99" s="2"/>
      <c r="L99" s="5"/>
      <c r="M99" s="5"/>
      <c r="N99" s="2"/>
    </row>
    <row r="100" spans="1:14" x14ac:dyDescent="0.25">
      <c r="A100" s="2"/>
      <c r="B100" s="96"/>
      <c r="C100" s="96"/>
      <c r="D100" s="85"/>
      <c r="E100" s="85"/>
      <c r="F100" s="85"/>
      <c r="G100" s="96"/>
      <c r="H100" s="85"/>
      <c r="I100" s="85"/>
      <c r="J100" s="85"/>
      <c r="K100" s="2"/>
      <c r="L100" s="5"/>
      <c r="M100" s="5"/>
      <c r="N100" s="2"/>
    </row>
  </sheetData>
  <mergeCells count="21">
    <mergeCell ref="A97:M97"/>
    <mergeCell ref="A90:K90"/>
    <mergeCell ref="A91:M91"/>
    <mergeCell ref="A93:P93"/>
    <mergeCell ref="A95:K95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B84:C84"/>
    <mergeCell ref="P2:Q2"/>
    <mergeCell ref="R2:S2"/>
    <mergeCell ref="A78:D78"/>
    <mergeCell ref="A79:D79"/>
    <mergeCell ref="B83:C83"/>
  </mergeCells>
  <pageMargins left="0.70866141732283472" right="0.70866141732283472" top="0.78740157480314965" bottom="0.78740157480314965" header="0.31496062992125984" footer="0.31496062992125984"/>
  <pageSetup paperSize="9" scale="3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H141"/>
  <sheetViews>
    <sheetView topLeftCell="A4" zoomScale="130" zoomScaleNormal="130" workbookViewId="0">
      <selection activeCell="A5" sqref="A5:M11"/>
    </sheetView>
  </sheetViews>
  <sheetFormatPr defaultColWidth="8.85546875" defaultRowHeight="9" x14ac:dyDescent="0.25"/>
  <cols>
    <col min="1" max="1" width="3.85546875" style="35" customWidth="1"/>
    <col min="2" max="2" width="12" style="41" customWidth="1"/>
    <col min="3" max="3" width="8.7109375" style="41" customWidth="1"/>
    <col min="4" max="4" width="7.7109375" style="40" customWidth="1"/>
    <col min="5" max="5" width="8.28515625" style="40" customWidth="1"/>
    <col min="6" max="6" width="9.28515625" style="40" customWidth="1"/>
    <col min="7" max="7" width="20.7109375" style="41" customWidth="1"/>
    <col min="8" max="8" width="8.85546875" style="40"/>
    <col min="9" max="9" width="8.28515625" style="40" customWidth="1"/>
    <col min="10" max="10" width="8" style="363" customWidth="1"/>
    <col min="11" max="11" width="30" style="35" customWidth="1"/>
    <col min="12" max="12" width="11.85546875" style="40" customWidth="1"/>
    <col min="13" max="13" width="11.28515625" style="40" customWidth="1"/>
    <col min="14" max="14" width="9.140625" style="35" customWidth="1"/>
    <col min="15" max="15" width="9.7109375" style="35" customWidth="1"/>
    <col min="16" max="16" width="9.140625" style="35" bestFit="1" customWidth="1"/>
    <col min="17" max="16384" width="8.85546875" style="35"/>
  </cols>
  <sheetData>
    <row r="1" spans="1:26" thickBot="1" x14ac:dyDescent="0.3">
      <c r="A1" s="544" t="s">
        <v>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</row>
    <row r="2" spans="1:26" ht="22.9" customHeight="1" thickBot="1" x14ac:dyDescent="0.3">
      <c r="A2" s="576" t="s">
        <v>1</v>
      </c>
      <c r="B2" s="549" t="s">
        <v>2</v>
      </c>
      <c r="C2" s="550"/>
      <c r="D2" s="550"/>
      <c r="E2" s="550"/>
      <c r="F2" s="551"/>
      <c r="G2" s="582" t="s">
        <v>3</v>
      </c>
      <c r="H2" s="556" t="s">
        <v>4</v>
      </c>
      <c r="I2" s="559" t="s">
        <v>5</v>
      </c>
      <c r="J2" s="592" t="s">
        <v>6</v>
      </c>
      <c r="K2" s="586" t="s">
        <v>7</v>
      </c>
      <c r="L2" s="552" t="s">
        <v>312</v>
      </c>
      <c r="M2" s="553"/>
      <c r="N2" s="554" t="s">
        <v>313</v>
      </c>
      <c r="O2" s="555"/>
      <c r="P2" s="579" t="s">
        <v>314</v>
      </c>
      <c r="Q2" s="580"/>
      <c r="R2" s="580"/>
      <c r="S2" s="580"/>
      <c r="T2" s="580"/>
      <c r="U2" s="580"/>
      <c r="V2" s="580"/>
      <c r="W2" s="581"/>
      <c r="X2" s="581"/>
      <c r="Y2" s="562" t="s">
        <v>9</v>
      </c>
      <c r="Z2" s="563"/>
    </row>
    <row r="3" spans="1:26" ht="8.25" x14ac:dyDescent="0.25">
      <c r="A3" s="577"/>
      <c r="B3" s="582" t="s">
        <v>10</v>
      </c>
      <c r="C3" s="595" t="s">
        <v>11</v>
      </c>
      <c r="D3" s="595" t="s">
        <v>12</v>
      </c>
      <c r="E3" s="595" t="s">
        <v>13</v>
      </c>
      <c r="F3" s="597" t="s">
        <v>14</v>
      </c>
      <c r="G3" s="591"/>
      <c r="H3" s="557"/>
      <c r="I3" s="560"/>
      <c r="J3" s="593"/>
      <c r="K3" s="587"/>
      <c r="L3" s="568" t="s">
        <v>15</v>
      </c>
      <c r="M3" s="570" t="s">
        <v>315</v>
      </c>
      <c r="N3" s="572" t="s">
        <v>16</v>
      </c>
      <c r="O3" s="574" t="s">
        <v>17</v>
      </c>
      <c r="P3" s="584" t="s">
        <v>18</v>
      </c>
      <c r="Q3" s="585"/>
      <c r="R3" s="585"/>
      <c r="S3" s="586"/>
      <c r="T3" s="589" t="s">
        <v>19</v>
      </c>
      <c r="U3" s="576" t="s">
        <v>227</v>
      </c>
      <c r="V3" s="576" t="s">
        <v>20</v>
      </c>
      <c r="W3" s="589" t="s">
        <v>21</v>
      </c>
      <c r="X3" s="599" t="s">
        <v>22</v>
      </c>
      <c r="Y3" s="564" t="s">
        <v>23</v>
      </c>
      <c r="Z3" s="566" t="s">
        <v>24</v>
      </c>
    </row>
    <row r="4" spans="1:26" ht="78" customHeight="1" thickBot="1" x14ac:dyDescent="0.3">
      <c r="A4" s="578"/>
      <c r="B4" s="583"/>
      <c r="C4" s="596"/>
      <c r="D4" s="596"/>
      <c r="E4" s="596"/>
      <c r="F4" s="598"/>
      <c r="G4" s="583"/>
      <c r="H4" s="558"/>
      <c r="I4" s="561"/>
      <c r="J4" s="594"/>
      <c r="K4" s="588"/>
      <c r="L4" s="569"/>
      <c r="M4" s="571"/>
      <c r="N4" s="573"/>
      <c r="O4" s="575"/>
      <c r="P4" s="206" t="s">
        <v>25</v>
      </c>
      <c r="Q4" s="207" t="s">
        <v>316</v>
      </c>
      <c r="R4" s="207" t="s">
        <v>317</v>
      </c>
      <c r="S4" s="208" t="s">
        <v>318</v>
      </c>
      <c r="T4" s="590"/>
      <c r="U4" s="578"/>
      <c r="V4" s="578"/>
      <c r="W4" s="590"/>
      <c r="X4" s="600"/>
      <c r="Y4" s="565"/>
      <c r="Z4" s="567"/>
    </row>
    <row r="5" spans="1:26" s="36" customFormat="1" ht="24" customHeight="1" x14ac:dyDescent="0.15">
      <c r="A5" s="264">
        <v>1</v>
      </c>
      <c r="B5" s="210" t="s">
        <v>245</v>
      </c>
      <c r="C5" s="211" t="s">
        <v>246</v>
      </c>
      <c r="D5" s="212">
        <v>70436479</v>
      </c>
      <c r="E5" s="213">
        <v>102243956</v>
      </c>
      <c r="F5" s="213">
        <v>102243956</v>
      </c>
      <c r="G5" s="427" t="s">
        <v>251</v>
      </c>
      <c r="H5" s="213" t="s">
        <v>238</v>
      </c>
      <c r="I5" s="212" t="s">
        <v>29</v>
      </c>
      <c r="J5" s="344" t="s">
        <v>247</v>
      </c>
      <c r="K5" s="211" t="s">
        <v>412</v>
      </c>
      <c r="L5" s="292">
        <v>6500000</v>
      </c>
      <c r="M5" s="292">
        <f>0.7*L5</f>
        <v>4550000</v>
      </c>
      <c r="N5" s="293">
        <v>45078</v>
      </c>
      <c r="O5" s="293">
        <v>45899</v>
      </c>
      <c r="P5" s="381" t="s">
        <v>237</v>
      </c>
      <c r="Q5" s="381" t="s">
        <v>237</v>
      </c>
      <c r="R5" s="381" t="s">
        <v>237</v>
      </c>
      <c r="S5" s="381" t="s">
        <v>237</v>
      </c>
      <c r="T5" s="381" t="s">
        <v>237</v>
      </c>
      <c r="U5" s="381" t="s">
        <v>237</v>
      </c>
      <c r="V5" s="381" t="s">
        <v>237</v>
      </c>
      <c r="W5" s="381" t="s">
        <v>237</v>
      </c>
      <c r="X5" s="381" t="s">
        <v>237</v>
      </c>
      <c r="Y5" s="388" t="s">
        <v>503</v>
      </c>
      <c r="Z5" s="389" t="s">
        <v>493</v>
      </c>
    </row>
    <row r="6" spans="1:26" s="37" customFormat="1" ht="26.45" customHeight="1" thickBot="1" x14ac:dyDescent="0.2">
      <c r="A6" s="209">
        <v>2</v>
      </c>
      <c r="B6" s="214" t="s">
        <v>245</v>
      </c>
      <c r="C6" s="27" t="s">
        <v>252</v>
      </c>
      <c r="D6" s="26">
        <v>70436479</v>
      </c>
      <c r="E6" s="26">
        <v>102243956</v>
      </c>
      <c r="F6" s="26">
        <v>102243956</v>
      </c>
      <c r="G6" s="428" t="s">
        <v>253</v>
      </c>
      <c r="H6" s="24" t="s">
        <v>238</v>
      </c>
      <c r="I6" s="26" t="s">
        <v>29</v>
      </c>
      <c r="J6" s="345" t="s">
        <v>247</v>
      </c>
      <c r="K6" s="27" t="s">
        <v>254</v>
      </c>
      <c r="L6" s="294">
        <v>1000000</v>
      </c>
      <c r="M6" s="294">
        <f>0.7*L6</f>
        <v>700000</v>
      </c>
      <c r="N6" s="295">
        <v>45078</v>
      </c>
      <c r="O6" s="296">
        <v>45899</v>
      </c>
      <c r="P6" s="381" t="s">
        <v>237</v>
      </c>
      <c r="Q6" s="381" t="s">
        <v>237</v>
      </c>
      <c r="R6" s="381" t="s">
        <v>237</v>
      </c>
      <c r="S6" s="381" t="s">
        <v>237</v>
      </c>
      <c r="T6" s="381"/>
      <c r="U6" s="381"/>
      <c r="V6" s="381"/>
      <c r="W6" s="381"/>
      <c r="X6" s="381" t="s">
        <v>237</v>
      </c>
      <c r="Y6" s="381"/>
      <c r="Z6" s="389" t="s">
        <v>493</v>
      </c>
    </row>
    <row r="7" spans="1:26" s="37" customFormat="1" ht="26.45" customHeight="1" x14ac:dyDescent="0.15">
      <c r="A7" s="413">
        <v>3</v>
      </c>
      <c r="B7" s="376" t="s">
        <v>245</v>
      </c>
      <c r="C7" s="276" t="s">
        <v>252</v>
      </c>
      <c r="D7" s="377">
        <v>70436479</v>
      </c>
      <c r="E7" s="377">
        <v>102243956</v>
      </c>
      <c r="F7" s="377">
        <v>102243956</v>
      </c>
      <c r="G7" s="426" t="s">
        <v>496</v>
      </c>
      <c r="H7" s="276" t="s">
        <v>238</v>
      </c>
      <c r="I7" s="377" t="s">
        <v>29</v>
      </c>
      <c r="J7" s="496" t="s">
        <v>247</v>
      </c>
      <c r="K7" s="378" t="s">
        <v>497</v>
      </c>
      <c r="L7" s="382">
        <v>1500000</v>
      </c>
      <c r="M7" s="420">
        <f>L7*0.7</f>
        <v>1050000</v>
      </c>
      <c r="N7" s="383">
        <v>45536</v>
      </c>
      <c r="O7" s="384">
        <v>45900</v>
      </c>
      <c r="P7" s="381" t="s">
        <v>237</v>
      </c>
      <c r="Q7" s="381" t="s">
        <v>237</v>
      </c>
      <c r="R7" s="381" t="s">
        <v>237</v>
      </c>
      <c r="S7" s="381" t="s">
        <v>237</v>
      </c>
      <c r="T7" s="381"/>
      <c r="U7" s="381" t="s">
        <v>237</v>
      </c>
      <c r="V7" s="381" t="s">
        <v>237</v>
      </c>
      <c r="W7" s="381" t="s">
        <v>237</v>
      </c>
      <c r="X7" s="381" t="s">
        <v>237</v>
      </c>
      <c r="Y7" s="381" t="s">
        <v>498</v>
      </c>
      <c r="Z7" s="389" t="s">
        <v>493</v>
      </c>
    </row>
    <row r="8" spans="1:26" s="37" customFormat="1" ht="26.45" customHeight="1" thickBot="1" x14ac:dyDescent="0.2">
      <c r="A8" s="500">
        <v>4</v>
      </c>
      <c r="B8" s="379" t="s">
        <v>245</v>
      </c>
      <c r="C8" s="276" t="s">
        <v>490</v>
      </c>
      <c r="D8" s="377">
        <v>70436479</v>
      </c>
      <c r="E8" s="276">
        <v>102243956</v>
      </c>
      <c r="F8" s="276">
        <v>102243956</v>
      </c>
      <c r="G8" s="426" t="s">
        <v>499</v>
      </c>
      <c r="H8" s="276" t="s">
        <v>238</v>
      </c>
      <c r="I8" s="377" t="s">
        <v>29</v>
      </c>
      <c r="J8" s="496" t="s">
        <v>247</v>
      </c>
      <c r="K8" s="378" t="s">
        <v>500</v>
      </c>
      <c r="L8" s="382">
        <v>12000000</v>
      </c>
      <c r="M8" s="420">
        <f t="shared" ref="M8:M11" si="0">L8*0.7</f>
        <v>8400000</v>
      </c>
      <c r="N8" s="383">
        <v>45748</v>
      </c>
      <c r="O8" s="383">
        <v>46692</v>
      </c>
      <c r="P8" s="381"/>
      <c r="Q8" s="381"/>
      <c r="R8" s="381"/>
      <c r="S8" s="381"/>
      <c r="T8" s="381" t="s">
        <v>237</v>
      </c>
      <c r="U8" s="381"/>
      <c r="V8" s="381"/>
      <c r="W8" s="381"/>
      <c r="X8" s="381"/>
      <c r="Y8" s="381"/>
      <c r="Z8" s="390" t="s">
        <v>32</v>
      </c>
    </row>
    <row r="9" spans="1:26" s="37" customFormat="1" ht="26.45" customHeight="1" thickBot="1" x14ac:dyDescent="0.2">
      <c r="A9" s="413">
        <v>5</v>
      </c>
      <c r="B9" s="379" t="s">
        <v>245</v>
      </c>
      <c r="C9" s="276" t="s">
        <v>490</v>
      </c>
      <c r="D9" s="377">
        <v>70436479</v>
      </c>
      <c r="E9" s="276">
        <v>102243956</v>
      </c>
      <c r="F9" s="276">
        <v>102243956</v>
      </c>
      <c r="G9" s="426" t="s">
        <v>486</v>
      </c>
      <c r="H9" s="276" t="s">
        <v>238</v>
      </c>
      <c r="I9" s="377" t="s">
        <v>29</v>
      </c>
      <c r="J9" s="496" t="s">
        <v>247</v>
      </c>
      <c r="K9" s="378" t="s">
        <v>487</v>
      </c>
      <c r="L9" s="382">
        <v>1000000</v>
      </c>
      <c r="M9" s="420">
        <f t="shared" si="0"/>
        <v>700000</v>
      </c>
      <c r="N9" s="384">
        <v>45444</v>
      </c>
      <c r="O9" s="384">
        <v>46265</v>
      </c>
      <c r="P9" s="381"/>
      <c r="Q9" s="381"/>
      <c r="R9" s="381" t="s">
        <v>30</v>
      </c>
      <c r="S9" s="381" t="s">
        <v>30</v>
      </c>
      <c r="T9" s="381" t="s">
        <v>30</v>
      </c>
      <c r="U9" s="381" t="s">
        <v>30</v>
      </c>
      <c r="V9" s="381" t="s">
        <v>30</v>
      </c>
      <c r="W9" s="381" t="s">
        <v>30</v>
      </c>
      <c r="X9" s="381"/>
      <c r="Y9" s="381" t="s">
        <v>498</v>
      </c>
      <c r="Z9" s="390"/>
    </row>
    <row r="10" spans="1:26" s="37" customFormat="1" ht="26.45" customHeight="1" x14ac:dyDescent="0.15">
      <c r="A10" s="413">
        <v>6</v>
      </c>
      <c r="B10" s="379" t="s">
        <v>245</v>
      </c>
      <c r="C10" s="276" t="s">
        <v>490</v>
      </c>
      <c r="D10" s="377">
        <v>70436479</v>
      </c>
      <c r="E10" s="276">
        <v>102243956</v>
      </c>
      <c r="F10" s="276">
        <v>102243956</v>
      </c>
      <c r="G10" s="426" t="s">
        <v>488</v>
      </c>
      <c r="H10" s="276" t="s">
        <v>238</v>
      </c>
      <c r="I10" s="377" t="s">
        <v>29</v>
      </c>
      <c r="J10" s="496" t="s">
        <v>247</v>
      </c>
      <c r="K10" s="378" t="s">
        <v>489</v>
      </c>
      <c r="L10" s="382">
        <v>3000000</v>
      </c>
      <c r="M10" s="420">
        <f t="shared" si="0"/>
        <v>2100000</v>
      </c>
      <c r="N10" s="384">
        <v>45292</v>
      </c>
      <c r="O10" s="384">
        <v>46630</v>
      </c>
      <c r="P10" s="381"/>
      <c r="Q10" s="381"/>
      <c r="R10" s="381"/>
      <c r="S10" s="381"/>
      <c r="T10" s="381" t="s">
        <v>237</v>
      </c>
      <c r="U10" s="381"/>
      <c r="V10" s="381"/>
      <c r="W10" s="381"/>
      <c r="X10" s="381"/>
      <c r="Y10" s="381"/>
      <c r="Z10" s="390"/>
    </row>
    <row r="11" spans="1:26" s="37" customFormat="1" ht="26.45" customHeight="1" thickBot="1" x14ac:dyDescent="0.2">
      <c r="A11" s="500">
        <v>7</v>
      </c>
      <c r="B11" s="379" t="s">
        <v>245</v>
      </c>
      <c r="C11" s="276" t="s">
        <v>490</v>
      </c>
      <c r="D11" s="377">
        <v>70436479</v>
      </c>
      <c r="E11" s="276">
        <v>102243956</v>
      </c>
      <c r="F11" s="276">
        <v>102243956</v>
      </c>
      <c r="G11" s="426" t="s">
        <v>501</v>
      </c>
      <c r="H11" s="276" t="s">
        <v>238</v>
      </c>
      <c r="I11" s="377" t="s">
        <v>29</v>
      </c>
      <c r="J11" s="496" t="s">
        <v>247</v>
      </c>
      <c r="K11" s="378" t="s">
        <v>502</v>
      </c>
      <c r="L11" s="382">
        <v>4000000</v>
      </c>
      <c r="M11" s="420">
        <f t="shared" si="0"/>
        <v>2800000</v>
      </c>
      <c r="N11" s="384">
        <v>45292</v>
      </c>
      <c r="O11" s="384">
        <v>46630</v>
      </c>
      <c r="P11" s="381" t="s">
        <v>237</v>
      </c>
      <c r="Q11" s="381" t="s">
        <v>237</v>
      </c>
      <c r="R11" s="381" t="s">
        <v>237</v>
      </c>
      <c r="S11" s="381" t="s">
        <v>237</v>
      </c>
      <c r="T11" s="381" t="s">
        <v>237</v>
      </c>
      <c r="U11" s="381" t="s">
        <v>237</v>
      </c>
      <c r="V11" s="381" t="s">
        <v>237</v>
      </c>
      <c r="W11" s="381" t="s">
        <v>237</v>
      </c>
      <c r="X11" s="381"/>
      <c r="Y11" s="381" t="s">
        <v>31</v>
      </c>
      <c r="Z11" s="390" t="s">
        <v>493</v>
      </c>
    </row>
    <row r="12" spans="1:26" s="37" customFormat="1" ht="33.75" thickBot="1" x14ac:dyDescent="0.3">
      <c r="A12" s="413">
        <v>8</v>
      </c>
      <c r="B12" s="215" t="s">
        <v>280</v>
      </c>
      <c r="C12" s="28" t="s">
        <v>28</v>
      </c>
      <c r="D12" s="30">
        <v>49137077</v>
      </c>
      <c r="E12" s="30">
        <v>600112373</v>
      </c>
      <c r="F12" s="30">
        <v>600112373</v>
      </c>
      <c r="G12" s="429" t="s">
        <v>281</v>
      </c>
      <c r="H12" s="30" t="s">
        <v>238</v>
      </c>
      <c r="I12" s="30" t="s">
        <v>29</v>
      </c>
      <c r="J12" s="346" t="s">
        <v>29</v>
      </c>
      <c r="K12" s="28" t="s">
        <v>282</v>
      </c>
      <c r="L12" s="297">
        <v>80000000</v>
      </c>
      <c r="M12" s="297">
        <v>56000000</v>
      </c>
      <c r="N12" s="298">
        <v>2023</v>
      </c>
      <c r="O12" s="298">
        <v>2024</v>
      </c>
      <c r="P12" s="346" t="s">
        <v>30</v>
      </c>
      <c r="Q12" s="346" t="s">
        <v>30</v>
      </c>
      <c r="R12" s="346" t="s">
        <v>30</v>
      </c>
      <c r="S12" s="346" t="s">
        <v>30</v>
      </c>
      <c r="T12" s="346"/>
      <c r="U12" s="346" t="s">
        <v>30</v>
      </c>
      <c r="V12" s="346" t="s">
        <v>30</v>
      </c>
      <c r="W12" s="346" t="s">
        <v>30</v>
      </c>
      <c r="X12" s="346" t="s">
        <v>30</v>
      </c>
      <c r="Y12" s="346" t="s">
        <v>31</v>
      </c>
      <c r="Z12" s="391" t="s">
        <v>32</v>
      </c>
    </row>
    <row r="13" spans="1:26" ht="23.45" customHeight="1" x14ac:dyDescent="0.25">
      <c r="A13" s="413">
        <v>9</v>
      </c>
      <c r="B13" s="216" t="s">
        <v>224</v>
      </c>
      <c r="C13" s="28" t="s">
        <v>28</v>
      </c>
      <c r="D13" s="30">
        <v>49137077</v>
      </c>
      <c r="E13" s="30">
        <v>600112373</v>
      </c>
      <c r="F13" s="30">
        <v>600112373</v>
      </c>
      <c r="G13" s="429" t="s">
        <v>33</v>
      </c>
      <c r="H13" s="30" t="s">
        <v>238</v>
      </c>
      <c r="I13" s="76" t="s">
        <v>29</v>
      </c>
      <c r="J13" s="346" t="s">
        <v>29</v>
      </c>
      <c r="K13" s="28" t="s">
        <v>72</v>
      </c>
      <c r="L13" s="297">
        <v>40000000</v>
      </c>
      <c r="M13" s="297">
        <f t="shared" ref="M13:M87" si="1">0.7*L13</f>
        <v>28000000</v>
      </c>
      <c r="N13" s="298">
        <v>2023</v>
      </c>
      <c r="O13" s="299">
        <v>2024</v>
      </c>
      <c r="P13" s="346"/>
      <c r="Q13" s="346"/>
      <c r="R13" s="346"/>
      <c r="S13" s="346"/>
      <c r="T13" s="346"/>
      <c r="U13" s="346"/>
      <c r="V13" s="346" t="s">
        <v>30</v>
      </c>
      <c r="W13" s="346" t="s">
        <v>30</v>
      </c>
      <c r="X13" s="346" t="s">
        <v>30</v>
      </c>
      <c r="Y13" s="346"/>
      <c r="Z13" s="391" t="s">
        <v>32</v>
      </c>
    </row>
    <row r="14" spans="1:26" s="56" customFormat="1" ht="23.45" customHeight="1" thickBot="1" x14ac:dyDescent="0.3">
      <c r="A14" s="500">
        <v>10</v>
      </c>
      <c r="B14" s="217" t="s">
        <v>224</v>
      </c>
      <c r="C14" s="53" t="s">
        <v>28</v>
      </c>
      <c r="D14" s="55">
        <v>49137077</v>
      </c>
      <c r="E14" s="55">
        <v>600112373</v>
      </c>
      <c r="F14" s="55">
        <v>600112373</v>
      </c>
      <c r="G14" s="386" t="s">
        <v>330</v>
      </c>
      <c r="H14" s="55" t="s">
        <v>238</v>
      </c>
      <c r="I14" s="75" t="s">
        <v>29</v>
      </c>
      <c r="J14" s="347" t="s">
        <v>29</v>
      </c>
      <c r="K14" s="53" t="s">
        <v>331</v>
      </c>
      <c r="L14" s="300">
        <v>60000000</v>
      </c>
      <c r="M14" s="300">
        <v>42000000</v>
      </c>
      <c r="N14" s="301">
        <v>2023</v>
      </c>
      <c r="O14" s="302">
        <v>2025</v>
      </c>
      <c r="P14" s="347"/>
      <c r="Q14" s="347"/>
      <c r="R14" s="347"/>
      <c r="S14" s="347"/>
      <c r="T14" s="347"/>
      <c r="U14" s="347"/>
      <c r="V14" s="347"/>
      <c r="W14" s="347"/>
      <c r="X14" s="347"/>
      <c r="Y14" s="347" t="s">
        <v>221</v>
      </c>
      <c r="Z14" s="392" t="s">
        <v>32</v>
      </c>
    </row>
    <row r="15" spans="1:26" ht="19.149999999999999" customHeight="1" thickBot="1" x14ac:dyDescent="0.3">
      <c r="A15" s="413">
        <v>11</v>
      </c>
      <c r="B15" s="215" t="s">
        <v>279</v>
      </c>
      <c r="C15" s="28" t="s">
        <v>28</v>
      </c>
      <c r="D15" s="30">
        <v>71009868</v>
      </c>
      <c r="E15" s="30">
        <v>102255296</v>
      </c>
      <c r="F15" s="30">
        <v>600112381</v>
      </c>
      <c r="G15" s="429" t="s">
        <v>34</v>
      </c>
      <c r="H15" s="30" t="s">
        <v>238</v>
      </c>
      <c r="I15" s="76" t="s">
        <v>29</v>
      </c>
      <c r="J15" s="346" t="s">
        <v>29</v>
      </c>
      <c r="K15" s="28" t="s">
        <v>73</v>
      </c>
      <c r="L15" s="297">
        <v>6000000</v>
      </c>
      <c r="M15" s="297">
        <f t="shared" si="1"/>
        <v>4200000</v>
      </c>
      <c r="N15" s="303">
        <v>2026</v>
      </c>
      <c r="O15" s="304">
        <v>2027</v>
      </c>
      <c r="P15" s="347"/>
      <c r="Q15" s="347"/>
      <c r="R15" s="347" t="s">
        <v>30</v>
      </c>
      <c r="S15" s="347"/>
      <c r="T15" s="347"/>
      <c r="U15" s="347" t="s">
        <v>30</v>
      </c>
      <c r="V15" s="347"/>
      <c r="W15" s="347" t="s">
        <v>30</v>
      </c>
      <c r="X15" s="347"/>
      <c r="Y15" s="347" t="s">
        <v>35</v>
      </c>
      <c r="Z15" s="392" t="s">
        <v>32</v>
      </c>
    </row>
    <row r="16" spans="1:26" s="272" customFormat="1" ht="16.899999999999999" customHeight="1" x14ac:dyDescent="0.15">
      <c r="A16" s="413">
        <v>12</v>
      </c>
      <c r="B16" s="267" t="s">
        <v>279</v>
      </c>
      <c r="C16" s="268" t="s">
        <v>28</v>
      </c>
      <c r="D16" s="269">
        <v>71009868</v>
      </c>
      <c r="E16" s="269">
        <v>102255296</v>
      </c>
      <c r="F16" s="269">
        <v>600112381</v>
      </c>
      <c r="G16" s="430" t="s">
        <v>452</v>
      </c>
      <c r="H16" s="270" t="s">
        <v>238</v>
      </c>
      <c r="I16" s="270" t="s">
        <v>29</v>
      </c>
      <c r="J16" s="348" t="s">
        <v>29</v>
      </c>
      <c r="K16" s="271" t="s">
        <v>359</v>
      </c>
      <c r="L16" s="305">
        <v>500000</v>
      </c>
      <c r="M16" s="375">
        <f t="shared" si="1"/>
        <v>350000</v>
      </c>
      <c r="N16" s="306">
        <v>2023</v>
      </c>
      <c r="O16" s="306">
        <v>2024</v>
      </c>
      <c r="P16" s="445"/>
      <c r="Q16" s="445"/>
      <c r="R16" s="445"/>
      <c r="S16" s="445"/>
      <c r="T16" s="445"/>
      <c r="U16" s="445"/>
      <c r="V16" s="445" t="s">
        <v>30</v>
      </c>
      <c r="W16" s="445" t="s">
        <v>30</v>
      </c>
      <c r="X16" s="445"/>
      <c r="Y16" s="393" t="s">
        <v>464</v>
      </c>
      <c r="Z16" s="394" t="s">
        <v>465</v>
      </c>
    </row>
    <row r="17" spans="1:26" ht="25.9" customHeight="1" thickBot="1" x14ac:dyDescent="0.3">
      <c r="A17" s="500">
        <v>13</v>
      </c>
      <c r="B17" s="219" t="s">
        <v>36</v>
      </c>
      <c r="C17" s="28" t="s">
        <v>37</v>
      </c>
      <c r="D17" s="30">
        <v>48452688</v>
      </c>
      <c r="E17" s="30">
        <v>102255351</v>
      </c>
      <c r="F17" s="30">
        <v>600112390</v>
      </c>
      <c r="G17" s="429" t="s">
        <v>38</v>
      </c>
      <c r="H17" s="30" t="s">
        <v>238</v>
      </c>
      <c r="I17" s="76" t="s">
        <v>29</v>
      </c>
      <c r="J17" s="346" t="s">
        <v>39</v>
      </c>
      <c r="K17" s="31" t="s">
        <v>308</v>
      </c>
      <c r="L17" s="297">
        <v>266000</v>
      </c>
      <c r="M17" s="297">
        <f t="shared" si="1"/>
        <v>186200</v>
      </c>
      <c r="N17" s="307">
        <v>44621</v>
      </c>
      <c r="O17" s="308">
        <v>45261</v>
      </c>
      <c r="P17" s="346"/>
      <c r="Q17" s="346"/>
      <c r="R17" s="346" t="s">
        <v>30</v>
      </c>
      <c r="S17" s="346" t="s">
        <v>30</v>
      </c>
      <c r="T17" s="346"/>
      <c r="U17" s="346"/>
      <c r="V17" s="346"/>
      <c r="W17" s="346"/>
      <c r="X17" s="346"/>
      <c r="Y17" s="346" t="s">
        <v>40</v>
      </c>
      <c r="Z17" s="391"/>
    </row>
    <row r="18" spans="1:26" ht="27.6" customHeight="1" thickBot="1" x14ac:dyDescent="0.3">
      <c r="A18" s="413">
        <v>14</v>
      </c>
      <c r="B18" s="220" t="s">
        <v>36</v>
      </c>
      <c r="C18" s="28" t="s">
        <v>37</v>
      </c>
      <c r="D18" s="30">
        <v>48452688</v>
      </c>
      <c r="E18" s="30">
        <v>102255351</v>
      </c>
      <c r="F18" s="30">
        <v>600112390</v>
      </c>
      <c r="G18" s="429" t="s">
        <v>41</v>
      </c>
      <c r="H18" s="30" t="s">
        <v>238</v>
      </c>
      <c r="I18" s="30" t="s">
        <v>29</v>
      </c>
      <c r="J18" s="346" t="s">
        <v>39</v>
      </c>
      <c r="K18" s="31" t="s">
        <v>309</v>
      </c>
      <c r="L18" s="297">
        <v>120000</v>
      </c>
      <c r="M18" s="297">
        <f t="shared" si="1"/>
        <v>84000</v>
      </c>
      <c r="N18" s="307">
        <v>45170</v>
      </c>
      <c r="O18" s="309">
        <v>45627</v>
      </c>
      <c r="P18" s="346"/>
      <c r="Q18" s="346"/>
      <c r="R18" s="346"/>
      <c r="S18" s="346"/>
      <c r="T18" s="346"/>
      <c r="U18" s="346"/>
      <c r="V18" s="346" t="s">
        <v>30</v>
      </c>
      <c r="W18" s="346"/>
      <c r="X18" s="346"/>
      <c r="Y18" s="346" t="s">
        <v>40</v>
      </c>
      <c r="Z18" s="391"/>
    </row>
    <row r="19" spans="1:26" ht="28.9" customHeight="1" x14ac:dyDescent="0.25">
      <c r="A19" s="413">
        <v>15</v>
      </c>
      <c r="B19" s="220" t="s">
        <v>36</v>
      </c>
      <c r="C19" s="61" t="s">
        <v>37</v>
      </c>
      <c r="D19" s="71">
        <v>48452688</v>
      </c>
      <c r="E19" s="71">
        <v>102255351</v>
      </c>
      <c r="F19" s="71">
        <v>600112390</v>
      </c>
      <c r="G19" s="431" t="s">
        <v>42</v>
      </c>
      <c r="H19" s="71" t="s">
        <v>238</v>
      </c>
      <c r="I19" s="71" t="s">
        <v>29</v>
      </c>
      <c r="J19" s="349" t="s">
        <v>39</v>
      </c>
      <c r="K19" s="62" t="s">
        <v>310</v>
      </c>
      <c r="L19" s="297">
        <v>100000</v>
      </c>
      <c r="M19" s="297">
        <f t="shared" si="1"/>
        <v>70000</v>
      </c>
      <c r="N19" s="307">
        <v>45078</v>
      </c>
      <c r="O19" s="309">
        <v>45992</v>
      </c>
      <c r="P19" s="346"/>
      <c r="Q19" s="346"/>
      <c r="R19" s="346"/>
      <c r="S19" s="346"/>
      <c r="T19" s="346"/>
      <c r="U19" s="346"/>
      <c r="V19" s="346" t="s">
        <v>30</v>
      </c>
      <c r="W19" s="346"/>
      <c r="X19" s="346"/>
      <c r="Y19" s="346" t="s">
        <v>40</v>
      </c>
      <c r="Z19" s="391"/>
    </row>
    <row r="20" spans="1:26" ht="27.6" customHeight="1" thickBot="1" x14ac:dyDescent="0.3">
      <c r="A20" s="500">
        <v>16</v>
      </c>
      <c r="B20" s="221" t="s">
        <v>36</v>
      </c>
      <c r="C20" s="63" t="s">
        <v>37</v>
      </c>
      <c r="D20" s="30">
        <v>48452688</v>
      </c>
      <c r="E20" s="30">
        <v>102255351</v>
      </c>
      <c r="F20" s="30">
        <v>600112390</v>
      </c>
      <c r="G20" s="387" t="s">
        <v>283</v>
      </c>
      <c r="H20" s="64" t="s">
        <v>238</v>
      </c>
      <c r="I20" s="64" t="s">
        <v>29</v>
      </c>
      <c r="J20" s="385" t="s">
        <v>39</v>
      </c>
      <c r="K20" s="63" t="s">
        <v>311</v>
      </c>
      <c r="L20" s="310">
        <v>120000000</v>
      </c>
      <c r="M20" s="297">
        <f t="shared" si="1"/>
        <v>84000000</v>
      </c>
      <c r="N20" s="311">
        <v>2022</v>
      </c>
      <c r="O20" s="311">
        <v>2025</v>
      </c>
      <c r="P20" s="350" t="s">
        <v>30</v>
      </c>
      <c r="Q20" s="350" t="s">
        <v>30</v>
      </c>
      <c r="R20" s="350" t="s">
        <v>30</v>
      </c>
      <c r="S20" s="350" t="s">
        <v>30</v>
      </c>
      <c r="T20" s="350"/>
      <c r="U20" s="350" t="s">
        <v>30</v>
      </c>
      <c r="V20" s="350"/>
      <c r="W20" s="350"/>
      <c r="X20" s="350"/>
      <c r="Y20" s="448" t="s">
        <v>535</v>
      </c>
      <c r="Z20" s="501" t="s">
        <v>49</v>
      </c>
    </row>
    <row r="21" spans="1:26" s="38" customFormat="1" ht="24.6" customHeight="1" thickBot="1" x14ac:dyDescent="0.2">
      <c r="A21" s="413">
        <v>17</v>
      </c>
      <c r="B21" s="214" t="s">
        <v>36</v>
      </c>
      <c r="C21" s="25" t="s">
        <v>37</v>
      </c>
      <c r="D21" s="24">
        <v>48452688</v>
      </c>
      <c r="E21" s="106">
        <v>102255351</v>
      </c>
      <c r="F21" s="106">
        <v>600112390</v>
      </c>
      <c r="G21" s="428" t="s">
        <v>226</v>
      </c>
      <c r="H21" s="26" t="s">
        <v>238</v>
      </c>
      <c r="I21" s="26" t="s">
        <v>29</v>
      </c>
      <c r="J21" s="352" t="s">
        <v>39</v>
      </c>
      <c r="K21" s="27" t="s">
        <v>226</v>
      </c>
      <c r="L21" s="294">
        <v>120000000</v>
      </c>
      <c r="M21" s="294">
        <f t="shared" si="1"/>
        <v>84000000</v>
      </c>
      <c r="N21" s="312">
        <v>44713</v>
      </c>
      <c r="O21" s="502">
        <v>46264</v>
      </c>
      <c r="P21" s="351" t="s">
        <v>30</v>
      </c>
      <c r="Q21" s="446" t="s">
        <v>30</v>
      </c>
      <c r="R21" s="446" t="s">
        <v>30</v>
      </c>
      <c r="S21" s="446" t="s">
        <v>30</v>
      </c>
      <c r="T21" s="446"/>
      <c r="U21" s="351"/>
      <c r="V21" s="351" t="s">
        <v>30</v>
      </c>
      <c r="W21" s="351"/>
      <c r="X21" s="351"/>
      <c r="Y21" s="351" t="s">
        <v>161</v>
      </c>
      <c r="Z21" s="395"/>
    </row>
    <row r="22" spans="1:26" s="38" customFormat="1" ht="28.15" customHeight="1" x14ac:dyDescent="0.15">
      <c r="A22" s="413">
        <v>18</v>
      </c>
      <c r="B22" s="217" t="s">
        <v>36</v>
      </c>
      <c r="C22" s="103" t="s">
        <v>37</v>
      </c>
      <c r="D22" s="55">
        <v>48452688</v>
      </c>
      <c r="E22" s="105">
        <v>102255351</v>
      </c>
      <c r="F22" s="105">
        <v>600112390</v>
      </c>
      <c r="G22" s="386" t="s">
        <v>368</v>
      </c>
      <c r="H22" s="104" t="s">
        <v>238</v>
      </c>
      <c r="I22" s="104" t="s">
        <v>29</v>
      </c>
      <c r="J22" s="347" t="s">
        <v>39</v>
      </c>
      <c r="K22" s="53" t="s">
        <v>368</v>
      </c>
      <c r="L22" s="300">
        <v>10000000</v>
      </c>
      <c r="M22" s="300">
        <v>7000000</v>
      </c>
      <c r="N22" s="313">
        <v>2025</v>
      </c>
      <c r="O22" s="313">
        <v>2027</v>
      </c>
      <c r="P22" s="396"/>
      <c r="Q22" s="396"/>
      <c r="R22" s="396"/>
      <c r="S22" s="396"/>
      <c r="T22" s="396"/>
      <c r="U22" s="396"/>
      <c r="V22" s="396" t="s">
        <v>30</v>
      </c>
      <c r="W22" s="396"/>
      <c r="X22" s="396"/>
      <c r="Y22" s="396" t="s">
        <v>161</v>
      </c>
      <c r="Z22" s="397"/>
    </row>
    <row r="23" spans="1:26" s="38" customFormat="1" ht="22.9" customHeight="1" thickBot="1" x14ac:dyDescent="0.2">
      <c r="A23" s="500">
        <v>19</v>
      </c>
      <c r="B23" s="217" t="s">
        <v>36</v>
      </c>
      <c r="C23" s="103" t="s">
        <v>37</v>
      </c>
      <c r="D23" s="55">
        <v>48452688</v>
      </c>
      <c r="E23" s="105">
        <v>102255351</v>
      </c>
      <c r="F23" s="105">
        <v>600112390</v>
      </c>
      <c r="G23" s="386" t="s">
        <v>531</v>
      </c>
      <c r="H23" s="104" t="s">
        <v>238</v>
      </c>
      <c r="I23" s="104" t="s">
        <v>29</v>
      </c>
      <c r="J23" s="347" t="s">
        <v>39</v>
      </c>
      <c r="K23" s="53" t="s">
        <v>530</v>
      </c>
      <c r="L23" s="300">
        <v>6000000</v>
      </c>
      <c r="M23" s="300">
        <v>4200000</v>
      </c>
      <c r="N23" s="313">
        <v>2024</v>
      </c>
      <c r="O23" s="313">
        <v>2027</v>
      </c>
      <c r="P23" s="396"/>
      <c r="Q23" s="396"/>
      <c r="R23" s="396"/>
      <c r="S23" s="396"/>
      <c r="T23" s="396"/>
      <c r="U23" s="396"/>
      <c r="V23" s="396" t="s">
        <v>30</v>
      </c>
      <c r="W23" s="396"/>
      <c r="X23" s="396"/>
      <c r="Y23" s="396" t="s">
        <v>40</v>
      </c>
      <c r="Z23" s="397"/>
    </row>
    <row r="24" spans="1:26" s="38" customFormat="1" ht="26.45" customHeight="1" thickBot="1" x14ac:dyDescent="0.2">
      <c r="A24" s="413">
        <v>20</v>
      </c>
      <c r="B24" s="217" t="s">
        <v>36</v>
      </c>
      <c r="C24" s="103" t="s">
        <v>37</v>
      </c>
      <c r="D24" s="55">
        <v>48452688</v>
      </c>
      <c r="E24" s="105">
        <v>102255351</v>
      </c>
      <c r="F24" s="105">
        <v>600112390</v>
      </c>
      <c r="G24" s="386" t="s">
        <v>262</v>
      </c>
      <c r="H24" s="104" t="s">
        <v>238</v>
      </c>
      <c r="I24" s="104" t="s">
        <v>29</v>
      </c>
      <c r="J24" s="347" t="s">
        <v>39</v>
      </c>
      <c r="K24" s="53" t="s">
        <v>262</v>
      </c>
      <c r="L24" s="300">
        <v>500000</v>
      </c>
      <c r="M24" s="300">
        <v>350000</v>
      </c>
      <c r="N24" s="313">
        <v>2020</v>
      </c>
      <c r="O24" s="313">
        <v>2023</v>
      </c>
      <c r="P24" s="396"/>
      <c r="Q24" s="396" t="s">
        <v>30</v>
      </c>
      <c r="R24" s="396"/>
      <c r="S24" s="396"/>
      <c r="T24" s="396"/>
      <c r="U24" s="396"/>
      <c r="V24" s="396" t="s">
        <v>30</v>
      </c>
      <c r="W24" s="396"/>
      <c r="X24" s="396"/>
      <c r="Y24" s="396" t="s">
        <v>370</v>
      </c>
      <c r="Z24" s="397"/>
    </row>
    <row r="25" spans="1:26" s="38" customFormat="1" ht="27" customHeight="1" x14ac:dyDescent="0.15">
      <c r="A25" s="413">
        <v>21</v>
      </c>
      <c r="B25" s="217" t="s">
        <v>36</v>
      </c>
      <c r="C25" s="103" t="s">
        <v>37</v>
      </c>
      <c r="D25" s="55">
        <v>48452688</v>
      </c>
      <c r="E25" s="105">
        <v>102255351</v>
      </c>
      <c r="F25" s="105">
        <v>600112390</v>
      </c>
      <c r="G25" s="386" t="s">
        <v>371</v>
      </c>
      <c r="H25" s="104" t="s">
        <v>238</v>
      </c>
      <c r="I25" s="104" t="s">
        <v>29</v>
      </c>
      <c r="J25" s="347" t="s">
        <v>39</v>
      </c>
      <c r="K25" s="53" t="s">
        <v>371</v>
      </c>
      <c r="L25" s="300">
        <v>5000000</v>
      </c>
      <c r="M25" s="300">
        <v>3500000</v>
      </c>
      <c r="N25" s="313">
        <v>2023</v>
      </c>
      <c r="O25" s="313">
        <v>2027</v>
      </c>
      <c r="P25" s="396"/>
      <c r="Q25" s="396"/>
      <c r="R25" s="396"/>
      <c r="S25" s="396"/>
      <c r="T25" s="396"/>
      <c r="U25" s="396"/>
      <c r="V25" s="396" t="s">
        <v>30</v>
      </c>
      <c r="W25" s="396"/>
      <c r="X25" s="396"/>
      <c r="Y25" s="396" t="s">
        <v>372</v>
      </c>
      <c r="Z25" s="397"/>
    </row>
    <row r="26" spans="1:26" s="38" customFormat="1" ht="21" customHeight="1" thickBot="1" x14ac:dyDescent="0.2">
      <c r="A26" s="500">
        <v>22</v>
      </c>
      <c r="B26" s="217" t="s">
        <v>36</v>
      </c>
      <c r="C26" s="103" t="s">
        <v>37</v>
      </c>
      <c r="D26" s="55">
        <v>48452688</v>
      </c>
      <c r="E26" s="105">
        <v>102255351</v>
      </c>
      <c r="F26" s="105">
        <v>600112390</v>
      </c>
      <c r="G26" s="386" t="s">
        <v>373</v>
      </c>
      <c r="H26" s="104" t="s">
        <v>238</v>
      </c>
      <c r="I26" s="104" t="s">
        <v>29</v>
      </c>
      <c r="J26" s="347" t="s">
        <v>39</v>
      </c>
      <c r="K26" s="53" t="s">
        <v>374</v>
      </c>
      <c r="L26" s="300">
        <v>3000000</v>
      </c>
      <c r="M26" s="300">
        <v>2100000</v>
      </c>
      <c r="N26" s="313">
        <v>2023</v>
      </c>
      <c r="O26" s="313">
        <v>2027</v>
      </c>
      <c r="P26" s="396"/>
      <c r="Q26" s="396"/>
      <c r="R26" s="396"/>
      <c r="S26" s="396"/>
      <c r="T26" s="396"/>
      <c r="U26" s="396"/>
      <c r="V26" s="396" t="s">
        <v>30</v>
      </c>
      <c r="W26" s="396"/>
      <c r="X26" s="396"/>
      <c r="Y26" s="396" t="s">
        <v>372</v>
      </c>
      <c r="Z26" s="397"/>
    </row>
    <row r="27" spans="1:26" s="38" customFormat="1" ht="19.899999999999999" customHeight="1" thickBot="1" x14ac:dyDescent="0.2">
      <c r="A27" s="413">
        <v>23</v>
      </c>
      <c r="B27" s="217" t="s">
        <v>36</v>
      </c>
      <c r="C27" s="103" t="s">
        <v>37</v>
      </c>
      <c r="D27" s="55">
        <v>48452688</v>
      </c>
      <c r="E27" s="105">
        <v>102255351</v>
      </c>
      <c r="F27" s="105">
        <v>600112390</v>
      </c>
      <c r="G27" s="386" t="s">
        <v>375</v>
      </c>
      <c r="H27" s="104" t="s">
        <v>238</v>
      </c>
      <c r="I27" s="104" t="s">
        <v>29</v>
      </c>
      <c r="J27" s="347" t="s">
        <v>39</v>
      </c>
      <c r="K27" s="53" t="s">
        <v>375</v>
      </c>
      <c r="L27" s="300">
        <v>500000</v>
      </c>
      <c r="M27" s="300">
        <v>350000</v>
      </c>
      <c r="N27" s="313">
        <v>2023</v>
      </c>
      <c r="O27" s="313">
        <v>2027</v>
      </c>
      <c r="P27" s="396"/>
      <c r="Q27" s="396"/>
      <c r="R27" s="396"/>
      <c r="S27" s="396"/>
      <c r="T27" s="396"/>
      <c r="U27" s="396"/>
      <c r="V27" s="396" t="s">
        <v>30</v>
      </c>
      <c r="W27" s="396"/>
      <c r="X27" s="396"/>
      <c r="Y27" s="396" t="s">
        <v>372</v>
      </c>
      <c r="Z27" s="397"/>
    </row>
    <row r="28" spans="1:26" s="38" customFormat="1" ht="24" customHeight="1" x14ac:dyDescent="0.15">
      <c r="A28" s="413">
        <v>24</v>
      </c>
      <c r="B28" s="217" t="s">
        <v>36</v>
      </c>
      <c r="C28" s="103" t="s">
        <v>37</v>
      </c>
      <c r="D28" s="55">
        <v>48452688</v>
      </c>
      <c r="E28" s="105">
        <v>102255351</v>
      </c>
      <c r="F28" s="105">
        <v>600112390</v>
      </c>
      <c r="G28" s="386" t="s">
        <v>376</v>
      </c>
      <c r="H28" s="104" t="s">
        <v>238</v>
      </c>
      <c r="I28" s="104" t="s">
        <v>29</v>
      </c>
      <c r="J28" s="347" t="s">
        <v>39</v>
      </c>
      <c r="K28" s="53" t="s">
        <v>377</v>
      </c>
      <c r="L28" s="375">
        <v>3000000</v>
      </c>
      <c r="M28" s="375">
        <f>L28*0.7</f>
        <v>2100000</v>
      </c>
      <c r="N28" s="313">
        <v>2023</v>
      </c>
      <c r="O28" s="313">
        <v>2027</v>
      </c>
      <c r="P28" s="396"/>
      <c r="Q28" s="396"/>
      <c r="R28" s="396"/>
      <c r="S28" s="396"/>
      <c r="T28" s="396"/>
      <c r="U28" s="396"/>
      <c r="V28" s="396" t="s">
        <v>30</v>
      </c>
      <c r="W28" s="396"/>
      <c r="X28" s="396"/>
      <c r="Y28" s="396" t="s">
        <v>372</v>
      </c>
      <c r="Z28" s="397"/>
    </row>
    <row r="29" spans="1:26" s="38" customFormat="1" ht="27" customHeight="1" thickBot="1" x14ac:dyDescent="0.2">
      <c r="A29" s="500">
        <v>25</v>
      </c>
      <c r="B29" s="217" t="s">
        <v>36</v>
      </c>
      <c r="C29" s="103" t="s">
        <v>37</v>
      </c>
      <c r="D29" s="55">
        <v>48452688</v>
      </c>
      <c r="E29" s="105">
        <v>102255351</v>
      </c>
      <c r="F29" s="105">
        <v>600112390</v>
      </c>
      <c r="G29" s="386" t="s">
        <v>378</v>
      </c>
      <c r="H29" s="104" t="s">
        <v>238</v>
      </c>
      <c r="I29" s="104" t="s">
        <v>29</v>
      </c>
      <c r="J29" s="347" t="s">
        <v>39</v>
      </c>
      <c r="K29" s="53" t="s">
        <v>378</v>
      </c>
      <c r="L29" s="375">
        <v>13500000</v>
      </c>
      <c r="M29" s="375">
        <f>L29*0.7</f>
        <v>9450000</v>
      </c>
      <c r="N29" s="313">
        <v>2024</v>
      </c>
      <c r="O29" s="313">
        <v>2027</v>
      </c>
      <c r="P29" s="396"/>
      <c r="Q29" s="396"/>
      <c r="R29" s="396"/>
      <c r="S29" s="396"/>
      <c r="T29" s="396"/>
      <c r="U29" s="396"/>
      <c r="V29" s="396" t="s">
        <v>30</v>
      </c>
      <c r="W29" s="396"/>
      <c r="X29" s="396"/>
      <c r="Y29" s="396" t="s">
        <v>372</v>
      </c>
      <c r="Z29" s="397"/>
    </row>
    <row r="30" spans="1:26" s="509" customFormat="1" ht="27" customHeight="1" thickBot="1" x14ac:dyDescent="0.2">
      <c r="A30" s="413">
        <v>26</v>
      </c>
      <c r="B30" s="418" t="s">
        <v>36</v>
      </c>
      <c r="C30" s="503" t="s">
        <v>37</v>
      </c>
      <c r="D30" s="276">
        <v>48452688</v>
      </c>
      <c r="E30" s="504">
        <v>102255351</v>
      </c>
      <c r="F30" s="504">
        <v>600112390</v>
      </c>
      <c r="G30" s="426" t="s">
        <v>532</v>
      </c>
      <c r="H30" s="377" t="s">
        <v>238</v>
      </c>
      <c r="I30" s="377" t="s">
        <v>29</v>
      </c>
      <c r="J30" s="381" t="s">
        <v>39</v>
      </c>
      <c r="K30" s="378" t="s">
        <v>534</v>
      </c>
      <c r="L30" s="375">
        <v>75000000</v>
      </c>
      <c r="M30" s="375">
        <f t="shared" ref="M30:M31" si="2">L30*0.7</f>
        <v>52500000</v>
      </c>
      <c r="N30" s="505">
        <v>2024</v>
      </c>
      <c r="O30" s="505">
        <v>2027</v>
      </c>
      <c r="P30" s="506"/>
      <c r="Q30" s="507"/>
      <c r="R30" s="507"/>
      <c r="S30" s="506"/>
      <c r="T30" s="506"/>
      <c r="U30" s="506" t="s">
        <v>30</v>
      </c>
      <c r="V30" s="506" t="s">
        <v>30</v>
      </c>
      <c r="W30" s="506" t="s">
        <v>30</v>
      </c>
      <c r="X30" s="506"/>
      <c r="Y30" s="506" t="s">
        <v>535</v>
      </c>
      <c r="Z30" s="510" t="s">
        <v>536</v>
      </c>
    </row>
    <row r="31" spans="1:26" s="509" customFormat="1" ht="27" customHeight="1" x14ac:dyDescent="0.15">
      <c r="A31" s="413">
        <v>27</v>
      </c>
      <c r="B31" s="418" t="s">
        <v>36</v>
      </c>
      <c r="C31" s="503" t="s">
        <v>37</v>
      </c>
      <c r="D31" s="276">
        <v>48452688</v>
      </c>
      <c r="E31" s="504">
        <v>102255351</v>
      </c>
      <c r="F31" s="504">
        <v>600112390</v>
      </c>
      <c r="G31" s="426" t="s">
        <v>533</v>
      </c>
      <c r="H31" s="377" t="s">
        <v>238</v>
      </c>
      <c r="I31" s="377" t="s">
        <v>29</v>
      </c>
      <c r="J31" s="381" t="s">
        <v>39</v>
      </c>
      <c r="K31" s="378" t="s">
        <v>533</v>
      </c>
      <c r="L31" s="375">
        <v>1500000</v>
      </c>
      <c r="M31" s="375">
        <f t="shared" si="2"/>
        <v>1050000</v>
      </c>
      <c r="N31" s="505">
        <v>2024</v>
      </c>
      <c r="O31" s="505">
        <v>2027</v>
      </c>
      <c r="P31" s="506"/>
      <c r="Q31" s="507"/>
      <c r="R31" s="507"/>
      <c r="S31" s="506"/>
      <c r="T31" s="506"/>
      <c r="U31" s="506" t="s">
        <v>30</v>
      </c>
      <c r="V31" s="506" t="s">
        <v>30</v>
      </c>
      <c r="W31" s="506" t="s">
        <v>30</v>
      </c>
      <c r="X31" s="506"/>
      <c r="Y31" s="506"/>
      <c r="Z31" s="508"/>
    </row>
    <row r="32" spans="1:26" s="37" customFormat="1" ht="29.45" customHeight="1" thickBot="1" x14ac:dyDescent="0.3">
      <c r="A32" s="500">
        <v>28</v>
      </c>
      <c r="B32" s="222" t="s">
        <v>222</v>
      </c>
      <c r="C32" s="152" t="s">
        <v>183</v>
      </c>
      <c r="D32" s="106">
        <v>63402939</v>
      </c>
      <c r="E32" s="106">
        <v>102255369</v>
      </c>
      <c r="F32" s="106">
        <v>600112659</v>
      </c>
      <c r="G32" s="432" t="s">
        <v>184</v>
      </c>
      <c r="H32" s="32" t="s">
        <v>238</v>
      </c>
      <c r="I32" s="32" t="s">
        <v>29</v>
      </c>
      <c r="J32" s="351" t="s">
        <v>185</v>
      </c>
      <c r="K32" s="153" t="s">
        <v>186</v>
      </c>
      <c r="L32" s="314">
        <v>5000000</v>
      </c>
      <c r="M32" s="300">
        <f t="shared" si="1"/>
        <v>3500000</v>
      </c>
      <c r="N32" s="315">
        <v>2024</v>
      </c>
      <c r="O32" s="315">
        <v>2025</v>
      </c>
      <c r="P32" s="351"/>
      <c r="Q32" s="446" t="s">
        <v>30</v>
      </c>
      <c r="R32" s="446" t="s">
        <v>30</v>
      </c>
      <c r="S32" s="351" t="s">
        <v>30</v>
      </c>
      <c r="T32" s="351"/>
      <c r="U32" s="351"/>
      <c r="V32" s="351"/>
      <c r="W32" s="351" t="s">
        <v>30</v>
      </c>
      <c r="X32" s="351"/>
      <c r="Y32" s="351"/>
      <c r="Z32" s="398" t="s">
        <v>32</v>
      </c>
    </row>
    <row r="33" spans="1:26" s="37" customFormat="1" ht="13.15" customHeight="1" thickBot="1" x14ac:dyDescent="0.3">
      <c r="A33" s="413">
        <v>29</v>
      </c>
      <c r="B33" s="223" t="s">
        <v>223</v>
      </c>
      <c r="C33" s="154" t="s">
        <v>183</v>
      </c>
      <c r="D33" s="32">
        <v>63402939</v>
      </c>
      <c r="E33" s="32">
        <v>102255369</v>
      </c>
      <c r="F33" s="32">
        <v>600112659</v>
      </c>
      <c r="G33" s="432" t="s">
        <v>400</v>
      </c>
      <c r="H33" s="32" t="s">
        <v>238</v>
      </c>
      <c r="I33" s="32" t="s">
        <v>29</v>
      </c>
      <c r="J33" s="351" t="s">
        <v>185</v>
      </c>
      <c r="K33" s="153" t="s">
        <v>33</v>
      </c>
      <c r="L33" s="314">
        <v>40000000</v>
      </c>
      <c r="M33" s="300">
        <f t="shared" si="1"/>
        <v>28000000</v>
      </c>
      <c r="N33" s="315">
        <v>2025</v>
      </c>
      <c r="O33" s="315">
        <v>2026</v>
      </c>
      <c r="P33" s="351"/>
      <c r="Q33" s="351"/>
      <c r="R33" s="351"/>
      <c r="S33" s="351"/>
      <c r="T33" s="351"/>
      <c r="U33" s="351"/>
      <c r="V33" s="351"/>
      <c r="W33" s="351" t="s">
        <v>30</v>
      </c>
      <c r="X33" s="351"/>
      <c r="Y33" s="351"/>
      <c r="Z33" s="398" t="s">
        <v>32</v>
      </c>
    </row>
    <row r="34" spans="1:26" s="37" customFormat="1" ht="16.5" customHeight="1" x14ac:dyDescent="0.25">
      <c r="A34" s="413">
        <v>30</v>
      </c>
      <c r="B34" s="223" t="s">
        <v>223</v>
      </c>
      <c r="C34" s="154" t="s">
        <v>183</v>
      </c>
      <c r="D34" s="32">
        <v>63402939</v>
      </c>
      <c r="E34" s="32">
        <v>102255369</v>
      </c>
      <c r="F34" s="32">
        <v>600112659</v>
      </c>
      <c r="G34" s="432" t="s">
        <v>187</v>
      </c>
      <c r="H34" s="32" t="s">
        <v>238</v>
      </c>
      <c r="I34" s="32" t="s">
        <v>29</v>
      </c>
      <c r="J34" s="351" t="s">
        <v>185</v>
      </c>
      <c r="K34" s="153" t="s">
        <v>188</v>
      </c>
      <c r="L34" s="316">
        <v>1000000</v>
      </c>
      <c r="M34" s="294">
        <f t="shared" si="1"/>
        <v>700000</v>
      </c>
      <c r="N34" s="315">
        <v>2024</v>
      </c>
      <c r="O34" s="315">
        <v>2025</v>
      </c>
      <c r="P34" s="351"/>
      <c r="Q34" s="351"/>
      <c r="R34" s="351"/>
      <c r="S34" s="351"/>
      <c r="T34" s="351"/>
      <c r="U34" s="351"/>
      <c r="V34" s="351" t="s">
        <v>30</v>
      </c>
      <c r="W34" s="351" t="s">
        <v>30</v>
      </c>
      <c r="X34" s="351"/>
      <c r="Y34" s="351"/>
      <c r="Z34" s="398" t="s">
        <v>32</v>
      </c>
    </row>
    <row r="35" spans="1:26" s="37" customFormat="1" ht="10.15" customHeight="1" thickBot="1" x14ac:dyDescent="0.3">
      <c r="A35" s="500">
        <v>31</v>
      </c>
      <c r="B35" s="223" t="s">
        <v>223</v>
      </c>
      <c r="C35" s="27" t="s">
        <v>183</v>
      </c>
      <c r="D35" s="24">
        <v>63402939</v>
      </c>
      <c r="E35" s="24">
        <v>102255369</v>
      </c>
      <c r="F35" s="24">
        <v>600112659</v>
      </c>
      <c r="G35" s="428" t="s">
        <v>189</v>
      </c>
      <c r="H35" s="24" t="s">
        <v>238</v>
      </c>
      <c r="I35" s="24" t="s">
        <v>29</v>
      </c>
      <c r="J35" s="352" t="s">
        <v>185</v>
      </c>
      <c r="K35" s="33" t="s">
        <v>190</v>
      </c>
      <c r="L35" s="294">
        <v>6800000</v>
      </c>
      <c r="M35" s="294">
        <f t="shared" si="1"/>
        <v>4760000</v>
      </c>
      <c r="N35" s="317" t="s">
        <v>329</v>
      </c>
      <c r="O35" s="318" t="s">
        <v>404</v>
      </c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99" t="s">
        <v>32</v>
      </c>
    </row>
    <row r="36" spans="1:26" s="37" customFormat="1" ht="19.5" customHeight="1" thickBot="1" x14ac:dyDescent="0.3">
      <c r="A36" s="413">
        <v>32</v>
      </c>
      <c r="B36" s="223" t="s">
        <v>223</v>
      </c>
      <c r="C36" s="27" t="s">
        <v>183</v>
      </c>
      <c r="D36" s="24">
        <v>63402939</v>
      </c>
      <c r="E36" s="24">
        <v>102255369</v>
      </c>
      <c r="F36" s="24">
        <v>600112659</v>
      </c>
      <c r="G36" s="428" t="s">
        <v>191</v>
      </c>
      <c r="H36" s="24" t="s">
        <v>238</v>
      </c>
      <c r="I36" s="24" t="s">
        <v>29</v>
      </c>
      <c r="J36" s="352" t="s">
        <v>185</v>
      </c>
      <c r="K36" s="33" t="s">
        <v>192</v>
      </c>
      <c r="L36" s="300">
        <v>2000000</v>
      </c>
      <c r="M36" s="300">
        <f t="shared" si="1"/>
        <v>1400000</v>
      </c>
      <c r="N36" s="315">
        <v>2023</v>
      </c>
      <c r="O36" s="319">
        <v>2024</v>
      </c>
      <c r="P36" s="352"/>
      <c r="Q36" s="352"/>
      <c r="R36" s="352"/>
      <c r="S36" s="352"/>
      <c r="T36" s="352"/>
      <c r="U36" s="352"/>
      <c r="V36" s="352"/>
      <c r="W36" s="352" t="s">
        <v>30</v>
      </c>
      <c r="X36" s="352"/>
      <c r="Y36" s="352"/>
      <c r="Z36" s="399" t="s">
        <v>32</v>
      </c>
    </row>
    <row r="37" spans="1:26" s="37" customFormat="1" ht="19.5" customHeight="1" x14ac:dyDescent="0.25">
      <c r="A37" s="413">
        <v>33</v>
      </c>
      <c r="B37" s="223" t="s">
        <v>223</v>
      </c>
      <c r="C37" s="27" t="s">
        <v>183</v>
      </c>
      <c r="D37" s="24">
        <v>63402939</v>
      </c>
      <c r="E37" s="24">
        <v>102255369</v>
      </c>
      <c r="F37" s="24">
        <v>600112659</v>
      </c>
      <c r="G37" s="428" t="s">
        <v>193</v>
      </c>
      <c r="H37" s="24" t="s">
        <v>238</v>
      </c>
      <c r="I37" s="24" t="s">
        <v>29</v>
      </c>
      <c r="J37" s="352" t="s">
        <v>185</v>
      </c>
      <c r="K37" s="33" t="s">
        <v>194</v>
      </c>
      <c r="L37" s="300">
        <v>1500000</v>
      </c>
      <c r="M37" s="300">
        <f t="shared" si="1"/>
        <v>1050000</v>
      </c>
      <c r="N37" s="315">
        <v>2023</v>
      </c>
      <c r="O37" s="319">
        <v>2024</v>
      </c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399" t="s">
        <v>32</v>
      </c>
    </row>
    <row r="38" spans="1:26" s="37" customFormat="1" ht="29.25" customHeight="1" thickBot="1" x14ac:dyDescent="0.3">
      <c r="A38" s="500">
        <v>34</v>
      </c>
      <c r="B38" s="223" t="s">
        <v>223</v>
      </c>
      <c r="C38" s="27" t="s">
        <v>183</v>
      </c>
      <c r="D38" s="24">
        <v>63402939</v>
      </c>
      <c r="E38" s="24">
        <v>102255369</v>
      </c>
      <c r="F38" s="24">
        <v>600112659</v>
      </c>
      <c r="G38" s="428" t="s">
        <v>195</v>
      </c>
      <c r="H38" s="24" t="s">
        <v>238</v>
      </c>
      <c r="I38" s="24" t="s">
        <v>29</v>
      </c>
      <c r="J38" s="352" t="s">
        <v>185</v>
      </c>
      <c r="K38" s="33" t="s">
        <v>196</v>
      </c>
      <c r="L38" s="294">
        <v>600000</v>
      </c>
      <c r="M38" s="294">
        <f t="shared" si="1"/>
        <v>420000</v>
      </c>
      <c r="N38" s="315">
        <v>2024</v>
      </c>
      <c r="O38" s="315">
        <v>2024</v>
      </c>
      <c r="P38" s="352"/>
      <c r="Q38" s="352"/>
      <c r="R38" s="352" t="s">
        <v>30</v>
      </c>
      <c r="S38" s="352"/>
      <c r="T38" s="352"/>
      <c r="U38" s="352"/>
      <c r="V38" s="352" t="s">
        <v>30</v>
      </c>
      <c r="W38" s="352" t="s">
        <v>30</v>
      </c>
      <c r="X38" s="352"/>
      <c r="Y38" s="352"/>
      <c r="Z38" s="399" t="s">
        <v>31</v>
      </c>
    </row>
    <row r="39" spans="1:26" s="37" customFormat="1" ht="31.5" customHeight="1" thickBot="1" x14ac:dyDescent="0.3">
      <c r="A39" s="413">
        <v>35</v>
      </c>
      <c r="B39" s="223" t="s">
        <v>223</v>
      </c>
      <c r="C39" s="27" t="s">
        <v>183</v>
      </c>
      <c r="D39" s="24">
        <v>63402939</v>
      </c>
      <c r="E39" s="24">
        <v>102255369</v>
      </c>
      <c r="F39" s="24">
        <v>600112659</v>
      </c>
      <c r="G39" s="428" t="s">
        <v>197</v>
      </c>
      <c r="H39" s="24" t="s">
        <v>238</v>
      </c>
      <c r="I39" s="24" t="s">
        <v>29</v>
      </c>
      <c r="J39" s="352" t="s">
        <v>185</v>
      </c>
      <c r="K39" s="33" t="s">
        <v>196</v>
      </c>
      <c r="L39" s="294">
        <v>600000</v>
      </c>
      <c r="M39" s="294">
        <f t="shared" si="1"/>
        <v>420000</v>
      </c>
      <c r="N39" s="315">
        <v>2023</v>
      </c>
      <c r="O39" s="319">
        <v>2024</v>
      </c>
      <c r="P39" s="352"/>
      <c r="Q39" s="352"/>
      <c r="R39" s="352" t="s">
        <v>30</v>
      </c>
      <c r="S39" s="352"/>
      <c r="T39" s="352"/>
      <c r="U39" s="352"/>
      <c r="V39" s="352" t="s">
        <v>30</v>
      </c>
      <c r="W39" s="352" t="s">
        <v>30</v>
      </c>
      <c r="X39" s="352"/>
      <c r="Y39" s="352"/>
      <c r="Z39" s="399" t="s">
        <v>31</v>
      </c>
    </row>
    <row r="40" spans="1:26" s="37" customFormat="1" ht="18" customHeight="1" x14ac:dyDescent="0.25">
      <c r="A40" s="413">
        <v>36</v>
      </c>
      <c r="B40" s="223" t="s">
        <v>223</v>
      </c>
      <c r="C40" s="27" t="s">
        <v>183</v>
      </c>
      <c r="D40" s="24">
        <v>63402939</v>
      </c>
      <c r="E40" s="24">
        <v>102255369</v>
      </c>
      <c r="F40" s="24">
        <v>600112659</v>
      </c>
      <c r="G40" s="428" t="s">
        <v>198</v>
      </c>
      <c r="H40" s="24" t="s">
        <v>238</v>
      </c>
      <c r="I40" s="24" t="s">
        <v>29</v>
      </c>
      <c r="J40" s="352" t="s">
        <v>185</v>
      </c>
      <c r="K40" s="33" t="s">
        <v>186</v>
      </c>
      <c r="L40" s="294">
        <v>3000000</v>
      </c>
      <c r="M40" s="294">
        <f t="shared" si="1"/>
        <v>2100000</v>
      </c>
      <c r="N40" s="315">
        <v>2024</v>
      </c>
      <c r="O40" s="315">
        <v>2025</v>
      </c>
      <c r="P40" s="352"/>
      <c r="Q40" s="352"/>
      <c r="R40" s="352" t="s">
        <v>30</v>
      </c>
      <c r="S40" s="352"/>
      <c r="T40" s="352"/>
      <c r="U40" s="352"/>
      <c r="V40" s="352"/>
      <c r="W40" s="352" t="s">
        <v>30</v>
      </c>
      <c r="X40" s="352"/>
      <c r="Y40" s="352"/>
      <c r="Z40" s="399" t="s">
        <v>31</v>
      </c>
    </row>
    <row r="41" spans="1:26" s="37" customFormat="1" ht="29.25" customHeight="1" thickBot="1" x14ac:dyDescent="0.3">
      <c r="A41" s="500">
        <v>37</v>
      </c>
      <c r="B41" s="223" t="s">
        <v>223</v>
      </c>
      <c r="C41" s="27" t="s">
        <v>183</v>
      </c>
      <c r="D41" s="24">
        <v>63402939</v>
      </c>
      <c r="E41" s="24">
        <v>102255369</v>
      </c>
      <c r="F41" s="24">
        <v>600112659</v>
      </c>
      <c r="G41" s="428" t="s">
        <v>199</v>
      </c>
      <c r="H41" s="24" t="s">
        <v>238</v>
      </c>
      <c r="I41" s="24" t="s">
        <v>29</v>
      </c>
      <c r="J41" s="352" t="s">
        <v>185</v>
      </c>
      <c r="K41" s="33" t="s">
        <v>200</v>
      </c>
      <c r="L41" s="300">
        <v>2000000</v>
      </c>
      <c r="M41" s="300">
        <f t="shared" si="1"/>
        <v>1400000</v>
      </c>
      <c r="N41" s="315">
        <v>2023</v>
      </c>
      <c r="O41" s="319">
        <v>2024</v>
      </c>
      <c r="P41" s="352"/>
      <c r="Q41" s="352"/>
      <c r="R41" s="352" t="s">
        <v>30</v>
      </c>
      <c r="S41" s="352"/>
      <c r="T41" s="352"/>
      <c r="U41" s="400"/>
      <c r="V41" s="400"/>
      <c r="W41" s="400" t="s">
        <v>30</v>
      </c>
      <c r="X41" s="400"/>
      <c r="Y41" s="400"/>
      <c r="Z41" s="401" t="s">
        <v>32</v>
      </c>
    </row>
    <row r="42" spans="1:26" s="37" customFormat="1" ht="19.149999999999999" customHeight="1" thickBot="1" x14ac:dyDescent="0.3">
      <c r="A42" s="413">
        <v>38</v>
      </c>
      <c r="B42" s="223" t="s">
        <v>223</v>
      </c>
      <c r="C42" s="27" t="s">
        <v>183</v>
      </c>
      <c r="D42" s="24">
        <v>63402939</v>
      </c>
      <c r="E42" s="24">
        <v>102255369</v>
      </c>
      <c r="F42" s="24">
        <v>600112659</v>
      </c>
      <c r="G42" s="428" t="s">
        <v>201</v>
      </c>
      <c r="H42" s="24" t="s">
        <v>238</v>
      </c>
      <c r="I42" s="24" t="s">
        <v>29</v>
      </c>
      <c r="J42" s="352" t="s">
        <v>185</v>
      </c>
      <c r="K42" s="33" t="s">
        <v>202</v>
      </c>
      <c r="L42" s="294">
        <v>500000</v>
      </c>
      <c r="M42" s="294">
        <f t="shared" si="1"/>
        <v>350000</v>
      </c>
      <c r="N42" s="315">
        <v>2023</v>
      </c>
      <c r="O42" s="319">
        <v>2024</v>
      </c>
      <c r="P42" s="352" t="s">
        <v>30</v>
      </c>
      <c r="Q42" s="352" t="s">
        <v>30</v>
      </c>
      <c r="R42" s="352" t="s">
        <v>30</v>
      </c>
      <c r="S42" s="352" t="s">
        <v>30</v>
      </c>
      <c r="T42" s="352"/>
      <c r="U42" s="352"/>
      <c r="V42" s="352"/>
      <c r="W42" s="352"/>
      <c r="X42" s="352"/>
      <c r="Y42" s="352"/>
      <c r="Z42" s="399" t="s">
        <v>32</v>
      </c>
    </row>
    <row r="43" spans="1:26" s="37" customFormat="1" ht="17.25" customHeight="1" x14ac:dyDescent="0.25">
      <c r="A43" s="413">
        <v>39</v>
      </c>
      <c r="B43" s="223" t="s">
        <v>223</v>
      </c>
      <c r="C43" s="27" t="s">
        <v>183</v>
      </c>
      <c r="D43" s="24">
        <v>63402939</v>
      </c>
      <c r="E43" s="24">
        <v>102255369</v>
      </c>
      <c r="F43" s="24">
        <v>600112659</v>
      </c>
      <c r="G43" s="428" t="s">
        <v>203</v>
      </c>
      <c r="H43" s="24" t="s">
        <v>238</v>
      </c>
      <c r="I43" s="24" t="s">
        <v>29</v>
      </c>
      <c r="J43" s="352" t="s">
        <v>185</v>
      </c>
      <c r="K43" s="33" t="s">
        <v>204</v>
      </c>
      <c r="L43" s="294">
        <v>3000000</v>
      </c>
      <c r="M43" s="294">
        <f t="shared" si="1"/>
        <v>2100000</v>
      </c>
      <c r="N43" s="315">
        <v>2023</v>
      </c>
      <c r="O43" s="319">
        <v>2024</v>
      </c>
      <c r="P43" s="352"/>
      <c r="Q43" s="352" t="s">
        <v>30</v>
      </c>
      <c r="R43" s="352"/>
      <c r="S43" s="352"/>
      <c r="T43" s="352"/>
      <c r="U43" s="352"/>
      <c r="V43" s="352"/>
      <c r="W43" s="352"/>
      <c r="X43" s="352"/>
      <c r="Y43" s="352"/>
      <c r="Z43" s="399" t="s">
        <v>32</v>
      </c>
    </row>
    <row r="44" spans="1:26" s="37" customFormat="1" ht="20.25" customHeight="1" thickBot="1" x14ac:dyDescent="0.3">
      <c r="A44" s="500">
        <v>40</v>
      </c>
      <c r="B44" s="223" t="s">
        <v>223</v>
      </c>
      <c r="C44" s="27" t="s">
        <v>183</v>
      </c>
      <c r="D44" s="24">
        <v>63402939</v>
      </c>
      <c r="E44" s="24">
        <v>102255369</v>
      </c>
      <c r="F44" s="24">
        <v>600112659</v>
      </c>
      <c r="G44" s="428" t="s">
        <v>205</v>
      </c>
      <c r="H44" s="24" t="s">
        <v>238</v>
      </c>
      <c r="I44" s="24" t="s">
        <v>29</v>
      </c>
      <c r="J44" s="352" t="s">
        <v>185</v>
      </c>
      <c r="K44" s="33" t="s">
        <v>206</v>
      </c>
      <c r="L44" s="294">
        <v>20000000</v>
      </c>
      <c r="M44" s="294">
        <f t="shared" si="1"/>
        <v>14000000</v>
      </c>
      <c r="N44" s="315">
        <v>2023</v>
      </c>
      <c r="O44" s="315">
        <v>2024</v>
      </c>
      <c r="P44" s="352"/>
      <c r="Q44" s="352"/>
      <c r="R44" s="352"/>
      <c r="S44" s="352"/>
      <c r="T44" s="352"/>
      <c r="U44" s="352"/>
      <c r="V44" s="352"/>
      <c r="W44" s="352"/>
      <c r="X44" s="352"/>
      <c r="Y44" s="352"/>
      <c r="Z44" s="399" t="s">
        <v>32</v>
      </c>
    </row>
    <row r="45" spans="1:26" s="37" customFormat="1" ht="21" customHeight="1" thickBot="1" x14ac:dyDescent="0.3">
      <c r="A45" s="413">
        <v>41</v>
      </c>
      <c r="B45" s="224" t="s">
        <v>223</v>
      </c>
      <c r="C45" s="155" t="s">
        <v>183</v>
      </c>
      <c r="D45" s="55">
        <v>63402939</v>
      </c>
      <c r="E45" s="55">
        <v>102255369</v>
      </c>
      <c r="F45" s="55">
        <v>600112659</v>
      </c>
      <c r="G45" s="433" t="s">
        <v>325</v>
      </c>
      <c r="H45" s="156" t="s">
        <v>238</v>
      </c>
      <c r="I45" s="156" t="s">
        <v>29</v>
      </c>
      <c r="J45" s="353" t="s">
        <v>185</v>
      </c>
      <c r="K45" s="54" t="s">
        <v>326</v>
      </c>
      <c r="L45" s="300">
        <v>5000000</v>
      </c>
      <c r="M45" s="300">
        <v>3500000</v>
      </c>
      <c r="N45" s="319">
        <v>2024</v>
      </c>
      <c r="O45" s="319">
        <v>2025</v>
      </c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92" t="s">
        <v>32</v>
      </c>
    </row>
    <row r="46" spans="1:26" s="37" customFormat="1" ht="18" customHeight="1" x14ac:dyDescent="0.25">
      <c r="A46" s="413">
        <v>42</v>
      </c>
      <c r="B46" s="224" t="s">
        <v>223</v>
      </c>
      <c r="C46" s="155" t="s">
        <v>183</v>
      </c>
      <c r="D46" s="55">
        <v>63402939</v>
      </c>
      <c r="E46" s="55">
        <v>102255369</v>
      </c>
      <c r="F46" s="167">
        <v>600112659</v>
      </c>
      <c r="G46" s="451" t="s">
        <v>327</v>
      </c>
      <c r="H46" s="452" t="s">
        <v>238</v>
      </c>
      <c r="I46" s="452" t="s">
        <v>29</v>
      </c>
      <c r="J46" s="453" t="s">
        <v>185</v>
      </c>
      <c r="K46" s="454" t="s">
        <v>328</v>
      </c>
      <c r="L46" s="342">
        <v>3000000</v>
      </c>
      <c r="M46" s="342">
        <v>2100000</v>
      </c>
      <c r="N46" s="455">
        <v>2025</v>
      </c>
      <c r="O46" s="455">
        <v>2026</v>
      </c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92" t="s">
        <v>32</v>
      </c>
    </row>
    <row r="47" spans="1:26" s="37" customFormat="1" ht="18.75" customHeight="1" thickBot="1" x14ac:dyDescent="0.3">
      <c r="A47" s="500">
        <v>43</v>
      </c>
      <c r="B47" s="444" t="s">
        <v>223</v>
      </c>
      <c r="C47" s="378" t="s">
        <v>183</v>
      </c>
      <c r="D47" s="275">
        <v>63402939</v>
      </c>
      <c r="E47" s="275">
        <v>102255369</v>
      </c>
      <c r="F47" s="464">
        <v>600112659</v>
      </c>
      <c r="G47" s="465" t="s">
        <v>523</v>
      </c>
      <c r="H47" s="466" t="s">
        <v>238</v>
      </c>
      <c r="I47" s="466" t="s">
        <v>29</v>
      </c>
      <c r="J47" s="467" t="s">
        <v>185</v>
      </c>
      <c r="K47" s="468" t="s">
        <v>524</v>
      </c>
      <c r="L47" s="469">
        <v>3000000</v>
      </c>
      <c r="M47" s="472">
        <f t="shared" ref="M47:M49" si="3">L47*0.7</f>
        <v>2100000</v>
      </c>
      <c r="N47" s="470">
        <v>2025</v>
      </c>
      <c r="O47" s="471">
        <v>2026</v>
      </c>
      <c r="P47" s="447" t="s">
        <v>30</v>
      </c>
      <c r="Q47" s="447" t="s">
        <v>30</v>
      </c>
      <c r="R47" s="447" t="s">
        <v>30</v>
      </c>
      <c r="S47" s="448" t="s">
        <v>30</v>
      </c>
      <c r="T47" s="448"/>
      <c r="U47" s="448"/>
      <c r="V47" s="448"/>
      <c r="W47" s="448"/>
      <c r="X47" s="448" t="s">
        <v>30</v>
      </c>
      <c r="Y47" s="288"/>
      <c r="Z47" s="288" t="s">
        <v>32</v>
      </c>
    </row>
    <row r="48" spans="1:26" s="37" customFormat="1" ht="18" customHeight="1" thickBot="1" x14ac:dyDescent="0.3">
      <c r="A48" s="413">
        <v>44</v>
      </c>
      <c r="B48" s="444" t="s">
        <v>223</v>
      </c>
      <c r="C48" s="378" t="s">
        <v>183</v>
      </c>
      <c r="D48" s="275">
        <v>63402939</v>
      </c>
      <c r="E48" s="275">
        <v>102255369</v>
      </c>
      <c r="F48" s="456">
        <v>600112659</v>
      </c>
      <c r="G48" s="457" t="s">
        <v>525</v>
      </c>
      <c r="H48" s="458" t="s">
        <v>238</v>
      </c>
      <c r="I48" s="458" t="s">
        <v>29</v>
      </c>
      <c r="J48" s="459" t="s">
        <v>185</v>
      </c>
      <c r="K48" s="460" t="s">
        <v>526</v>
      </c>
      <c r="L48" s="461">
        <v>2000000</v>
      </c>
      <c r="M48" s="472">
        <f t="shared" si="3"/>
        <v>1400000</v>
      </c>
      <c r="N48" s="462">
        <v>2027</v>
      </c>
      <c r="O48" s="463">
        <v>2028</v>
      </c>
      <c r="P48" s="447" t="s">
        <v>30</v>
      </c>
      <c r="Q48" s="447" t="s">
        <v>30</v>
      </c>
      <c r="R48" s="447" t="s">
        <v>30</v>
      </c>
      <c r="S48" s="448" t="s">
        <v>30</v>
      </c>
      <c r="T48" s="448"/>
      <c r="U48" s="448"/>
      <c r="V48" s="448"/>
      <c r="W48" s="448"/>
      <c r="X48" s="448" t="s">
        <v>30</v>
      </c>
      <c r="Y48" s="288"/>
      <c r="Z48" s="288" t="s">
        <v>32</v>
      </c>
    </row>
    <row r="49" spans="1:294" s="37" customFormat="1" ht="32.450000000000003" customHeight="1" x14ac:dyDescent="0.15">
      <c r="A49" s="413">
        <v>45</v>
      </c>
      <c r="B49" s="225" t="s">
        <v>234</v>
      </c>
      <c r="C49" s="66" t="s">
        <v>229</v>
      </c>
      <c r="D49" s="24">
        <v>75020548</v>
      </c>
      <c r="E49" s="24">
        <v>102255008</v>
      </c>
      <c r="F49" s="24">
        <v>600112187</v>
      </c>
      <c r="G49" s="434" t="s">
        <v>235</v>
      </c>
      <c r="H49" s="72" t="s">
        <v>238</v>
      </c>
      <c r="I49" s="72" t="s">
        <v>29</v>
      </c>
      <c r="J49" s="354" t="s">
        <v>231</v>
      </c>
      <c r="K49" s="67" t="s">
        <v>236</v>
      </c>
      <c r="L49" s="320">
        <v>1000000</v>
      </c>
      <c r="M49" s="321">
        <f t="shared" si="3"/>
        <v>700000</v>
      </c>
      <c r="N49" s="320" t="s">
        <v>47</v>
      </c>
      <c r="O49" s="320" t="s">
        <v>233</v>
      </c>
      <c r="P49" s="356"/>
      <c r="Q49" s="356"/>
      <c r="R49" s="356"/>
      <c r="S49" s="356"/>
      <c r="T49" s="356"/>
      <c r="U49" s="356"/>
      <c r="V49" s="356"/>
      <c r="W49" s="356"/>
      <c r="X49" s="356" t="s">
        <v>237</v>
      </c>
      <c r="Y49" s="356"/>
      <c r="Z49" s="402" t="s">
        <v>32</v>
      </c>
    </row>
    <row r="50" spans="1:294" s="37" customFormat="1" ht="33.6" customHeight="1" thickBot="1" x14ac:dyDescent="0.2">
      <c r="A50" s="500">
        <v>46</v>
      </c>
      <c r="B50" s="226" t="s">
        <v>234</v>
      </c>
      <c r="C50" s="77" t="s">
        <v>229</v>
      </c>
      <c r="D50" s="55">
        <v>75020548</v>
      </c>
      <c r="E50" s="55">
        <v>102255008</v>
      </c>
      <c r="F50" s="55">
        <v>600112187</v>
      </c>
      <c r="G50" s="435" t="s">
        <v>338</v>
      </c>
      <c r="H50" s="88" t="s">
        <v>238</v>
      </c>
      <c r="I50" s="88" t="s">
        <v>29</v>
      </c>
      <c r="J50" s="355" t="s">
        <v>231</v>
      </c>
      <c r="K50" s="89" t="s">
        <v>339</v>
      </c>
      <c r="L50" s="321">
        <v>5000000</v>
      </c>
      <c r="M50" s="321">
        <f>L50*0.7</f>
        <v>3500000</v>
      </c>
      <c r="N50" s="322" t="s">
        <v>340</v>
      </c>
      <c r="O50" s="322" t="s">
        <v>341</v>
      </c>
      <c r="P50" s="403" t="s">
        <v>237</v>
      </c>
      <c r="Q50" s="403"/>
      <c r="R50" s="403"/>
      <c r="S50" s="403" t="s">
        <v>237</v>
      </c>
      <c r="T50" s="403"/>
      <c r="U50" s="403"/>
      <c r="V50" s="403"/>
      <c r="W50" s="403"/>
      <c r="X50" s="403"/>
      <c r="Y50" s="403"/>
      <c r="Z50" s="404" t="s">
        <v>32</v>
      </c>
    </row>
    <row r="51" spans="1:294" s="37" customFormat="1" ht="34.9" customHeight="1" thickBot="1" x14ac:dyDescent="0.2">
      <c r="A51" s="413">
        <v>47</v>
      </c>
      <c r="B51" s="226" t="s">
        <v>234</v>
      </c>
      <c r="C51" s="77" t="s">
        <v>229</v>
      </c>
      <c r="D51" s="55">
        <v>75020548</v>
      </c>
      <c r="E51" s="55">
        <v>102255008</v>
      </c>
      <c r="F51" s="55">
        <v>600112187</v>
      </c>
      <c r="G51" s="436" t="s">
        <v>342</v>
      </c>
      <c r="H51" s="88" t="s">
        <v>238</v>
      </c>
      <c r="I51" s="88" t="s">
        <v>29</v>
      </c>
      <c r="J51" s="355" t="s">
        <v>231</v>
      </c>
      <c r="K51" s="89" t="s">
        <v>343</v>
      </c>
      <c r="L51" s="321">
        <v>500000</v>
      </c>
      <c r="M51" s="321">
        <f t="shared" ref="M51:M52" si="4">L51*0.7</f>
        <v>350000</v>
      </c>
      <c r="N51" s="322" t="s">
        <v>344</v>
      </c>
      <c r="O51" s="322" t="s">
        <v>345</v>
      </c>
      <c r="P51" s="403"/>
      <c r="Q51" s="403"/>
      <c r="R51" s="403" t="s">
        <v>237</v>
      </c>
      <c r="S51" s="403"/>
      <c r="T51" s="403"/>
      <c r="U51" s="403"/>
      <c r="V51" s="403"/>
      <c r="W51" s="403"/>
      <c r="X51" s="403"/>
      <c r="Y51" s="403"/>
      <c r="Z51" s="404"/>
    </row>
    <row r="52" spans="1:294" s="37" customFormat="1" ht="34.15" customHeight="1" thickBot="1" x14ac:dyDescent="0.2">
      <c r="A52" s="413">
        <v>48</v>
      </c>
      <c r="B52" s="226" t="s">
        <v>234</v>
      </c>
      <c r="C52" s="77" t="s">
        <v>229</v>
      </c>
      <c r="D52" s="55">
        <v>75020548</v>
      </c>
      <c r="E52" s="55">
        <v>102255008</v>
      </c>
      <c r="F52" s="55">
        <v>600112187</v>
      </c>
      <c r="G52" s="436" t="s">
        <v>346</v>
      </c>
      <c r="H52" s="88" t="s">
        <v>238</v>
      </c>
      <c r="I52" s="88" t="s">
        <v>29</v>
      </c>
      <c r="J52" s="355" t="s">
        <v>231</v>
      </c>
      <c r="K52" s="90" t="s">
        <v>347</v>
      </c>
      <c r="L52" s="321">
        <v>300000</v>
      </c>
      <c r="M52" s="321">
        <f t="shared" si="4"/>
        <v>210000</v>
      </c>
      <c r="N52" s="323" t="s">
        <v>340</v>
      </c>
      <c r="O52" s="323" t="s">
        <v>334</v>
      </c>
      <c r="P52" s="403"/>
      <c r="Q52" s="403"/>
      <c r="R52" s="403"/>
      <c r="S52" s="403"/>
      <c r="T52" s="403"/>
      <c r="U52" s="403"/>
      <c r="V52" s="403"/>
      <c r="W52" s="403" t="s">
        <v>237</v>
      </c>
      <c r="X52" s="403"/>
      <c r="Y52" s="403"/>
      <c r="Z52" s="404"/>
    </row>
    <row r="53" spans="1:294" s="23" customFormat="1" ht="42.6" customHeight="1" thickBot="1" x14ac:dyDescent="0.2">
      <c r="A53" s="500">
        <v>49</v>
      </c>
      <c r="B53" s="227" t="s">
        <v>267</v>
      </c>
      <c r="C53" s="67" t="s">
        <v>268</v>
      </c>
      <c r="D53" s="24">
        <v>70914320</v>
      </c>
      <c r="E53" s="24">
        <v>103619330</v>
      </c>
      <c r="F53" s="24">
        <v>600112594</v>
      </c>
      <c r="G53" s="437" t="s">
        <v>269</v>
      </c>
      <c r="H53" s="68" t="s">
        <v>238</v>
      </c>
      <c r="I53" s="68" t="s">
        <v>29</v>
      </c>
      <c r="J53" s="356" t="s">
        <v>268</v>
      </c>
      <c r="K53" s="69" t="s">
        <v>272</v>
      </c>
      <c r="L53" s="320">
        <v>55000000</v>
      </c>
      <c r="M53" s="320">
        <f>L53/100*70</f>
        <v>38500000</v>
      </c>
      <c r="N53" s="324">
        <v>44927</v>
      </c>
      <c r="O53" s="324">
        <v>46022</v>
      </c>
      <c r="P53" s="356" t="s">
        <v>30</v>
      </c>
      <c r="Q53" s="356" t="s">
        <v>30</v>
      </c>
      <c r="R53" s="356" t="s">
        <v>30</v>
      </c>
      <c r="S53" s="356" t="s">
        <v>30</v>
      </c>
      <c r="T53" s="356"/>
      <c r="U53" s="356"/>
      <c r="V53" s="356"/>
      <c r="W53" s="356" t="s">
        <v>30</v>
      </c>
      <c r="X53" s="356"/>
      <c r="Y53" s="356" t="s">
        <v>271</v>
      </c>
      <c r="Z53" s="402" t="s">
        <v>49</v>
      </c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39"/>
      <c r="IL53" s="39"/>
      <c r="IM53" s="39"/>
      <c r="IN53" s="39"/>
      <c r="IO53" s="39"/>
      <c r="IP53" s="39"/>
      <c r="IQ53" s="39"/>
      <c r="IR53" s="39"/>
      <c r="IS53" s="39"/>
      <c r="IT53" s="39"/>
      <c r="IU53" s="39"/>
      <c r="IV53" s="39"/>
      <c r="IW53" s="39"/>
      <c r="IX53" s="39"/>
      <c r="IY53" s="39"/>
      <c r="IZ53" s="39"/>
      <c r="JA53" s="39"/>
      <c r="JB53" s="39"/>
      <c r="JC53" s="39"/>
      <c r="JD53" s="39"/>
      <c r="JE53" s="39"/>
      <c r="JF53" s="39"/>
      <c r="JG53" s="39"/>
      <c r="JH53" s="39"/>
      <c r="JI53" s="39"/>
      <c r="JJ53" s="39"/>
      <c r="JK53" s="39"/>
      <c r="JL53" s="39"/>
      <c r="JM53" s="39"/>
      <c r="JN53" s="39"/>
      <c r="JO53" s="39"/>
      <c r="JP53" s="39"/>
      <c r="JQ53" s="39"/>
      <c r="JR53" s="39"/>
      <c r="JS53" s="39"/>
      <c r="JT53" s="39"/>
      <c r="JU53" s="39"/>
      <c r="JV53" s="39"/>
      <c r="JW53" s="39"/>
      <c r="JX53" s="39"/>
      <c r="JY53" s="39"/>
      <c r="JZ53" s="39"/>
      <c r="KA53" s="39"/>
      <c r="KB53" s="39"/>
      <c r="KC53" s="39"/>
      <c r="KD53" s="39"/>
      <c r="KE53" s="39"/>
      <c r="KF53" s="39"/>
      <c r="KG53" s="39"/>
      <c r="KH53" s="39"/>
    </row>
    <row r="54" spans="1:294" s="39" customFormat="1" ht="30" customHeight="1" thickBot="1" x14ac:dyDescent="0.2">
      <c r="A54" s="413">
        <v>50</v>
      </c>
      <c r="B54" s="215" t="s">
        <v>284</v>
      </c>
      <c r="C54" s="28" t="s">
        <v>285</v>
      </c>
      <c r="D54" s="30">
        <v>70826129</v>
      </c>
      <c r="E54" s="30">
        <v>102255628</v>
      </c>
      <c r="F54" s="30">
        <v>600112000</v>
      </c>
      <c r="G54" s="429" t="s">
        <v>286</v>
      </c>
      <c r="H54" s="30" t="s">
        <v>238</v>
      </c>
      <c r="I54" s="30" t="s">
        <v>29</v>
      </c>
      <c r="J54" s="346" t="s">
        <v>287</v>
      </c>
      <c r="K54" s="29" t="s">
        <v>288</v>
      </c>
      <c r="L54" s="300">
        <v>20000000</v>
      </c>
      <c r="M54" s="321">
        <f>L54/100*70</f>
        <v>14000000</v>
      </c>
      <c r="N54" s="325">
        <v>2023</v>
      </c>
      <c r="O54" s="326">
        <v>2027</v>
      </c>
      <c r="P54" s="346"/>
      <c r="Q54" s="346" t="s">
        <v>30</v>
      </c>
      <c r="R54" s="346" t="s">
        <v>30</v>
      </c>
      <c r="S54" s="346" t="s">
        <v>30</v>
      </c>
      <c r="T54" s="346"/>
      <c r="U54" s="346" t="s">
        <v>30</v>
      </c>
      <c r="V54" s="346"/>
      <c r="W54" s="346" t="s">
        <v>30</v>
      </c>
      <c r="X54" s="346"/>
      <c r="Y54" s="346" t="s">
        <v>289</v>
      </c>
      <c r="Z54" s="390" t="s">
        <v>49</v>
      </c>
    </row>
    <row r="55" spans="1:294" s="173" customFormat="1" ht="30" customHeight="1" x14ac:dyDescent="0.15">
      <c r="A55" s="413">
        <v>51</v>
      </c>
      <c r="B55" s="218" t="s">
        <v>284</v>
      </c>
      <c r="C55" s="53" t="s">
        <v>285</v>
      </c>
      <c r="D55" s="55">
        <v>70826129</v>
      </c>
      <c r="E55" s="55">
        <v>102255628</v>
      </c>
      <c r="F55" s="55">
        <v>600112000</v>
      </c>
      <c r="G55" s="386" t="s">
        <v>444</v>
      </c>
      <c r="H55" s="55" t="s">
        <v>238</v>
      </c>
      <c r="I55" s="55" t="s">
        <v>29</v>
      </c>
      <c r="J55" s="347" t="s">
        <v>287</v>
      </c>
      <c r="K55" s="54" t="s">
        <v>445</v>
      </c>
      <c r="L55" s="300">
        <v>10000000</v>
      </c>
      <c r="M55" s="321">
        <f>L55/100*70</f>
        <v>7000000</v>
      </c>
      <c r="N55" s="327">
        <v>2023</v>
      </c>
      <c r="O55" s="318">
        <v>2027</v>
      </c>
      <c r="P55" s="347"/>
      <c r="Q55" s="347"/>
      <c r="R55" s="347"/>
      <c r="S55" s="347"/>
      <c r="T55" s="347"/>
      <c r="U55" s="347" t="s">
        <v>30</v>
      </c>
      <c r="V55" s="347"/>
      <c r="W55" s="347" t="s">
        <v>30</v>
      </c>
      <c r="X55" s="347"/>
      <c r="Y55" s="347" t="s">
        <v>289</v>
      </c>
      <c r="Z55" s="390" t="s">
        <v>49</v>
      </c>
    </row>
    <row r="56" spans="1:294" ht="29.45" customHeight="1" thickBot="1" x14ac:dyDescent="0.3">
      <c r="A56" s="500">
        <v>52</v>
      </c>
      <c r="B56" s="228" t="s">
        <v>319</v>
      </c>
      <c r="C56" s="100" t="s">
        <v>44</v>
      </c>
      <c r="D56" s="101">
        <v>75022001</v>
      </c>
      <c r="E56" s="101">
        <v>102255105</v>
      </c>
      <c r="F56" s="101">
        <v>600112268</v>
      </c>
      <c r="G56" s="443" t="s">
        <v>320</v>
      </c>
      <c r="H56" s="101" t="s">
        <v>238</v>
      </c>
      <c r="I56" s="101" t="s">
        <v>29</v>
      </c>
      <c r="J56" s="357" t="s">
        <v>45</v>
      </c>
      <c r="K56" s="57" t="s">
        <v>321</v>
      </c>
      <c r="L56" s="328">
        <v>89000000</v>
      </c>
      <c r="M56" s="328">
        <f>L56/100*70</f>
        <v>62300000</v>
      </c>
      <c r="N56" s="329" t="s">
        <v>46</v>
      </c>
      <c r="O56" s="329" t="s">
        <v>47</v>
      </c>
      <c r="P56" s="357" t="s">
        <v>30</v>
      </c>
      <c r="Q56" s="357" t="s">
        <v>30</v>
      </c>
      <c r="R56" s="357" t="s">
        <v>30</v>
      </c>
      <c r="S56" s="357" t="s">
        <v>30</v>
      </c>
      <c r="T56" s="357"/>
      <c r="U56" s="357"/>
      <c r="V56" s="357" t="s">
        <v>30</v>
      </c>
      <c r="W56" s="357" t="s">
        <v>30</v>
      </c>
      <c r="X56" s="357" t="s">
        <v>30</v>
      </c>
      <c r="Y56" s="405" t="s">
        <v>48</v>
      </c>
      <c r="Z56" s="406" t="s">
        <v>49</v>
      </c>
    </row>
    <row r="57" spans="1:294" ht="25.5" thickBot="1" x14ac:dyDescent="0.3">
      <c r="A57" s="413">
        <v>53</v>
      </c>
      <c r="B57" s="216" t="s">
        <v>43</v>
      </c>
      <c r="C57" s="28" t="s">
        <v>44</v>
      </c>
      <c r="D57" s="30">
        <v>75022001</v>
      </c>
      <c r="E57" s="30">
        <v>102255105</v>
      </c>
      <c r="F57" s="30">
        <v>600112268</v>
      </c>
      <c r="G57" s="438" t="s">
        <v>290</v>
      </c>
      <c r="H57" s="30" t="s">
        <v>238</v>
      </c>
      <c r="I57" s="30" t="s">
        <v>29</v>
      </c>
      <c r="J57" s="346" t="s">
        <v>45</v>
      </c>
      <c r="K57" s="29" t="s">
        <v>291</v>
      </c>
      <c r="L57" s="297">
        <v>13000000</v>
      </c>
      <c r="M57" s="297">
        <v>9100000</v>
      </c>
      <c r="N57" s="307" t="s">
        <v>292</v>
      </c>
      <c r="O57" s="309" t="s">
        <v>293</v>
      </c>
      <c r="P57" s="346" t="s">
        <v>30</v>
      </c>
      <c r="Q57" s="346" t="s">
        <v>30</v>
      </c>
      <c r="R57" s="346" t="s">
        <v>30</v>
      </c>
      <c r="S57" s="346" t="s">
        <v>30</v>
      </c>
      <c r="T57" s="346"/>
      <c r="U57" s="346"/>
      <c r="V57" s="346"/>
      <c r="W57" s="346"/>
      <c r="X57" s="346" t="s">
        <v>30</v>
      </c>
      <c r="Y57" s="346" t="s">
        <v>48</v>
      </c>
      <c r="Z57" s="391" t="s">
        <v>32</v>
      </c>
    </row>
    <row r="58" spans="1:294" ht="24.75" x14ac:dyDescent="0.25">
      <c r="A58" s="413">
        <v>54</v>
      </c>
      <c r="B58" s="216" t="s">
        <v>43</v>
      </c>
      <c r="C58" s="28" t="s">
        <v>44</v>
      </c>
      <c r="D58" s="30">
        <v>75022001</v>
      </c>
      <c r="E58" s="30">
        <v>102255105</v>
      </c>
      <c r="F58" s="30">
        <v>107605040</v>
      </c>
      <c r="G58" s="429" t="s">
        <v>50</v>
      </c>
      <c r="H58" s="30" t="s">
        <v>238</v>
      </c>
      <c r="I58" s="30" t="s">
        <v>29</v>
      </c>
      <c r="J58" s="346" t="s">
        <v>45</v>
      </c>
      <c r="K58" s="29" t="s">
        <v>51</v>
      </c>
      <c r="L58" s="297">
        <v>40000000</v>
      </c>
      <c r="M58" s="297">
        <f>L58*0.7</f>
        <v>28000000</v>
      </c>
      <c r="N58" s="307" t="s">
        <v>46</v>
      </c>
      <c r="O58" s="309" t="s">
        <v>47</v>
      </c>
      <c r="P58" s="346" t="s">
        <v>30</v>
      </c>
      <c r="Q58" s="346" t="s">
        <v>30</v>
      </c>
      <c r="R58" s="346" t="s">
        <v>30</v>
      </c>
      <c r="S58" s="346" t="s">
        <v>30</v>
      </c>
      <c r="T58" s="346"/>
      <c r="U58" s="346"/>
      <c r="V58" s="346" t="s">
        <v>30</v>
      </c>
      <c r="W58" s="346"/>
      <c r="X58" s="346"/>
      <c r="Y58" s="346" t="s">
        <v>48</v>
      </c>
      <c r="Z58" s="391" t="s">
        <v>49</v>
      </c>
    </row>
    <row r="59" spans="1:294" ht="25.5" thickBot="1" x14ac:dyDescent="0.3">
      <c r="A59" s="500">
        <v>55</v>
      </c>
      <c r="B59" s="216" t="s">
        <v>43</v>
      </c>
      <c r="C59" s="28" t="s">
        <v>44</v>
      </c>
      <c r="D59" s="30">
        <v>75022001</v>
      </c>
      <c r="E59" s="30">
        <v>102255105</v>
      </c>
      <c r="F59" s="30">
        <v>600112268</v>
      </c>
      <c r="G59" s="429" t="s">
        <v>294</v>
      </c>
      <c r="H59" s="30" t="s">
        <v>238</v>
      </c>
      <c r="I59" s="30" t="s">
        <v>29</v>
      </c>
      <c r="J59" s="346" t="s">
        <v>45</v>
      </c>
      <c r="K59" s="29" t="s">
        <v>295</v>
      </c>
      <c r="L59" s="297">
        <v>9000000</v>
      </c>
      <c r="M59" s="297">
        <f>L59*0.7</f>
        <v>6300000</v>
      </c>
      <c r="N59" s="307">
        <v>46631</v>
      </c>
      <c r="O59" s="499">
        <v>2029</v>
      </c>
      <c r="P59" s="346"/>
      <c r="Q59" s="346"/>
      <c r="R59" s="346"/>
      <c r="S59" s="346"/>
      <c r="T59" s="346"/>
      <c r="U59" s="346"/>
      <c r="V59" s="346" t="s">
        <v>30</v>
      </c>
      <c r="W59" s="346"/>
      <c r="X59" s="346"/>
      <c r="Y59" s="346" t="s">
        <v>31</v>
      </c>
      <c r="Z59" s="391" t="s">
        <v>32</v>
      </c>
    </row>
    <row r="60" spans="1:294" ht="25.5" thickBot="1" x14ac:dyDescent="0.3">
      <c r="A60" s="413">
        <v>56</v>
      </c>
      <c r="B60" s="216" t="s">
        <v>43</v>
      </c>
      <c r="C60" s="28" t="s">
        <v>44</v>
      </c>
      <c r="D60" s="30">
        <v>75022001</v>
      </c>
      <c r="E60" s="30">
        <v>102255105</v>
      </c>
      <c r="F60" s="30">
        <v>600112268</v>
      </c>
      <c r="G60" s="429" t="s">
        <v>296</v>
      </c>
      <c r="H60" s="30" t="s">
        <v>238</v>
      </c>
      <c r="I60" s="30" t="s">
        <v>29</v>
      </c>
      <c r="J60" s="346" t="s">
        <v>45</v>
      </c>
      <c r="K60" s="29" t="s">
        <v>297</v>
      </c>
      <c r="L60" s="297">
        <v>40000000</v>
      </c>
      <c r="M60" s="297">
        <f t="shared" ref="M60:M64" si="5">L60*0.7</f>
        <v>28000000</v>
      </c>
      <c r="N60" s="330" t="s">
        <v>298</v>
      </c>
      <c r="O60" s="499">
        <v>2026</v>
      </c>
      <c r="P60" s="346" t="s">
        <v>30</v>
      </c>
      <c r="Q60" s="346" t="s">
        <v>30</v>
      </c>
      <c r="R60" s="346"/>
      <c r="S60" s="346"/>
      <c r="T60" s="346"/>
      <c r="U60" s="346"/>
      <c r="V60" s="346" t="s">
        <v>30</v>
      </c>
      <c r="W60" s="346"/>
      <c r="X60" s="346"/>
      <c r="Y60" s="346" t="s">
        <v>48</v>
      </c>
      <c r="Z60" s="391" t="s">
        <v>49</v>
      </c>
    </row>
    <row r="61" spans="1:294" ht="24.75" x14ac:dyDescent="0.25">
      <c r="A61" s="413">
        <v>57</v>
      </c>
      <c r="B61" s="216" t="s">
        <v>43</v>
      </c>
      <c r="C61" s="28" t="s">
        <v>44</v>
      </c>
      <c r="D61" s="30">
        <v>75022001</v>
      </c>
      <c r="E61" s="30">
        <v>102255105</v>
      </c>
      <c r="F61" s="30">
        <v>600112268</v>
      </c>
      <c r="G61" s="429" t="s">
        <v>446</v>
      </c>
      <c r="H61" s="30" t="s">
        <v>238</v>
      </c>
      <c r="I61" s="30" t="s">
        <v>29</v>
      </c>
      <c r="J61" s="346" t="s">
        <v>45</v>
      </c>
      <c r="K61" s="29" t="s">
        <v>299</v>
      </c>
      <c r="L61" s="297">
        <v>10000000</v>
      </c>
      <c r="M61" s="297">
        <f t="shared" si="5"/>
        <v>7000000</v>
      </c>
      <c r="N61" s="307">
        <v>45536</v>
      </c>
      <c r="O61" s="499">
        <v>2026</v>
      </c>
      <c r="P61" s="346"/>
      <c r="Q61" s="346"/>
      <c r="R61" s="346"/>
      <c r="S61" s="346"/>
      <c r="T61" s="346"/>
      <c r="U61" s="346"/>
      <c r="V61" s="346"/>
      <c r="W61" s="346"/>
      <c r="X61" s="346"/>
      <c r="Y61" s="346" t="s">
        <v>300</v>
      </c>
      <c r="Z61" s="391" t="s">
        <v>32</v>
      </c>
    </row>
    <row r="62" spans="1:294" ht="25.5" thickBot="1" x14ac:dyDescent="0.3">
      <c r="A62" s="500">
        <v>58</v>
      </c>
      <c r="B62" s="216" t="s">
        <v>43</v>
      </c>
      <c r="C62" s="28" t="s">
        <v>44</v>
      </c>
      <c r="D62" s="30">
        <v>75022001</v>
      </c>
      <c r="E62" s="30">
        <v>102255105</v>
      </c>
      <c r="F62" s="30">
        <v>600112268</v>
      </c>
      <c r="G62" s="429" t="s">
        <v>301</v>
      </c>
      <c r="H62" s="30" t="s">
        <v>238</v>
      </c>
      <c r="I62" s="30" t="s">
        <v>29</v>
      </c>
      <c r="J62" s="346" t="s">
        <v>45</v>
      </c>
      <c r="K62" s="29" t="s">
        <v>302</v>
      </c>
      <c r="L62" s="297">
        <v>6000000</v>
      </c>
      <c r="M62" s="297">
        <f t="shared" si="5"/>
        <v>4200000</v>
      </c>
      <c r="N62" s="330" t="s">
        <v>303</v>
      </c>
      <c r="O62" s="499">
        <v>2026</v>
      </c>
      <c r="P62" s="346" t="s">
        <v>30</v>
      </c>
      <c r="Q62" s="346" t="s">
        <v>30</v>
      </c>
      <c r="R62" s="346" t="s">
        <v>30</v>
      </c>
      <c r="S62" s="346"/>
      <c r="T62" s="346"/>
      <c r="U62" s="346"/>
      <c r="V62" s="346" t="s">
        <v>30</v>
      </c>
      <c r="W62" s="346"/>
      <c r="X62" s="346"/>
      <c r="Y62" s="346"/>
      <c r="Z62" s="391"/>
    </row>
    <row r="63" spans="1:294" ht="25.5" thickBot="1" x14ac:dyDescent="0.3">
      <c r="A63" s="413">
        <v>59</v>
      </c>
      <c r="B63" s="216" t="s">
        <v>43</v>
      </c>
      <c r="C63" s="28" t="s">
        <v>44</v>
      </c>
      <c r="D63" s="30">
        <v>75022001</v>
      </c>
      <c r="E63" s="30">
        <v>102255105</v>
      </c>
      <c r="F63" s="30">
        <v>600112268</v>
      </c>
      <c r="G63" s="429" t="s">
        <v>304</v>
      </c>
      <c r="H63" s="30" t="s">
        <v>238</v>
      </c>
      <c r="I63" s="30" t="s">
        <v>29</v>
      </c>
      <c r="J63" s="346" t="s">
        <v>45</v>
      </c>
      <c r="K63" s="29" t="s">
        <v>305</v>
      </c>
      <c r="L63" s="297">
        <v>3000000</v>
      </c>
      <c r="M63" s="297">
        <f t="shared" si="5"/>
        <v>2100000</v>
      </c>
      <c r="N63" s="330" t="s">
        <v>303</v>
      </c>
      <c r="O63" s="499" t="s">
        <v>529</v>
      </c>
      <c r="P63" s="346"/>
      <c r="Q63" s="346"/>
      <c r="R63" s="346"/>
      <c r="S63" s="346"/>
      <c r="T63" s="346"/>
      <c r="U63" s="346"/>
      <c r="V63" s="346" t="s">
        <v>30</v>
      </c>
      <c r="W63" s="346"/>
      <c r="X63" s="346"/>
      <c r="Y63" s="346"/>
      <c r="Z63" s="391"/>
    </row>
    <row r="64" spans="1:294" ht="24.75" x14ac:dyDescent="0.25">
      <c r="A64" s="413">
        <v>60</v>
      </c>
      <c r="B64" s="216" t="s">
        <v>43</v>
      </c>
      <c r="C64" s="28" t="s">
        <v>44</v>
      </c>
      <c r="D64" s="30">
        <v>75022001</v>
      </c>
      <c r="E64" s="30">
        <v>102255105</v>
      </c>
      <c r="F64" s="30">
        <v>600112268</v>
      </c>
      <c r="G64" s="429" t="s">
        <v>306</v>
      </c>
      <c r="H64" s="30" t="s">
        <v>238</v>
      </c>
      <c r="I64" s="30" t="s">
        <v>29</v>
      </c>
      <c r="J64" s="346" t="s">
        <v>45</v>
      </c>
      <c r="K64" s="29" t="s">
        <v>307</v>
      </c>
      <c r="L64" s="297">
        <v>1000000</v>
      </c>
      <c r="M64" s="297">
        <f t="shared" si="5"/>
        <v>700000</v>
      </c>
      <c r="N64" s="330" t="s">
        <v>303</v>
      </c>
      <c r="O64" s="499" t="s">
        <v>529</v>
      </c>
      <c r="P64" s="346"/>
      <c r="Q64" s="346"/>
      <c r="R64" s="346"/>
      <c r="S64" s="346"/>
      <c r="T64" s="346"/>
      <c r="U64" s="346"/>
      <c r="V64" s="346" t="s">
        <v>30</v>
      </c>
      <c r="W64" s="346"/>
      <c r="X64" s="346"/>
      <c r="Y64" s="346"/>
      <c r="Z64" s="391"/>
    </row>
    <row r="65" spans="1:26" ht="25.5" thickBot="1" x14ac:dyDescent="0.3">
      <c r="A65" s="500">
        <v>61</v>
      </c>
      <c r="B65" s="216" t="s">
        <v>43</v>
      </c>
      <c r="C65" s="28" t="s">
        <v>44</v>
      </c>
      <c r="D65" s="30">
        <v>75022001</v>
      </c>
      <c r="E65" s="30">
        <v>102255105</v>
      </c>
      <c r="F65" s="30">
        <v>600112268</v>
      </c>
      <c r="G65" s="439" t="s">
        <v>52</v>
      </c>
      <c r="H65" s="30" t="s">
        <v>238</v>
      </c>
      <c r="I65" s="30" t="s">
        <v>29</v>
      </c>
      <c r="J65" s="346" t="s">
        <v>45</v>
      </c>
      <c r="K65" s="29" t="s">
        <v>53</v>
      </c>
      <c r="L65" s="297">
        <v>20000000</v>
      </c>
      <c r="M65" s="297">
        <f>L65*0.7</f>
        <v>14000000</v>
      </c>
      <c r="N65" s="307" t="s">
        <v>54</v>
      </c>
      <c r="O65" s="499" t="s">
        <v>529</v>
      </c>
      <c r="P65" s="346"/>
      <c r="Q65" s="346" t="s">
        <v>30</v>
      </c>
      <c r="R65" s="346"/>
      <c r="S65" s="346"/>
      <c r="T65" s="346"/>
      <c r="U65" s="346"/>
      <c r="V65" s="346" t="s">
        <v>30</v>
      </c>
      <c r="W65" s="346"/>
      <c r="X65" s="346"/>
      <c r="Y65" s="346"/>
      <c r="Z65" s="391"/>
    </row>
    <row r="66" spans="1:26" ht="17.25" thickBot="1" x14ac:dyDescent="0.3">
      <c r="A66" s="413">
        <v>62</v>
      </c>
      <c r="B66" s="215" t="s">
        <v>55</v>
      </c>
      <c r="C66" s="28" t="s">
        <v>56</v>
      </c>
      <c r="D66" s="30">
        <v>70867984</v>
      </c>
      <c r="E66" s="30">
        <v>10225032</v>
      </c>
      <c r="F66" s="30">
        <v>600112209</v>
      </c>
      <c r="G66" s="429" t="s">
        <v>401</v>
      </c>
      <c r="H66" s="30" t="s">
        <v>238</v>
      </c>
      <c r="I66" s="30" t="s">
        <v>29</v>
      </c>
      <c r="J66" s="346" t="s">
        <v>57</v>
      </c>
      <c r="K66" s="29" t="s">
        <v>58</v>
      </c>
      <c r="L66" s="297">
        <v>1000000</v>
      </c>
      <c r="M66" s="297">
        <f t="shared" si="1"/>
        <v>700000</v>
      </c>
      <c r="N66" s="325">
        <v>2022</v>
      </c>
      <c r="O66" s="326">
        <v>2027</v>
      </c>
      <c r="P66" s="346" t="s">
        <v>30</v>
      </c>
      <c r="Q66" s="346" t="s">
        <v>30</v>
      </c>
      <c r="R66" s="346" t="s">
        <v>30</v>
      </c>
      <c r="S66" s="346" t="s">
        <v>30</v>
      </c>
      <c r="T66" s="346"/>
      <c r="U66" s="346"/>
      <c r="V66" s="346"/>
      <c r="W66" s="346"/>
      <c r="X66" s="346"/>
      <c r="Y66" s="346"/>
      <c r="Z66" s="391" t="s">
        <v>32</v>
      </c>
    </row>
    <row r="67" spans="1:26" ht="18" x14ac:dyDescent="0.25">
      <c r="A67" s="413">
        <v>63</v>
      </c>
      <c r="B67" s="216" t="s">
        <v>55</v>
      </c>
      <c r="C67" s="28" t="s">
        <v>56</v>
      </c>
      <c r="D67" s="30">
        <v>70867984</v>
      </c>
      <c r="E67" s="30">
        <v>10225032</v>
      </c>
      <c r="F67" s="30">
        <v>600112209</v>
      </c>
      <c r="G67" s="429" t="s">
        <v>59</v>
      </c>
      <c r="H67" s="30" t="s">
        <v>238</v>
      </c>
      <c r="I67" s="30" t="s">
        <v>29</v>
      </c>
      <c r="J67" s="346" t="s">
        <v>57</v>
      </c>
      <c r="K67" s="28" t="s">
        <v>60</v>
      </c>
      <c r="L67" s="297">
        <v>15000000</v>
      </c>
      <c r="M67" s="297">
        <f t="shared" si="1"/>
        <v>10500000</v>
      </c>
      <c r="N67" s="325">
        <v>2022</v>
      </c>
      <c r="O67" s="326">
        <v>2027</v>
      </c>
      <c r="P67" s="346" t="s">
        <v>30</v>
      </c>
      <c r="Q67" s="346" t="s">
        <v>30</v>
      </c>
      <c r="R67" s="346" t="s">
        <v>30</v>
      </c>
      <c r="S67" s="346" t="s">
        <v>30</v>
      </c>
      <c r="T67" s="346" t="s">
        <v>30</v>
      </c>
      <c r="U67" s="346"/>
      <c r="V67" s="346"/>
      <c r="W67" s="346"/>
      <c r="X67" s="346"/>
      <c r="Y67" s="346"/>
      <c r="Z67" s="391" t="s">
        <v>32</v>
      </c>
    </row>
    <row r="68" spans="1:26" ht="17.25" thickBot="1" x14ac:dyDescent="0.3">
      <c r="A68" s="500">
        <v>64</v>
      </c>
      <c r="B68" s="216" t="s">
        <v>55</v>
      </c>
      <c r="C68" s="28" t="s">
        <v>56</v>
      </c>
      <c r="D68" s="30">
        <v>70867984</v>
      </c>
      <c r="E68" s="30">
        <v>10225032</v>
      </c>
      <c r="F68" s="30">
        <v>600112209</v>
      </c>
      <c r="G68" s="429" t="s">
        <v>61</v>
      </c>
      <c r="H68" s="30" t="s">
        <v>238</v>
      </c>
      <c r="I68" s="30" t="s">
        <v>29</v>
      </c>
      <c r="J68" s="346" t="s">
        <v>57</v>
      </c>
      <c r="K68" s="28" t="s">
        <v>62</v>
      </c>
      <c r="L68" s="331">
        <v>15000000</v>
      </c>
      <c r="M68" s="331">
        <f t="shared" si="1"/>
        <v>10500000</v>
      </c>
      <c r="N68" s="325">
        <v>2023</v>
      </c>
      <c r="O68" s="326">
        <v>2027</v>
      </c>
      <c r="P68" s="346" t="s">
        <v>30</v>
      </c>
      <c r="Q68" s="346" t="s">
        <v>30</v>
      </c>
      <c r="R68" s="346" t="s">
        <v>30</v>
      </c>
      <c r="S68" s="346" t="s">
        <v>30</v>
      </c>
      <c r="T68" s="346" t="s">
        <v>30</v>
      </c>
      <c r="U68" s="346"/>
      <c r="V68" s="346"/>
      <c r="W68" s="346"/>
      <c r="X68" s="346" t="s">
        <v>30</v>
      </c>
      <c r="Y68" s="346"/>
      <c r="Z68" s="391" t="s">
        <v>32</v>
      </c>
    </row>
    <row r="69" spans="1:26" ht="18.75" thickBot="1" x14ac:dyDescent="0.3">
      <c r="A69" s="413">
        <v>65</v>
      </c>
      <c r="B69" s="216" t="s">
        <v>55</v>
      </c>
      <c r="C69" s="28" t="s">
        <v>56</v>
      </c>
      <c r="D69" s="30">
        <v>70867984</v>
      </c>
      <c r="E69" s="30">
        <v>10225032</v>
      </c>
      <c r="F69" s="30">
        <v>600112209</v>
      </c>
      <c r="G69" s="429" t="s">
        <v>402</v>
      </c>
      <c r="H69" s="30" t="s">
        <v>238</v>
      </c>
      <c r="I69" s="30" t="s">
        <v>29</v>
      </c>
      <c r="J69" s="346" t="s">
        <v>57</v>
      </c>
      <c r="K69" s="28" t="s">
        <v>64</v>
      </c>
      <c r="L69" s="297">
        <v>1000000</v>
      </c>
      <c r="M69" s="297">
        <f t="shared" si="1"/>
        <v>700000</v>
      </c>
      <c r="N69" s="325">
        <v>2023</v>
      </c>
      <c r="O69" s="326">
        <v>2027</v>
      </c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91"/>
    </row>
    <row r="70" spans="1:26" ht="18" x14ac:dyDescent="0.25">
      <c r="A70" s="413">
        <v>66</v>
      </c>
      <c r="B70" s="216" t="s">
        <v>55</v>
      </c>
      <c r="C70" s="28" t="s">
        <v>56</v>
      </c>
      <c r="D70" s="30">
        <v>70867984</v>
      </c>
      <c r="E70" s="30">
        <v>10225032</v>
      </c>
      <c r="F70" s="30">
        <v>600112209</v>
      </c>
      <c r="G70" s="429" t="s">
        <v>65</v>
      </c>
      <c r="H70" s="30" t="s">
        <v>238</v>
      </c>
      <c r="I70" s="30" t="s">
        <v>29</v>
      </c>
      <c r="J70" s="346" t="s">
        <v>57</v>
      </c>
      <c r="K70" s="28" t="s">
        <v>159</v>
      </c>
      <c r="L70" s="297">
        <v>2500000</v>
      </c>
      <c r="M70" s="297">
        <f t="shared" si="1"/>
        <v>1750000</v>
      </c>
      <c r="N70" s="325">
        <v>2022</v>
      </c>
      <c r="O70" s="326">
        <v>2024</v>
      </c>
      <c r="P70" s="346"/>
      <c r="Q70" s="346" t="s">
        <v>30</v>
      </c>
      <c r="R70" s="346" t="s">
        <v>30</v>
      </c>
      <c r="S70" s="346"/>
      <c r="T70" s="346"/>
      <c r="U70" s="346"/>
      <c r="V70" s="346" t="s">
        <v>30</v>
      </c>
      <c r="W70" s="346"/>
      <c r="X70" s="346"/>
      <c r="Y70" s="346" t="s">
        <v>66</v>
      </c>
      <c r="Z70" s="391" t="s">
        <v>32</v>
      </c>
    </row>
    <row r="71" spans="1:26" ht="18.75" thickBot="1" x14ac:dyDescent="0.3">
      <c r="A71" s="500">
        <v>67</v>
      </c>
      <c r="B71" s="216" t="s">
        <v>55</v>
      </c>
      <c r="C71" s="28" t="s">
        <v>56</v>
      </c>
      <c r="D71" s="30">
        <v>70867984</v>
      </c>
      <c r="E71" s="30">
        <v>10225032</v>
      </c>
      <c r="F71" s="30">
        <v>600112209</v>
      </c>
      <c r="G71" s="429" t="s">
        <v>67</v>
      </c>
      <c r="H71" s="30" t="s">
        <v>238</v>
      </c>
      <c r="I71" s="30" t="s">
        <v>29</v>
      </c>
      <c r="J71" s="346" t="s">
        <v>57</v>
      </c>
      <c r="K71" s="28" t="s">
        <v>68</v>
      </c>
      <c r="L71" s="297">
        <v>3000000</v>
      </c>
      <c r="M71" s="297">
        <f t="shared" si="1"/>
        <v>2100000</v>
      </c>
      <c r="N71" s="325">
        <v>2022</v>
      </c>
      <c r="O71" s="326">
        <v>2027</v>
      </c>
      <c r="P71" s="346"/>
      <c r="Q71" s="346"/>
      <c r="R71" s="346"/>
      <c r="S71" s="346"/>
      <c r="T71" s="346"/>
      <c r="U71" s="346"/>
      <c r="V71" s="346" t="s">
        <v>30</v>
      </c>
      <c r="W71" s="346" t="s">
        <v>30</v>
      </c>
      <c r="X71" s="346"/>
      <c r="Y71" s="346"/>
      <c r="Z71" s="391" t="s">
        <v>32</v>
      </c>
    </row>
    <row r="72" spans="1:26" s="37" customFormat="1" ht="17.25" thickBot="1" x14ac:dyDescent="0.25">
      <c r="A72" s="413">
        <v>68</v>
      </c>
      <c r="B72" s="214" t="s">
        <v>55</v>
      </c>
      <c r="C72" s="27" t="s">
        <v>56</v>
      </c>
      <c r="D72" s="24">
        <v>70867984</v>
      </c>
      <c r="E72" s="24">
        <v>10225032</v>
      </c>
      <c r="F72" s="24">
        <v>600112209</v>
      </c>
      <c r="G72" s="428" t="s">
        <v>258</v>
      </c>
      <c r="H72" s="70" t="s">
        <v>238</v>
      </c>
      <c r="I72" s="24" t="s">
        <v>29</v>
      </c>
      <c r="J72" s="352" t="s">
        <v>57</v>
      </c>
      <c r="K72" s="27" t="s">
        <v>259</v>
      </c>
      <c r="L72" s="332">
        <v>3000000</v>
      </c>
      <c r="M72" s="332">
        <v>2100000</v>
      </c>
      <c r="N72" s="333">
        <v>2023</v>
      </c>
      <c r="O72" s="333">
        <v>2027</v>
      </c>
      <c r="P72" s="407"/>
      <c r="Q72" s="407"/>
      <c r="R72" s="407"/>
      <c r="S72" s="407"/>
      <c r="T72" s="407"/>
      <c r="U72" s="407"/>
      <c r="V72" s="407"/>
      <c r="W72" s="407"/>
      <c r="X72" s="407"/>
      <c r="Y72" s="407"/>
      <c r="Z72" s="395" t="s">
        <v>32</v>
      </c>
    </row>
    <row r="73" spans="1:26" s="37" customFormat="1" ht="16.5" x14ac:dyDescent="0.2">
      <c r="A73" s="413">
        <v>69</v>
      </c>
      <c r="B73" s="214" t="s">
        <v>55</v>
      </c>
      <c r="C73" s="27" t="s">
        <v>56</v>
      </c>
      <c r="D73" s="24">
        <v>70867984</v>
      </c>
      <c r="E73" s="24">
        <v>10225032</v>
      </c>
      <c r="F73" s="24">
        <v>600112209</v>
      </c>
      <c r="G73" s="428" t="s">
        <v>255</v>
      </c>
      <c r="H73" s="70" t="s">
        <v>238</v>
      </c>
      <c r="I73" s="24" t="s">
        <v>29</v>
      </c>
      <c r="J73" s="352" t="s">
        <v>57</v>
      </c>
      <c r="K73" s="27" t="s">
        <v>256</v>
      </c>
      <c r="L73" s="332">
        <v>1000000</v>
      </c>
      <c r="M73" s="332"/>
      <c r="N73" s="333">
        <v>2023</v>
      </c>
      <c r="O73" s="333">
        <v>2027</v>
      </c>
      <c r="P73" s="407"/>
      <c r="Q73" s="407"/>
      <c r="R73" s="407"/>
      <c r="S73" s="407"/>
      <c r="T73" s="407"/>
      <c r="U73" s="407"/>
      <c r="V73" s="407"/>
      <c r="W73" s="407"/>
      <c r="X73" s="407"/>
      <c r="Y73" s="407"/>
      <c r="Z73" s="395" t="s">
        <v>32</v>
      </c>
    </row>
    <row r="74" spans="1:26" s="37" customFormat="1" ht="17.25" thickBot="1" x14ac:dyDescent="0.25">
      <c r="A74" s="500">
        <v>70</v>
      </c>
      <c r="B74" s="214" t="s">
        <v>55</v>
      </c>
      <c r="C74" s="27" t="s">
        <v>56</v>
      </c>
      <c r="D74" s="24">
        <v>70867984</v>
      </c>
      <c r="E74" s="24">
        <v>10225032</v>
      </c>
      <c r="F74" s="24">
        <v>600112209</v>
      </c>
      <c r="G74" s="428" t="s">
        <v>403</v>
      </c>
      <c r="H74" s="70" t="s">
        <v>238</v>
      </c>
      <c r="I74" s="24" t="s">
        <v>29</v>
      </c>
      <c r="J74" s="352" t="s">
        <v>57</v>
      </c>
      <c r="K74" s="27" t="s">
        <v>257</v>
      </c>
      <c r="L74" s="332">
        <v>15000000</v>
      </c>
      <c r="M74" s="332">
        <v>10500000</v>
      </c>
      <c r="N74" s="333">
        <v>2023</v>
      </c>
      <c r="O74" s="333">
        <v>2027</v>
      </c>
      <c r="P74" s="407"/>
      <c r="Q74" s="407"/>
      <c r="R74" s="407" t="s">
        <v>30</v>
      </c>
      <c r="S74" s="407"/>
      <c r="T74" s="407"/>
      <c r="U74" s="407"/>
      <c r="V74" s="407" t="s">
        <v>30</v>
      </c>
      <c r="W74" s="407" t="s">
        <v>30</v>
      </c>
      <c r="X74" s="407"/>
      <c r="Y74" s="407"/>
      <c r="Z74" s="395" t="s">
        <v>32</v>
      </c>
    </row>
    <row r="75" spans="1:26" ht="11.45" customHeight="1" thickBot="1" x14ac:dyDescent="0.3">
      <c r="A75" s="413">
        <v>71</v>
      </c>
      <c r="B75" s="215" t="s">
        <v>69</v>
      </c>
      <c r="C75" s="34" t="s">
        <v>70</v>
      </c>
      <c r="D75" s="74">
        <v>70965994</v>
      </c>
      <c r="E75" s="74">
        <v>102255041</v>
      </c>
      <c r="F75" s="74">
        <v>600112217</v>
      </c>
      <c r="G75" s="429" t="s">
        <v>521</v>
      </c>
      <c r="H75" s="30" t="s">
        <v>238</v>
      </c>
      <c r="I75" s="30" t="s">
        <v>29</v>
      </c>
      <c r="J75" s="346" t="s">
        <v>71</v>
      </c>
      <c r="K75" s="28" t="s">
        <v>74</v>
      </c>
      <c r="L75" s="297">
        <v>500000</v>
      </c>
      <c r="M75" s="297">
        <f t="shared" si="1"/>
        <v>350000</v>
      </c>
      <c r="N75" s="307">
        <v>44927</v>
      </c>
      <c r="O75" s="309">
        <v>45078</v>
      </c>
      <c r="P75" s="346"/>
      <c r="Q75" s="346"/>
      <c r="R75" s="346"/>
      <c r="S75" s="346"/>
      <c r="T75" s="346"/>
      <c r="U75" s="346"/>
      <c r="V75" s="346"/>
      <c r="W75" s="346"/>
      <c r="X75" s="346" t="s">
        <v>30</v>
      </c>
      <c r="Y75" s="346"/>
      <c r="Z75" s="391"/>
    </row>
    <row r="76" spans="1:26" ht="12.6" customHeight="1" x14ac:dyDescent="0.25">
      <c r="A76" s="413">
        <v>72</v>
      </c>
      <c r="B76" s="216" t="s">
        <v>69</v>
      </c>
      <c r="C76" s="28" t="s">
        <v>70</v>
      </c>
      <c r="D76" s="30">
        <v>70965994</v>
      </c>
      <c r="E76" s="30">
        <v>102255041</v>
      </c>
      <c r="F76" s="30">
        <v>600112217</v>
      </c>
      <c r="G76" s="429" t="s">
        <v>522</v>
      </c>
      <c r="H76" s="30" t="s">
        <v>238</v>
      </c>
      <c r="I76" s="30" t="s">
        <v>29</v>
      </c>
      <c r="J76" s="346" t="s">
        <v>71</v>
      </c>
      <c r="K76" s="28" t="s">
        <v>462</v>
      </c>
      <c r="L76" s="297">
        <v>150000</v>
      </c>
      <c r="M76" s="297">
        <f t="shared" si="1"/>
        <v>105000</v>
      </c>
      <c r="N76" s="307">
        <v>44866</v>
      </c>
      <c r="O76" s="309">
        <v>44958</v>
      </c>
      <c r="P76" s="346"/>
      <c r="Q76" s="346"/>
      <c r="R76" s="346"/>
      <c r="S76" s="346" t="s">
        <v>30</v>
      </c>
      <c r="T76" s="346"/>
      <c r="U76" s="346"/>
      <c r="V76" s="346"/>
      <c r="W76" s="346"/>
      <c r="X76" s="346"/>
      <c r="Y76" s="346"/>
      <c r="Z76" s="391"/>
    </row>
    <row r="77" spans="1:26" s="56" customFormat="1" ht="12.6" customHeight="1" thickBot="1" x14ac:dyDescent="0.3">
      <c r="A77" s="500">
        <v>73</v>
      </c>
      <c r="B77" s="217" t="s">
        <v>69</v>
      </c>
      <c r="C77" s="53" t="s">
        <v>70</v>
      </c>
      <c r="D77" s="55">
        <v>70965994</v>
      </c>
      <c r="E77" s="55">
        <v>102255041</v>
      </c>
      <c r="F77" s="55">
        <v>600112217</v>
      </c>
      <c r="G77" s="386" t="s">
        <v>453</v>
      </c>
      <c r="H77" s="55" t="s">
        <v>238</v>
      </c>
      <c r="I77" s="55" t="s">
        <v>29</v>
      </c>
      <c r="J77" s="347" t="s">
        <v>71</v>
      </c>
      <c r="K77" s="53" t="s">
        <v>453</v>
      </c>
      <c r="L77" s="300">
        <v>400000</v>
      </c>
      <c r="M77" s="300">
        <f t="shared" si="1"/>
        <v>280000</v>
      </c>
      <c r="N77" s="334">
        <v>44958</v>
      </c>
      <c r="O77" s="334">
        <v>45261</v>
      </c>
      <c r="P77" s="347"/>
      <c r="Q77" s="347"/>
      <c r="R77" s="347" t="s">
        <v>30</v>
      </c>
      <c r="S77" s="347"/>
      <c r="T77" s="347"/>
      <c r="U77" s="347"/>
      <c r="V77" s="347"/>
      <c r="W77" s="347"/>
      <c r="X77" s="347"/>
      <c r="Y77" s="347"/>
      <c r="Z77" s="392"/>
    </row>
    <row r="78" spans="1:26" s="56" customFormat="1" ht="16.5" customHeight="1" thickBot="1" x14ac:dyDescent="0.3">
      <c r="A78" s="413">
        <v>74</v>
      </c>
      <c r="B78" s="217" t="s">
        <v>69</v>
      </c>
      <c r="C78" s="53" t="s">
        <v>70</v>
      </c>
      <c r="D78" s="55">
        <v>70965994</v>
      </c>
      <c r="E78" s="55">
        <v>102255041</v>
      </c>
      <c r="F78" s="55">
        <v>600112217</v>
      </c>
      <c r="G78" s="386" t="s">
        <v>323</v>
      </c>
      <c r="H78" s="55" t="s">
        <v>238</v>
      </c>
      <c r="I78" s="55" t="s">
        <v>29</v>
      </c>
      <c r="J78" s="347" t="s">
        <v>71</v>
      </c>
      <c r="K78" s="53" t="s">
        <v>323</v>
      </c>
      <c r="L78" s="300">
        <v>20000000</v>
      </c>
      <c r="M78" s="300">
        <f t="shared" si="1"/>
        <v>14000000</v>
      </c>
      <c r="N78" s="334">
        <v>44927</v>
      </c>
      <c r="O78" s="335">
        <v>46387</v>
      </c>
      <c r="P78" s="347"/>
      <c r="Q78" s="347"/>
      <c r="R78" s="347"/>
      <c r="S78" s="347"/>
      <c r="T78" s="347"/>
      <c r="U78" s="347"/>
      <c r="V78" s="347"/>
      <c r="W78" s="347"/>
      <c r="X78" s="347"/>
      <c r="Y78" s="347"/>
      <c r="Z78" s="392"/>
    </row>
    <row r="79" spans="1:26" s="37" customFormat="1" ht="26.45" customHeight="1" x14ac:dyDescent="0.25">
      <c r="A79" s="413">
        <v>75</v>
      </c>
      <c r="B79" s="229" t="s">
        <v>210</v>
      </c>
      <c r="C79" s="27" t="s">
        <v>211</v>
      </c>
      <c r="D79" s="24">
        <v>60680008</v>
      </c>
      <c r="E79" s="24">
        <v>102255741</v>
      </c>
      <c r="F79" s="24">
        <v>600112535</v>
      </c>
      <c r="G79" s="428" t="s">
        <v>212</v>
      </c>
      <c r="H79" s="24" t="s">
        <v>238</v>
      </c>
      <c r="I79" s="24" t="s">
        <v>29</v>
      </c>
      <c r="J79" s="352" t="s">
        <v>109</v>
      </c>
      <c r="K79" s="27" t="s">
        <v>213</v>
      </c>
      <c r="L79" s="294">
        <v>65000000</v>
      </c>
      <c r="M79" s="294">
        <f>L79*0.7</f>
        <v>45500000</v>
      </c>
      <c r="N79" s="336">
        <v>45108</v>
      </c>
      <c r="O79" s="296">
        <v>45473</v>
      </c>
      <c r="P79" s="408"/>
      <c r="Q79" s="408"/>
      <c r="R79" s="408"/>
      <c r="S79" s="408"/>
      <c r="T79" s="408"/>
      <c r="U79" s="408"/>
      <c r="V79" s="408" t="s">
        <v>30</v>
      </c>
      <c r="W79" s="352" t="s">
        <v>30</v>
      </c>
      <c r="X79" s="408"/>
      <c r="Y79" s="408" t="s">
        <v>221</v>
      </c>
      <c r="Z79" s="409" t="s">
        <v>49</v>
      </c>
    </row>
    <row r="80" spans="1:26" s="37" customFormat="1" ht="26.45" customHeight="1" thickBot="1" x14ac:dyDescent="0.25">
      <c r="A80" s="500">
        <v>76</v>
      </c>
      <c r="B80" s="214" t="s">
        <v>210</v>
      </c>
      <c r="C80" s="27" t="s">
        <v>211</v>
      </c>
      <c r="D80" s="24">
        <v>60680008</v>
      </c>
      <c r="E80" s="24">
        <v>102255741</v>
      </c>
      <c r="F80" s="24">
        <v>600112535</v>
      </c>
      <c r="G80" s="428" t="s">
        <v>214</v>
      </c>
      <c r="H80" s="24" t="s">
        <v>238</v>
      </c>
      <c r="I80" s="24" t="s">
        <v>29</v>
      </c>
      <c r="J80" s="352" t="s">
        <v>109</v>
      </c>
      <c r="K80" s="27" t="s">
        <v>214</v>
      </c>
      <c r="L80" s="337">
        <v>500000</v>
      </c>
      <c r="M80" s="294">
        <f t="shared" si="1"/>
        <v>350000</v>
      </c>
      <c r="N80" s="338">
        <v>45474</v>
      </c>
      <c r="O80" s="339">
        <v>45534</v>
      </c>
      <c r="P80" s="449"/>
      <c r="Q80" s="345" t="s">
        <v>30</v>
      </c>
      <c r="R80" s="407"/>
      <c r="S80" s="407"/>
      <c r="T80" s="450"/>
      <c r="U80" s="345"/>
      <c r="V80" s="345" t="s">
        <v>30</v>
      </c>
      <c r="W80" s="345" t="s">
        <v>30</v>
      </c>
      <c r="X80" s="345"/>
      <c r="Y80" s="345"/>
      <c r="Z80" s="410"/>
    </row>
    <row r="81" spans="1:26" s="37" customFormat="1" ht="22.9" customHeight="1" thickBot="1" x14ac:dyDescent="0.2">
      <c r="A81" s="413">
        <v>77</v>
      </c>
      <c r="B81" s="214" t="s">
        <v>210</v>
      </c>
      <c r="C81" s="27" t="s">
        <v>211</v>
      </c>
      <c r="D81" s="24">
        <v>60680008</v>
      </c>
      <c r="E81" s="24">
        <v>102255741</v>
      </c>
      <c r="F81" s="24">
        <v>600112535</v>
      </c>
      <c r="G81" s="428" t="s">
        <v>216</v>
      </c>
      <c r="H81" s="24" t="s">
        <v>238</v>
      </c>
      <c r="I81" s="24" t="s">
        <v>29</v>
      </c>
      <c r="J81" s="352" t="s">
        <v>109</v>
      </c>
      <c r="K81" s="27" t="s">
        <v>215</v>
      </c>
      <c r="L81" s="337">
        <v>700000</v>
      </c>
      <c r="M81" s="294">
        <f t="shared" si="1"/>
        <v>489999.99999999994</v>
      </c>
      <c r="N81" s="336">
        <v>45108</v>
      </c>
      <c r="O81" s="296">
        <v>45168</v>
      </c>
      <c r="P81" s="345" t="s">
        <v>30</v>
      </c>
      <c r="Q81" s="345" t="s">
        <v>30</v>
      </c>
      <c r="R81" s="345" t="s">
        <v>30</v>
      </c>
      <c r="S81" s="345" t="s">
        <v>30</v>
      </c>
      <c r="T81" s="450"/>
      <c r="U81" s="345"/>
      <c r="V81" s="345"/>
      <c r="W81" s="411" t="s">
        <v>30</v>
      </c>
      <c r="X81" s="345" t="s">
        <v>30</v>
      </c>
      <c r="Y81" s="345"/>
      <c r="Z81" s="410"/>
    </row>
    <row r="82" spans="1:26" s="37" customFormat="1" ht="23.45" customHeight="1" x14ac:dyDescent="0.15">
      <c r="A82" s="413">
        <v>78</v>
      </c>
      <c r="B82" s="214" t="s">
        <v>210</v>
      </c>
      <c r="C82" s="27" t="s">
        <v>211</v>
      </c>
      <c r="D82" s="24">
        <v>60680008</v>
      </c>
      <c r="E82" s="24">
        <v>102255741</v>
      </c>
      <c r="F82" s="24">
        <v>600112535</v>
      </c>
      <c r="G82" s="428" t="s">
        <v>217</v>
      </c>
      <c r="H82" s="24" t="s">
        <v>238</v>
      </c>
      <c r="I82" s="24" t="s">
        <v>29</v>
      </c>
      <c r="J82" s="352" t="s">
        <v>109</v>
      </c>
      <c r="K82" s="27" t="s">
        <v>220</v>
      </c>
      <c r="L82" s="337">
        <v>30000000</v>
      </c>
      <c r="M82" s="294">
        <f t="shared" si="1"/>
        <v>21000000</v>
      </c>
      <c r="N82" s="312">
        <v>45689</v>
      </c>
      <c r="O82" s="296">
        <v>46235</v>
      </c>
      <c r="P82" s="345" t="s">
        <v>30</v>
      </c>
      <c r="Q82" s="345" t="s">
        <v>30</v>
      </c>
      <c r="R82" s="345" t="s">
        <v>30</v>
      </c>
      <c r="S82" s="345"/>
      <c r="T82" s="450"/>
      <c r="U82" s="345" t="s">
        <v>30</v>
      </c>
      <c r="V82" s="345" t="s">
        <v>30</v>
      </c>
      <c r="W82" s="345" t="s">
        <v>30</v>
      </c>
      <c r="X82" s="345"/>
      <c r="Y82" s="345"/>
      <c r="Z82" s="410"/>
    </row>
    <row r="83" spans="1:26" s="37" customFormat="1" ht="25.9" customHeight="1" thickBot="1" x14ac:dyDescent="0.2">
      <c r="A83" s="500">
        <v>79</v>
      </c>
      <c r="B83" s="214" t="s">
        <v>210</v>
      </c>
      <c r="C83" s="27" t="s">
        <v>211</v>
      </c>
      <c r="D83" s="24">
        <v>60680008</v>
      </c>
      <c r="E83" s="24">
        <v>102255741</v>
      </c>
      <c r="F83" s="24">
        <v>600112535</v>
      </c>
      <c r="G83" s="428" t="s">
        <v>218</v>
      </c>
      <c r="H83" s="24" t="s">
        <v>238</v>
      </c>
      <c r="I83" s="24" t="s">
        <v>29</v>
      </c>
      <c r="J83" s="352" t="s">
        <v>109</v>
      </c>
      <c r="K83" s="27" t="s">
        <v>219</v>
      </c>
      <c r="L83" s="337">
        <v>5000000</v>
      </c>
      <c r="M83" s="294">
        <f t="shared" si="1"/>
        <v>3500000</v>
      </c>
      <c r="N83" s="312">
        <v>45658</v>
      </c>
      <c r="O83" s="296">
        <v>46235</v>
      </c>
      <c r="P83" s="407"/>
      <c r="Q83" s="407"/>
      <c r="R83" s="407"/>
      <c r="S83" s="407"/>
      <c r="T83" s="450"/>
      <c r="U83" s="345"/>
      <c r="V83" s="345" t="s">
        <v>30</v>
      </c>
      <c r="W83" s="411"/>
      <c r="X83" s="411"/>
      <c r="Y83" s="411"/>
      <c r="Z83" s="412"/>
    </row>
    <row r="84" spans="1:26" ht="27.6" customHeight="1" thickBot="1" x14ac:dyDescent="0.2">
      <c r="A84" s="413">
        <v>80</v>
      </c>
      <c r="B84" s="230" t="s">
        <v>361</v>
      </c>
      <c r="C84" s="54" t="s">
        <v>362</v>
      </c>
      <c r="D84" s="104">
        <v>70838046</v>
      </c>
      <c r="E84" s="104">
        <v>102255504</v>
      </c>
      <c r="F84" s="104">
        <v>600112454</v>
      </c>
      <c r="G84" s="440" t="s">
        <v>184</v>
      </c>
      <c r="H84" s="104" t="s">
        <v>238</v>
      </c>
      <c r="I84" s="104" t="s">
        <v>29</v>
      </c>
      <c r="J84" s="358" t="s">
        <v>363</v>
      </c>
      <c r="K84" s="53" t="s">
        <v>364</v>
      </c>
      <c r="L84" s="340">
        <v>5000000</v>
      </c>
      <c r="M84" s="300">
        <f t="shared" si="1"/>
        <v>3500000</v>
      </c>
      <c r="N84" s="334">
        <v>45170</v>
      </c>
      <c r="O84" s="341">
        <v>45657</v>
      </c>
      <c r="P84" s="347" t="s">
        <v>30</v>
      </c>
      <c r="Q84" s="347" t="s">
        <v>30</v>
      </c>
      <c r="R84" s="347" t="s">
        <v>30</v>
      </c>
      <c r="S84" s="347"/>
      <c r="T84" s="347"/>
      <c r="U84" s="347"/>
      <c r="V84" s="347"/>
      <c r="W84" s="347"/>
      <c r="X84" s="347"/>
      <c r="Y84" s="347"/>
      <c r="Z84" s="392"/>
    </row>
    <row r="85" spans="1:26" ht="24" customHeight="1" x14ac:dyDescent="0.15">
      <c r="A85" s="413">
        <v>81</v>
      </c>
      <c r="B85" s="231" t="s">
        <v>361</v>
      </c>
      <c r="C85" s="54" t="s">
        <v>362</v>
      </c>
      <c r="D85" s="104">
        <v>70838046</v>
      </c>
      <c r="E85" s="104">
        <v>102255504</v>
      </c>
      <c r="F85" s="104">
        <v>600112454</v>
      </c>
      <c r="G85" s="386" t="s">
        <v>365</v>
      </c>
      <c r="H85" s="104" t="s">
        <v>238</v>
      </c>
      <c r="I85" s="104" t="s">
        <v>29</v>
      </c>
      <c r="J85" s="358" t="s">
        <v>363</v>
      </c>
      <c r="K85" s="53" t="s">
        <v>365</v>
      </c>
      <c r="L85" s="340">
        <v>1500000</v>
      </c>
      <c r="M85" s="300">
        <f t="shared" si="1"/>
        <v>1050000</v>
      </c>
      <c r="N85" s="335">
        <v>45170</v>
      </c>
      <c r="O85" s="335">
        <v>45657</v>
      </c>
      <c r="P85" s="347"/>
      <c r="Q85" s="347"/>
      <c r="R85" s="347"/>
      <c r="S85" s="347"/>
      <c r="T85" s="347"/>
      <c r="U85" s="381" t="s">
        <v>30</v>
      </c>
      <c r="V85" s="381" t="s">
        <v>30</v>
      </c>
      <c r="W85" s="347"/>
      <c r="X85" s="347"/>
      <c r="Y85" s="347"/>
      <c r="Z85" s="392"/>
    </row>
    <row r="86" spans="1:26" ht="24" customHeight="1" thickBot="1" x14ac:dyDescent="0.2">
      <c r="A86" s="500">
        <v>82</v>
      </c>
      <c r="B86" s="231" t="s">
        <v>361</v>
      </c>
      <c r="C86" s="54" t="s">
        <v>362</v>
      </c>
      <c r="D86" s="104">
        <v>70838046</v>
      </c>
      <c r="E86" s="104">
        <v>102255504</v>
      </c>
      <c r="F86" s="104">
        <v>600112454</v>
      </c>
      <c r="G86" s="440" t="s">
        <v>366</v>
      </c>
      <c r="H86" s="104" t="s">
        <v>238</v>
      </c>
      <c r="I86" s="104" t="s">
        <v>29</v>
      </c>
      <c r="J86" s="358" t="s">
        <v>363</v>
      </c>
      <c r="K86" s="53" t="s">
        <v>468</v>
      </c>
      <c r="L86" s="340">
        <v>500000</v>
      </c>
      <c r="M86" s="300">
        <f t="shared" si="1"/>
        <v>350000</v>
      </c>
      <c r="N86" s="334">
        <v>45017</v>
      </c>
      <c r="O86" s="335">
        <v>45657</v>
      </c>
      <c r="P86" s="347"/>
      <c r="Q86" s="347"/>
      <c r="R86" s="347"/>
      <c r="S86" s="347" t="s">
        <v>30</v>
      </c>
      <c r="T86" s="347"/>
      <c r="U86" s="347"/>
      <c r="V86" s="347"/>
      <c r="W86" s="347"/>
      <c r="X86" s="347"/>
      <c r="Y86" s="347"/>
      <c r="Z86" s="392"/>
    </row>
    <row r="87" spans="1:26" ht="25.9" customHeight="1" thickBot="1" x14ac:dyDescent="0.2">
      <c r="A87" s="413">
        <v>83</v>
      </c>
      <c r="B87" s="231" t="s">
        <v>361</v>
      </c>
      <c r="C87" s="103" t="s">
        <v>362</v>
      </c>
      <c r="D87" s="104">
        <v>70838046</v>
      </c>
      <c r="E87" s="104">
        <v>102255504</v>
      </c>
      <c r="F87" s="104">
        <v>600112454</v>
      </c>
      <c r="G87" s="441" t="s">
        <v>411</v>
      </c>
      <c r="H87" s="104" t="s">
        <v>238</v>
      </c>
      <c r="I87" s="104" t="s">
        <v>29</v>
      </c>
      <c r="J87" s="358" t="s">
        <v>363</v>
      </c>
      <c r="K87" s="102" t="s">
        <v>367</v>
      </c>
      <c r="L87" s="340">
        <v>9000000</v>
      </c>
      <c r="M87" s="300">
        <f t="shared" si="1"/>
        <v>6300000</v>
      </c>
      <c r="N87" s="334">
        <v>45017</v>
      </c>
      <c r="O87" s="335">
        <v>46387</v>
      </c>
      <c r="P87" s="347" t="s">
        <v>30</v>
      </c>
      <c r="Q87" s="347" t="s">
        <v>30</v>
      </c>
      <c r="R87" s="347" t="s">
        <v>30</v>
      </c>
      <c r="S87" s="347"/>
      <c r="T87" s="347"/>
      <c r="U87" s="347"/>
      <c r="V87" s="347"/>
      <c r="W87" s="347"/>
      <c r="X87" s="347"/>
      <c r="Y87" s="347"/>
      <c r="Z87" s="392"/>
    </row>
    <row r="88" spans="1:26" ht="23.45" customHeight="1" x14ac:dyDescent="0.15">
      <c r="A88" s="413">
        <v>84</v>
      </c>
      <c r="B88" s="232" t="s">
        <v>379</v>
      </c>
      <c r="C88" s="86" t="s">
        <v>380</v>
      </c>
      <c r="D88" s="87">
        <v>70839034</v>
      </c>
      <c r="E88" s="88">
        <v>102255903</v>
      </c>
      <c r="F88" s="88">
        <v>600025276</v>
      </c>
      <c r="G88" s="435" t="s">
        <v>381</v>
      </c>
      <c r="H88" s="104" t="s">
        <v>238</v>
      </c>
      <c r="I88" s="104" t="s">
        <v>29</v>
      </c>
      <c r="J88" s="355" t="s">
        <v>29</v>
      </c>
      <c r="K88" s="86" t="s">
        <v>382</v>
      </c>
      <c r="L88" s="321">
        <v>600000</v>
      </c>
      <c r="M88" s="300">
        <f>L88*0.7</f>
        <v>420000</v>
      </c>
      <c r="N88" s="334">
        <v>45017</v>
      </c>
      <c r="O88" s="335">
        <v>46387</v>
      </c>
      <c r="P88" s="403"/>
      <c r="Q88" s="403"/>
      <c r="R88" s="403"/>
      <c r="S88" s="403" t="s">
        <v>30</v>
      </c>
      <c r="T88" s="403"/>
      <c r="U88" s="403"/>
      <c r="V88" s="403"/>
      <c r="W88" s="403"/>
      <c r="X88" s="403"/>
      <c r="Y88" s="403"/>
      <c r="Z88" s="404"/>
    </row>
    <row r="89" spans="1:26" ht="24.6" customHeight="1" thickBot="1" x14ac:dyDescent="0.2">
      <c r="A89" s="500">
        <v>85</v>
      </c>
      <c r="B89" s="226" t="s">
        <v>379</v>
      </c>
      <c r="C89" s="86" t="s">
        <v>380</v>
      </c>
      <c r="D89" s="87">
        <v>70839034</v>
      </c>
      <c r="E89" s="88">
        <v>102255903</v>
      </c>
      <c r="F89" s="88">
        <v>600025276</v>
      </c>
      <c r="G89" s="436" t="s">
        <v>93</v>
      </c>
      <c r="H89" s="104" t="s">
        <v>238</v>
      </c>
      <c r="I89" s="104" t="s">
        <v>29</v>
      </c>
      <c r="J89" s="355" t="s">
        <v>29</v>
      </c>
      <c r="K89" s="86" t="s">
        <v>383</v>
      </c>
      <c r="L89" s="321">
        <v>4000000</v>
      </c>
      <c r="M89" s="300">
        <f t="shared" ref="M89:M91" si="6">L89*0.7</f>
        <v>2800000</v>
      </c>
      <c r="N89" s="334">
        <v>45017</v>
      </c>
      <c r="O89" s="335">
        <v>46387</v>
      </c>
      <c r="P89" s="403"/>
      <c r="Q89" s="403"/>
      <c r="R89" s="403"/>
      <c r="S89" s="403"/>
      <c r="T89" s="403"/>
      <c r="U89" s="403"/>
      <c r="V89" s="403"/>
      <c r="W89" s="403"/>
      <c r="X89" s="403"/>
      <c r="Y89" s="403"/>
      <c r="Z89" s="404"/>
    </row>
    <row r="90" spans="1:26" ht="24.6" customHeight="1" thickBot="1" x14ac:dyDescent="0.2">
      <c r="A90" s="413">
        <v>86</v>
      </c>
      <c r="B90" s="226" t="s">
        <v>379</v>
      </c>
      <c r="C90" s="86" t="s">
        <v>380</v>
      </c>
      <c r="D90" s="87">
        <v>70839034</v>
      </c>
      <c r="E90" s="88">
        <v>102255903</v>
      </c>
      <c r="F90" s="88">
        <v>600025276</v>
      </c>
      <c r="G90" s="436" t="s">
        <v>384</v>
      </c>
      <c r="H90" s="104" t="s">
        <v>238</v>
      </c>
      <c r="I90" s="104" t="s">
        <v>29</v>
      </c>
      <c r="J90" s="355" t="s">
        <v>29</v>
      </c>
      <c r="K90" s="86" t="s">
        <v>385</v>
      </c>
      <c r="L90" s="321">
        <v>2500000</v>
      </c>
      <c r="M90" s="300">
        <f t="shared" si="6"/>
        <v>1750000</v>
      </c>
      <c r="N90" s="334">
        <v>45017</v>
      </c>
      <c r="O90" s="335">
        <v>46387</v>
      </c>
      <c r="P90" s="403"/>
      <c r="Q90" s="403"/>
      <c r="R90" s="403"/>
      <c r="S90" s="403"/>
      <c r="T90" s="403"/>
      <c r="U90" s="403"/>
      <c r="V90" s="403" t="s">
        <v>30</v>
      </c>
      <c r="W90" s="403"/>
      <c r="X90" s="403"/>
      <c r="Y90" s="403"/>
      <c r="Z90" s="404"/>
    </row>
    <row r="91" spans="1:26" ht="24.75" x14ac:dyDescent="0.15">
      <c r="A91" s="413">
        <v>87</v>
      </c>
      <c r="B91" s="226" t="s">
        <v>407</v>
      </c>
      <c r="C91" s="103" t="s">
        <v>285</v>
      </c>
      <c r="D91" s="87">
        <v>70979626</v>
      </c>
      <c r="E91" s="88">
        <v>102243981</v>
      </c>
      <c r="F91" s="87">
        <v>600112161</v>
      </c>
      <c r="G91" s="436" t="s">
        <v>408</v>
      </c>
      <c r="H91" s="104" t="s">
        <v>238</v>
      </c>
      <c r="I91" s="104" t="s">
        <v>29</v>
      </c>
      <c r="J91" s="358" t="s">
        <v>409</v>
      </c>
      <c r="K91" s="102" t="s">
        <v>410</v>
      </c>
      <c r="L91" s="340">
        <v>5000000</v>
      </c>
      <c r="M91" s="300">
        <f t="shared" si="6"/>
        <v>3500000</v>
      </c>
      <c r="N91" s="334">
        <v>45017</v>
      </c>
      <c r="O91" s="291">
        <v>46600</v>
      </c>
      <c r="P91" s="347"/>
      <c r="Q91" s="347"/>
      <c r="R91" s="381" t="s">
        <v>30</v>
      </c>
      <c r="S91" s="347"/>
      <c r="T91" s="347"/>
      <c r="U91" s="347"/>
      <c r="V91" s="347"/>
      <c r="W91" s="347"/>
      <c r="X91" s="347"/>
      <c r="Y91" s="347"/>
      <c r="Z91" s="392"/>
    </row>
    <row r="92" spans="1:26" ht="36.75" customHeight="1" thickBot="1" x14ac:dyDescent="0.3">
      <c r="A92" s="500">
        <v>88</v>
      </c>
      <c r="B92" s="233" t="s">
        <v>416</v>
      </c>
      <c r="C92" s="166" t="s">
        <v>417</v>
      </c>
      <c r="D92" s="167">
        <v>70880646</v>
      </c>
      <c r="E92" s="88">
        <v>102255075</v>
      </c>
      <c r="F92" s="167">
        <v>600112241</v>
      </c>
      <c r="G92" s="442" t="s">
        <v>418</v>
      </c>
      <c r="H92" s="167" t="s">
        <v>238</v>
      </c>
      <c r="I92" s="167" t="s">
        <v>29</v>
      </c>
      <c r="J92" s="359" t="s">
        <v>419</v>
      </c>
      <c r="K92" s="168" t="s">
        <v>447</v>
      </c>
      <c r="L92" s="473">
        <v>15000000</v>
      </c>
      <c r="M92" s="473">
        <f t="shared" ref="M92:M98" si="7">L92*0.7</f>
        <v>10500000</v>
      </c>
      <c r="N92" s="343">
        <v>2023</v>
      </c>
      <c r="O92" s="343">
        <v>2026</v>
      </c>
      <c r="P92" s="381" t="s">
        <v>30</v>
      </c>
      <c r="Q92" s="381" t="s">
        <v>30</v>
      </c>
      <c r="R92" s="381" t="s">
        <v>30</v>
      </c>
      <c r="S92" s="381" t="s">
        <v>30</v>
      </c>
      <c r="T92" s="381" t="s">
        <v>30</v>
      </c>
      <c r="U92" s="381" t="s">
        <v>30</v>
      </c>
      <c r="V92" s="381" t="s">
        <v>30</v>
      </c>
      <c r="W92" s="381" t="s">
        <v>30</v>
      </c>
      <c r="X92" s="381" t="s">
        <v>30</v>
      </c>
      <c r="Y92" s="347"/>
      <c r="Z92" s="392" t="s">
        <v>32</v>
      </c>
    </row>
    <row r="93" spans="1:26" ht="17.25" thickBot="1" x14ac:dyDescent="0.3">
      <c r="A93" s="413">
        <v>89</v>
      </c>
      <c r="B93" s="233" t="s">
        <v>416</v>
      </c>
      <c r="C93" s="166" t="s">
        <v>417</v>
      </c>
      <c r="D93" s="167">
        <v>70880646</v>
      </c>
      <c r="E93" s="88">
        <v>102255075</v>
      </c>
      <c r="F93" s="167">
        <v>600112241</v>
      </c>
      <c r="G93" s="442" t="s">
        <v>420</v>
      </c>
      <c r="H93" s="167" t="s">
        <v>238</v>
      </c>
      <c r="I93" s="167" t="s">
        <v>29</v>
      </c>
      <c r="J93" s="359" t="s">
        <v>419</v>
      </c>
      <c r="K93" s="168" t="s">
        <v>421</v>
      </c>
      <c r="L93" s="342">
        <v>2000000</v>
      </c>
      <c r="M93" s="342">
        <f t="shared" si="7"/>
        <v>1400000</v>
      </c>
      <c r="N93" s="343">
        <v>2023</v>
      </c>
      <c r="O93" s="343">
        <v>2026</v>
      </c>
      <c r="P93" s="381" t="s">
        <v>30</v>
      </c>
      <c r="Q93" s="381" t="s">
        <v>30</v>
      </c>
      <c r="R93" s="381" t="s">
        <v>30</v>
      </c>
      <c r="S93" s="381" t="s">
        <v>30</v>
      </c>
      <c r="T93" s="381" t="s">
        <v>30</v>
      </c>
      <c r="U93" s="381" t="s">
        <v>30</v>
      </c>
      <c r="V93" s="381" t="s">
        <v>30</v>
      </c>
      <c r="W93" s="381" t="s">
        <v>30</v>
      </c>
      <c r="X93" s="381" t="s">
        <v>30</v>
      </c>
      <c r="Y93" s="347"/>
      <c r="Z93" s="392" t="s">
        <v>32</v>
      </c>
    </row>
    <row r="94" spans="1:26" ht="16.5" x14ac:dyDescent="0.25">
      <c r="A94" s="413">
        <v>90</v>
      </c>
      <c r="B94" s="233" t="s">
        <v>416</v>
      </c>
      <c r="C94" s="166" t="s">
        <v>417</v>
      </c>
      <c r="D94" s="167">
        <v>70880646</v>
      </c>
      <c r="E94" s="88">
        <v>102255075</v>
      </c>
      <c r="F94" s="167">
        <v>600112241</v>
      </c>
      <c r="G94" s="442" t="s">
        <v>422</v>
      </c>
      <c r="H94" s="167" t="s">
        <v>238</v>
      </c>
      <c r="I94" s="167" t="s">
        <v>29</v>
      </c>
      <c r="J94" s="359" t="s">
        <v>419</v>
      </c>
      <c r="K94" s="168" t="s">
        <v>423</v>
      </c>
      <c r="L94" s="473">
        <v>15000000</v>
      </c>
      <c r="M94" s="473">
        <f t="shared" si="7"/>
        <v>10500000</v>
      </c>
      <c r="N94" s="343">
        <v>2023</v>
      </c>
      <c r="O94" s="343">
        <v>2026</v>
      </c>
      <c r="P94" s="381" t="s">
        <v>30</v>
      </c>
      <c r="Q94" s="381" t="s">
        <v>30</v>
      </c>
      <c r="R94" s="381" t="s">
        <v>30</v>
      </c>
      <c r="S94" s="381" t="s">
        <v>30</v>
      </c>
      <c r="T94" s="381" t="s">
        <v>30</v>
      </c>
      <c r="U94" s="381" t="s">
        <v>30</v>
      </c>
      <c r="V94" s="381" t="s">
        <v>30</v>
      </c>
      <c r="W94" s="381" t="s">
        <v>30</v>
      </c>
      <c r="X94" s="381" t="s">
        <v>30</v>
      </c>
      <c r="Y94" s="347"/>
      <c r="Z94" s="392" t="s">
        <v>32</v>
      </c>
    </row>
    <row r="95" spans="1:26" ht="25.9" customHeight="1" thickBot="1" x14ac:dyDescent="0.3">
      <c r="A95" s="500">
        <v>91</v>
      </c>
      <c r="B95" s="233" t="s">
        <v>416</v>
      </c>
      <c r="C95" s="166" t="s">
        <v>417</v>
      </c>
      <c r="D95" s="167">
        <v>70880646</v>
      </c>
      <c r="E95" s="88">
        <v>102255075</v>
      </c>
      <c r="F95" s="167">
        <v>600112241</v>
      </c>
      <c r="G95" s="442" t="s">
        <v>424</v>
      </c>
      <c r="H95" s="167" t="s">
        <v>238</v>
      </c>
      <c r="I95" s="167" t="s">
        <v>29</v>
      </c>
      <c r="J95" s="359" t="s">
        <v>419</v>
      </c>
      <c r="K95" s="168" t="s">
        <v>425</v>
      </c>
      <c r="L95" s="473">
        <v>1000000</v>
      </c>
      <c r="M95" s="473">
        <f t="shared" si="7"/>
        <v>700000</v>
      </c>
      <c r="N95" s="343">
        <v>2023</v>
      </c>
      <c r="O95" s="343">
        <v>2026</v>
      </c>
      <c r="P95" s="381" t="s">
        <v>30</v>
      </c>
      <c r="Q95" s="381" t="s">
        <v>30</v>
      </c>
      <c r="R95" s="381" t="s">
        <v>30</v>
      </c>
      <c r="S95" s="381" t="s">
        <v>30</v>
      </c>
      <c r="T95" s="381" t="s">
        <v>30</v>
      </c>
      <c r="U95" s="381" t="s">
        <v>30</v>
      </c>
      <c r="V95" s="381" t="s">
        <v>30</v>
      </c>
      <c r="W95" s="381" t="s">
        <v>30</v>
      </c>
      <c r="X95" s="381" t="s">
        <v>30</v>
      </c>
      <c r="Y95" s="347"/>
      <c r="Z95" s="392" t="s">
        <v>32</v>
      </c>
    </row>
    <row r="96" spans="1:26" ht="33.6" customHeight="1" thickBot="1" x14ac:dyDescent="0.3">
      <c r="A96" s="413">
        <v>92</v>
      </c>
      <c r="B96" s="233" t="s">
        <v>416</v>
      </c>
      <c r="C96" s="166" t="s">
        <v>417</v>
      </c>
      <c r="D96" s="167">
        <v>70880646</v>
      </c>
      <c r="E96" s="88">
        <v>102255075</v>
      </c>
      <c r="F96" s="167">
        <v>600112241</v>
      </c>
      <c r="G96" s="442" t="s">
        <v>426</v>
      </c>
      <c r="H96" s="167" t="s">
        <v>238</v>
      </c>
      <c r="I96" s="167" t="s">
        <v>29</v>
      </c>
      <c r="J96" s="359" t="s">
        <v>419</v>
      </c>
      <c r="K96" s="168" t="s">
        <v>557</v>
      </c>
      <c r="L96" s="473">
        <v>3000000</v>
      </c>
      <c r="M96" s="473">
        <f t="shared" si="7"/>
        <v>2100000</v>
      </c>
      <c r="N96" s="343">
        <v>2023</v>
      </c>
      <c r="O96" s="343">
        <v>2026</v>
      </c>
      <c r="P96" s="381" t="s">
        <v>30</v>
      </c>
      <c r="Q96" s="381" t="s">
        <v>30</v>
      </c>
      <c r="R96" s="381" t="s">
        <v>30</v>
      </c>
      <c r="S96" s="381" t="s">
        <v>30</v>
      </c>
      <c r="T96" s="381" t="s">
        <v>30</v>
      </c>
      <c r="U96" s="381" t="s">
        <v>30</v>
      </c>
      <c r="V96" s="381" t="s">
        <v>30</v>
      </c>
      <c r="W96" s="381" t="s">
        <v>30</v>
      </c>
      <c r="X96" s="381" t="s">
        <v>30</v>
      </c>
      <c r="Y96" s="347"/>
      <c r="Z96" s="392" t="s">
        <v>32</v>
      </c>
    </row>
    <row r="97" spans="1:26" ht="19.5" customHeight="1" x14ac:dyDescent="0.25">
      <c r="A97" s="413">
        <v>93</v>
      </c>
      <c r="B97" s="233" t="s">
        <v>416</v>
      </c>
      <c r="C97" s="166" t="s">
        <v>417</v>
      </c>
      <c r="D97" s="167">
        <v>70880646</v>
      </c>
      <c r="E97" s="88">
        <v>102255075</v>
      </c>
      <c r="F97" s="167">
        <v>600112241</v>
      </c>
      <c r="G97" s="442" t="s">
        <v>427</v>
      </c>
      <c r="H97" s="167" t="s">
        <v>238</v>
      </c>
      <c r="I97" s="167" t="s">
        <v>29</v>
      </c>
      <c r="J97" s="359" t="s">
        <v>419</v>
      </c>
      <c r="K97" s="168" t="s">
        <v>427</v>
      </c>
      <c r="L97" s="342">
        <v>2000000</v>
      </c>
      <c r="M97" s="342">
        <f t="shared" si="7"/>
        <v>1400000</v>
      </c>
      <c r="N97" s="343">
        <v>2023</v>
      </c>
      <c r="O97" s="343">
        <v>2026</v>
      </c>
      <c r="P97" s="381" t="s">
        <v>30</v>
      </c>
      <c r="Q97" s="381" t="s">
        <v>30</v>
      </c>
      <c r="R97" s="381" t="s">
        <v>30</v>
      </c>
      <c r="S97" s="381" t="s">
        <v>30</v>
      </c>
      <c r="T97" s="381" t="s">
        <v>30</v>
      </c>
      <c r="U97" s="381" t="s">
        <v>30</v>
      </c>
      <c r="V97" s="381" t="s">
        <v>30</v>
      </c>
      <c r="W97" s="381" t="s">
        <v>30</v>
      </c>
      <c r="X97" s="381" t="s">
        <v>30</v>
      </c>
      <c r="Y97" s="347"/>
      <c r="Z97" s="392" t="s">
        <v>32</v>
      </c>
    </row>
    <row r="98" spans="1:26" ht="30.6" customHeight="1" thickBot="1" x14ac:dyDescent="0.3">
      <c r="A98" s="500">
        <v>94</v>
      </c>
      <c r="B98" s="233" t="s">
        <v>416</v>
      </c>
      <c r="C98" s="495" t="s">
        <v>417</v>
      </c>
      <c r="D98" s="55">
        <v>70880646</v>
      </c>
      <c r="E98" s="88">
        <v>102255075</v>
      </c>
      <c r="F98" s="55">
        <v>600112241</v>
      </c>
      <c r="G98" s="386" t="s">
        <v>428</v>
      </c>
      <c r="H98" s="55" t="s">
        <v>238</v>
      </c>
      <c r="I98" s="55" t="s">
        <v>29</v>
      </c>
      <c r="J98" s="347" t="s">
        <v>419</v>
      </c>
      <c r="K98" s="53" t="s">
        <v>448</v>
      </c>
      <c r="L98" s="375">
        <v>5000000</v>
      </c>
      <c r="M98" s="375">
        <f t="shared" si="7"/>
        <v>3500000</v>
      </c>
      <c r="N98" s="302">
        <v>2023</v>
      </c>
      <c r="O98" s="302">
        <v>2026</v>
      </c>
      <c r="P98" s="448" t="s">
        <v>30</v>
      </c>
      <c r="Q98" s="448" t="s">
        <v>30</v>
      </c>
      <c r="R98" s="448" t="s">
        <v>30</v>
      </c>
      <c r="S98" s="448" t="s">
        <v>30</v>
      </c>
      <c r="T98" s="448" t="s">
        <v>30</v>
      </c>
      <c r="U98" s="448" t="s">
        <v>30</v>
      </c>
      <c r="V98" s="448" t="s">
        <v>30</v>
      </c>
      <c r="W98" s="448" t="s">
        <v>30</v>
      </c>
      <c r="X98" s="448" t="s">
        <v>30</v>
      </c>
      <c r="Y98" s="497"/>
      <c r="Z98" s="498" t="s">
        <v>32</v>
      </c>
    </row>
    <row r="99" spans="1:26" s="287" customFormat="1" ht="40.5" customHeight="1" thickBot="1" x14ac:dyDescent="0.3">
      <c r="A99" s="413">
        <v>95</v>
      </c>
      <c r="B99" s="289" t="s">
        <v>471</v>
      </c>
      <c r="C99" s="378" t="s">
        <v>472</v>
      </c>
      <c r="D99" s="276">
        <v>70915351</v>
      </c>
      <c r="E99" s="276">
        <v>102243930</v>
      </c>
      <c r="F99" s="276">
        <v>600112128</v>
      </c>
      <c r="G99" s="426" t="s">
        <v>477</v>
      </c>
      <c r="H99" s="377" t="s">
        <v>238</v>
      </c>
      <c r="I99" s="377" t="s">
        <v>29</v>
      </c>
      <c r="J99" s="496" t="s">
        <v>474</v>
      </c>
      <c r="K99" s="424" t="s">
        <v>478</v>
      </c>
      <c r="L99" s="375">
        <v>2000000</v>
      </c>
      <c r="M99" s="375">
        <f>L99/100*70</f>
        <v>1400000</v>
      </c>
      <c r="N99" s="304">
        <v>2023</v>
      </c>
      <c r="O99" s="304">
        <v>2025</v>
      </c>
      <c r="P99" s="381" t="s">
        <v>30</v>
      </c>
      <c r="Q99" s="381" t="s">
        <v>30</v>
      </c>
      <c r="R99" s="381" t="s">
        <v>30</v>
      </c>
      <c r="S99" s="381" t="s">
        <v>30</v>
      </c>
      <c r="T99" s="381"/>
      <c r="U99" s="381"/>
      <c r="V99" s="381" t="s">
        <v>30</v>
      </c>
      <c r="W99" s="381"/>
      <c r="X99" s="381" t="s">
        <v>30</v>
      </c>
      <c r="Y99" s="381" t="s">
        <v>479</v>
      </c>
      <c r="Z99" s="390" t="s">
        <v>32</v>
      </c>
    </row>
    <row r="100" spans="1:26" ht="33" x14ac:dyDescent="0.25">
      <c r="A100" s="413">
        <v>96</v>
      </c>
      <c r="B100" s="419" t="s">
        <v>504</v>
      </c>
      <c r="C100" s="276" t="s">
        <v>505</v>
      </c>
      <c r="D100" s="276">
        <v>70979375</v>
      </c>
      <c r="E100" s="276">
        <v>102255016</v>
      </c>
      <c r="F100" s="276">
        <v>600112195</v>
      </c>
      <c r="G100" s="426" t="s">
        <v>506</v>
      </c>
      <c r="H100" s="276" t="s">
        <v>238</v>
      </c>
      <c r="I100" s="276" t="s">
        <v>29</v>
      </c>
      <c r="J100" s="381" t="s">
        <v>507</v>
      </c>
      <c r="K100" s="424" t="s">
        <v>508</v>
      </c>
      <c r="L100" s="382">
        <v>2000000</v>
      </c>
      <c r="M100" s="375">
        <f t="shared" ref="M100:M108" si="8">L100/100*70</f>
        <v>1400000</v>
      </c>
      <c r="N100" s="381">
        <v>2024</v>
      </c>
      <c r="O100" s="381">
        <v>2027</v>
      </c>
      <c r="P100" s="381"/>
      <c r="Q100" s="381"/>
      <c r="R100" s="381"/>
      <c r="S100" s="381"/>
      <c r="T100" s="381"/>
      <c r="U100" s="381"/>
      <c r="V100" s="381"/>
      <c r="W100" s="381"/>
      <c r="X100" s="381"/>
      <c r="Y100" s="276"/>
      <c r="Z100" s="380" t="s">
        <v>32</v>
      </c>
    </row>
    <row r="101" spans="1:26" ht="33.75" thickBot="1" x14ac:dyDescent="0.3">
      <c r="A101" s="500">
        <v>97</v>
      </c>
      <c r="B101" s="418" t="s">
        <v>504</v>
      </c>
      <c r="C101" s="276" t="s">
        <v>505</v>
      </c>
      <c r="D101" s="276">
        <v>70979375</v>
      </c>
      <c r="E101" s="276">
        <v>102255016</v>
      </c>
      <c r="F101" s="276">
        <v>600112195</v>
      </c>
      <c r="G101" s="426" t="s">
        <v>509</v>
      </c>
      <c r="H101" s="276" t="s">
        <v>238</v>
      </c>
      <c r="I101" s="276" t="s">
        <v>29</v>
      </c>
      <c r="J101" s="381" t="s">
        <v>507</v>
      </c>
      <c r="K101" s="424" t="s">
        <v>510</v>
      </c>
      <c r="L101" s="382">
        <v>1000000</v>
      </c>
      <c r="M101" s="375">
        <f t="shared" si="8"/>
        <v>700000</v>
      </c>
      <c r="N101" s="381">
        <v>2024</v>
      </c>
      <c r="O101" s="381">
        <v>2027</v>
      </c>
      <c r="P101" s="381"/>
      <c r="Q101" s="381"/>
      <c r="R101" s="381"/>
      <c r="S101" s="381"/>
      <c r="T101" s="381"/>
      <c r="U101" s="381"/>
      <c r="V101" s="381"/>
      <c r="W101" s="381"/>
      <c r="X101" s="381"/>
      <c r="Y101" s="276"/>
      <c r="Z101" s="380"/>
    </row>
    <row r="102" spans="1:26" ht="33.75" thickBot="1" x14ac:dyDescent="0.3">
      <c r="A102" s="413">
        <v>98</v>
      </c>
      <c r="B102" s="418" t="s">
        <v>504</v>
      </c>
      <c r="C102" s="276" t="s">
        <v>505</v>
      </c>
      <c r="D102" s="276">
        <v>70979375</v>
      </c>
      <c r="E102" s="276">
        <v>102255016</v>
      </c>
      <c r="F102" s="276">
        <v>600112195</v>
      </c>
      <c r="G102" s="426" t="s">
        <v>511</v>
      </c>
      <c r="H102" s="276" t="s">
        <v>238</v>
      </c>
      <c r="I102" s="276" t="s">
        <v>29</v>
      </c>
      <c r="J102" s="381" t="s">
        <v>507</v>
      </c>
      <c r="K102" s="424" t="s">
        <v>512</v>
      </c>
      <c r="L102" s="420">
        <v>500000</v>
      </c>
      <c r="M102" s="375">
        <f t="shared" si="8"/>
        <v>350000</v>
      </c>
      <c r="N102" s="421">
        <v>2024</v>
      </c>
      <c r="O102" s="421">
        <v>2027</v>
      </c>
      <c r="P102" s="421" t="s">
        <v>30</v>
      </c>
      <c r="Q102" s="421" t="s">
        <v>30</v>
      </c>
      <c r="R102" s="421" t="s">
        <v>30</v>
      </c>
      <c r="S102" s="421" t="s">
        <v>30</v>
      </c>
      <c r="T102" s="421"/>
      <c r="U102" s="421"/>
      <c r="V102" s="421" t="s">
        <v>30</v>
      </c>
      <c r="W102" s="421" t="s">
        <v>30</v>
      </c>
      <c r="X102" s="421"/>
      <c r="Y102" s="414"/>
      <c r="Z102" s="415"/>
    </row>
    <row r="103" spans="1:26" ht="33" x14ac:dyDescent="0.25">
      <c r="A103" s="413">
        <v>99</v>
      </c>
      <c r="B103" s="418" t="s">
        <v>504</v>
      </c>
      <c r="C103" s="276" t="s">
        <v>505</v>
      </c>
      <c r="D103" s="276">
        <v>70979375</v>
      </c>
      <c r="E103" s="276">
        <v>102255016</v>
      </c>
      <c r="F103" s="276">
        <v>600112195</v>
      </c>
      <c r="G103" s="426" t="s">
        <v>513</v>
      </c>
      <c r="H103" s="276" t="s">
        <v>238</v>
      </c>
      <c r="I103" s="276" t="s">
        <v>29</v>
      </c>
      <c r="J103" s="381" t="s">
        <v>507</v>
      </c>
      <c r="K103" s="425" t="s">
        <v>514</v>
      </c>
      <c r="L103" s="382">
        <v>10000000</v>
      </c>
      <c r="M103" s="375">
        <f t="shared" si="8"/>
        <v>7000000</v>
      </c>
      <c r="N103" s="421">
        <v>2024</v>
      </c>
      <c r="O103" s="421">
        <v>2027</v>
      </c>
      <c r="P103" s="381"/>
      <c r="Q103" s="381"/>
      <c r="R103" s="381"/>
      <c r="S103" s="381"/>
      <c r="T103" s="381"/>
      <c r="U103" s="381"/>
      <c r="V103" s="381" t="s">
        <v>30</v>
      </c>
      <c r="W103" s="381" t="s">
        <v>30</v>
      </c>
      <c r="X103" s="381"/>
      <c r="Y103" s="276"/>
      <c r="Z103" s="380" t="s">
        <v>32</v>
      </c>
    </row>
    <row r="104" spans="1:26" ht="33.75" thickBot="1" x14ac:dyDescent="0.3">
      <c r="A104" s="500">
        <v>100</v>
      </c>
      <c r="B104" s="418" t="s">
        <v>504</v>
      </c>
      <c r="C104" s="276" t="s">
        <v>505</v>
      </c>
      <c r="D104" s="276">
        <v>70979375</v>
      </c>
      <c r="E104" s="276">
        <v>102255016</v>
      </c>
      <c r="F104" s="276">
        <v>600112195</v>
      </c>
      <c r="G104" s="426" t="s">
        <v>515</v>
      </c>
      <c r="H104" s="276" t="s">
        <v>238</v>
      </c>
      <c r="I104" s="276" t="s">
        <v>29</v>
      </c>
      <c r="J104" s="381" t="s">
        <v>507</v>
      </c>
      <c r="K104" s="425" t="s">
        <v>516</v>
      </c>
      <c r="L104" s="382">
        <v>500000</v>
      </c>
      <c r="M104" s="375">
        <f t="shared" si="8"/>
        <v>350000</v>
      </c>
      <c r="N104" s="421">
        <v>2024</v>
      </c>
      <c r="O104" s="421">
        <v>2027</v>
      </c>
      <c r="P104" s="381"/>
      <c r="Q104" s="381"/>
      <c r="R104" s="381"/>
      <c r="S104" s="381"/>
      <c r="T104" s="381"/>
      <c r="U104" s="381"/>
      <c r="V104" s="381"/>
      <c r="W104" s="381"/>
      <c r="X104" s="381"/>
      <c r="Y104" s="276"/>
      <c r="Z104" s="380"/>
    </row>
    <row r="105" spans="1:26" ht="19.5" customHeight="1" thickBot="1" x14ac:dyDescent="0.3">
      <c r="A105" s="413">
        <v>101</v>
      </c>
      <c r="B105" s="418" t="s">
        <v>504</v>
      </c>
      <c r="C105" s="276" t="s">
        <v>505</v>
      </c>
      <c r="D105" s="276">
        <v>70979375</v>
      </c>
      <c r="E105" s="276">
        <v>102255016</v>
      </c>
      <c r="F105" s="276">
        <v>600112195</v>
      </c>
      <c r="G105" s="426" t="s">
        <v>517</v>
      </c>
      <c r="H105" s="276" t="s">
        <v>238</v>
      </c>
      <c r="I105" s="276" t="s">
        <v>29</v>
      </c>
      <c r="J105" s="381" t="s">
        <v>507</v>
      </c>
      <c r="K105" s="425" t="s">
        <v>518</v>
      </c>
      <c r="L105" s="382">
        <v>500000</v>
      </c>
      <c r="M105" s="375">
        <f t="shared" si="8"/>
        <v>350000</v>
      </c>
      <c r="N105" s="421">
        <v>2024</v>
      </c>
      <c r="O105" s="421">
        <v>2027</v>
      </c>
      <c r="P105" s="381" t="s">
        <v>30</v>
      </c>
      <c r="Q105" s="381" t="s">
        <v>30</v>
      </c>
      <c r="R105" s="381" t="s">
        <v>30</v>
      </c>
      <c r="S105" s="381" t="s">
        <v>30</v>
      </c>
      <c r="T105" s="381"/>
      <c r="U105" s="381" t="s">
        <v>30</v>
      </c>
      <c r="V105" s="381" t="s">
        <v>30</v>
      </c>
      <c r="W105" s="381" t="s">
        <v>30</v>
      </c>
      <c r="X105" s="381" t="s">
        <v>30</v>
      </c>
      <c r="Y105" s="276"/>
      <c r="Z105" s="380"/>
    </row>
    <row r="106" spans="1:26" ht="33" x14ac:dyDescent="0.25">
      <c r="A106" s="413">
        <v>102</v>
      </c>
      <c r="B106" s="418" t="s">
        <v>504</v>
      </c>
      <c r="C106" s="276" t="s">
        <v>505</v>
      </c>
      <c r="D106" s="276">
        <v>70979375</v>
      </c>
      <c r="E106" s="276">
        <v>102255016</v>
      </c>
      <c r="F106" s="276">
        <v>600112195</v>
      </c>
      <c r="G106" s="426" t="s">
        <v>519</v>
      </c>
      <c r="H106" s="276" t="s">
        <v>238</v>
      </c>
      <c r="I106" s="276" t="s">
        <v>29</v>
      </c>
      <c r="J106" s="381" t="s">
        <v>507</v>
      </c>
      <c r="K106" s="425" t="s">
        <v>520</v>
      </c>
      <c r="L106" s="422">
        <v>600000</v>
      </c>
      <c r="M106" s="375">
        <f t="shared" si="8"/>
        <v>420000</v>
      </c>
      <c r="N106" s="423">
        <v>2024</v>
      </c>
      <c r="O106" s="423">
        <v>2027</v>
      </c>
      <c r="P106" s="423"/>
      <c r="Q106" s="423"/>
      <c r="R106" s="423"/>
      <c r="S106" s="423"/>
      <c r="T106" s="423"/>
      <c r="U106" s="423"/>
      <c r="V106" s="423" t="s">
        <v>30</v>
      </c>
      <c r="W106" s="423" t="s">
        <v>30</v>
      </c>
      <c r="X106" s="423"/>
      <c r="Y106" s="416"/>
      <c r="Z106" s="417"/>
    </row>
    <row r="107" spans="1:26" ht="33.75" thickBot="1" x14ac:dyDescent="0.3">
      <c r="A107" s="500">
        <v>103</v>
      </c>
      <c r="B107" s="519" t="s">
        <v>550</v>
      </c>
      <c r="C107" s="276" t="s">
        <v>551</v>
      </c>
      <c r="D107" s="276">
        <v>70940126</v>
      </c>
      <c r="E107" s="276">
        <v>102243972</v>
      </c>
      <c r="F107" s="276">
        <v>600112152</v>
      </c>
      <c r="G107" s="426" t="s">
        <v>553</v>
      </c>
      <c r="H107" s="276" t="s">
        <v>238</v>
      </c>
      <c r="I107" s="276" t="s">
        <v>29</v>
      </c>
      <c r="J107" s="381" t="s">
        <v>552</v>
      </c>
      <c r="K107" s="425" t="s">
        <v>554</v>
      </c>
      <c r="L107" s="422">
        <v>7000000</v>
      </c>
      <c r="M107" s="375">
        <f t="shared" si="8"/>
        <v>4900000</v>
      </c>
      <c r="N107" s="423">
        <v>2024</v>
      </c>
      <c r="O107" s="423">
        <v>2027</v>
      </c>
      <c r="P107" s="55"/>
      <c r="Q107" s="381" t="s">
        <v>30</v>
      </c>
      <c r="R107" s="55"/>
      <c r="S107" s="55"/>
      <c r="T107" s="55"/>
      <c r="U107" s="55"/>
      <c r="V107" s="55" t="s">
        <v>30</v>
      </c>
      <c r="W107" s="55"/>
      <c r="X107" s="55"/>
      <c r="Y107" s="55"/>
      <c r="Z107" s="380" t="s">
        <v>32</v>
      </c>
    </row>
    <row r="108" spans="1:26" ht="33" x14ac:dyDescent="0.25">
      <c r="A108" s="413">
        <v>104</v>
      </c>
      <c r="B108" s="418" t="s">
        <v>550</v>
      </c>
      <c r="C108" s="276" t="s">
        <v>551</v>
      </c>
      <c r="D108" s="276">
        <v>70940126</v>
      </c>
      <c r="E108" s="276">
        <v>102243972</v>
      </c>
      <c r="F108" s="276">
        <v>600112152</v>
      </c>
      <c r="G108" s="426" t="s">
        <v>555</v>
      </c>
      <c r="H108" s="276" t="s">
        <v>238</v>
      </c>
      <c r="I108" s="276" t="s">
        <v>29</v>
      </c>
      <c r="J108" s="381" t="s">
        <v>552</v>
      </c>
      <c r="K108" s="425" t="s">
        <v>556</v>
      </c>
      <c r="L108" s="422">
        <v>3000000</v>
      </c>
      <c r="M108" s="375">
        <f t="shared" si="8"/>
        <v>2100000</v>
      </c>
      <c r="N108" s="423">
        <v>2024</v>
      </c>
      <c r="O108" s="423">
        <v>2024</v>
      </c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380" t="s">
        <v>32</v>
      </c>
    </row>
    <row r="109" spans="1:26" x14ac:dyDescent="0.15">
      <c r="J109" s="360"/>
      <c r="K109" s="42"/>
      <c r="L109" s="45"/>
      <c r="M109" s="45"/>
      <c r="N109" s="43"/>
      <c r="O109" s="42"/>
      <c r="P109" s="43"/>
      <c r="Q109" s="43"/>
      <c r="R109" s="43"/>
      <c r="S109" s="43"/>
      <c r="T109" s="44"/>
      <c r="U109" s="45"/>
      <c r="V109" s="45"/>
    </row>
    <row r="110" spans="1:26" x14ac:dyDescent="0.15">
      <c r="A110" s="43"/>
      <c r="J110" s="360"/>
      <c r="K110" s="42"/>
      <c r="L110" s="45"/>
      <c r="M110" s="45"/>
      <c r="N110" s="43"/>
      <c r="O110" s="42"/>
      <c r="P110" s="43"/>
      <c r="Q110" s="43"/>
      <c r="R110" s="43"/>
      <c r="S110" s="43"/>
      <c r="T110" s="44"/>
      <c r="U110" s="45"/>
      <c r="V110" s="45"/>
    </row>
    <row r="111" spans="1:26" ht="12" customHeight="1" x14ac:dyDescent="0.15">
      <c r="A111" s="546" t="s">
        <v>360</v>
      </c>
      <c r="B111" s="546"/>
      <c r="J111" s="360"/>
      <c r="K111" s="42"/>
      <c r="L111" s="45"/>
      <c r="M111" s="45"/>
      <c r="N111" s="43"/>
      <c r="O111" s="42"/>
      <c r="P111" s="43"/>
      <c r="Q111" s="43"/>
      <c r="R111" s="43"/>
      <c r="S111" s="43"/>
      <c r="T111" s="44"/>
      <c r="U111" s="45"/>
      <c r="V111" s="45"/>
    </row>
    <row r="112" spans="1:26" ht="12" x14ac:dyDescent="0.15">
      <c r="A112" s="547" t="s">
        <v>322</v>
      </c>
      <c r="B112" s="548"/>
      <c r="J112" s="360"/>
      <c r="K112" s="42"/>
      <c r="L112" s="45"/>
      <c r="M112" s="45"/>
      <c r="N112" s="43"/>
      <c r="O112" s="42"/>
      <c r="P112" s="43"/>
      <c r="Q112" s="43"/>
      <c r="R112" s="43"/>
      <c r="S112" s="43"/>
      <c r="T112" s="44"/>
      <c r="U112" s="45"/>
      <c r="V112" s="45"/>
    </row>
    <row r="113" spans="1:22" ht="13.15" customHeight="1" x14ac:dyDescent="0.2">
      <c r="A113" s="99" t="s">
        <v>324</v>
      </c>
      <c r="B113" s="98"/>
      <c r="J113" s="360"/>
      <c r="K113" s="42"/>
      <c r="L113" s="45"/>
      <c r="M113" s="45"/>
      <c r="N113" s="43"/>
      <c r="O113" s="42"/>
      <c r="P113" s="43"/>
      <c r="Q113" s="43"/>
      <c r="R113" s="43"/>
      <c r="S113" s="43"/>
      <c r="T113" s="44"/>
      <c r="U113" s="45"/>
      <c r="V113" s="45"/>
    </row>
    <row r="114" spans="1:22" ht="13.15" customHeight="1" x14ac:dyDescent="0.2">
      <c r="A114" s="278" t="s">
        <v>466</v>
      </c>
      <c r="B114" s="277"/>
      <c r="J114" s="360"/>
      <c r="K114" s="42"/>
      <c r="L114" s="45"/>
      <c r="M114" s="45"/>
      <c r="N114" s="43"/>
      <c r="O114" s="42"/>
      <c r="P114" s="43"/>
      <c r="Q114" s="43"/>
      <c r="R114" s="43"/>
      <c r="S114" s="43"/>
      <c r="T114" s="44"/>
      <c r="U114" s="45"/>
      <c r="V114" s="45"/>
    </row>
    <row r="115" spans="1:22" ht="13.15" customHeight="1" x14ac:dyDescent="0.2">
      <c r="A115" s="99"/>
      <c r="B115" s="98"/>
      <c r="J115" s="360"/>
      <c r="K115" s="42"/>
      <c r="L115" s="45"/>
      <c r="M115" s="45"/>
      <c r="N115" s="43"/>
      <c r="O115" s="42"/>
      <c r="P115" s="43"/>
      <c r="Q115" s="43"/>
      <c r="R115" s="43"/>
      <c r="S115" s="43"/>
      <c r="T115" s="44"/>
      <c r="U115" s="45"/>
      <c r="V115" s="45"/>
    </row>
    <row r="116" spans="1:22" ht="13.15" customHeight="1" x14ac:dyDescent="0.2">
      <c r="A116" s="18" t="s">
        <v>463</v>
      </c>
      <c r="B116" s="265"/>
      <c r="C116" s="266"/>
      <c r="J116" s="360"/>
      <c r="K116" s="42"/>
      <c r="L116" s="45"/>
      <c r="M116" s="45"/>
      <c r="N116" s="43"/>
      <c r="O116" s="42"/>
      <c r="P116" s="43"/>
      <c r="Q116" s="43"/>
      <c r="R116" s="43"/>
      <c r="S116" s="43"/>
      <c r="T116" s="44"/>
      <c r="U116" s="45"/>
      <c r="V116" s="45"/>
    </row>
    <row r="117" spans="1:22" ht="13.15" customHeight="1" x14ac:dyDescent="0.2">
      <c r="A117" s="18" t="s">
        <v>456</v>
      </c>
      <c r="B117" s="265"/>
      <c r="C117" s="266"/>
      <c r="J117" s="360"/>
      <c r="K117" s="42"/>
      <c r="L117" s="45"/>
      <c r="M117" s="45"/>
      <c r="N117" s="43"/>
      <c r="O117" s="42"/>
      <c r="P117" s="43"/>
      <c r="Q117" s="43"/>
      <c r="R117" s="43"/>
      <c r="S117" s="43"/>
      <c r="T117" s="44"/>
      <c r="U117" s="45"/>
      <c r="V117" s="45"/>
    </row>
    <row r="118" spans="1:22" ht="43.15" customHeight="1" x14ac:dyDescent="0.15">
      <c r="A118" s="43" t="s">
        <v>119</v>
      </c>
      <c r="J118" s="360"/>
      <c r="K118" s="42"/>
      <c r="L118" s="45"/>
      <c r="M118" s="45"/>
      <c r="N118" s="43"/>
      <c r="O118" s="42"/>
      <c r="P118" s="43"/>
      <c r="Q118" s="43"/>
      <c r="R118" s="43"/>
      <c r="S118" s="43"/>
      <c r="T118" s="44"/>
      <c r="U118" s="45"/>
      <c r="V118" s="45"/>
    </row>
    <row r="119" spans="1:22" x14ac:dyDescent="0.15">
      <c r="A119" s="46" t="s">
        <v>125</v>
      </c>
      <c r="J119" s="360"/>
      <c r="K119" s="42"/>
      <c r="L119" s="45"/>
      <c r="M119" s="45"/>
      <c r="N119" s="43"/>
      <c r="O119" s="42"/>
      <c r="P119" s="43"/>
      <c r="Q119" s="43"/>
      <c r="R119" s="43"/>
      <c r="S119" s="43"/>
      <c r="T119" s="44"/>
      <c r="U119" s="45"/>
      <c r="V119" s="45"/>
    </row>
    <row r="120" spans="1:22" x14ac:dyDescent="0.15">
      <c r="A120" s="43" t="s">
        <v>244</v>
      </c>
      <c r="J120" s="360"/>
      <c r="K120" s="42"/>
      <c r="L120" s="45"/>
      <c r="M120" s="45"/>
      <c r="N120" s="43"/>
      <c r="O120" s="42"/>
      <c r="P120" s="43"/>
      <c r="Q120" s="43"/>
      <c r="R120" s="43"/>
      <c r="S120" s="43"/>
      <c r="T120" s="44"/>
      <c r="U120" s="45"/>
      <c r="V120" s="45"/>
    </row>
    <row r="121" spans="1:22" x14ac:dyDescent="0.15">
      <c r="A121" s="43" t="s">
        <v>121</v>
      </c>
      <c r="J121" s="360"/>
      <c r="K121" s="42"/>
      <c r="L121" s="45"/>
      <c r="M121" s="45"/>
      <c r="N121" s="43"/>
      <c r="O121" s="42"/>
      <c r="P121" s="43"/>
      <c r="Q121" s="43"/>
      <c r="R121" s="43"/>
      <c r="S121" s="43"/>
      <c r="T121" s="44"/>
      <c r="U121" s="45"/>
      <c r="V121" s="45"/>
    </row>
    <row r="122" spans="1:22" x14ac:dyDescent="0.15">
      <c r="A122" s="43"/>
      <c r="J122" s="360"/>
      <c r="K122" s="42"/>
      <c r="L122" s="45"/>
      <c r="M122" s="45"/>
      <c r="N122" s="43"/>
      <c r="O122" s="42"/>
      <c r="P122" s="43"/>
      <c r="Q122" s="43"/>
      <c r="R122" s="43"/>
      <c r="S122" s="43"/>
      <c r="T122" s="44"/>
      <c r="U122" s="45"/>
      <c r="V122" s="45"/>
    </row>
    <row r="123" spans="1:22" x14ac:dyDescent="0.15">
      <c r="A123" s="43" t="s">
        <v>126</v>
      </c>
      <c r="J123" s="360"/>
      <c r="K123" s="42"/>
      <c r="L123" s="45"/>
      <c r="M123" s="45"/>
      <c r="N123" s="43"/>
      <c r="O123" s="42"/>
      <c r="P123" s="43"/>
      <c r="Q123" s="43"/>
      <c r="R123" s="43"/>
      <c r="S123" s="43"/>
      <c r="T123" s="44"/>
      <c r="U123" s="45"/>
      <c r="V123" s="45"/>
    </row>
    <row r="124" spans="1:22" x14ac:dyDescent="0.15">
      <c r="A124" s="43"/>
      <c r="J124" s="361"/>
      <c r="K124" s="47"/>
      <c r="L124" s="51"/>
      <c r="M124" s="51"/>
      <c r="N124" s="48"/>
      <c r="O124" s="47"/>
      <c r="P124" s="48"/>
      <c r="Q124" s="43"/>
      <c r="R124" s="43"/>
      <c r="S124" s="43"/>
      <c r="T124" s="44"/>
      <c r="U124" s="45"/>
      <c r="V124" s="45"/>
    </row>
    <row r="125" spans="1:22" x14ac:dyDescent="0.15">
      <c r="A125" s="48" t="s">
        <v>127</v>
      </c>
      <c r="J125" s="361"/>
      <c r="K125" s="47"/>
      <c r="L125" s="51"/>
      <c r="M125" s="51"/>
      <c r="N125" s="48"/>
      <c r="O125" s="47"/>
      <c r="P125" s="48"/>
      <c r="Q125" s="43"/>
      <c r="R125" s="43"/>
      <c r="S125" s="43"/>
      <c r="T125" s="44"/>
      <c r="U125" s="45"/>
      <c r="V125" s="45"/>
    </row>
    <row r="126" spans="1:22" x14ac:dyDescent="0.15">
      <c r="A126" s="48" t="s">
        <v>128</v>
      </c>
      <c r="J126" s="361"/>
      <c r="K126" s="47"/>
      <c r="L126" s="51"/>
      <c r="M126" s="51"/>
      <c r="N126" s="48"/>
      <c r="O126" s="47"/>
      <c r="P126" s="48"/>
      <c r="Q126" s="43"/>
      <c r="R126" s="43"/>
      <c r="S126" s="43"/>
      <c r="T126" s="44"/>
      <c r="U126" s="45"/>
      <c r="V126" s="45"/>
    </row>
    <row r="127" spans="1:22" x14ac:dyDescent="0.15">
      <c r="A127" s="48" t="s">
        <v>129</v>
      </c>
      <c r="J127" s="361"/>
      <c r="K127" s="47"/>
      <c r="L127" s="51"/>
      <c r="M127" s="51"/>
      <c r="N127" s="48"/>
      <c r="O127" s="47"/>
      <c r="P127" s="48"/>
      <c r="Q127" s="43"/>
      <c r="R127" s="43"/>
      <c r="S127" s="43"/>
      <c r="T127" s="44"/>
      <c r="U127" s="45"/>
      <c r="V127" s="45"/>
    </row>
    <row r="128" spans="1:22" x14ac:dyDescent="0.15">
      <c r="A128" s="48" t="s">
        <v>130</v>
      </c>
      <c r="J128" s="361"/>
      <c r="K128" s="47"/>
      <c r="L128" s="51"/>
      <c r="M128" s="51"/>
      <c r="N128" s="48"/>
      <c r="O128" s="47"/>
      <c r="P128" s="48"/>
      <c r="Q128" s="43"/>
      <c r="R128" s="43"/>
      <c r="S128" s="43"/>
      <c r="T128" s="44"/>
      <c r="U128" s="45"/>
      <c r="V128" s="45"/>
    </row>
    <row r="129" spans="1:22" x14ac:dyDescent="0.15">
      <c r="A129" s="48" t="s">
        <v>131</v>
      </c>
      <c r="J129" s="361"/>
      <c r="K129" s="47"/>
      <c r="L129" s="51"/>
      <c r="M129" s="51"/>
      <c r="N129" s="48"/>
      <c r="O129" s="47"/>
      <c r="P129" s="48"/>
      <c r="Q129" s="43"/>
      <c r="R129" s="43"/>
      <c r="S129" s="43"/>
      <c r="T129" s="44"/>
      <c r="U129" s="45"/>
      <c r="V129" s="45"/>
    </row>
    <row r="130" spans="1:22" x14ac:dyDescent="0.15">
      <c r="A130" s="48" t="s">
        <v>132</v>
      </c>
      <c r="J130" s="361"/>
      <c r="K130" s="47"/>
      <c r="L130" s="51"/>
      <c r="M130" s="51"/>
      <c r="N130" s="48"/>
      <c r="O130" s="47"/>
      <c r="P130" s="48"/>
      <c r="Q130" s="43"/>
      <c r="R130" s="43"/>
      <c r="S130" s="43"/>
      <c r="T130" s="44"/>
      <c r="U130" s="45"/>
      <c r="V130" s="45"/>
    </row>
    <row r="131" spans="1:22" x14ac:dyDescent="0.15">
      <c r="A131" s="48" t="s">
        <v>133</v>
      </c>
      <c r="J131" s="362"/>
      <c r="K131" s="49"/>
      <c r="L131" s="52"/>
      <c r="M131" s="52"/>
      <c r="N131" s="43"/>
      <c r="O131" s="42"/>
      <c r="P131" s="43"/>
      <c r="Q131" s="43"/>
      <c r="R131" s="43"/>
      <c r="S131" s="43"/>
      <c r="T131" s="44"/>
      <c r="U131" s="45"/>
      <c r="V131" s="45"/>
    </row>
    <row r="132" spans="1:22" x14ac:dyDescent="0.15">
      <c r="A132" s="50" t="s">
        <v>134</v>
      </c>
      <c r="J132" s="361"/>
      <c r="K132" s="47"/>
      <c r="L132" s="51"/>
      <c r="M132" s="51"/>
      <c r="N132" s="48"/>
      <c r="O132" s="42"/>
      <c r="P132" s="43"/>
      <c r="Q132" s="43"/>
      <c r="R132" s="43"/>
      <c r="S132" s="43"/>
      <c r="T132" s="44"/>
      <c r="U132" s="45"/>
      <c r="V132" s="45"/>
    </row>
    <row r="133" spans="1:22" x14ac:dyDescent="0.15">
      <c r="A133" s="48" t="s">
        <v>135</v>
      </c>
      <c r="J133" s="361"/>
      <c r="K133" s="47"/>
      <c r="L133" s="51"/>
      <c r="M133" s="51"/>
      <c r="N133" s="48"/>
      <c r="O133" s="42"/>
      <c r="P133" s="43"/>
      <c r="Q133" s="43"/>
      <c r="R133" s="43"/>
      <c r="S133" s="43"/>
      <c r="T133" s="44"/>
      <c r="U133" s="45"/>
      <c r="V133" s="45"/>
    </row>
    <row r="134" spans="1:22" x14ac:dyDescent="0.15">
      <c r="A134" s="48" t="s">
        <v>136</v>
      </c>
      <c r="J134" s="361"/>
      <c r="K134" s="47"/>
      <c r="L134" s="51"/>
      <c r="M134" s="51"/>
      <c r="N134" s="48"/>
      <c r="O134" s="42"/>
      <c r="P134" s="43"/>
      <c r="Q134" s="43"/>
      <c r="R134" s="43"/>
      <c r="S134" s="43"/>
      <c r="T134" s="44"/>
      <c r="U134" s="45"/>
      <c r="V134" s="45"/>
    </row>
    <row r="135" spans="1:22" x14ac:dyDescent="0.15">
      <c r="A135" s="48"/>
      <c r="J135" s="361"/>
      <c r="K135" s="47"/>
      <c r="L135" s="51"/>
      <c r="M135" s="51"/>
      <c r="N135" s="48"/>
      <c r="O135" s="42"/>
      <c r="P135" s="43"/>
      <c r="Q135" s="43"/>
      <c r="R135" s="43"/>
      <c r="S135" s="43"/>
      <c r="T135" s="44"/>
      <c r="U135" s="45"/>
      <c r="V135" s="45"/>
    </row>
    <row r="136" spans="1:22" x14ac:dyDescent="0.15">
      <c r="A136" s="48" t="s">
        <v>137</v>
      </c>
      <c r="J136" s="361"/>
      <c r="K136" s="47"/>
      <c r="L136" s="51"/>
      <c r="M136" s="51"/>
      <c r="N136" s="48"/>
      <c r="O136" s="42"/>
      <c r="P136" s="43"/>
      <c r="Q136" s="43"/>
      <c r="R136" s="43"/>
      <c r="S136" s="43"/>
      <c r="T136" s="44"/>
      <c r="U136" s="45"/>
      <c r="V136" s="45"/>
    </row>
    <row r="137" spans="1:22" x14ac:dyDescent="0.15">
      <c r="A137" s="48" t="s">
        <v>138</v>
      </c>
      <c r="J137" s="360"/>
      <c r="K137" s="42"/>
      <c r="L137" s="45"/>
      <c r="M137" s="45"/>
      <c r="N137" s="43"/>
      <c r="O137" s="42"/>
      <c r="P137" s="43"/>
      <c r="Q137" s="43"/>
      <c r="R137" s="43"/>
      <c r="S137" s="43"/>
      <c r="T137" s="44"/>
      <c r="U137" s="45"/>
      <c r="V137" s="45"/>
    </row>
    <row r="138" spans="1:22" x14ac:dyDescent="0.15">
      <c r="A138" s="43"/>
      <c r="J138" s="360"/>
      <c r="K138" s="42"/>
      <c r="L138" s="45"/>
      <c r="M138" s="45"/>
      <c r="N138" s="43"/>
      <c r="O138" s="42"/>
      <c r="P138" s="43"/>
      <c r="Q138" s="43"/>
      <c r="R138" s="43"/>
      <c r="S138" s="43"/>
      <c r="T138" s="44"/>
      <c r="U138" s="45"/>
      <c r="V138" s="45"/>
    </row>
    <row r="139" spans="1:22" x14ac:dyDescent="0.15">
      <c r="A139" s="43" t="s">
        <v>139</v>
      </c>
      <c r="J139" s="360"/>
      <c r="K139" s="42"/>
      <c r="L139" s="45"/>
      <c r="M139" s="45"/>
      <c r="N139" s="43"/>
      <c r="O139" s="42"/>
      <c r="P139" s="43"/>
      <c r="Q139" s="43"/>
      <c r="R139" s="43"/>
      <c r="S139" s="43"/>
      <c r="T139" s="44"/>
      <c r="U139" s="45"/>
      <c r="V139" s="45"/>
    </row>
    <row r="140" spans="1:22" x14ac:dyDescent="0.15">
      <c r="A140" s="48" t="s">
        <v>140</v>
      </c>
      <c r="J140" s="360"/>
      <c r="K140" s="42"/>
      <c r="L140" s="45"/>
      <c r="M140" s="45"/>
      <c r="N140" s="43"/>
      <c r="O140" s="42"/>
      <c r="P140" s="43"/>
      <c r="Q140" s="43"/>
      <c r="R140" s="43"/>
      <c r="S140" s="43"/>
      <c r="T140" s="44"/>
      <c r="U140" s="45"/>
      <c r="V140" s="45"/>
    </row>
    <row r="141" spans="1:22" x14ac:dyDescent="0.15">
      <c r="A141" s="43" t="s">
        <v>141</v>
      </c>
      <c r="I141" s="73"/>
      <c r="J141" s="360"/>
      <c r="K141" s="42"/>
      <c r="L141" s="45"/>
      <c r="M141" s="45"/>
      <c r="N141" s="42"/>
      <c r="O141" s="43"/>
      <c r="P141" s="43"/>
      <c r="Q141" s="43"/>
      <c r="R141" s="43"/>
      <c r="S141" s="44"/>
      <c r="T141" s="44"/>
      <c r="U141" s="45"/>
      <c r="V141" s="45"/>
    </row>
  </sheetData>
  <mergeCells count="31">
    <mergeCell ref="P2:X2"/>
    <mergeCell ref="B3:B4"/>
    <mergeCell ref="U3:U4"/>
    <mergeCell ref="P3:S3"/>
    <mergeCell ref="K2:K4"/>
    <mergeCell ref="W3:W4"/>
    <mergeCell ref="G2:G4"/>
    <mergeCell ref="J2:J4"/>
    <mergeCell ref="T3:T4"/>
    <mergeCell ref="V3:V4"/>
    <mergeCell ref="C3:C4"/>
    <mergeCell ref="D3:D4"/>
    <mergeCell ref="E3:E4"/>
    <mergeCell ref="F3:F4"/>
    <mergeCell ref="X3:X4"/>
    <mergeCell ref="A1:Z1"/>
    <mergeCell ref="A111:B111"/>
    <mergeCell ref="A112:B112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A2:A4"/>
  </mergeCells>
  <pageMargins left="0.70866141732283472" right="0.70866141732283472" top="0.78740157480314965" bottom="0.59055118110236227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7" zoomScaleNormal="100" workbookViewId="0">
      <selection activeCell="K12" sqref="K12"/>
    </sheetView>
  </sheetViews>
  <sheetFormatPr defaultRowHeight="15" x14ac:dyDescent="0.25"/>
  <cols>
    <col min="1" max="1" width="6.85546875" customWidth="1"/>
    <col min="3" max="3" width="9.7109375" customWidth="1"/>
    <col min="5" max="5" width="12.42578125" style="4" customWidth="1"/>
    <col min="6" max="6" width="5.85546875" style="12" customWidth="1"/>
    <col min="7" max="7" width="7.5703125" style="12" customWidth="1"/>
    <col min="8" max="8" width="7.85546875" style="12" customWidth="1"/>
    <col min="9" max="9" width="16.7109375" customWidth="1"/>
    <col min="10" max="11" width="9.85546875" style="10" bestFit="1" customWidth="1"/>
  </cols>
  <sheetData>
    <row r="1" spans="1:19" ht="19.5" thickBot="1" x14ac:dyDescent="0.35">
      <c r="A1" s="601"/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</row>
    <row r="2" spans="1:19" ht="25.15" customHeight="1" thickBot="1" x14ac:dyDescent="0.3">
      <c r="A2" s="530" t="s">
        <v>1</v>
      </c>
      <c r="B2" s="602" t="s">
        <v>142</v>
      </c>
      <c r="C2" s="603"/>
      <c r="D2" s="603"/>
      <c r="E2" s="604" t="s">
        <v>3</v>
      </c>
      <c r="F2" s="606" t="s">
        <v>4</v>
      </c>
      <c r="G2" s="608" t="s">
        <v>5</v>
      </c>
      <c r="H2" s="606" t="s">
        <v>6</v>
      </c>
      <c r="I2" s="610" t="s">
        <v>7</v>
      </c>
      <c r="J2" s="612" t="s">
        <v>143</v>
      </c>
      <c r="K2" s="613"/>
      <c r="L2" s="620" t="s">
        <v>8</v>
      </c>
      <c r="M2" s="621"/>
      <c r="N2" s="628" t="s">
        <v>144</v>
      </c>
      <c r="O2" s="629"/>
      <c r="P2" s="629"/>
      <c r="Q2" s="629"/>
      <c r="R2" s="620" t="s">
        <v>9</v>
      </c>
      <c r="S2" s="621"/>
    </row>
    <row r="3" spans="1:19" ht="15.75" thickBot="1" x14ac:dyDescent="0.3">
      <c r="A3" s="535"/>
      <c r="B3" s="614" t="s">
        <v>145</v>
      </c>
      <c r="C3" s="616" t="s">
        <v>146</v>
      </c>
      <c r="D3" s="616" t="s">
        <v>147</v>
      </c>
      <c r="E3" s="605"/>
      <c r="F3" s="607"/>
      <c r="G3" s="609"/>
      <c r="H3" s="607"/>
      <c r="I3" s="611"/>
      <c r="J3" s="618" t="s">
        <v>148</v>
      </c>
      <c r="K3" s="618" t="s">
        <v>149</v>
      </c>
      <c r="L3" s="625" t="s">
        <v>16</v>
      </c>
      <c r="M3" s="627" t="s">
        <v>17</v>
      </c>
      <c r="N3" s="622" t="s">
        <v>18</v>
      </c>
      <c r="O3" s="623"/>
      <c r="P3" s="623"/>
      <c r="Q3" s="623"/>
      <c r="R3" s="624" t="s">
        <v>150</v>
      </c>
      <c r="S3" s="626" t="s">
        <v>24</v>
      </c>
    </row>
    <row r="4" spans="1:19" ht="56.25" thickBot="1" x14ac:dyDescent="0.3">
      <c r="A4" s="531"/>
      <c r="B4" s="615"/>
      <c r="C4" s="617"/>
      <c r="D4" s="617"/>
      <c r="E4" s="605"/>
      <c r="F4" s="607"/>
      <c r="G4" s="609"/>
      <c r="H4" s="607"/>
      <c r="I4" s="611"/>
      <c r="J4" s="619"/>
      <c r="K4" s="619"/>
      <c r="L4" s="630"/>
      <c r="M4" s="631"/>
      <c r="N4" s="237" t="s">
        <v>25</v>
      </c>
      <c r="O4" s="238" t="s">
        <v>26</v>
      </c>
      <c r="P4" s="239" t="s">
        <v>27</v>
      </c>
      <c r="Q4" s="240" t="s">
        <v>151</v>
      </c>
      <c r="R4" s="625"/>
      <c r="S4" s="627"/>
    </row>
    <row r="5" spans="1:19" s="135" customFormat="1" ht="103.15" customHeight="1" x14ac:dyDescent="0.25">
      <c r="A5" s="133">
        <v>1</v>
      </c>
      <c r="B5" s="134" t="s">
        <v>162</v>
      </c>
      <c r="C5" s="139" t="s">
        <v>163</v>
      </c>
      <c r="D5" s="247" t="s">
        <v>164</v>
      </c>
      <c r="E5" s="248" t="s">
        <v>174</v>
      </c>
      <c r="F5" s="249" t="s">
        <v>238</v>
      </c>
      <c r="G5" s="249" t="s">
        <v>29</v>
      </c>
      <c r="H5" s="249" t="s">
        <v>165</v>
      </c>
      <c r="I5" s="250" t="s">
        <v>166</v>
      </c>
      <c r="J5" s="251">
        <v>450000</v>
      </c>
      <c r="K5" s="251">
        <f t="shared" ref="K5:K11" si="0">J5*0.7</f>
        <v>315000</v>
      </c>
      <c r="L5" s="252">
        <v>44927</v>
      </c>
      <c r="M5" s="252">
        <v>45627</v>
      </c>
      <c r="N5" s="14"/>
      <c r="O5" s="14" t="s">
        <v>30</v>
      </c>
      <c r="P5" s="14" t="s">
        <v>30</v>
      </c>
      <c r="Q5" s="14" t="s">
        <v>30</v>
      </c>
      <c r="R5" s="253"/>
      <c r="S5" s="234"/>
    </row>
    <row r="6" spans="1:19" s="135" customFormat="1" ht="40.15" customHeight="1" x14ac:dyDescent="0.25">
      <c r="A6" s="136">
        <v>2</v>
      </c>
      <c r="B6" s="254" t="s">
        <v>162</v>
      </c>
      <c r="C6" s="140" t="s">
        <v>163</v>
      </c>
      <c r="D6" s="141" t="s">
        <v>164</v>
      </c>
      <c r="E6" s="241" t="s">
        <v>176</v>
      </c>
      <c r="F6" s="242" t="s">
        <v>238</v>
      </c>
      <c r="G6" s="242" t="s">
        <v>29</v>
      </c>
      <c r="H6" s="242" t="s">
        <v>165</v>
      </c>
      <c r="I6" s="243" t="s">
        <v>167</v>
      </c>
      <c r="J6" s="244">
        <v>200000</v>
      </c>
      <c r="K6" s="244">
        <f t="shared" si="0"/>
        <v>140000</v>
      </c>
      <c r="L6" s="245">
        <v>44927</v>
      </c>
      <c r="M6" s="245">
        <v>45627</v>
      </c>
      <c r="N6" s="15"/>
      <c r="O6" s="15" t="s">
        <v>30</v>
      </c>
      <c r="P6" s="15"/>
      <c r="Q6" s="15"/>
      <c r="R6" s="246"/>
      <c r="S6" s="235"/>
    </row>
    <row r="7" spans="1:19" s="135" customFormat="1" ht="49.9" customHeight="1" x14ac:dyDescent="0.25">
      <c r="A7" s="137">
        <v>3</v>
      </c>
      <c r="B7" s="254" t="s">
        <v>162</v>
      </c>
      <c r="C7" s="140" t="s">
        <v>163</v>
      </c>
      <c r="D7" s="141" t="s">
        <v>164</v>
      </c>
      <c r="E7" s="241" t="s">
        <v>175</v>
      </c>
      <c r="F7" s="242" t="s">
        <v>238</v>
      </c>
      <c r="G7" s="242" t="s">
        <v>29</v>
      </c>
      <c r="H7" s="242" t="s">
        <v>165</v>
      </c>
      <c r="I7" s="243" t="s">
        <v>168</v>
      </c>
      <c r="J7" s="244">
        <v>2000000</v>
      </c>
      <c r="K7" s="244">
        <f t="shared" si="0"/>
        <v>1400000</v>
      </c>
      <c r="L7" s="245">
        <v>44927</v>
      </c>
      <c r="M7" s="245">
        <v>45992</v>
      </c>
      <c r="N7" s="15"/>
      <c r="O7" s="15" t="s">
        <v>30</v>
      </c>
      <c r="P7" s="15" t="s">
        <v>30</v>
      </c>
      <c r="Q7" s="15" t="s">
        <v>30</v>
      </c>
      <c r="R7" s="246"/>
      <c r="S7" s="235"/>
    </row>
    <row r="8" spans="1:19" s="135" customFormat="1" ht="56.45" customHeight="1" x14ac:dyDescent="0.25">
      <c r="A8" s="137">
        <v>4</v>
      </c>
      <c r="B8" s="254" t="s">
        <v>169</v>
      </c>
      <c r="C8" s="140" t="s">
        <v>163</v>
      </c>
      <c r="D8" s="141" t="s">
        <v>164</v>
      </c>
      <c r="E8" s="241" t="s">
        <v>177</v>
      </c>
      <c r="F8" s="242" t="s">
        <v>238</v>
      </c>
      <c r="G8" s="242" t="s">
        <v>29</v>
      </c>
      <c r="H8" s="242" t="s">
        <v>165</v>
      </c>
      <c r="I8" s="243" t="s">
        <v>170</v>
      </c>
      <c r="J8" s="244">
        <v>200000</v>
      </c>
      <c r="K8" s="244">
        <f t="shared" si="0"/>
        <v>140000</v>
      </c>
      <c r="L8" s="245">
        <v>44927</v>
      </c>
      <c r="M8" s="245">
        <v>45627</v>
      </c>
      <c r="N8" s="15"/>
      <c r="O8" s="15"/>
      <c r="P8" s="15"/>
      <c r="Q8" s="15" t="s">
        <v>30</v>
      </c>
      <c r="R8" s="246"/>
      <c r="S8" s="235"/>
    </row>
    <row r="9" spans="1:19" s="135" customFormat="1" ht="59.45" customHeight="1" x14ac:dyDescent="0.25">
      <c r="A9" s="137">
        <v>5</v>
      </c>
      <c r="B9" s="254" t="s">
        <v>171</v>
      </c>
      <c r="C9" s="140" t="s">
        <v>163</v>
      </c>
      <c r="D9" s="141" t="s">
        <v>164</v>
      </c>
      <c r="E9" s="241" t="s">
        <v>178</v>
      </c>
      <c r="F9" s="242" t="s">
        <v>238</v>
      </c>
      <c r="G9" s="242" t="s">
        <v>29</v>
      </c>
      <c r="H9" s="242" t="s">
        <v>165</v>
      </c>
      <c r="I9" s="243" t="s">
        <v>172</v>
      </c>
      <c r="J9" s="244">
        <v>15000000</v>
      </c>
      <c r="K9" s="244">
        <f t="shared" si="0"/>
        <v>10500000</v>
      </c>
      <c r="L9" s="245">
        <v>44927</v>
      </c>
      <c r="M9" s="245">
        <v>45992</v>
      </c>
      <c r="N9" s="15"/>
      <c r="O9" s="15"/>
      <c r="P9" s="15" t="s">
        <v>30</v>
      </c>
      <c r="Q9" s="15" t="s">
        <v>30</v>
      </c>
      <c r="R9" s="246"/>
      <c r="S9" s="235"/>
    </row>
    <row r="10" spans="1:19" s="135" customFormat="1" ht="71.45" customHeight="1" thickBot="1" x14ac:dyDescent="0.3">
      <c r="A10" s="138">
        <v>6</v>
      </c>
      <c r="B10" s="254" t="s">
        <v>171</v>
      </c>
      <c r="C10" s="140" t="s">
        <v>163</v>
      </c>
      <c r="D10" s="141" t="s">
        <v>164</v>
      </c>
      <c r="E10" s="241" t="s">
        <v>179</v>
      </c>
      <c r="F10" s="242" t="s">
        <v>238</v>
      </c>
      <c r="G10" s="242" t="s">
        <v>29</v>
      </c>
      <c r="H10" s="242" t="s">
        <v>165</v>
      </c>
      <c r="I10" s="243" t="s">
        <v>173</v>
      </c>
      <c r="J10" s="244">
        <v>2000000</v>
      </c>
      <c r="K10" s="244">
        <f t="shared" si="0"/>
        <v>1400000</v>
      </c>
      <c r="L10" s="245">
        <v>44927</v>
      </c>
      <c r="M10" s="245">
        <v>45992</v>
      </c>
      <c r="N10" s="15"/>
      <c r="O10" s="15" t="s">
        <v>30</v>
      </c>
      <c r="P10" s="15"/>
      <c r="Q10" s="15"/>
      <c r="R10" s="246"/>
      <c r="S10" s="235"/>
    </row>
    <row r="11" spans="1:19" s="135" customFormat="1" ht="75.599999999999994" customHeight="1" thickBot="1" x14ac:dyDescent="0.3">
      <c r="A11" s="138">
        <v>7</v>
      </c>
      <c r="B11" s="255" t="s">
        <v>180</v>
      </c>
      <c r="C11" s="256" t="s">
        <v>181</v>
      </c>
      <c r="D11" s="257">
        <v>48480045</v>
      </c>
      <c r="E11" s="258" t="s">
        <v>182</v>
      </c>
      <c r="F11" s="259" t="s">
        <v>238</v>
      </c>
      <c r="G11" s="259" t="s">
        <v>29</v>
      </c>
      <c r="H11" s="259" t="s">
        <v>29</v>
      </c>
      <c r="I11" s="260" t="s">
        <v>225</v>
      </c>
      <c r="J11" s="261">
        <v>500000</v>
      </c>
      <c r="K11" s="261">
        <f t="shared" si="0"/>
        <v>350000</v>
      </c>
      <c r="L11" s="262">
        <v>44958</v>
      </c>
      <c r="M11" s="262">
        <v>45992</v>
      </c>
      <c r="N11" s="16"/>
      <c r="O11" s="16"/>
      <c r="P11" s="16"/>
      <c r="Q11" s="16" t="s">
        <v>30</v>
      </c>
      <c r="R11" s="263"/>
      <c r="S11" s="236"/>
    </row>
    <row r="12" spans="1:19" x14ac:dyDescent="0.25">
      <c r="A12" s="1"/>
      <c r="B12" s="1"/>
      <c r="C12" s="1"/>
      <c r="D12" s="1"/>
      <c r="E12" s="2"/>
      <c r="F12" s="11"/>
      <c r="G12" s="11"/>
      <c r="H12" s="11"/>
      <c r="I12" s="1"/>
      <c r="J12" s="8"/>
      <c r="K12" s="8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1"/>
      <c r="B13" s="1"/>
      <c r="C13" s="1"/>
      <c r="D13" s="1"/>
      <c r="E13" s="2"/>
      <c r="F13" s="11"/>
      <c r="G13" s="11"/>
      <c r="H13" s="11"/>
      <c r="I13" s="1"/>
      <c r="J13" s="8"/>
      <c r="K13" s="8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"/>
      <c r="B14" s="1"/>
      <c r="C14" s="1"/>
      <c r="D14" s="1"/>
      <c r="E14" s="2"/>
      <c r="F14" s="11"/>
      <c r="G14" s="11"/>
      <c r="H14" s="11"/>
      <c r="I14" s="1"/>
      <c r="J14" s="8"/>
      <c r="K14" s="8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18" t="s">
        <v>455</v>
      </c>
      <c r="B15" s="265"/>
      <c r="C15" s="18"/>
      <c r="D15" s="1"/>
      <c r="E15" s="2"/>
      <c r="F15" s="11"/>
      <c r="G15" s="11"/>
      <c r="H15" s="11"/>
      <c r="I15" s="1"/>
      <c r="J15" s="8"/>
      <c r="K15" s="8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18" t="s">
        <v>456</v>
      </c>
      <c r="B16" s="265"/>
      <c r="C16" s="18"/>
      <c r="D16" s="1"/>
      <c r="E16" s="2"/>
      <c r="F16" s="11"/>
      <c r="G16" s="11"/>
      <c r="H16" s="11"/>
      <c r="I16" s="1"/>
      <c r="J16" s="8"/>
      <c r="K16" s="8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178"/>
      <c r="B17" s="1"/>
      <c r="C17" s="1"/>
      <c r="D17" s="1"/>
      <c r="E17" s="2"/>
      <c r="F17" s="11"/>
      <c r="G17" s="11"/>
      <c r="H17" s="11"/>
      <c r="I17" s="1"/>
      <c r="J17" s="8"/>
      <c r="K17" s="8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179"/>
      <c r="B18" s="1"/>
      <c r="C18" s="1"/>
      <c r="D18" s="1"/>
      <c r="E18" s="2"/>
      <c r="F18" s="11"/>
      <c r="G18" s="11"/>
      <c r="H18" s="11"/>
      <c r="I18" s="1"/>
      <c r="J18" s="8"/>
      <c r="K18" s="8"/>
      <c r="L18" s="1"/>
      <c r="M18" s="1"/>
      <c r="N18" s="1"/>
      <c r="O18" s="1"/>
      <c r="P18" s="1"/>
      <c r="Q18" s="1"/>
      <c r="R18" s="1"/>
      <c r="S18" s="1"/>
    </row>
    <row r="19" spans="1:19" ht="14.45" customHeight="1" x14ac:dyDescent="0.25">
      <c r="A19" s="98"/>
      <c r="B19" s="1"/>
      <c r="C19" s="1"/>
      <c r="D19" s="1"/>
      <c r="E19" s="2"/>
      <c r="F19" s="11"/>
      <c r="G19" s="11"/>
      <c r="H19" s="11"/>
      <c r="I19" s="1"/>
      <c r="J19" s="8"/>
      <c r="K19" s="8"/>
      <c r="L19" s="1"/>
      <c r="M19" s="1"/>
      <c r="N19" s="1"/>
      <c r="O19" s="1"/>
      <c r="P19" s="1"/>
      <c r="Q19" s="1"/>
      <c r="R19" s="1"/>
      <c r="S19" s="1"/>
    </row>
    <row r="20" spans="1:19" ht="14.45" customHeight="1" x14ac:dyDescent="0.25">
      <c r="A20" s="4"/>
      <c r="B20" s="1"/>
      <c r="C20" s="1"/>
      <c r="D20" s="1"/>
      <c r="E20" s="2"/>
      <c r="F20" s="11"/>
      <c r="G20" s="11"/>
      <c r="H20" s="11"/>
      <c r="I20" s="1"/>
      <c r="J20" s="8"/>
      <c r="K20" s="8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18"/>
      <c r="B21" s="18"/>
      <c r="C21" s="18"/>
      <c r="D21" s="18"/>
      <c r="E21" s="19"/>
      <c r="F21" s="18"/>
      <c r="G21" s="18"/>
      <c r="H21" s="18"/>
      <c r="I21" s="18"/>
      <c r="J21" s="8"/>
      <c r="K21" s="8"/>
      <c r="L21" s="18"/>
      <c r="M21" s="18"/>
      <c r="N21" s="18"/>
      <c r="O21" s="18"/>
      <c r="P21" s="18"/>
      <c r="Q21" s="18"/>
      <c r="R21" s="18"/>
      <c r="S21" s="18"/>
    </row>
    <row r="22" spans="1:19" x14ac:dyDescent="0.25">
      <c r="A22" s="18" t="s">
        <v>152</v>
      </c>
      <c r="B22" s="18"/>
      <c r="C22" s="18"/>
      <c r="D22" s="18"/>
      <c r="E22" s="19"/>
      <c r="F22" s="18"/>
      <c r="G22" s="18"/>
      <c r="H22" s="18"/>
      <c r="I22" s="18"/>
      <c r="J22" s="8"/>
      <c r="K22" s="8"/>
      <c r="L22" s="18"/>
      <c r="M22" s="18"/>
      <c r="N22" s="18"/>
      <c r="O22" s="18"/>
      <c r="P22" s="18"/>
      <c r="Q22" s="18"/>
      <c r="R22" s="18"/>
      <c r="S22" s="18"/>
    </row>
    <row r="23" spans="1:19" x14ac:dyDescent="0.25">
      <c r="A23" s="18" t="s">
        <v>153</v>
      </c>
      <c r="B23" s="18"/>
      <c r="C23" s="18"/>
      <c r="D23" s="18"/>
      <c r="E23" s="19"/>
      <c r="F23" s="18"/>
      <c r="G23" s="18"/>
      <c r="H23" s="18"/>
      <c r="I23" s="18"/>
      <c r="J23" s="8"/>
      <c r="K23" s="8"/>
      <c r="L23" s="18"/>
      <c r="M23" s="18"/>
      <c r="N23" s="18"/>
      <c r="O23" s="18"/>
      <c r="P23" s="18"/>
      <c r="Q23" s="18"/>
      <c r="R23" s="18"/>
      <c r="S23" s="18"/>
    </row>
    <row r="24" spans="1:19" x14ac:dyDescent="0.25">
      <c r="A24" s="18" t="s">
        <v>244</v>
      </c>
      <c r="B24" s="18"/>
      <c r="C24" s="18"/>
      <c r="D24" s="18"/>
      <c r="E24" s="19"/>
      <c r="F24" s="18"/>
      <c r="G24" s="18"/>
      <c r="H24" s="18"/>
      <c r="I24" s="18"/>
      <c r="J24" s="8"/>
      <c r="K24" s="8"/>
      <c r="L24" s="18"/>
      <c r="M24" s="18"/>
      <c r="N24" s="18"/>
      <c r="O24" s="18"/>
      <c r="P24" s="18"/>
      <c r="Q24" s="18"/>
      <c r="R24" s="18"/>
      <c r="S24" s="18"/>
    </row>
    <row r="25" spans="1:19" x14ac:dyDescent="0.25">
      <c r="A25" s="18" t="s">
        <v>121</v>
      </c>
      <c r="B25" s="18"/>
      <c r="C25" s="18"/>
      <c r="D25" s="18"/>
      <c r="E25" s="19"/>
      <c r="F25" s="18"/>
      <c r="G25" s="18"/>
      <c r="H25" s="18"/>
      <c r="I25" s="18"/>
      <c r="J25" s="8"/>
      <c r="K25" s="8"/>
      <c r="L25" s="18"/>
      <c r="M25" s="18"/>
      <c r="N25" s="18"/>
      <c r="O25" s="18"/>
      <c r="P25" s="18"/>
      <c r="Q25" s="18"/>
      <c r="R25" s="18"/>
      <c r="S25" s="18"/>
    </row>
    <row r="26" spans="1:19" x14ac:dyDescent="0.25">
      <c r="A26" s="18"/>
      <c r="B26" s="18"/>
      <c r="C26" s="18"/>
      <c r="D26" s="18"/>
      <c r="E26" s="19"/>
      <c r="F26" s="18"/>
      <c r="G26" s="18"/>
      <c r="H26" s="18"/>
      <c r="I26" s="18"/>
      <c r="J26" s="8"/>
      <c r="K26" s="8"/>
      <c r="L26" s="18"/>
      <c r="M26" s="18"/>
      <c r="N26" s="18"/>
      <c r="O26" s="18"/>
      <c r="P26" s="18"/>
      <c r="Q26" s="18"/>
      <c r="R26" s="18"/>
      <c r="S26" s="18"/>
    </row>
    <row r="27" spans="1:19" x14ac:dyDescent="0.25">
      <c r="A27" s="18" t="s">
        <v>126</v>
      </c>
      <c r="B27" s="18"/>
      <c r="C27" s="18"/>
      <c r="D27" s="18"/>
      <c r="E27" s="19"/>
      <c r="F27" s="18"/>
      <c r="G27" s="18"/>
      <c r="H27" s="18"/>
      <c r="I27" s="18"/>
      <c r="J27" s="8"/>
      <c r="K27" s="8"/>
      <c r="L27" s="18"/>
      <c r="M27" s="18"/>
      <c r="N27" s="18"/>
      <c r="O27" s="18"/>
      <c r="P27" s="18"/>
      <c r="Q27" s="18"/>
      <c r="R27" s="18"/>
      <c r="S27" s="18"/>
    </row>
    <row r="28" spans="1:19" x14ac:dyDescent="0.25">
      <c r="A28" s="18"/>
      <c r="B28" s="18"/>
      <c r="C28" s="18"/>
      <c r="D28" s="18"/>
      <c r="E28" s="19"/>
      <c r="F28" s="18"/>
      <c r="G28" s="18"/>
      <c r="H28" s="18"/>
      <c r="I28" s="18"/>
      <c r="J28" s="8"/>
      <c r="K28" s="8"/>
      <c r="L28" s="18"/>
      <c r="M28" s="18"/>
      <c r="N28" s="18"/>
      <c r="O28" s="18"/>
      <c r="P28" s="18"/>
      <c r="Q28" s="18"/>
      <c r="R28" s="18"/>
      <c r="S28" s="18"/>
    </row>
    <row r="29" spans="1:19" x14ac:dyDescent="0.25">
      <c r="A29" s="20" t="s">
        <v>154</v>
      </c>
      <c r="B29" s="20"/>
      <c r="C29" s="20"/>
      <c r="D29" s="20"/>
      <c r="E29" s="21"/>
      <c r="F29" s="20"/>
      <c r="G29" s="20"/>
      <c r="H29" s="20"/>
      <c r="I29" s="20"/>
      <c r="J29" s="9"/>
      <c r="K29" s="9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20" t="s">
        <v>128</v>
      </c>
      <c r="B30" s="20"/>
      <c r="C30" s="20"/>
      <c r="D30" s="20"/>
      <c r="E30" s="21"/>
      <c r="F30" s="20"/>
      <c r="G30" s="20"/>
      <c r="H30" s="20"/>
      <c r="I30" s="20"/>
      <c r="J30" s="9"/>
      <c r="K30" s="9"/>
      <c r="L30" s="18"/>
      <c r="M30" s="18"/>
      <c r="N30" s="18"/>
      <c r="O30" s="18"/>
      <c r="P30" s="18"/>
      <c r="Q30" s="18"/>
      <c r="R30" s="18"/>
      <c r="S30" s="18"/>
    </row>
    <row r="31" spans="1:19" x14ac:dyDescent="0.25">
      <c r="A31" s="20" t="s">
        <v>129</v>
      </c>
      <c r="B31" s="20"/>
      <c r="C31" s="20"/>
      <c r="D31" s="20"/>
      <c r="E31" s="21"/>
      <c r="F31" s="20"/>
      <c r="G31" s="20"/>
      <c r="H31" s="20"/>
      <c r="I31" s="20"/>
      <c r="J31" s="9"/>
      <c r="K31" s="9"/>
      <c r="L31" s="18"/>
      <c r="M31" s="18"/>
      <c r="N31" s="18"/>
      <c r="O31" s="18"/>
      <c r="P31" s="18"/>
      <c r="Q31" s="18"/>
      <c r="R31" s="18"/>
      <c r="S31" s="18"/>
    </row>
    <row r="32" spans="1:19" x14ac:dyDescent="0.25">
      <c r="A32" s="20" t="s">
        <v>130</v>
      </c>
      <c r="B32" s="20"/>
      <c r="C32" s="20"/>
      <c r="D32" s="20"/>
      <c r="E32" s="21"/>
      <c r="F32" s="20"/>
      <c r="G32" s="20"/>
      <c r="H32" s="20"/>
      <c r="I32" s="20"/>
      <c r="J32" s="9"/>
      <c r="K32" s="9"/>
      <c r="L32" s="18"/>
      <c r="M32" s="18"/>
      <c r="N32" s="18"/>
      <c r="O32" s="18"/>
      <c r="P32" s="18"/>
      <c r="Q32" s="18"/>
      <c r="R32" s="18"/>
      <c r="S32" s="18"/>
    </row>
    <row r="33" spans="1:19" x14ac:dyDescent="0.25">
      <c r="A33" s="20" t="s">
        <v>131</v>
      </c>
      <c r="B33" s="20"/>
      <c r="C33" s="20"/>
      <c r="D33" s="20"/>
      <c r="E33" s="21"/>
      <c r="F33" s="20"/>
      <c r="G33" s="20"/>
      <c r="H33" s="20"/>
      <c r="I33" s="20"/>
      <c r="J33" s="9"/>
      <c r="K33" s="9"/>
      <c r="L33" s="18"/>
      <c r="M33" s="18"/>
      <c r="N33" s="18"/>
      <c r="O33" s="18"/>
      <c r="P33" s="18"/>
      <c r="Q33" s="18"/>
      <c r="R33" s="18"/>
      <c r="S33" s="18"/>
    </row>
    <row r="34" spans="1:19" x14ac:dyDescent="0.25">
      <c r="A34" s="20" t="s">
        <v>132</v>
      </c>
      <c r="B34" s="20"/>
      <c r="C34" s="20"/>
      <c r="D34" s="20"/>
      <c r="E34" s="21"/>
      <c r="F34" s="20"/>
      <c r="G34" s="20"/>
      <c r="H34" s="20"/>
      <c r="I34" s="20"/>
      <c r="J34" s="9"/>
      <c r="K34" s="9"/>
      <c r="L34" s="18"/>
      <c r="M34" s="18"/>
      <c r="N34" s="18"/>
      <c r="O34" s="18"/>
      <c r="P34" s="18"/>
      <c r="Q34" s="18"/>
      <c r="R34" s="18"/>
      <c r="S34" s="18"/>
    </row>
    <row r="35" spans="1:19" x14ac:dyDescent="0.25">
      <c r="A35" s="20" t="s">
        <v>133</v>
      </c>
      <c r="B35" s="20"/>
      <c r="C35" s="20"/>
      <c r="D35" s="20"/>
      <c r="E35" s="21"/>
      <c r="F35" s="20"/>
      <c r="G35" s="20"/>
      <c r="H35" s="20"/>
      <c r="I35" s="20"/>
      <c r="J35" s="9"/>
      <c r="K35" s="9"/>
      <c r="L35" s="18"/>
      <c r="M35" s="18"/>
      <c r="N35" s="18"/>
      <c r="O35" s="18"/>
      <c r="P35" s="18"/>
      <c r="Q35" s="18"/>
      <c r="R35" s="18"/>
      <c r="S35" s="18"/>
    </row>
    <row r="36" spans="1:19" x14ac:dyDescent="0.25">
      <c r="A36" s="20"/>
      <c r="B36" s="20"/>
      <c r="C36" s="20"/>
      <c r="D36" s="20"/>
      <c r="E36" s="21"/>
      <c r="F36" s="20"/>
      <c r="G36" s="20"/>
      <c r="H36" s="20"/>
      <c r="I36" s="20"/>
      <c r="J36" s="9"/>
      <c r="K36" s="9"/>
      <c r="L36" s="18"/>
      <c r="M36" s="18"/>
      <c r="N36" s="18"/>
      <c r="O36" s="18"/>
      <c r="P36" s="18"/>
      <c r="Q36" s="18"/>
      <c r="R36" s="18"/>
      <c r="S36" s="18"/>
    </row>
    <row r="37" spans="1:19" x14ac:dyDescent="0.25">
      <c r="A37" s="20" t="s">
        <v>155</v>
      </c>
      <c r="B37" s="20"/>
      <c r="C37" s="20"/>
      <c r="D37" s="20"/>
      <c r="E37" s="21"/>
      <c r="F37" s="20"/>
      <c r="G37" s="20"/>
      <c r="H37" s="20"/>
      <c r="I37" s="20"/>
      <c r="J37" s="9"/>
      <c r="K37" s="9"/>
      <c r="L37" s="18"/>
      <c r="M37" s="18"/>
      <c r="N37" s="18"/>
      <c r="O37" s="18"/>
      <c r="P37" s="18"/>
      <c r="Q37" s="18"/>
      <c r="R37" s="18"/>
      <c r="S37" s="18"/>
    </row>
    <row r="38" spans="1:19" x14ac:dyDescent="0.25">
      <c r="A38" s="20" t="s">
        <v>136</v>
      </c>
      <c r="B38" s="20"/>
      <c r="C38" s="20"/>
      <c r="D38" s="20"/>
      <c r="E38" s="21"/>
      <c r="F38" s="20"/>
      <c r="G38" s="20"/>
      <c r="H38" s="20"/>
      <c r="I38" s="20"/>
      <c r="J38" s="9"/>
      <c r="K38" s="9"/>
      <c r="L38" s="18"/>
      <c r="M38" s="18"/>
      <c r="N38" s="18"/>
      <c r="O38" s="18"/>
      <c r="P38" s="18"/>
      <c r="Q38" s="18"/>
      <c r="R38" s="18"/>
      <c r="S38" s="18"/>
    </row>
    <row r="39" spans="1:19" x14ac:dyDescent="0.25">
      <c r="A39" s="20"/>
      <c r="B39" s="20"/>
      <c r="C39" s="20"/>
      <c r="D39" s="20"/>
      <c r="E39" s="21"/>
      <c r="F39" s="20"/>
      <c r="G39" s="20"/>
      <c r="H39" s="20"/>
      <c r="I39" s="20"/>
      <c r="J39" s="9"/>
      <c r="K39" s="9"/>
      <c r="L39" s="18"/>
      <c r="M39" s="18"/>
      <c r="N39" s="18"/>
      <c r="O39" s="18"/>
      <c r="P39" s="18"/>
      <c r="Q39" s="18"/>
      <c r="R39" s="18"/>
      <c r="S39" s="18"/>
    </row>
    <row r="40" spans="1:19" x14ac:dyDescent="0.25">
      <c r="A40" s="20" t="s">
        <v>137</v>
      </c>
      <c r="B40" s="20"/>
      <c r="C40" s="20"/>
      <c r="D40" s="20"/>
      <c r="E40" s="21"/>
      <c r="F40" s="20"/>
      <c r="G40" s="20"/>
      <c r="H40" s="20"/>
      <c r="I40" s="20"/>
      <c r="J40" s="9"/>
      <c r="K40" s="9"/>
      <c r="L40" s="18"/>
      <c r="M40" s="18"/>
      <c r="N40" s="18"/>
      <c r="O40" s="18"/>
      <c r="P40" s="18"/>
      <c r="Q40" s="18"/>
      <c r="R40" s="18"/>
      <c r="S40" s="18"/>
    </row>
    <row r="41" spans="1:19" x14ac:dyDescent="0.25">
      <c r="A41" s="20" t="s">
        <v>138</v>
      </c>
      <c r="B41" s="20"/>
      <c r="C41" s="20"/>
      <c r="D41" s="20"/>
      <c r="E41" s="21"/>
      <c r="F41" s="20"/>
      <c r="G41" s="20"/>
      <c r="H41" s="20"/>
      <c r="I41" s="20"/>
      <c r="J41" s="9"/>
      <c r="K41" s="9"/>
      <c r="L41" s="18"/>
      <c r="M41" s="18"/>
      <c r="N41" s="18"/>
      <c r="O41" s="18"/>
      <c r="P41" s="18"/>
      <c r="Q41" s="18"/>
      <c r="R41" s="18"/>
      <c r="S41" s="18"/>
    </row>
    <row r="42" spans="1:19" x14ac:dyDescent="0.25">
      <c r="A42" s="18"/>
      <c r="B42" s="18"/>
      <c r="C42" s="18"/>
      <c r="D42" s="18"/>
      <c r="E42" s="19"/>
      <c r="F42" s="18"/>
      <c r="G42" s="18"/>
      <c r="H42" s="18"/>
      <c r="I42" s="18"/>
      <c r="J42" s="8"/>
      <c r="K42" s="8"/>
      <c r="L42" s="18"/>
      <c r="M42" s="18"/>
      <c r="N42" s="18"/>
      <c r="O42" s="18"/>
      <c r="P42" s="18"/>
      <c r="Q42" s="18"/>
      <c r="R42" s="18"/>
      <c r="S42" s="18"/>
    </row>
    <row r="43" spans="1:19" x14ac:dyDescent="0.25">
      <c r="A43" s="18" t="s">
        <v>139</v>
      </c>
      <c r="B43" s="18"/>
      <c r="C43" s="18"/>
      <c r="D43" s="18"/>
      <c r="E43" s="19"/>
      <c r="F43" s="18"/>
      <c r="G43" s="18"/>
      <c r="H43" s="18"/>
      <c r="I43" s="18"/>
      <c r="J43" s="8"/>
      <c r="K43" s="8"/>
      <c r="L43" s="18"/>
      <c r="M43" s="18"/>
      <c r="N43" s="18"/>
      <c r="O43" s="18"/>
      <c r="P43" s="18"/>
      <c r="Q43" s="18"/>
      <c r="R43" s="18"/>
      <c r="S43" s="18"/>
    </row>
    <row r="44" spans="1:19" x14ac:dyDescent="0.25">
      <c r="A44" s="18" t="s">
        <v>140</v>
      </c>
      <c r="B44" s="18"/>
      <c r="C44" s="18"/>
      <c r="D44" s="18"/>
      <c r="E44" s="19"/>
      <c r="F44" s="18"/>
      <c r="G44" s="18"/>
      <c r="H44" s="18"/>
      <c r="I44" s="18"/>
      <c r="J44" s="8"/>
      <c r="K44" s="8"/>
      <c r="L44" s="18"/>
      <c r="M44" s="18"/>
      <c r="N44" s="18"/>
      <c r="O44" s="18"/>
      <c r="P44" s="18"/>
      <c r="Q44" s="18"/>
      <c r="R44" s="18"/>
      <c r="S44" s="18"/>
    </row>
    <row r="45" spans="1:19" x14ac:dyDescent="0.25">
      <c r="A45" s="18" t="s">
        <v>141</v>
      </c>
      <c r="B45" s="18"/>
      <c r="C45" s="18"/>
      <c r="D45" s="18"/>
      <c r="E45" s="19"/>
      <c r="F45" s="18"/>
      <c r="G45" s="18"/>
      <c r="H45" s="18"/>
      <c r="I45" s="18"/>
      <c r="J45" s="8"/>
      <c r="K45" s="8"/>
      <c r="L45" s="18"/>
      <c r="M45" s="18"/>
      <c r="N45" s="18"/>
      <c r="O45" s="18"/>
      <c r="P45" s="18"/>
      <c r="Q45" s="18"/>
      <c r="R45" s="18"/>
      <c r="S45" s="18"/>
    </row>
    <row r="46" spans="1:19" x14ac:dyDescent="0.25">
      <c r="A46" s="18"/>
      <c r="B46" s="18"/>
      <c r="C46" s="18"/>
      <c r="D46" s="18"/>
      <c r="E46" s="19"/>
      <c r="F46" s="18"/>
      <c r="G46" s="18"/>
      <c r="H46" s="18"/>
      <c r="I46" s="18"/>
      <c r="J46" s="8"/>
      <c r="K46" s="8"/>
      <c r="L46" s="18"/>
      <c r="M46" s="18"/>
      <c r="N46" s="18"/>
      <c r="O46" s="18"/>
      <c r="P46" s="18"/>
      <c r="Q46" s="18"/>
      <c r="R46" s="18"/>
      <c r="S46" s="18"/>
    </row>
    <row r="47" spans="1:19" x14ac:dyDescent="0.25">
      <c r="A47" s="18"/>
      <c r="B47" s="18"/>
      <c r="C47" s="18"/>
      <c r="D47" s="18"/>
      <c r="E47" s="19"/>
      <c r="F47" s="18"/>
      <c r="G47" s="18"/>
      <c r="H47" s="18"/>
      <c r="I47" s="18"/>
      <c r="J47" s="8"/>
      <c r="K47" s="8"/>
      <c r="L47" s="18"/>
      <c r="M47" s="18"/>
      <c r="N47" s="18"/>
      <c r="O47" s="18"/>
      <c r="P47" s="18"/>
      <c r="Q47" s="18"/>
      <c r="R47" s="18"/>
      <c r="S47" s="18"/>
    </row>
  </sheetData>
  <mergeCells count="22">
    <mergeCell ref="R3:R4"/>
    <mergeCell ref="S3:S4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L2:M2"/>
    <mergeCell ref="N3:Q3"/>
  </mergeCells>
  <pageMargins left="0.7" right="0.7" top="0.78740157499999996" bottom="0.78740157499999996" header="0.3" footer="0.3"/>
  <pageSetup paperSize="9" scale="70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Bohutínská Eva Ing.</dc:creator>
  <cp:lastModifiedBy>Bohutínská Eva, Ing.</cp:lastModifiedBy>
  <cp:lastPrinted>2023-12-11T12:26:12Z</cp:lastPrinted>
  <dcterms:created xsi:type="dcterms:W3CDTF">2022-04-20T05:42:07Z</dcterms:created>
  <dcterms:modified xsi:type="dcterms:W3CDTF">2023-12-11T12:42:42Z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2023-05-26T07:11:43Z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c4556e70-9777-4e42-bdff-58fbe7db95de</vt:lpwstr>
  </property>
  <property fmtid="{D5CDD505-2E9C-101B-9397-08002B2CF9AE}" pid="8" name="MSIP_Label_690ebb53-23a2-471a-9c6e-17bd0d11311e_ContentBits">
    <vt:lpwstr>0</vt:lpwstr>
  </property>
</Properties>
</file>