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MAP\MAPIV\10_STRATEGICKÝ RÁMEC\02_tabulky_inv_priorit\02_tabulky_priorit_cerven_2025\tabulky_priorit_souhrnne\"/>
    </mc:Choice>
  </mc:AlternateContent>
  <xr:revisionPtr revIDLastSave="0" documentId="13_ncr:1_{C2473181-D579-453B-84D0-9640E4385984}" xr6:coauthVersionLast="36" xr6:coauthVersionMax="36" xr10:uidLastSave="{00000000-0000-0000-0000-000000000000}"/>
  <bookViews>
    <workbookView xWindow="0" yWindow="0" windowWidth="23040" windowHeight="9060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MŠ!$A$1:$S$22</definedName>
    <definedName name="_xlnm.Print_Area" localSheetId="3">'zajmové, neformalní, cel'!$A$1:$T$14</definedName>
    <definedName name="_xlnm.Print_Area" localSheetId="2">ZŠ!$A$1:$Z$89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7" l="1"/>
  <c r="M16" i="6" l="1"/>
  <c r="M67" i="7" l="1"/>
  <c r="M66" i="7" l="1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11" i="6" l="1"/>
  <c r="M23" i="7" l="1"/>
  <c r="M22" i="7"/>
  <c r="M21" i="7"/>
  <c r="M14" i="6" l="1"/>
  <c r="M20" i="7" l="1"/>
  <c r="M19" i="7"/>
  <c r="M18" i="7"/>
  <c r="M17" i="7"/>
  <c r="M16" i="7"/>
  <c r="M15" i="7"/>
  <c r="M12" i="7" l="1"/>
  <c r="M9" i="6" l="1"/>
  <c r="M8" i="6"/>
  <c r="M7" i="6"/>
  <c r="M6" i="6" l="1"/>
  <c r="M5" i="6"/>
  <c r="M4" i="6"/>
  <c r="L8" i="8" l="1"/>
  <c r="L7" i="8"/>
  <c r="M73" i="7"/>
  <c r="M45" i="7" l="1"/>
  <c r="M39" i="7"/>
  <c r="M40" i="7"/>
  <c r="M31" i="7"/>
  <c r="M72" i="7" l="1"/>
  <c r="L9" i="8"/>
  <c r="M70" i="7"/>
  <c r="M71" i="7"/>
  <c r="M24" i="7"/>
  <c r="M12" i="6" l="1"/>
  <c r="M13" i="6"/>
  <c r="M75" i="7" l="1"/>
  <c r="M74" i="7"/>
  <c r="M44" i="7" l="1"/>
  <c r="M43" i="7"/>
  <c r="M42" i="7"/>
  <c r="M38" i="7"/>
  <c r="M37" i="7"/>
  <c r="M36" i="7"/>
  <c r="M35" i="7"/>
  <c r="M34" i="7"/>
  <c r="M33" i="7"/>
  <c r="M32" i="7"/>
  <c r="M30" i="7"/>
  <c r="M29" i="7"/>
  <c r="M14" i="7" l="1"/>
  <c r="M13" i="7"/>
  <c r="M11" i="7" l="1"/>
  <c r="M10" i="7"/>
  <c r="M9" i="7"/>
  <c r="M8" i="7"/>
  <c r="M5" i="7" l="1"/>
</calcChain>
</file>

<file path=xl/sharedStrings.xml><?xml version="1.0" encoding="utf-8"?>
<sst xmlns="http://schemas.openxmlformats.org/spreadsheetml/2006/main" count="1359" uniqueCount="411">
  <si>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</si>
  <si>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</si>
  <si>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</si>
  <si>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</si>
  <si>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</si>
  <si>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</si>
  <si>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</si>
  <si>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</si>
  <si>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</si>
  <si>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</si>
  <si>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</si>
  <si>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</si>
  <si>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</si>
  <si>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</si>
  <si>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</si>
  <si>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</si>
  <si>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</si>
  <si>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</si>
  <si>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</si>
  <si>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</si>
  <si>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</si>
  <si>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</si>
  <si>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</si>
  <si>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</si>
  <si>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</si>
  <si>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</si>
  <si>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</si>
  <si>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</si>
  <si>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</si>
  <si>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</si>
  <si>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</si>
  <si>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</si>
  <si>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</si>
  <si>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</si>
  <si>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</si>
  <si>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</si>
  <si>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</si>
  <si>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</si>
  <si>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</si>
  <si>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</si>
  <si>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</si>
  <si>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</si>
  <si>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</si>
  <si>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</si>
  <si>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</si>
  <si>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</si>
  <si>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</si>
  <si>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</si>
  <si>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</si>
  <si>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</si>
  <si>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</si>
  <si>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</si>
  <si>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</si>
  <si>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</si>
  <si>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</si>
  <si>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</si>
  <si>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</si>
  <si>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</si>
  <si>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</si>
  <si>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</si>
  <si>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</si>
  <si>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</si>
  <si>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</si>
  <si>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</si>
  <si>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MATEŘSKÁ ŠKOLA FRÝDLANT NAD OSTRAVICÍ, ul. Janáčkova 1444, p.o.</t>
  </si>
  <si>
    <t>Město Frýdlant nad Ostravicí</t>
  </si>
  <si>
    <t>Moravskoslezký</t>
  </si>
  <si>
    <t>Frýdlant nad Ostravicí</t>
  </si>
  <si>
    <t>ano</t>
  </si>
  <si>
    <t>Rekonstrukce MŠ Lubno</t>
  </si>
  <si>
    <t>Z jednotřídní MŠ vznikne dvoutřídní MŠ s kapacitou 2x25 dětí</t>
  </si>
  <si>
    <t>x</t>
  </si>
  <si>
    <t>Projekt má hotovou dokumentaci</t>
  </si>
  <si>
    <t>Rekonstrukce MŠ Smetanova</t>
  </si>
  <si>
    <t>Odvlhčení spodní stavby, statika, nové instalace, stavební úpravy</t>
  </si>
  <si>
    <t>ne</t>
  </si>
  <si>
    <t>Rekonstrukce kuchyně MŠ Janáčkova</t>
  </si>
  <si>
    <t>Modernizace zařízení, přizpůsobení zvýšené kapacitě stravovacího provozu, odstranění vlhkosti</t>
  </si>
  <si>
    <t>ZÁKLADNÍ ŠKOLA A MATEŘSKÁ ŠKOLA JANOVICE, okres Frýdek-Místek, p.o.</t>
  </si>
  <si>
    <t>Obec Janovice</t>
  </si>
  <si>
    <t>Rozšíření kapacity mateřské školy</t>
  </si>
  <si>
    <t>Janovice</t>
  </si>
  <si>
    <t>Dostavba a stavební úpravy mateřské školy</t>
  </si>
  <si>
    <t>studie</t>
  </si>
  <si>
    <t>MATEŘSKÁ ŠKOLA MALENOVICE</t>
  </si>
  <si>
    <t>Obec Malenovice</t>
  </si>
  <si>
    <t>Vybudování mateřské školy</t>
  </si>
  <si>
    <t>Malenovice</t>
  </si>
  <si>
    <t>Přestavba části budovy obecního úřadu na mateřskou školku, rekonstrukce budovy a okolí a oprava střechy</t>
  </si>
  <si>
    <t>Ne</t>
  </si>
  <si>
    <t>MATEŘSKÁ ŠKOLA BÍLÁ, okres Frýdek-Místek, p.o.</t>
  </si>
  <si>
    <t>Obec Bílá</t>
  </si>
  <si>
    <t>Učíme se venku</t>
  </si>
  <si>
    <t>Bílá</t>
  </si>
  <si>
    <t>Vybudování edukační zahrady v přírodním stylu</t>
  </si>
  <si>
    <t>Strategický rámec MAP - seznam investičních priorit ZŠ (2021-2027)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</si>
  <si>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</si>
  <si>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</si>
  <si>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</si>
  <si>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</si>
  <si>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</si>
  <si>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</si>
  <si>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</si>
  <si>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</si>
  <si>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</si>
  <si>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</si>
  <si>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</si>
  <si>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</si>
  <si>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</si>
  <si>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</si>
  <si>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ZÁKLADNÍ ŠKOLA A MATEŘSKÁ ŠKOLA PRŽNO, okres Frýdek-Místek, p.o.</t>
  </si>
  <si>
    <t>obec Pržno</t>
  </si>
  <si>
    <t>73185001</t>
  </si>
  <si>
    <t>102068674</t>
  </si>
  <si>
    <t>600134091</t>
  </si>
  <si>
    <t>Výstavba odborné učebny a školního klubu</t>
  </si>
  <si>
    <t>Pržno</t>
  </si>
  <si>
    <t>1/2023</t>
  </si>
  <si>
    <t>12/2024</t>
  </si>
  <si>
    <t>PD, výběr dodavatele</t>
  </si>
  <si>
    <t xml:space="preserve">Výstavba tělocvičny </t>
  </si>
  <si>
    <t>Cílem projektu je vybudovat chybějící tělocvičnu, která umožní komplexně naplňovat školní vzdělávací program, zvýšit pohybové dovednosti žáků, rozvoj zájmového sportu a zdravotní TV.</t>
  </si>
  <si>
    <t>Výběr dodavatele</t>
  </si>
  <si>
    <t>ZÁKLADNÍ ŠKOLA A MATEŘSKÁ ŠKOLA OSTRAVICE, p.o.</t>
  </si>
  <si>
    <t>Obec Ostravice</t>
  </si>
  <si>
    <t>Multimediální učebna informatiky</t>
  </si>
  <si>
    <t>Ostravice</t>
  </si>
  <si>
    <t>Učebna určená především pro výuku informatiky, a to na 2. stupni. Vybavení novým ergonomickým nábytkem, interaktivní tabulí, 3D tiskárnou, robotickými sadami, počítači.</t>
  </si>
  <si>
    <t>2027</t>
  </si>
  <si>
    <t>Multimediální polytechnická učebna</t>
  </si>
  <si>
    <t>Učebna určená především pro výuku informatiky, a to na 1. stupni. Vybavení novým ergonomickým nábytkem, interaktivní tabulí, 3D tiskárnou, robotickými sadami, počítači.</t>
  </si>
  <si>
    <t>Multimediální učebna fyziky a chemie</t>
  </si>
  <si>
    <t>Učebna určená především pro výuku fyziky a chemie. Zahrnuje demonstrační učitelské stanoviště, moderní žákovská pracoviště, experimentální sady pro výuku, prezenční techniku.</t>
  </si>
  <si>
    <t>2022</t>
  </si>
  <si>
    <t>Zajištění konektivity ZŠ Ostravice</t>
  </si>
  <si>
    <t>Konektivita všech učeben.</t>
  </si>
  <si>
    <t>ZÁKLADNÍ ŠKOLA STRAÉ HAMRY, okres Frýdek-Místek, p.o.</t>
  </si>
  <si>
    <t>obec Staré Hamry</t>
  </si>
  <si>
    <t>Venkovní učebna</t>
  </si>
  <si>
    <t>Vybudování venkovní učebny pro polytechnickou výuku</t>
  </si>
  <si>
    <t>ve fázi přípravy</t>
  </si>
  <si>
    <t>Pomůcky výuku</t>
  </si>
  <si>
    <t>Zakoupení pomůcek pro polytechnickou výuku a výuku informatiky</t>
  </si>
  <si>
    <t>ZÁKLADNÍ ŠKOLA ČELADNÁ, p.o.</t>
  </si>
  <si>
    <t>obec Čeladná</t>
  </si>
  <si>
    <t>Virtuální realita a robot – moji noví kamarádi</t>
  </si>
  <si>
    <t>Čeladná</t>
  </si>
  <si>
    <t>Rekonstrukce a modernizace odborné multifunkční učebny, vybavení nábytkem a výukovými pomůckami, ICT technikou, posílení konektivity</t>
  </si>
  <si>
    <t>Projekt je pouze ve fázi ideového záměru</t>
  </si>
  <si>
    <t>Rekonstrukce a modernizace učeben školní družiny</t>
  </si>
  <si>
    <t>Rekonstrukce původní zastaralé učebny (vč. rekonstrukce instalací vodo, topo, el.), vybavení nábytkem, pomůckami</t>
  </si>
  <si>
    <t>ZÁKLADNÍ ŠKOLA A METEŘSKÁ ŠKOLA PSTRUŽÍ, p.o.</t>
  </si>
  <si>
    <t>Obec Pstruží</t>
  </si>
  <si>
    <t>Přístavba nových odborných učeben ZŠ, zázemí pro ŠD a  pedagogické pracovníky</t>
  </si>
  <si>
    <t>Pstruží</t>
  </si>
  <si>
    <t>Stavba nových prostor nad tělocvičnou a stávající části školy za účelem vybudování učeben ZŠ a ŠD ve vazbě na cizí jazyky, práci s digitálními technologiemi, polytechnické vzděávání, klidové zóny včetně sociálních zařízení.</t>
  </si>
  <si>
    <t>12/2027</t>
  </si>
  <si>
    <t>zatím ne</t>
  </si>
  <si>
    <t>ZÁKLADNÍ ŠKOLA A MATEŘSKÁ ŠKOLA KARLA SVOLINSKÉHO, Kunčice pod Ondřejníkem</t>
  </si>
  <si>
    <t>Obec Kunčice pod Ondřejníkem</t>
  </si>
  <si>
    <t>Kunčice pod Ondřejníkem</t>
  </si>
  <si>
    <t>zpracovaná PD</t>
  </si>
  <si>
    <t>ZÁKLADNÍ ŠKOLA FRÝDLANT NAD OSTRAVICÍ, Komenského 420, p.o.</t>
  </si>
  <si>
    <t>Modernizace a vybavení IT učebny na ZŠ Komenského</t>
  </si>
  <si>
    <t xml:space="preserve">Obnova vybavení stávající počítačové učebny </t>
  </si>
  <si>
    <t>Modernizace a vybavení IT učebny na odloučeném pracovišti Nová Ves</t>
  </si>
  <si>
    <t>Rekonstrukce tělocvičny na Nové Vsi</t>
  </si>
  <si>
    <t>Výměna topení, rekonstrukce podlahy a osvětlení v tělocvičně, úprava nářaďovny a vybavení tělocvičným nářadím</t>
  </si>
  <si>
    <t>Interiérová obnova zázemí pro zaměstnance školy na obou pracovištích</t>
  </si>
  <si>
    <t xml:space="preserve">Vybavení kabinetů pro pedagogy školy nábytkem  </t>
  </si>
  <si>
    <t>Rekonstrukce školního hřiště ZŠ Komenského</t>
  </si>
  <si>
    <t>zpracována studie</t>
  </si>
  <si>
    <t>Modernizace konektivity školy</t>
  </si>
  <si>
    <t>Modernizace a rozšíření bezdrátové a pevné vnitřní sítě na obou pracovištích školy</t>
  </si>
  <si>
    <t>Doplnění a modernizace pomůcek ke zkvalitnění výuky</t>
  </si>
  <si>
    <t>Nákup pomůcek pro výuku přírodovědných předmětů - pomůcky sady Vernier pro výuku fyziky, chemie a biologienákup demonstračních sad pomůcek pro výuku přírodovědných předmětů na 1. i 2. stupni</t>
  </si>
  <si>
    <t>Modernizace IT techniky v kmenových učebnách</t>
  </si>
  <si>
    <t xml:space="preserve">Nákup počítačů do kmenových učeben na obou pracovištích, výměna dataprojektorů </t>
  </si>
  <si>
    <t>Vybavení učeben moderními interaktivními tabulemi</t>
  </si>
  <si>
    <t xml:space="preserve">Nákup a výměna interaktivních tabulí pro kmenové učebny </t>
  </si>
  <si>
    <t>Modernizace a rekonstrukce budovy školy na Nové Vsi</t>
  </si>
  <si>
    <t>Celková rekonstrukce a přístavba budovy školy na odloučeném pracovišti včetně vybavení základním nábytkem</t>
  </si>
  <si>
    <t xml:space="preserve">Snížení energetické náročnosti budovy Komenského </t>
  </si>
  <si>
    <t>Výměna oken a oprava fasády</t>
  </si>
  <si>
    <t>zpracován projekt</t>
  </si>
  <si>
    <t>Vybudování venkovního zázemí ZŠ Komenského pro výuku a zázemí pro venkovní činnost školní družiny</t>
  </si>
  <si>
    <t>Vybudování venkovní učebny pro výuku a pro využití pro relaxaci a činnost školní družiny, vybavení nábytkem a tabuli pro výuku</t>
  </si>
  <si>
    <t>Rekonstrukce osvětlení tělocvičny ZŠ Komenského</t>
  </si>
  <si>
    <t>Oprava elektroinstalace, výměna osvětlení</t>
  </si>
  <si>
    <t>Vybudování a vybavení čtenářského centra na ZŠ Komenského</t>
  </si>
  <si>
    <t xml:space="preserve">Stavební úpravy půdního prostoru, střešní okna, vybavení základním nábytkem </t>
  </si>
  <si>
    <t>Vytvoření přírodní zahrady na odloučeném pracovišti Nová Ves</t>
  </si>
  <si>
    <t xml:space="preserve">Úprava terénu okolí školy, vybudování stanovišť pro výuku přírodovědných předmětů, pěstitelské práce, environmentální výchovu, výsadba stromů a keřů, pořízení herních prvků </t>
  </si>
  <si>
    <t>Vybudování sportoviště na odloučeném pracovišti Nová Ves</t>
  </si>
  <si>
    <t>Vybudování zázemí pro sportovní aktivity a výuku tělené výchovy - hřiště pro míčové hry, běžecká dráha, doskočiště pro skok daleký</t>
  </si>
  <si>
    <t>Bezbariérová úprava budovy školy na Nové Vsi</t>
  </si>
  <si>
    <t>Výstavba výtahu (venkovní)</t>
  </si>
  <si>
    <t>ZÁKLADNÍ ŠKOLA FRÝDLANT NAD OSTRAVICÍ, T.G.Masaryka 1260, p.o.</t>
  </si>
  <si>
    <t xml:space="preserve">Vybudování malé učebny pro jazykovou výuku </t>
  </si>
  <si>
    <t xml:space="preserve">Moravskoslezský </t>
  </si>
  <si>
    <t>Vybavení počítačové učebny pro jazyky</t>
  </si>
  <si>
    <t>4/2023</t>
  </si>
  <si>
    <t>5/2023</t>
  </si>
  <si>
    <t>Vybudování učebny robotiky</t>
  </si>
  <si>
    <t>Nákup robotů a příslušenství</t>
  </si>
  <si>
    <t>Nákup pomůcek přírodovědného charakteru</t>
  </si>
  <si>
    <t xml:space="preserve">Nástavba školy </t>
  </si>
  <si>
    <t>Nástavba školy pro nové odborné učebny nad pavilonem B</t>
  </si>
  <si>
    <t>5/2024</t>
  </si>
  <si>
    <t>Odborná učebna českého jazyka a literatury</t>
  </si>
  <si>
    <t>Vybavení odborné učebny lingvistiky</t>
  </si>
  <si>
    <t>7/2024</t>
  </si>
  <si>
    <t>6/2022</t>
  </si>
  <si>
    <t>8/2025</t>
  </si>
  <si>
    <t xml:space="preserve">Rekonstrukce tělocvičen ZŠ TGM </t>
  </si>
  <si>
    <t>Nové dřevěné podlahy, obložení, ÚT a dešťová kanalizace</t>
  </si>
  <si>
    <t>8/2024</t>
  </si>
  <si>
    <t>ano - ÚS</t>
  </si>
  <si>
    <t>Vybudování odborných učeben ve 3. NP ZŠ TGM</t>
  </si>
  <si>
    <t>Stavební úpravy 3. NP, řešení klimatizace, vybudování specializovaných učeben.</t>
  </si>
  <si>
    <t>6/2023</t>
  </si>
  <si>
    <t>ZÁKLADNÍ ŠKOLA MJR. AMBROŽE BÍLKA A MATEŘSKÁ ŠKOLA METYLOVICE, p.o.</t>
  </si>
  <si>
    <t xml:space="preserve"> obec Metylovice</t>
  </si>
  <si>
    <t>Virtuální, rozšířená a smíšená realita ve výuce na ZŠ Metylovice</t>
  </si>
  <si>
    <t>Metylovice</t>
  </si>
  <si>
    <t>Modernizace odborné multifunkční učebny virtuální, rozšířené a smíšené reality, která bude zahrnovat např. pořízení IT, AV techniky vč. příslušenství; nábytek (funkční a kompatibilní s ostatním pořízeným vybavením učebny) a moderní technické vybavení pro zavedení virtuální reality (a AR, MR) do výuky vybraných předmětů; jazykovou laboratoř. Dle aktuálních potřeb budou provedeny drobné úpravy učebny (např. kabeláž, vyrovnání zdí, podlahy, výmalba apod.).</t>
  </si>
  <si>
    <t>ZÁKLADNÍ ŠKOLA A MATEŘSKÁ ŠKOLA JANOVICE, okr. Frýdek-Místek, p.o.</t>
  </si>
  <si>
    <t>Přístavba základní školy Janovice</t>
  </si>
  <si>
    <t>Přístavba učeben, učeben, odborných učeben a navýšení kapacity</t>
  </si>
  <si>
    <t>Venkovní polytechnická učebna Zš Janovice</t>
  </si>
  <si>
    <t>Zřízení polyfunkční a technické venkovní učebny</t>
  </si>
  <si>
    <t>Školní zahrada</t>
  </si>
  <si>
    <t>Výstavba edukativních prvků ve školní zahradě</t>
  </si>
  <si>
    <t>ZÁKLADNÍ ŠKOLA A MATEŘSKÁ ŠKOLA, Frýdlant nad Ostravicí, Náměstí 7, p.o.</t>
  </si>
  <si>
    <t>Moravskoslezský kraj</t>
  </si>
  <si>
    <t>Přírodní učebna</t>
  </si>
  <si>
    <t>Vytvoření zázemí pro výchovně vzdělávací a volnočasové aktivity žáků ve venkovním areálu školy.</t>
  </si>
  <si>
    <t>X</t>
  </si>
  <si>
    <t>IZ zpracován, vydán Územní souhlas</t>
  </si>
  <si>
    <t>Polytechnická dílna</t>
  </si>
  <si>
    <t>Rekonstrukce a modernizace stávající zastaralé polytechnické učebny.</t>
  </si>
  <si>
    <t>Nezpracováno</t>
  </si>
  <si>
    <t>vize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</si>
  <si>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</si>
  <si>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</si>
  <si>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</si>
  <si>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</si>
  <si>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</si>
  <si>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</si>
  <si>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</si>
  <si>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</si>
  <si>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</si>
  <si>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</si>
  <si>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</si>
  <si>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</si>
  <si>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12/2029</t>
  </si>
  <si>
    <t>MIT - moderní informační technologie v praxi</t>
  </si>
  <si>
    <t>DOBRÁ 3001 - pobočný spolek, z.s.</t>
  </si>
  <si>
    <t>09216758</t>
  </si>
  <si>
    <t>Dětská skupina Ostravička</t>
  </si>
  <si>
    <t xml:space="preserve">Rekonstrukce objektu za účelem vybudování Dětské skupiny </t>
  </si>
  <si>
    <t xml:space="preserve">Zpracovaný výkres pro potřeby stavebního řízení, vyjádření KHS, Akustická studie, Studie osvětlení, smlouva o smlouvě budoucí nájemní. Zajištěno předfinancování partnerem projektu. 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</si>
  <si>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</si>
  <si>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</si>
  <si>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</si>
  <si>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zpracovává se PD</t>
  </si>
  <si>
    <t>Modernizace učebny - dílny</t>
  </si>
  <si>
    <t>Rekonstrukce žákovských šaten</t>
  </si>
  <si>
    <t>Modernizace kabinetů</t>
  </si>
  <si>
    <t>Modernizace učebny - stavební úpravy - rozdělení prostoru dílen, vybavení učebny (skříně, katedra, židle, ponky se svěráky na dřevo, 3D tiskárna, plátno a dataprojektor).</t>
  </si>
  <si>
    <t>Modernizace učebny (stavební úpravy - podlaha, elektro rozvody apod.), nábytek, e-knihovna, čtečky, dataprojektor, interaktivní tabule, systém pro výuku jazyků (sluchátka,…)</t>
  </si>
  <si>
    <t>Stavební úpravy - rekonstrukce šaten, odstranění šatnových klecí, zabudování skříněk, laviček, osvětlení.</t>
  </si>
  <si>
    <t>Modernizace kabinetů - nábytek, koberce,  ostatní vybavení</t>
  </si>
  <si>
    <t>8/2026</t>
  </si>
  <si>
    <t>5/2025</t>
  </si>
  <si>
    <t>5/2026</t>
  </si>
  <si>
    <t>5/2027</t>
  </si>
  <si>
    <t>Mobilní učebna VR</t>
  </si>
  <si>
    <t>Specializovaná mobilní učebna se zaměřením na VR</t>
  </si>
  <si>
    <t>není relevantní</t>
  </si>
  <si>
    <t>ZŠ a LMŠ Hnízdo - škola, která voní lesem</t>
  </si>
  <si>
    <t>Hnízdo Beskydy, z.s.</t>
  </si>
  <si>
    <t>Vybudování učebny ICT a robotiky s ohledem na zvýšení kvality vzělávání a rozvoje digitální kompetence žáků</t>
  </si>
  <si>
    <t xml:space="preserve">Rekonstrukce školní dílny </t>
  </si>
  <si>
    <t xml:space="preserve">Rekonstrukce a modernizace školní dílny s ohledem za zvýšení kvality vzdělávání s vazbou na budoucí uplatnění žáků na trhu práce. </t>
  </si>
  <si>
    <t xml:space="preserve">Zdravé Hnízdo - školské poradenské pracoviště v ZŠ Hnízdo </t>
  </si>
  <si>
    <t xml:space="preserve">Rekonstrukce a modernizace školského poradenského pracoviště. </t>
  </si>
  <si>
    <t xml:space="preserve"> </t>
  </si>
  <si>
    <t xml:space="preserve"> x</t>
  </si>
  <si>
    <t>Zahrada pro rozvoj a inspiraci</t>
  </si>
  <si>
    <t>Dobudování školní zahrady jako podpora badatelské výuky</t>
  </si>
  <si>
    <t>návrh zahradního architekta</t>
  </si>
  <si>
    <t>Zateplení budovy školy a výměna oken</t>
  </si>
  <si>
    <t>Zvýšení tepelného a energetického komfortu budovy LZŠ s vazbou na energetické úspory</t>
  </si>
  <si>
    <t>Rekonstrukce výdejny stravy v budově MŠ</t>
  </si>
  <si>
    <t xml:space="preserve">Rekonstrukce výdejny stravy ZŠ (v budově MŠ č.p. 620), dojde k modernizaci vybavení výdejny (nerezové vybavení, drtička odpadu, profesionální myčka nádobí), </t>
  </si>
  <si>
    <t>Dopravní hřiště v MŠ Čeladenská beruška</t>
  </si>
  <si>
    <t>Doplnění pozemku školní zahrady o povrh přizpůsobený aktivitám podporující dopravní výchovu dětí</t>
  </si>
  <si>
    <t>žádný</t>
  </si>
  <si>
    <t>MATEŘSKÁ ŠKOLA ČELADENSKÁ BERUŠKA, příspěvková organizace</t>
  </si>
  <si>
    <t>Multifunkční prostor pro environmentální aktivity, včetně sociálního zařízení</t>
  </si>
  <si>
    <t>Komunitní environmentální centrum</t>
  </si>
  <si>
    <t>Multifunkční prostor pro centrum inovativní pedagogiky, včetně sociálního zařízení</t>
  </si>
  <si>
    <t>Inovativní pedagogika - Hnízdo inspirace</t>
  </si>
  <si>
    <t>ZÁKLADNÍ ŠKOLA STRARÉ HAMRY, okres Frýdek-Místek, p.o.</t>
  </si>
  <si>
    <t>ZÁKLADNÍ ŠKOLA A MATEŘSKÁ ŠKOLA PSTRUŽÍ, p.o.</t>
  </si>
  <si>
    <t xml:space="preserve">Rekonstrukce MŠ Dolní </t>
  </si>
  <si>
    <t>Oprava budovy Školky Dolní a oprava oplocení Školky Dolní.</t>
  </si>
  <si>
    <t>2024</t>
  </si>
  <si>
    <t>bez PD</t>
  </si>
  <si>
    <t xml:space="preserve">Rekonstrukce hřiště u MŠ Dolní </t>
  </si>
  <si>
    <t>Rekonstrukce a rozšíření edukačních a herních prvků v areálu MŠ Dolní</t>
  </si>
  <si>
    <t>Vybavení neučebních prostor</t>
  </si>
  <si>
    <t>Modernizace interiéru školky, společných prostor, šaten, a dalších výkových a neučebních prostor</t>
  </si>
  <si>
    <t>2035</t>
  </si>
  <si>
    <t>ZÁKLADNÍ ŠKOLA A MATEŘSKÁ ŠKOLA KARLA SVOLINSKÉHO, Kunčice p. O.</t>
  </si>
  <si>
    <t>Výstavba - venkovní učebna</t>
  </si>
  <si>
    <t xml:space="preserve">Cílem projektu je podpořit rozvoj klíčových kompetencí vybudováním odborné učebny v rámci ZŠ Pržno. Součástí realizace projektu je vybudování zázemí pro MŠ, ŠD a ZŠ. </t>
  </si>
  <si>
    <t>6/2025</t>
  </si>
  <si>
    <t>Altán pro venkovní výuku</t>
  </si>
  <si>
    <t>Jedná se o venkovní učebnu s altánem. Prostor bude přístupný i veřejnosti a spolkům.</t>
  </si>
  <si>
    <t>Jedná se o nádstavbu budovy ZŠ a MŠ KS o další patro, prostory by sloužily k výuce, i k mimoškolním aktivitám.</t>
  </si>
  <si>
    <t>Jedná se o přístavbu budovy ZŠ a MŠ KS o další patro, prostory by sloužily k výuce, i k mimoškolním aktivitám.</t>
  </si>
  <si>
    <t>Modernizace učeben o elektronické prvky, moderní technologie a další učební prvky</t>
  </si>
  <si>
    <t>Modernizace družiny, společných prostor, šaten, kolárny  a dalších neučebních prostor</t>
  </si>
  <si>
    <t xml:space="preserve">Nádstavba ZŠ a MŠ </t>
  </si>
  <si>
    <t xml:space="preserve">Přístava ZŠ a MŠ </t>
  </si>
  <si>
    <t>Vybavení učeben</t>
  </si>
  <si>
    <t>Oprava stávajícího povrchu školního hřiště, vybudování workoutového hřiště</t>
  </si>
  <si>
    <t xml:space="preserve">Realizace zázemí pro školní družinu na Komenského </t>
  </si>
  <si>
    <t>Zázemí pro volnočasové aktivity a školní družinu - hrací prvky</t>
  </si>
  <si>
    <t>Modernizace a dovybavení vnitřních a venkovních  prostor pro školní družinu</t>
  </si>
  <si>
    <t>Modernizace učeben - environmentální učebna</t>
  </si>
  <si>
    <t xml:space="preserve">Stávající prostor, který byl využíván pro uskladnění nářadí, bude revitalizován na environmentální učebnu. Budou realizovány potřebné rekonstrukce a stavební úpravy. Dojde také k potřebnému dovybavení nábytkem, materiálnímu vybavení a vybavení IT-technikou.                                                                                                                 </t>
  </si>
  <si>
    <t>Vytvoření zázemí Školního poradenského pracoviště</t>
  </si>
  <si>
    <t xml:space="preserve">Vytvoření prostoru pro centralizované zázemí práce školního poradenského týmu. Je plánovaná realizace potřebných stavebních prací a úprav, technické a materiální vybavení, vybavení prostoru nábytkem a potřebným kancelářským zařízením. </t>
  </si>
  <si>
    <t xml:space="preserve">Rekonstrukce hřiště u ZŠ a MŠ </t>
  </si>
  <si>
    <t>Rekonstrukce a rozšíření hřiště, sprotovních i herních prvků v areálu MŠ a MŠ KS</t>
  </si>
  <si>
    <t>2028</t>
  </si>
  <si>
    <t>00296651</t>
  </si>
  <si>
    <t>Vybudování centra pro volnočasové aktivity dětí a mládeže</t>
  </si>
  <si>
    <t xml:space="preserve">Frýdlant nad Ostravicí </t>
  </si>
  <si>
    <t xml:space="preserve">Vytvoření zázemí a prostoru pro různé sdružení, spolky působící ve městě a rozšíření volnočasových aktivit pro občany. </t>
  </si>
  <si>
    <t>03/2025</t>
  </si>
  <si>
    <t>08/2026</t>
  </si>
  <si>
    <t>03/2026</t>
  </si>
  <si>
    <t>01/2024</t>
  </si>
  <si>
    <t>12/2025</t>
  </si>
  <si>
    <t>MĚSTO FRÝDLANT NAD OSTRAVICÍ</t>
  </si>
  <si>
    <t>zrealizováno</t>
  </si>
  <si>
    <t>Vybudování venkovní multimediální environmentální učebny</t>
  </si>
  <si>
    <t>Venkovní badatelská učebna pro 1. i 2. stupeň, vybavení nábytkem, interaktivním panelem, experimentálními sadami.</t>
  </si>
  <si>
    <t>realizováno 2023</t>
  </si>
  <si>
    <t>projek realizován</t>
  </si>
  <si>
    <t>Rekonstrukce elektroinstalace – I. etapa:</t>
  </si>
  <si>
    <t>Rekonstrukce elektroinstalace – I. etapa: učebeny odborné a kmenové</t>
  </si>
  <si>
    <t>Rekonstrukce elektroinstalace – II. etapa:</t>
  </si>
  <si>
    <t xml:space="preserve">Rekonstrukce elektroinstalace – II. etapa: školní jídelna </t>
  </si>
  <si>
    <t>Rekonstrukce elektroinstalace – III. etapa:</t>
  </si>
  <si>
    <t>Rekonstrukce elektroinstalace – III. etapa: kabinety a zázemí zaměstnanců</t>
  </si>
  <si>
    <t>Výměna keramické dlažby na chodbách a v šatnách</t>
  </si>
  <si>
    <t>Poptávka studie Připraveno k realizaci</t>
  </si>
  <si>
    <t>nevyžaduje</t>
  </si>
  <si>
    <r>
      <t>Vybavení ZŠ novou IT technikou a nábytkem pro nové učebny ICT, učebny jazyků jazyků</t>
    </r>
    <r>
      <rPr>
        <strike/>
        <sz val="8"/>
        <color theme="1"/>
        <rFont val="Calibri"/>
        <family val="2"/>
        <charset val="238"/>
        <scheme val="minor"/>
      </rPr>
      <t>, třídu ŠD</t>
    </r>
    <r>
      <rPr>
        <sz val="8"/>
        <color theme="1"/>
        <rFont val="Calibri"/>
        <family val="2"/>
        <scheme val="minor"/>
      </rPr>
      <t xml:space="preserve"> a zázemí pro pedagogické pracovníky</t>
    </r>
  </si>
  <si>
    <r>
      <t>kompletní vybavení ICT učebny, učebny cizích jazyků</t>
    </r>
    <r>
      <rPr>
        <strike/>
        <sz val="8"/>
        <color theme="1"/>
        <rFont val="Calibri"/>
        <family val="2"/>
        <charset val="238"/>
        <scheme val="minor"/>
      </rPr>
      <t>, ŠD</t>
    </r>
    <r>
      <rPr>
        <sz val="8"/>
        <color theme="1"/>
        <rFont val="Calibri"/>
        <family val="2"/>
        <scheme val="minor"/>
      </rPr>
      <t xml:space="preserve"> a zázemí pro pedagogické pracovníky včetně příslušenství - nábytku</t>
    </r>
  </si>
  <si>
    <t>Rozšíření stávajících prostor ZŠ a MŠ Pstruží o nové odborné učebny a zázemí pro pedagogy.</t>
  </si>
  <si>
    <t>Přestavba stávajících prostor na půdě školy za účelem vybudování odborných učeben ZŠ ve vazbě na cizí jazyky, práci s digitálními technologiemi, polytechnické vzdělávání,zázemí pro pedagogy školy včetně sociálních zařízení.</t>
  </si>
  <si>
    <t>6/2026</t>
  </si>
  <si>
    <t>zpracovaná architektonická studie</t>
  </si>
  <si>
    <t>vydané stavební povolení - Ano</t>
  </si>
  <si>
    <r>
      <t xml:space="preserve">Doplnění  </t>
    </r>
    <r>
      <rPr>
        <u/>
        <sz val="8"/>
        <rFont val="Calibri"/>
        <family val="2"/>
        <charset val="238"/>
        <scheme val="minor"/>
      </rPr>
      <t>a úprava</t>
    </r>
    <r>
      <rPr>
        <sz val="8"/>
        <rFont val="Calibri"/>
        <family val="2"/>
        <scheme val="minor"/>
      </rPr>
      <t xml:space="preserve"> pozemku školní zahrady o povrh přizpůsobený aktivitám podporující </t>
    </r>
    <r>
      <rPr>
        <u/>
        <sz val="8"/>
        <rFont val="Calibri"/>
        <family val="2"/>
        <charset val="238"/>
        <scheme val="minor"/>
      </rPr>
      <t>sportovní i hrové činnosti a</t>
    </r>
    <r>
      <rPr>
        <sz val="8"/>
        <rFont val="Calibri"/>
        <family val="2"/>
        <scheme val="minor"/>
      </rPr>
      <t xml:space="preserve"> dopravní výchovu dětí   </t>
    </r>
  </si>
  <si>
    <t>zpracovává se projekt</t>
  </si>
  <si>
    <t>realizováno</t>
  </si>
  <si>
    <r>
      <t xml:space="preserve">Modernizace učebny pro  </t>
    </r>
    <r>
      <rPr>
        <strike/>
        <sz val="8"/>
        <color theme="1"/>
        <rFont val="Calibri (Základní text)"/>
        <charset val="238"/>
      </rPr>
      <t xml:space="preserve">zeměpis </t>
    </r>
    <r>
      <rPr>
        <strike/>
        <sz val="8"/>
        <color theme="1"/>
        <rFont val="Calibri"/>
        <family val="2"/>
        <scheme val="minor"/>
      </rPr>
      <t>a biologii</t>
    </r>
  </si>
  <si>
    <t>zařazeno do záměru - modernizace a vybavení učeben přírodovědných a společenskov. předmětů</t>
  </si>
  <si>
    <t>nerealizováno</t>
  </si>
  <si>
    <t>zařazeno do záměru - modernizace jazykových učeben</t>
  </si>
  <si>
    <t>V rámci projektu budou rozšířeny možnosti naší školní družiny, která se v posledních dvou letech skokově rozrostla a její materiální i technické zázemí již není vyhovující a neodpovídá aktuálním potřebám. Dojde např. k výměně a doplnění nábytku, doplnění materiálního a technického vybavení a k dalším potřebným úpravám daných prostorů. V plánu jsou také venkovní úpravy školní zahrady, revitalizace/likvidace asfaltové plochy a vytvoření tematicky zaměřeného hřiště.</t>
  </si>
  <si>
    <t>09/2025</t>
  </si>
  <si>
    <t>08/2027</t>
  </si>
  <si>
    <t>zpracovaná PD, realizována 1 tělocvična</t>
  </si>
  <si>
    <t>sloučeno do záměru - modernizace a vybavení dílen a žákovské kuchyňky</t>
  </si>
  <si>
    <t>Modernizace učebny - změna zaměření - učebna lingvistiky</t>
  </si>
  <si>
    <t>zpracovaná PD, nerealizováno</t>
  </si>
  <si>
    <t>Vybudování  žákovské knihovny</t>
  </si>
  <si>
    <t>Pořízení nábytku a digitálních technologií, software knihovny,knih, e-knih a čteček</t>
  </si>
  <si>
    <t>Modernizace a vybavení jazykových učeben (Čj, Aj, Nj, Fj)</t>
  </si>
  <si>
    <t>Výměna nábytku, digitální technologie, sluchátka, software, pomůcky. Rozvoj kritického čtení a čtenářské gramotnosti.</t>
  </si>
  <si>
    <t>9/2025</t>
  </si>
  <si>
    <t>9/2028</t>
  </si>
  <si>
    <t>Modernizace a vybavení učeben přírodovědných a společenskovědních předmětů (M, Fy, Ch, Př, Z, VO, VkZ)</t>
  </si>
  <si>
    <t>Obměna nábytku,  digitální technologie, sluchátka, software, pomůcky. Rozvoj kritického myšlení a čtenářské gramotnosti, badatelství, kooperativní výuky.</t>
  </si>
  <si>
    <t>Modernizace a vybavení dílen a žákovské kuchyňky</t>
  </si>
  <si>
    <t>Obměna nábytku a vybavení učeben.</t>
  </si>
  <si>
    <t>Vytvoření  mobilních tříd</t>
  </si>
  <si>
    <t>Nákup chromebooků,  i-Padů a nabíjecích stanic. Celkem 5 mobilních tříd - na každé podlaží jedna.</t>
  </si>
  <si>
    <t>Vybudování žákovských  relaxačních zón - wellbeing</t>
  </si>
  <si>
    <t>Vytvoření relaxačních zón (chill zóny a aktivní  zóny)  ve třídách a v dalších prostorách školy. Pořízení nábytku, interaktivních podlah/stěn a vybavení pro odpočinkové aktivity.</t>
  </si>
  <si>
    <t>Vybudování klimatické zahrady vedle budovy ZŠ</t>
  </si>
  <si>
    <t>Vybudování klimatické zahrady vedle budovy základní školy č. p. 620. Dojde k vybudování dřevěného pódia, osázení plochy stromy a keři, vybubudování bylinné spirály,  vodního prvku a klidové zóny. Možnost doplnění zahradním nábytkem.</t>
  </si>
  <si>
    <t>Zvýšení kapacity předškolního vzdělávání</t>
  </si>
  <si>
    <t xml:space="preserve">Zvýšení kapacity předškolního vzdělávání vybudováním nového zázemí pro 24 dětí. </t>
  </si>
  <si>
    <t>Vybudování polytechnické učebny</t>
  </si>
  <si>
    <t>Vybudování nové školní dílny s ohledem na zvýšení kvality vzdělávání s vazbou na budoucí uplatnění žáků na trhu práce.</t>
  </si>
  <si>
    <t>Základní škola Mjr. Ambrože Bílka a Mateřská škola Metylovice, p. o.</t>
  </si>
  <si>
    <t>Obec Metylovice</t>
  </si>
  <si>
    <t>Nadstavba a přístavba MŠ Metylovice č.p. 20</t>
  </si>
  <si>
    <t>Schváleno ve Frýdlantu nad Ostravicí                     dne 9.6.2025 Řídicím výborem                                                      Podpis předsedy Řídicího výboru …........................</t>
  </si>
  <si>
    <t>1/2026</t>
  </si>
  <si>
    <t>Cílem projektu je podpořit rozvoj klíčových kompetencí vybudováním odborné učebny a pořízení nového vybavení v rámci ZŠ Pržno, konektivita. Součástí realizace projektu je vybudování zázemí pro školní klub a odborné učebny.</t>
  </si>
  <si>
    <r>
      <rPr>
        <strike/>
        <sz val="8"/>
        <rFont val="Calibri"/>
        <family val="2"/>
        <charset val="238"/>
        <scheme val="minor"/>
      </rPr>
      <t>Dopravní hřiště v MŠ Čeladenská beruška</t>
    </r>
    <r>
      <rPr>
        <sz val="8"/>
        <rFont val="Calibri"/>
        <family val="2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                                       </t>
    </r>
    <r>
      <rPr>
        <sz val="8"/>
        <rFont val="Calibri"/>
        <family val="2"/>
        <scheme val="minor"/>
      </rPr>
      <t xml:space="preserve"> Hřiště pro sport, zábavu i dopravu v MŠ Čeladenská beruška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</si>
</sst>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202124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8"/>
      <color rgb="FF000000"/>
      <name val="Calibri"/>
      <family val="2"/>
      <scheme val="minor"/>
    </font>
    <font>
      <strike/>
      <sz val="8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trike/>
      <sz val="8"/>
      <color theme="1"/>
      <name val="Calibri (Základní text)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Calibri"/>
    </font>
    <font>
      <strike/>
      <sz val="8"/>
      <color rgb="FF000000"/>
      <name val="Calibri"/>
    </font>
    <font>
      <b/>
      <sz val="8"/>
      <color rgb="FF000000"/>
      <name val="Calibri"/>
    </font>
    <font>
      <b/>
      <strike/>
      <sz val="8"/>
      <color rgb="FF000000"/>
      <name val="Calibri"/>
      <family val="2"/>
      <charset val="238"/>
    </font>
    <font>
      <strike/>
      <sz val="8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734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2" fillId="0" borderId="1" xfId="0" applyFont="1" applyBorder="1"/>
    <xf numFmtId="9" fontId="2" fillId="0" borderId="2" xfId="2" applyFont="1" applyFill="1" applyBorder="1" applyAlignment="1" applyProtection="1">
      <alignment horizontal="center"/>
    </xf>
    <xf numFmtId="0" fontId="2" fillId="3" borderId="1" xfId="0" applyFont="1" applyFill="1" applyBorder="1"/>
    <xf numFmtId="0" fontId="0" fillId="3" borderId="0" xfId="0" applyFill="1"/>
    <xf numFmtId="9" fontId="2" fillId="3" borderId="2" xfId="2" applyFont="1" applyFill="1" applyBorder="1" applyAlignment="1" applyProtection="1">
      <alignment horizontal="center"/>
    </xf>
    <xf numFmtId="0" fontId="2" fillId="4" borderId="1" xfId="0" applyFont="1" applyFill="1" applyBorder="1"/>
    <xf numFmtId="0" fontId="0" fillId="4" borderId="0" xfId="0" applyFill="1"/>
    <xf numFmtId="9" fontId="2" fillId="4" borderId="2" xfId="2" applyFont="1" applyFill="1" applyBorder="1" applyAlignment="1" applyProtection="1">
      <alignment horizontal="center"/>
    </xf>
    <xf numFmtId="0" fontId="2" fillId="4" borderId="3" xfId="0" applyFont="1" applyFill="1" applyBorder="1"/>
    <xf numFmtId="0" fontId="0" fillId="4" borderId="4" xfId="0" applyFill="1" applyBorder="1"/>
    <xf numFmtId="9" fontId="2" fillId="4" borderId="5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31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3" fillId="0" borderId="2" xfId="0" applyFont="1" applyFill="1" applyBorder="1" applyProtection="1"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vertical="center" wrapText="1"/>
      <protection locked="0"/>
    </xf>
    <xf numFmtId="49" fontId="36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49" fontId="3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9" xfId="0" applyFont="1" applyFill="1" applyBorder="1" applyAlignment="1" applyProtection="1">
      <alignment vertical="center" wrapText="1"/>
      <protection locked="0"/>
    </xf>
    <xf numFmtId="0" fontId="36" fillId="0" borderId="9" xfId="0" applyFont="1" applyFill="1" applyBorder="1" applyAlignment="1" applyProtection="1">
      <alignment vertical="center" wrapText="1"/>
      <protection locked="0"/>
    </xf>
    <xf numFmtId="0" fontId="36" fillId="5" borderId="9" xfId="0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vertical="center" wrapText="1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3" fontId="13" fillId="0" borderId="0" xfId="0" applyNumberFormat="1" applyFont="1" applyBorder="1" applyAlignment="1" applyProtection="1">
      <alignment vertical="center"/>
      <protection locked="0"/>
    </xf>
    <xf numFmtId="49" fontId="13" fillId="0" borderId="0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 applyProtection="1">
      <alignment horizontal="center" vertical="center" wrapText="1"/>
      <protection locked="0"/>
    </xf>
    <xf numFmtId="0" fontId="31" fillId="5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 applyProtection="1">
      <alignment horizontal="left" vertical="center" wrapText="1"/>
      <protection locked="0"/>
    </xf>
    <xf numFmtId="0" fontId="31" fillId="5" borderId="9" xfId="0" applyFont="1" applyFill="1" applyBorder="1" applyAlignment="1" applyProtection="1">
      <alignment vertical="center" wrapText="1"/>
      <protection locked="0"/>
    </xf>
    <xf numFmtId="0" fontId="13" fillId="5" borderId="9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44" fillId="5" borderId="9" xfId="0" applyFont="1" applyFill="1" applyBorder="1" applyAlignment="1">
      <alignment horizontal="left" vertical="center" wrapText="1"/>
    </xf>
    <xf numFmtId="0" fontId="44" fillId="5" borderId="9" xfId="0" applyFont="1" applyFill="1" applyBorder="1" applyAlignment="1">
      <alignment horizontal="center" vertical="center" wrapText="1"/>
    </xf>
    <xf numFmtId="0" fontId="44" fillId="5" borderId="9" xfId="0" applyFont="1" applyFill="1" applyBorder="1" applyAlignment="1">
      <alignment horizontal="center" vertical="center"/>
    </xf>
    <xf numFmtId="0" fontId="13" fillId="0" borderId="20" xfId="0" applyFont="1" applyFill="1" applyBorder="1" applyAlignment="1" applyProtection="1">
      <alignment horizontal="left" vertical="center" wrapTex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13" fillId="5" borderId="21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21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6" fillId="5" borderId="21" xfId="0" applyFont="1" applyFill="1" applyBorder="1" applyAlignment="1" applyProtection="1">
      <alignment horizontal="center" vertical="center" wrapText="1"/>
      <protection locked="0"/>
    </xf>
    <xf numFmtId="0" fontId="19" fillId="5" borderId="21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>
      <alignment horizontal="center" vertical="center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0" fillId="6" borderId="23" xfId="0" applyFont="1" applyFill="1" applyBorder="1" applyAlignment="1">
      <alignment horizontal="left" vertical="center" wrapText="1"/>
    </xf>
    <xf numFmtId="0" fontId="40" fillId="6" borderId="23" xfId="0" applyFont="1" applyFill="1" applyBorder="1" applyAlignment="1">
      <alignment horizontal="center" vertical="center" wrapText="1"/>
    </xf>
    <xf numFmtId="0" fontId="39" fillId="6" borderId="23" xfId="0" applyFont="1" applyFill="1" applyBorder="1" applyAlignment="1">
      <alignment horizontal="center" vertical="center" wrapText="1"/>
    </xf>
    <xf numFmtId="0" fontId="40" fillId="6" borderId="23" xfId="0" applyFont="1" applyFill="1" applyBorder="1" applyAlignment="1">
      <alignment horizontal="center" vertical="center"/>
    </xf>
    <xf numFmtId="0" fontId="40" fillId="6" borderId="24" xfId="0" applyFont="1" applyFill="1" applyBorder="1" applyAlignment="1">
      <alignment horizontal="center" vertical="center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31" fillId="0" borderId="30" xfId="0" applyFont="1" applyFill="1" applyBorder="1" applyAlignment="1" applyProtection="1">
      <alignment horizontal="center" vertical="center"/>
      <protection locked="0"/>
    </xf>
    <xf numFmtId="0" fontId="31" fillId="0" borderId="31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Fill="1" applyBorder="1" applyAlignment="1" applyProtection="1">
      <alignment horizontal="left" vertical="center" wrapTex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49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vertical="center" wrapText="1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vertical="center" wrapText="1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3" fillId="0" borderId="34" xfId="0" applyFont="1" applyBorder="1" applyAlignment="1">
      <alignment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vertical="center"/>
      <protection locked="0"/>
    </xf>
    <xf numFmtId="0" fontId="13" fillId="0" borderId="35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13" fillId="5" borderId="23" xfId="0" applyFont="1" applyFill="1" applyBorder="1" applyAlignment="1" applyProtection="1">
      <alignment horizontal="center" vertical="center"/>
      <protection locked="0"/>
    </xf>
    <xf numFmtId="0" fontId="13" fillId="5" borderId="23" xfId="0" applyFont="1" applyFill="1" applyBorder="1" applyAlignment="1" applyProtection="1">
      <alignment horizontal="center" vertical="center" wrapText="1"/>
      <protection locked="0"/>
    </xf>
    <xf numFmtId="0" fontId="13" fillId="5" borderId="24" xfId="0" applyFont="1" applyFill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36" fillId="5" borderId="38" xfId="0" applyFont="1" applyFill="1" applyBorder="1" applyAlignment="1" applyProtection="1">
      <alignment vertical="center" wrapText="1"/>
      <protection locked="0"/>
    </xf>
    <xf numFmtId="0" fontId="36" fillId="5" borderId="38" xfId="0" applyFont="1" applyFill="1" applyBorder="1" applyAlignment="1" applyProtection="1">
      <alignment horizontal="center" vertical="center"/>
      <protection locked="0"/>
    </xf>
    <xf numFmtId="3" fontId="36" fillId="5" borderId="38" xfId="0" applyNumberFormat="1" applyFont="1" applyFill="1" applyBorder="1" applyAlignment="1" applyProtection="1">
      <alignment horizontal="center" vertical="center"/>
      <protection locked="0"/>
    </xf>
    <xf numFmtId="0" fontId="36" fillId="5" borderId="38" xfId="0" applyFont="1" applyFill="1" applyBorder="1" applyAlignment="1" applyProtection="1">
      <alignment vertical="center"/>
      <protection locked="0"/>
    </xf>
    <xf numFmtId="0" fontId="36" fillId="5" borderId="39" xfId="0" applyFont="1" applyFill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40" fillId="6" borderId="34" xfId="0" applyFont="1" applyFill="1" applyBorder="1" applyAlignment="1">
      <alignment horizontal="center" vertical="center" wrapText="1"/>
    </xf>
    <xf numFmtId="0" fontId="40" fillId="6" borderId="34" xfId="0" applyFont="1" applyFill="1" applyBorder="1" applyAlignment="1">
      <alignment horizontal="left" vertical="center" wrapText="1"/>
    </xf>
    <xf numFmtId="0" fontId="40" fillId="6" borderId="35" xfId="0" applyFont="1" applyFill="1" applyBorder="1" applyAlignment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 applyProtection="1">
      <alignment horizontal="left" vertical="center" wrapText="1"/>
      <protection locked="0"/>
    </xf>
    <xf numFmtId="0" fontId="13" fillId="5" borderId="24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40" xfId="0" applyFont="1" applyFill="1" applyBorder="1" applyAlignment="1" applyProtection="1">
      <alignment horizontal="center" vertical="center" wrapText="1"/>
      <protection locked="0"/>
    </xf>
    <xf numFmtId="0" fontId="31" fillId="5" borderId="30" xfId="0" applyFont="1" applyFill="1" applyBorder="1" applyAlignment="1" applyProtection="1">
      <alignment horizontal="left" vertical="center" wrapText="1"/>
      <protection locked="0"/>
    </xf>
    <xf numFmtId="0" fontId="31" fillId="5" borderId="30" xfId="0" applyFont="1" applyFill="1" applyBorder="1" applyAlignment="1" applyProtection="1">
      <alignment horizontal="center" vertical="center" wrapText="1"/>
      <protection locked="0"/>
    </xf>
    <xf numFmtId="0" fontId="31" fillId="5" borderId="30" xfId="0" applyFont="1" applyFill="1" applyBorder="1" applyAlignment="1" applyProtection="1">
      <alignment horizontal="center" vertical="center"/>
      <protection locked="0"/>
    </xf>
    <xf numFmtId="0" fontId="31" fillId="5" borderId="31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13" fillId="5" borderId="23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 applyProtection="1">
      <alignment horizontal="left" vertical="center" wrapText="1"/>
      <protection locked="0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13" fillId="5" borderId="13" xfId="0" applyFont="1" applyFill="1" applyBorder="1" applyAlignment="1" applyProtection="1">
      <alignment horizontal="center" vertical="center"/>
      <protection locked="0"/>
    </xf>
    <xf numFmtId="0" fontId="28" fillId="5" borderId="40" xfId="0" applyFont="1" applyFill="1" applyBorder="1" applyAlignment="1" applyProtection="1">
      <alignment horizontal="center" vertical="center" wrapText="1"/>
      <protection locked="0"/>
    </xf>
    <xf numFmtId="0" fontId="31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 applyProtection="1">
      <alignment horizontal="left" vertical="center" wrapText="1"/>
      <protection locked="0"/>
    </xf>
    <xf numFmtId="0" fontId="31" fillId="0" borderId="31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9" fillId="2" borderId="31" xfId="0" applyFont="1" applyFill="1" applyBorder="1" applyAlignment="1" applyProtection="1">
      <alignment horizontal="center" vertical="center"/>
      <protection locked="0"/>
    </xf>
    <xf numFmtId="0" fontId="13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31" fillId="0" borderId="13" xfId="0" applyFont="1" applyFill="1" applyBorder="1" applyAlignment="1" applyProtection="1">
      <alignment horizontal="left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 applyProtection="1">
      <alignment horizontal="center" vertical="center" wrapText="1"/>
      <protection locked="0"/>
    </xf>
    <xf numFmtId="0" fontId="40" fillId="0" borderId="2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13" fillId="0" borderId="25" xfId="0" applyFont="1" applyFill="1" applyBorder="1" applyProtection="1">
      <protection locked="0"/>
    </xf>
    <xf numFmtId="0" fontId="13" fillId="0" borderId="41" xfId="0" applyFont="1" applyBorder="1" applyProtection="1">
      <protection locked="0"/>
    </xf>
    <xf numFmtId="0" fontId="13" fillId="0" borderId="42" xfId="0" applyFont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center" wrapText="1"/>
      <protection locked="0"/>
    </xf>
    <xf numFmtId="0" fontId="12" fillId="0" borderId="43" xfId="0" applyFont="1" applyFill="1" applyBorder="1" applyAlignment="1" applyProtection="1">
      <alignment vertical="center" wrapText="1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3" fillId="0" borderId="44" xfId="0" applyFont="1" applyFill="1" applyBorder="1" applyAlignment="1" applyProtection="1">
      <alignment horizontal="center" vertical="center"/>
      <protection locked="0"/>
    </xf>
    <xf numFmtId="0" fontId="13" fillId="0" borderId="44" xfId="0" applyFont="1" applyFill="1" applyBorder="1" applyAlignment="1" applyProtection="1">
      <alignment vertical="center" wrapText="1"/>
      <protection locked="0"/>
    </xf>
    <xf numFmtId="0" fontId="13" fillId="0" borderId="45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2" fillId="0" borderId="12" xfId="0" applyFont="1" applyFill="1" applyBorder="1" applyAlignment="1" applyProtection="1">
      <alignment vertical="center" wrapText="1"/>
      <protection locked="0"/>
    </xf>
    <xf numFmtId="0" fontId="13" fillId="0" borderId="33" xfId="0" applyFont="1" applyFill="1" applyBorder="1" applyAlignment="1" applyProtection="1">
      <alignment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vertical="center" wrapText="1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13" fillId="0" borderId="47" xfId="0" applyFont="1" applyFill="1" applyBorder="1" applyProtection="1">
      <protection locked="0"/>
    </xf>
    <xf numFmtId="0" fontId="13" fillId="0" borderId="48" xfId="0" applyFont="1" applyBorder="1" applyProtection="1">
      <protection locked="0"/>
    </xf>
    <xf numFmtId="0" fontId="13" fillId="0" borderId="49" xfId="0" applyFont="1" applyFill="1" applyBorder="1" applyProtection="1"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51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49" fontId="13" fillId="0" borderId="51" xfId="0" applyNumberFormat="1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vertical="center"/>
      <protection locked="0"/>
    </xf>
    <xf numFmtId="0" fontId="13" fillId="0" borderId="33" xfId="0" applyFont="1" applyFill="1" applyBorder="1" applyAlignment="1" applyProtection="1">
      <alignment vertical="center"/>
      <protection locked="0"/>
    </xf>
    <xf numFmtId="0" fontId="13" fillId="0" borderId="33" xfId="0" applyFont="1" applyBorder="1" applyAlignment="1" applyProtection="1">
      <alignment vertical="center"/>
      <protection locked="0"/>
    </xf>
    <xf numFmtId="0" fontId="13" fillId="0" borderId="54" xfId="0" applyFont="1" applyFill="1" applyBorder="1" applyAlignment="1" applyProtection="1">
      <alignment vertical="center" wrapText="1"/>
      <protection locked="0"/>
    </xf>
    <xf numFmtId="0" fontId="13" fillId="0" borderId="12" xfId="0" applyFont="1" applyFill="1" applyBorder="1" applyAlignment="1" applyProtection="1">
      <alignment vertical="center" wrapText="1"/>
      <protection locked="0"/>
    </xf>
    <xf numFmtId="0" fontId="13" fillId="0" borderId="32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/>
      <protection locked="0"/>
    </xf>
    <xf numFmtId="49" fontId="13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5" borderId="56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52" xfId="0" applyFont="1" applyFill="1" applyBorder="1" applyAlignment="1" applyProtection="1">
      <alignment horizontal="center" vertical="center" wrapText="1"/>
      <protection locked="0"/>
    </xf>
    <xf numFmtId="0" fontId="13" fillId="0" borderId="56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 applyProtection="1">
      <alignment horizontal="center" vertical="center" wrapText="1"/>
      <protection locked="0"/>
    </xf>
    <xf numFmtId="0" fontId="36" fillId="5" borderId="6" xfId="0" applyFont="1" applyFill="1" applyBorder="1" applyAlignment="1" applyProtection="1">
      <alignment horizontal="center" vertical="center" wrapText="1"/>
      <protection locked="0"/>
    </xf>
    <xf numFmtId="0" fontId="13" fillId="5" borderId="5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31" fillId="0" borderId="52" xfId="0" applyFont="1" applyFill="1" applyBorder="1" applyAlignment="1" applyProtection="1">
      <alignment horizontal="center" vertical="center" wrapText="1"/>
      <protection locked="0"/>
    </xf>
    <xf numFmtId="0" fontId="40" fillId="0" borderId="55" xfId="0" applyFont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6" borderId="56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22" xfId="0" applyFont="1" applyFill="1" applyBorder="1" applyAlignment="1" applyProtection="1">
      <alignment horizontal="left" vertical="center" wrapText="1"/>
      <protection locked="0"/>
    </xf>
    <xf numFmtId="0" fontId="13" fillId="5" borderId="22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Fill="1" applyBorder="1" applyAlignment="1" applyProtection="1">
      <alignment horizontal="left" vertical="center" wrapText="1"/>
      <protection locked="0"/>
    </xf>
    <xf numFmtId="0" fontId="13" fillId="5" borderId="8" xfId="0" applyFont="1" applyFill="1" applyBorder="1" applyAlignment="1" applyProtection="1">
      <alignment horizontal="left" vertical="center" wrapText="1"/>
      <protection locked="0"/>
    </xf>
    <xf numFmtId="0" fontId="31" fillId="5" borderId="5" xfId="0" applyFont="1" applyFill="1" applyBorder="1" applyAlignment="1" applyProtection="1">
      <alignment horizontal="left" vertical="center" wrapText="1"/>
      <protection locked="0"/>
    </xf>
    <xf numFmtId="0" fontId="19" fillId="5" borderId="18" xfId="0" applyFont="1" applyFill="1" applyBorder="1" applyAlignment="1" applyProtection="1">
      <alignment horizontal="left" vertical="center" wrapText="1"/>
      <protection locked="0"/>
    </xf>
    <xf numFmtId="0" fontId="13" fillId="0" borderId="19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 applyProtection="1">
      <alignment horizontal="left" vertical="center" wrapText="1"/>
      <protection locked="0"/>
    </xf>
    <xf numFmtId="0" fontId="31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19" xfId="0" applyFont="1" applyFill="1" applyBorder="1" applyAlignment="1" applyProtection="1">
      <alignment vertical="center" wrapText="1"/>
      <protection locked="0"/>
    </xf>
    <xf numFmtId="0" fontId="31" fillId="5" borderId="8" xfId="0" applyFont="1" applyFill="1" applyBorder="1" applyAlignment="1" applyProtection="1">
      <alignment vertical="center" wrapText="1"/>
      <protection locked="0"/>
    </xf>
    <xf numFmtId="0" fontId="36" fillId="0" borderId="8" xfId="0" applyFont="1" applyFill="1" applyBorder="1" applyAlignment="1" applyProtection="1">
      <alignment vertical="center" wrapText="1"/>
      <protection locked="0"/>
    </xf>
    <xf numFmtId="0" fontId="36" fillId="5" borderId="8" xfId="0" applyFont="1" applyFill="1" applyBorder="1" applyAlignment="1" applyProtection="1">
      <alignment vertical="center" wrapText="1"/>
      <protection locked="0"/>
    </xf>
    <xf numFmtId="0" fontId="13" fillId="5" borderId="8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40" fillId="0" borderId="19" xfId="0" applyFont="1" applyBorder="1" applyAlignment="1">
      <alignment horizontal="left" vertical="center" wrapText="1"/>
    </xf>
    <xf numFmtId="0" fontId="44" fillId="5" borderId="8" xfId="0" applyFont="1" applyFill="1" applyBorder="1" applyAlignment="1">
      <alignment horizontal="left" vertical="center" wrapText="1"/>
    </xf>
    <xf numFmtId="0" fontId="40" fillId="0" borderId="8" xfId="0" applyFont="1" applyBorder="1" applyAlignment="1">
      <alignment horizontal="left" vertical="center" wrapText="1"/>
    </xf>
    <xf numFmtId="0" fontId="40" fillId="6" borderId="22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 applyProtection="1">
      <alignment horizontal="left" vertical="center" wrapText="1"/>
      <protection locked="0"/>
    </xf>
    <xf numFmtId="0" fontId="13" fillId="0" borderId="15" xfId="0" applyFont="1" applyFill="1" applyBorder="1" applyAlignment="1" applyProtection="1">
      <alignment horizontal="left" vertical="center" wrapText="1"/>
      <protection locked="0"/>
    </xf>
    <xf numFmtId="0" fontId="13" fillId="0" borderId="16" xfId="0" applyFont="1" applyFill="1" applyBorder="1" applyAlignment="1" applyProtection="1">
      <alignment horizontal="left" vertical="center" wrapText="1"/>
      <protection locked="0"/>
    </xf>
    <xf numFmtId="0" fontId="13" fillId="5" borderId="16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Fill="1" applyBorder="1" applyAlignment="1" applyProtection="1">
      <alignment horizontal="left" vertical="center" wrapText="1"/>
      <protection locked="0"/>
    </xf>
    <xf numFmtId="0" fontId="20" fillId="0" borderId="14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16" xfId="0" applyFont="1" applyFill="1" applyBorder="1" applyAlignment="1">
      <alignment horizontal="left" vertical="center" wrapText="1"/>
    </xf>
    <xf numFmtId="0" fontId="31" fillId="5" borderId="32" xfId="0" applyFont="1" applyFill="1" applyBorder="1" applyAlignment="1" applyProtection="1">
      <alignment horizontal="left" vertical="center" wrapText="1"/>
      <protection locked="0"/>
    </xf>
    <xf numFmtId="0" fontId="13" fillId="5" borderId="15" xfId="0" applyFont="1" applyFill="1" applyBorder="1" applyAlignment="1" applyProtection="1">
      <alignment horizontal="left" vertical="center" wrapText="1"/>
      <protection locked="0"/>
    </xf>
    <xf numFmtId="0" fontId="19" fillId="5" borderId="17" xfId="0" applyFont="1" applyFill="1" applyBorder="1" applyAlignment="1" applyProtection="1">
      <alignment horizontal="left" vertical="center" wrapText="1"/>
      <protection locked="0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31" fillId="0" borderId="32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49" fontId="13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0" applyFont="1" applyFill="1" applyBorder="1" applyAlignment="1" applyProtection="1">
      <alignment vertical="center" wrapText="1"/>
      <protection locked="0"/>
    </xf>
    <xf numFmtId="0" fontId="13" fillId="0" borderId="15" xfId="0" applyFont="1" applyFill="1" applyBorder="1" applyAlignment="1" applyProtection="1">
      <alignment vertical="center" wrapText="1"/>
      <protection locked="0"/>
    </xf>
    <xf numFmtId="0" fontId="31" fillId="5" borderId="15" xfId="0" applyFont="1" applyFill="1" applyBorder="1" applyAlignment="1" applyProtection="1">
      <alignment vertical="center" wrapText="1"/>
      <protection locked="0"/>
    </xf>
    <xf numFmtId="0" fontId="36" fillId="2" borderId="15" xfId="0" applyFont="1" applyFill="1" applyBorder="1" applyAlignment="1" applyProtection="1">
      <alignment vertical="center" wrapText="1"/>
      <protection locked="0"/>
    </xf>
    <xf numFmtId="0" fontId="36" fillId="5" borderId="15" xfId="0" applyFont="1" applyFill="1" applyBorder="1" applyAlignment="1" applyProtection="1">
      <alignment vertical="center" wrapText="1"/>
      <protection locked="0"/>
    </xf>
    <xf numFmtId="0" fontId="13" fillId="5" borderId="15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44" fillId="5" borderId="15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6" borderId="16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 applyProtection="1">
      <alignment horizontal="left" vertical="center" wrapText="1"/>
      <protection locked="0"/>
    </xf>
    <xf numFmtId="0" fontId="31" fillId="0" borderId="5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5" borderId="8" xfId="0" applyFont="1" applyFill="1" applyBorder="1" applyAlignment="1" applyProtection="1">
      <alignment horizontal="left" vertical="center" wrapText="1"/>
      <protection locked="0"/>
    </xf>
    <xf numFmtId="0" fontId="36" fillId="5" borderId="8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12" fillId="0" borderId="15" xfId="0" applyFont="1" applyFill="1" applyBorder="1" applyAlignment="1" applyProtection="1">
      <alignment horizontal="left" vertical="center" wrapText="1"/>
      <protection locked="0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5" borderId="16" xfId="0" applyFont="1" applyFill="1" applyBorder="1" applyAlignment="1" applyProtection="1">
      <alignment horizontal="left" vertical="center" wrapText="1"/>
      <protection locked="0"/>
    </xf>
    <xf numFmtId="0" fontId="12" fillId="0" borderId="3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30" fillId="5" borderId="32" xfId="0" applyFont="1" applyFill="1" applyBorder="1" applyAlignment="1" applyProtection="1">
      <alignment horizontal="left" vertical="center" wrapText="1"/>
      <protection locked="0"/>
    </xf>
    <xf numFmtId="0" fontId="12" fillId="5" borderId="17" xfId="0" applyFont="1" applyFill="1" applyBorder="1" applyAlignment="1" applyProtection="1">
      <alignment horizontal="left" vertical="center" wrapText="1"/>
      <protection locked="0"/>
    </xf>
    <xf numFmtId="0" fontId="12" fillId="0" borderId="16" xfId="0" applyFont="1" applyFill="1" applyBorder="1" applyAlignment="1">
      <alignment horizontal="left" vertical="center" wrapText="1"/>
    </xf>
    <xf numFmtId="0" fontId="30" fillId="0" borderId="32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30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 applyProtection="1">
      <alignment horizontal="left" vertical="center" wrapText="1"/>
      <protection locked="0"/>
    </xf>
    <xf numFmtId="0" fontId="12" fillId="5" borderId="15" xfId="0" applyFont="1" applyFill="1" applyBorder="1" applyAlignment="1" applyProtection="1">
      <alignment horizontal="left" vertical="center" wrapText="1"/>
      <protection locked="0"/>
    </xf>
    <xf numFmtId="0" fontId="12" fillId="0" borderId="32" xfId="0" applyFont="1" applyFill="1" applyBorder="1" applyAlignment="1" applyProtection="1">
      <alignment horizontal="left" vertical="center" wrapText="1"/>
      <protection locked="0"/>
    </xf>
    <xf numFmtId="0" fontId="30" fillId="0" borderId="17" xfId="0" applyFont="1" applyFill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3" fillId="5" borderId="15" xfId="0" applyFont="1" applyFill="1" applyBorder="1" applyAlignment="1">
      <alignment horizontal="left" vertical="center" wrapText="1"/>
    </xf>
    <xf numFmtId="0" fontId="42" fillId="0" borderId="15" xfId="0" applyFont="1" applyBorder="1" applyAlignment="1">
      <alignment horizontal="left" vertical="center" wrapText="1"/>
    </xf>
    <xf numFmtId="0" fontId="42" fillId="6" borderId="16" xfId="0" applyFont="1" applyFill="1" applyBorder="1" applyAlignment="1">
      <alignment horizontal="left" vertical="center" wrapText="1"/>
    </xf>
    <xf numFmtId="0" fontId="13" fillId="0" borderId="55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13" fillId="0" borderId="56" xfId="0" applyFont="1" applyFill="1" applyBorder="1" applyAlignment="1" applyProtection="1">
      <alignment horizontal="left" vertical="center" wrapText="1"/>
      <protection locked="0"/>
    </xf>
    <xf numFmtId="0" fontId="13" fillId="5" borderId="56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52" xfId="0" applyFont="1" applyFill="1" applyBorder="1" applyAlignment="1" applyProtection="1">
      <alignment horizontal="left" vertical="center" wrapText="1"/>
      <protection locked="0"/>
    </xf>
    <xf numFmtId="0" fontId="13" fillId="5" borderId="6" xfId="0" applyFont="1" applyFill="1" applyBorder="1" applyAlignment="1" applyProtection="1">
      <alignment horizontal="left" vertical="center" wrapText="1"/>
      <protection locked="0"/>
    </xf>
    <xf numFmtId="0" fontId="31" fillId="5" borderId="3" xfId="0" applyFont="1" applyFill="1" applyBorder="1" applyAlignment="1" applyProtection="1">
      <alignment horizontal="left" vertical="center" wrapText="1"/>
      <protection locked="0"/>
    </xf>
    <xf numFmtId="0" fontId="19" fillId="5" borderId="52" xfId="0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 applyProtection="1">
      <alignment horizontal="left" vertical="center" wrapText="1"/>
      <protection locked="0"/>
    </xf>
    <xf numFmtId="0" fontId="31" fillId="0" borderId="6" xfId="0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 applyProtection="1">
      <alignment vertical="center" wrapText="1"/>
      <protection locked="0"/>
    </xf>
    <xf numFmtId="0" fontId="13" fillId="0" borderId="6" xfId="0" applyFont="1" applyFill="1" applyBorder="1" applyAlignment="1" applyProtection="1">
      <alignment vertical="center" wrapText="1"/>
      <protection locked="0"/>
    </xf>
    <xf numFmtId="0" fontId="31" fillId="5" borderId="6" xfId="0" applyFont="1" applyFill="1" applyBorder="1" applyAlignment="1" applyProtection="1">
      <alignment vertical="center" wrapText="1"/>
      <protection locked="0"/>
    </xf>
    <xf numFmtId="0" fontId="36" fillId="0" borderId="6" xfId="0" applyFont="1" applyFill="1" applyBorder="1" applyAlignment="1" applyProtection="1">
      <alignment vertical="center" wrapText="1"/>
      <protection locked="0"/>
    </xf>
    <xf numFmtId="0" fontId="36" fillId="5" borderId="6" xfId="0" applyFont="1" applyFill="1" applyBorder="1" applyAlignment="1" applyProtection="1">
      <alignment vertical="center" wrapText="1"/>
      <protection locked="0"/>
    </xf>
    <xf numFmtId="0" fontId="13" fillId="5" borderId="6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56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5" borderId="52" xfId="0" applyFont="1" applyFill="1" applyBorder="1" applyAlignment="1">
      <alignment horizontal="left" vertical="center" wrapText="1"/>
    </xf>
    <xf numFmtId="0" fontId="31" fillId="0" borderId="52" xfId="0" applyFont="1" applyFill="1" applyBorder="1" applyAlignment="1" applyProtection="1">
      <alignment horizontal="left" vertical="center" wrapText="1"/>
      <protection locked="0"/>
    </xf>
    <xf numFmtId="0" fontId="40" fillId="0" borderId="55" xfId="0" applyFont="1" applyBorder="1" applyAlignment="1">
      <alignment horizontal="left" vertical="center" wrapText="1"/>
    </xf>
    <xf numFmtId="0" fontId="44" fillId="5" borderId="6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6" borderId="56" xfId="0" applyFont="1" applyFill="1" applyBorder="1" applyAlignment="1">
      <alignment horizontal="left" vertical="center" wrapText="1"/>
    </xf>
    <xf numFmtId="3" fontId="13" fillId="0" borderId="19" xfId="0" applyNumberFormat="1" applyFont="1" applyFill="1" applyBorder="1" applyAlignment="1" applyProtection="1">
      <alignment horizontal="center" vertical="center"/>
      <protection locked="0"/>
    </xf>
    <xf numFmtId="3" fontId="13" fillId="5" borderId="8" xfId="0" applyNumberFormat="1" applyFont="1" applyFill="1" applyBorder="1" applyAlignment="1" applyProtection="1">
      <alignment horizontal="center" vertical="center"/>
      <protection locked="0"/>
    </xf>
    <xf numFmtId="3" fontId="13" fillId="0" borderId="22" xfId="0" applyNumberFormat="1" applyFont="1" applyFill="1" applyBorder="1" applyAlignment="1" applyProtection="1">
      <alignment horizontal="center" vertical="center"/>
      <protection locked="0"/>
    </xf>
    <xf numFmtId="3" fontId="13" fillId="0" borderId="8" xfId="0" applyNumberFormat="1" applyFont="1" applyFill="1" applyBorder="1" applyAlignment="1" applyProtection="1">
      <alignment horizontal="center" vertical="center"/>
      <protection locked="0"/>
    </xf>
    <xf numFmtId="3" fontId="13" fillId="5" borderId="22" xfId="0" applyNumberFormat="1" applyFont="1" applyFill="1" applyBorder="1" applyAlignment="1" applyProtection="1">
      <alignment horizontal="center" vertical="center"/>
      <protection locked="0"/>
    </xf>
    <xf numFmtId="3" fontId="13" fillId="0" borderId="5" xfId="0" applyNumberFormat="1" applyFont="1" applyFill="1" applyBorder="1" applyAlignment="1" applyProtection="1">
      <alignment horizontal="center" vertical="center"/>
      <protection locked="0"/>
    </xf>
    <xf numFmtId="3" fontId="13" fillId="0" borderId="18" xfId="0" applyNumberFormat="1" applyFont="1" applyFill="1" applyBorder="1" applyAlignment="1" applyProtection="1">
      <alignment horizontal="center" vertical="center"/>
      <protection locked="0"/>
    </xf>
    <xf numFmtId="3" fontId="31" fillId="5" borderId="5" xfId="0" applyNumberFormat="1" applyFont="1" applyFill="1" applyBorder="1" applyAlignment="1" applyProtection="1">
      <alignment horizontal="center" vertical="center"/>
      <protection locked="0"/>
    </xf>
    <xf numFmtId="3" fontId="19" fillId="5" borderId="18" xfId="0" applyNumberFormat="1" applyFont="1" applyFill="1" applyBorder="1" applyAlignment="1" applyProtection="1">
      <alignment horizontal="center" vertical="center"/>
      <protection locked="0"/>
    </xf>
    <xf numFmtId="3" fontId="13" fillId="0" borderId="19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3" fontId="31" fillId="0" borderId="5" xfId="0" applyNumberFormat="1" applyFont="1" applyFill="1" applyBorder="1" applyAlignment="1" applyProtection="1">
      <alignment horizontal="center" vertical="center"/>
      <protection locked="0"/>
    </xf>
    <xf numFmtId="3" fontId="31" fillId="0" borderId="8" xfId="0" applyNumberFormat="1" applyFont="1" applyFill="1" applyBorder="1" applyAlignment="1" applyProtection="1">
      <alignment horizontal="center" vertical="center"/>
      <protection locked="0"/>
    </xf>
    <xf numFmtId="49" fontId="13" fillId="0" borderId="8" xfId="0" applyNumberFormat="1" applyFont="1" applyFill="1" applyBorder="1" applyAlignment="1" applyProtection="1">
      <alignment horizontal="center" vertical="center"/>
      <protection locked="0"/>
    </xf>
    <xf numFmtId="3" fontId="31" fillId="5" borderId="8" xfId="0" applyNumberFormat="1" applyFont="1" applyFill="1" applyBorder="1" applyAlignment="1" applyProtection="1">
      <alignment horizontal="center" vertical="center"/>
      <protection locked="0"/>
    </xf>
    <xf numFmtId="3" fontId="36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13" fillId="5" borderId="8" xfId="0" applyNumberFormat="1" applyFont="1" applyFill="1" applyBorder="1" applyAlignment="1">
      <alignment horizontal="center" vertical="center"/>
    </xf>
    <xf numFmtId="3" fontId="13" fillId="5" borderId="22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3" fontId="13" fillId="5" borderId="18" xfId="0" applyNumberFormat="1" applyFont="1" applyFill="1" applyBorder="1" applyAlignment="1">
      <alignment horizontal="center" vertical="center"/>
    </xf>
    <xf numFmtId="3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19" xfId="0" applyNumberFormat="1" applyFont="1" applyBorder="1" applyAlignment="1">
      <alignment horizontal="center" vertical="center" wrapText="1"/>
    </xf>
    <xf numFmtId="3" fontId="44" fillId="5" borderId="8" xfId="0" applyNumberFormat="1" applyFont="1" applyFill="1" applyBorder="1" applyAlignment="1">
      <alignment horizontal="center" vertical="center" wrapText="1"/>
    </xf>
    <xf numFmtId="3" fontId="40" fillId="0" borderId="8" xfId="0" applyNumberFormat="1" applyFont="1" applyBorder="1" applyAlignment="1">
      <alignment horizontal="center" vertical="center" wrapText="1"/>
    </xf>
    <xf numFmtId="3" fontId="40" fillId="6" borderId="22" xfId="0" applyNumberFormat="1" applyFont="1" applyFill="1" applyBorder="1" applyAlignment="1">
      <alignment horizontal="center" vertical="center" wrapText="1"/>
    </xf>
    <xf numFmtId="0" fontId="36" fillId="0" borderId="14" xfId="0" applyFont="1" applyFill="1" applyBorder="1" applyAlignment="1" applyProtection="1">
      <alignment horizontal="left" vertical="center" wrapText="1"/>
      <protection locked="0"/>
    </xf>
    <xf numFmtId="0" fontId="31" fillId="5" borderId="15" xfId="0" applyFont="1" applyFill="1" applyBorder="1" applyAlignment="1" applyProtection="1">
      <alignment horizontal="left" vertical="center" wrapText="1"/>
      <protection locked="0"/>
    </xf>
    <xf numFmtId="0" fontId="36" fillId="5" borderId="15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5" borderId="19" xfId="0" applyFont="1" applyFill="1" applyBorder="1" applyAlignment="1" applyProtection="1">
      <alignment horizontal="center" vertical="center" wrapText="1"/>
      <protection locked="0"/>
    </xf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0" fontId="13" fillId="5" borderId="22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20" fillId="5" borderId="19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 applyProtection="1">
      <alignment horizontal="center" vertical="center" wrapText="1"/>
      <protection locked="0"/>
    </xf>
    <xf numFmtId="0" fontId="28" fillId="5" borderId="18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 wrapText="1"/>
      <protection locked="0"/>
    </xf>
    <xf numFmtId="0" fontId="31" fillId="0" borderId="8" xfId="0" applyFont="1" applyFill="1" applyBorder="1" applyAlignment="1" applyProtection="1">
      <alignment horizontal="center" vertical="center" wrapText="1"/>
      <protection locked="0"/>
    </xf>
    <xf numFmtId="49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9" fillId="5" borderId="5" xfId="0" applyFont="1" applyFill="1" applyBorder="1" applyAlignment="1" applyProtection="1">
      <alignment horizontal="center" vertical="center"/>
      <protection locked="0"/>
    </xf>
    <xf numFmtId="0" fontId="19" fillId="5" borderId="8" xfId="0" applyFont="1" applyFill="1" applyBorder="1" applyAlignment="1" applyProtection="1">
      <alignment horizontal="center" vertical="center"/>
      <protection locked="0"/>
    </xf>
    <xf numFmtId="0" fontId="13" fillId="5" borderId="1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40" fillId="0" borderId="19" xfId="0" applyFont="1" applyBorder="1" applyAlignment="1">
      <alignment horizontal="center" vertical="center"/>
    </xf>
    <xf numFmtId="0" fontId="44" fillId="5" borderId="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 wrapText="1"/>
    </xf>
    <xf numFmtId="0" fontId="40" fillId="6" borderId="22" xfId="0" applyFont="1" applyFill="1" applyBorder="1" applyAlignment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  <protection locked="0"/>
    </xf>
    <xf numFmtId="0" fontId="13" fillId="0" borderId="29" xfId="0" applyFont="1" applyFill="1" applyBorder="1" applyAlignment="1" applyProtection="1">
      <alignment horizontal="center" vertical="center"/>
      <protection locked="0"/>
    </xf>
    <xf numFmtId="0" fontId="13" fillId="0" borderId="50" xfId="0" applyFont="1" applyFill="1" applyBorder="1" applyAlignment="1" applyProtection="1">
      <alignment horizontal="center" vertical="center"/>
      <protection locked="0"/>
    </xf>
    <xf numFmtId="0" fontId="13" fillId="0" borderId="40" xfId="0" applyFont="1" applyFill="1" applyBorder="1" applyAlignment="1" applyProtection="1">
      <alignment horizontal="center" vertical="center"/>
      <protection locked="0"/>
    </xf>
    <xf numFmtId="0" fontId="13" fillId="5" borderId="25" xfId="0" applyFont="1" applyFill="1" applyBorder="1" applyAlignment="1" applyProtection="1">
      <alignment horizontal="center" vertical="center"/>
      <protection locked="0"/>
    </xf>
    <xf numFmtId="0" fontId="31" fillId="5" borderId="29" xfId="0" applyFont="1" applyFill="1" applyBorder="1" applyAlignment="1" applyProtection="1">
      <alignment horizontal="center" vertical="center"/>
      <protection locked="0"/>
    </xf>
    <xf numFmtId="0" fontId="31" fillId="5" borderId="31" xfId="0" applyFont="1" applyFill="1" applyBorder="1" applyAlignment="1" applyProtection="1">
      <alignment horizontal="center" vertical="center"/>
      <protection locked="0"/>
    </xf>
    <xf numFmtId="0" fontId="19" fillId="5" borderId="50" xfId="0" applyFont="1" applyFill="1" applyBorder="1" applyAlignment="1" applyProtection="1">
      <alignment horizontal="center" vertical="center"/>
      <protection locked="0"/>
    </xf>
    <xf numFmtId="0" fontId="13" fillId="5" borderId="4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49" fontId="13" fillId="0" borderId="25" xfId="0" applyNumberFormat="1" applyFont="1" applyFill="1" applyBorder="1" applyAlignment="1" applyProtection="1">
      <alignment horizontal="center" vertical="center"/>
      <protection locked="0"/>
    </xf>
    <xf numFmtId="49" fontId="13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5" borderId="25" xfId="0" applyFont="1" applyFill="1" applyBorder="1" applyAlignment="1" applyProtection="1">
      <alignment horizontal="center" vertical="center"/>
      <protection locked="0"/>
    </xf>
    <xf numFmtId="0" fontId="36" fillId="5" borderId="25" xfId="0" applyFont="1" applyFill="1" applyBorder="1" applyAlignment="1" applyProtection="1">
      <alignment horizontal="center" vertical="center" wrapText="1"/>
      <protection locked="0"/>
    </xf>
    <xf numFmtId="0" fontId="13" fillId="5" borderId="2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31" fillId="0" borderId="50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>
      <alignment horizontal="center" vertical="center" wrapText="1"/>
    </xf>
    <xf numFmtId="0" fontId="44" fillId="5" borderId="25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6" borderId="26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  <protection locked="0"/>
    </xf>
    <xf numFmtId="0" fontId="13" fillId="0" borderId="22" xfId="0" applyFont="1" applyFill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9" fillId="0" borderId="22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>
      <alignment vertical="center" wrapText="1"/>
    </xf>
    <xf numFmtId="0" fontId="39" fillId="6" borderId="33" xfId="0" applyFont="1" applyFill="1" applyBorder="1" applyAlignment="1">
      <alignment horizontal="left" vertical="center" wrapText="1"/>
    </xf>
    <xf numFmtId="0" fontId="36" fillId="5" borderId="37" xfId="0" applyFont="1" applyFill="1" applyBorder="1" applyAlignment="1" applyProtection="1">
      <alignment vertical="center" wrapText="1"/>
      <protection locked="0"/>
    </xf>
    <xf numFmtId="0" fontId="31" fillId="0" borderId="55" xfId="0" applyFont="1" applyFill="1" applyBorder="1" applyAlignment="1" applyProtection="1">
      <alignment horizontal="center" vertical="center"/>
      <protection locked="0"/>
    </xf>
    <xf numFmtId="0" fontId="13" fillId="0" borderId="56" xfId="0" applyFont="1" applyFill="1" applyBorder="1" applyAlignment="1" applyProtection="1">
      <alignment horizontal="center" vertical="center"/>
      <protection locked="0"/>
    </xf>
    <xf numFmtId="0" fontId="13" fillId="0" borderId="56" xfId="0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9" fillId="0" borderId="56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 applyProtection="1">
      <alignment horizontal="center" vertical="center"/>
      <protection locked="0"/>
    </xf>
    <xf numFmtId="0" fontId="40" fillId="6" borderId="51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center"/>
      <protection locked="0"/>
    </xf>
    <xf numFmtId="0" fontId="13" fillId="0" borderId="22" xfId="0" applyFont="1" applyFill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vertical="center"/>
      <protection locked="0"/>
    </xf>
    <xf numFmtId="0" fontId="40" fillId="6" borderId="33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 applyProtection="1">
      <alignment vertical="center" wrapText="1"/>
      <protection locked="0"/>
    </xf>
    <xf numFmtId="0" fontId="13" fillId="0" borderId="16" xfId="0" applyFont="1" applyFill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28" fillId="5" borderId="16" xfId="0" applyFont="1" applyFill="1" applyBorder="1" applyAlignment="1" applyProtection="1">
      <alignment vertical="center" wrapText="1"/>
      <protection locked="0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vertical="center" wrapText="1"/>
      <protection locked="0"/>
    </xf>
    <xf numFmtId="0" fontId="39" fillId="6" borderId="12" xfId="0" applyFont="1" applyFill="1" applyBorder="1" applyAlignment="1">
      <alignment horizontal="left" vertical="center" wrapText="1"/>
    </xf>
    <xf numFmtId="0" fontId="31" fillId="0" borderId="55" xfId="0" applyFont="1" applyFill="1" applyBorder="1" applyAlignment="1" applyProtection="1">
      <alignment vertical="center" wrapText="1"/>
      <protection locked="0"/>
    </xf>
    <xf numFmtId="0" fontId="13" fillId="0" borderId="56" xfId="0" applyFont="1" applyFill="1" applyBorder="1" applyAlignment="1" applyProtection="1">
      <alignment vertical="center" wrapText="1"/>
      <protection locked="0"/>
    </xf>
    <xf numFmtId="0" fontId="13" fillId="0" borderId="55" xfId="0" applyFont="1" applyBorder="1" applyAlignment="1" applyProtection="1">
      <alignment vertical="center" wrapText="1"/>
      <protection locked="0"/>
    </xf>
    <xf numFmtId="0" fontId="19" fillId="0" borderId="56" xfId="0" applyFont="1" applyBorder="1" applyAlignment="1" applyProtection="1">
      <alignment vertical="center" wrapText="1"/>
      <protection locked="0"/>
    </xf>
    <xf numFmtId="0" fontId="13" fillId="0" borderId="51" xfId="0" applyFont="1" applyBorder="1" applyAlignment="1">
      <alignment vertical="center" wrapText="1"/>
    </xf>
    <xf numFmtId="0" fontId="13" fillId="0" borderId="51" xfId="0" applyFont="1" applyBorder="1" applyAlignment="1" applyProtection="1">
      <alignment vertical="center" wrapText="1"/>
      <protection locked="0"/>
    </xf>
    <xf numFmtId="0" fontId="40" fillId="6" borderId="51" xfId="0" applyFont="1" applyFill="1" applyBorder="1" applyAlignment="1">
      <alignment horizontal="left" vertical="center" wrapText="1"/>
    </xf>
    <xf numFmtId="0" fontId="36" fillId="5" borderId="57" xfId="0" applyFont="1" applyFill="1" applyBorder="1" applyAlignment="1" applyProtection="1">
      <alignment vertical="center"/>
      <protection locked="0"/>
    </xf>
    <xf numFmtId="3" fontId="31" fillId="0" borderId="19" xfId="0" applyNumberFormat="1" applyFont="1" applyFill="1" applyBorder="1" applyAlignment="1" applyProtection="1">
      <alignment horizontal="center" vertical="center"/>
      <protection locked="0"/>
    </xf>
    <xf numFmtId="3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9" xfId="0" applyNumberFormat="1" applyFont="1" applyBorder="1" applyAlignment="1" applyProtection="1">
      <alignment horizontal="center" vertical="center"/>
      <protection locked="0"/>
    </xf>
    <xf numFmtId="3" fontId="19" fillId="5" borderId="22" xfId="0" applyNumberFormat="1" applyFont="1" applyFill="1" applyBorder="1" applyAlignment="1" applyProtection="1">
      <alignment horizontal="center" vertical="center"/>
      <protection locked="0"/>
    </xf>
    <xf numFmtId="3" fontId="13" fillId="0" borderId="33" xfId="0" applyNumberFormat="1" applyFont="1" applyBorder="1" applyAlignment="1">
      <alignment horizontal="center" vertical="center"/>
    </xf>
    <xf numFmtId="3" fontId="13" fillId="0" borderId="33" xfId="0" applyNumberFormat="1" applyFont="1" applyBorder="1" applyAlignment="1" applyProtection="1">
      <alignment horizontal="center" vertical="center"/>
      <protection locked="0"/>
    </xf>
    <xf numFmtId="3" fontId="40" fillId="6" borderId="33" xfId="0" applyNumberFormat="1" applyFont="1" applyFill="1" applyBorder="1" applyAlignment="1">
      <alignment horizontal="center" vertical="center" wrapText="1"/>
    </xf>
    <xf numFmtId="0" fontId="19" fillId="5" borderId="16" xfId="0" applyFont="1" applyFill="1" applyBorder="1" applyAlignment="1" applyProtection="1">
      <alignment vertical="center" wrapText="1"/>
      <protection locked="0"/>
    </xf>
    <xf numFmtId="0" fontId="36" fillId="5" borderId="36" xfId="0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40" fillId="6" borderId="33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 applyProtection="1">
      <alignment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Protection="1">
      <protection locked="0"/>
    </xf>
    <xf numFmtId="0" fontId="13" fillId="0" borderId="11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>
      <alignment horizontal="center" vertical="center"/>
    </xf>
    <xf numFmtId="0" fontId="13" fillId="0" borderId="46" xfId="0" applyFont="1" applyBorder="1" applyAlignment="1" applyProtection="1">
      <alignment horizontal="center" vertical="center"/>
      <protection locked="0"/>
    </xf>
    <xf numFmtId="0" fontId="39" fillId="5" borderId="46" xfId="0" applyFont="1" applyFill="1" applyBorder="1" applyAlignment="1">
      <alignment horizontal="center" vertical="center"/>
    </xf>
    <xf numFmtId="0" fontId="41" fillId="5" borderId="35" xfId="0" applyFont="1" applyFill="1" applyBorder="1" applyAlignment="1">
      <alignment horizontal="center" vertical="center"/>
    </xf>
    <xf numFmtId="0" fontId="36" fillId="5" borderId="58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52" xfId="0" applyFont="1" applyBorder="1" applyAlignment="1" applyProtection="1">
      <alignment vertical="center"/>
      <protection locked="0"/>
    </xf>
    <xf numFmtId="0" fontId="13" fillId="0" borderId="51" xfId="0" applyFont="1" applyBorder="1" applyAlignment="1" applyProtection="1">
      <alignment vertical="center"/>
      <protection locked="0"/>
    </xf>
    <xf numFmtId="0" fontId="13" fillId="0" borderId="54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3" fontId="13" fillId="0" borderId="59" xfId="0" applyNumberFormat="1" applyFont="1" applyFill="1" applyBorder="1" applyAlignment="1" applyProtection="1">
      <alignment horizontal="center" vertical="center"/>
      <protection locked="0"/>
    </xf>
    <xf numFmtId="3" fontId="13" fillId="0" borderId="46" xfId="0" applyNumberFormat="1" applyFont="1" applyFill="1" applyBorder="1" applyAlignment="1" applyProtection="1">
      <alignment horizontal="center" vertical="center"/>
      <protection locked="0"/>
    </xf>
    <xf numFmtId="14" fontId="13" fillId="0" borderId="35" xfId="0" applyNumberFormat="1" applyFont="1" applyFill="1" applyBorder="1" applyAlignment="1" applyProtection="1">
      <alignment horizontal="center" vertical="center"/>
      <protection locked="0"/>
    </xf>
    <xf numFmtId="3" fontId="13" fillId="0" borderId="29" xfId="0" applyNumberFormat="1" applyFont="1" applyBorder="1" applyAlignment="1" applyProtection="1">
      <alignment horizontal="center" vertical="center"/>
      <protection locked="0"/>
    </xf>
    <xf numFmtId="14" fontId="13" fillId="0" borderId="31" xfId="0" applyNumberFormat="1" applyFont="1" applyBorder="1" applyAlignment="1" applyProtection="1">
      <alignment horizontal="center" vertical="center"/>
      <protection locked="0"/>
    </xf>
    <xf numFmtId="3" fontId="13" fillId="0" borderId="50" xfId="0" applyNumberFormat="1" applyFont="1" applyBorder="1" applyAlignment="1" applyProtection="1">
      <alignment horizontal="center" vertical="center"/>
      <protection locked="0"/>
    </xf>
    <xf numFmtId="14" fontId="13" fillId="0" borderId="40" xfId="0" applyNumberFormat="1" applyFont="1" applyBorder="1" applyAlignment="1" applyProtection="1">
      <alignment horizontal="center" vertical="center"/>
      <protection locked="0"/>
    </xf>
    <xf numFmtId="3" fontId="13" fillId="0" borderId="46" xfId="0" applyNumberFormat="1" applyFont="1" applyBorder="1" applyAlignment="1" applyProtection="1">
      <alignment horizontal="center" vertical="center"/>
      <protection locked="0"/>
    </xf>
    <xf numFmtId="49" fontId="13" fillId="0" borderId="35" xfId="0" applyNumberFormat="1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59" xfId="0" applyFont="1" applyFill="1" applyBorder="1" applyAlignment="1" applyProtection="1">
      <alignment horizontal="center" vertical="center"/>
      <protection locked="0"/>
    </xf>
    <xf numFmtId="0" fontId="13" fillId="0" borderId="46" xfId="0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3" fillId="0" borderId="51" xfId="0" applyFont="1" applyFill="1" applyBorder="1" applyAlignment="1" applyProtection="1">
      <alignment vertical="center" wrapText="1"/>
      <protection locked="0"/>
    </xf>
    <xf numFmtId="0" fontId="12" fillId="0" borderId="43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3" fontId="13" fillId="0" borderId="55" xfId="0" applyNumberFormat="1" applyFont="1" applyFill="1" applyBorder="1" applyAlignment="1" applyProtection="1">
      <alignment horizontal="center" vertical="center"/>
      <protection locked="0"/>
    </xf>
    <xf numFmtId="3" fontId="13" fillId="5" borderId="6" xfId="0" applyNumberFormat="1" applyFont="1" applyFill="1" applyBorder="1" applyAlignment="1" applyProtection="1">
      <alignment horizontal="center" vertical="center"/>
      <protection locked="0"/>
    </xf>
    <xf numFmtId="3" fontId="13" fillId="0" borderId="56" xfId="0" applyNumberFormat="1" applyFont="1" applyFill="1" applyBorder="1" applyAlignment="1" applyProtection="1">
      <alignment horizontal="center" vertical="center"/>
      <protection locked="0"/>
    </xf>
    <xf numFmtId="3" fontId="13" fillId="0" borderId="6" xfId="0" applyNumberFormat="1" applyFont="1" applyFill="1" applyBorder="1" applyAlignment="1" applyProtection="1">
      <alignment horizontal="center" vertical="center"/>
      <protection locked="0"/>
    </xf>
    <xf numFmtId="3" fontId="13" fillId="5" borderId="56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Fill="1" applyBorder="1" applyAlignment="1" applyProtection="1">
      <alignment horizontal="center" vertical="center"/>
      <protection locked="0"/>
    </xf>
    <xf numFmtId="3" fontId="13" fillId="0" borderId="52" xfId="0" applyNumberFormat="1" applyFont="1" applyFill="1" applyBorder="1" applyAlignment="1" applyProtection="1">
      <alignment horizontal="center" vertical="center"/>
      <protection locked="0"/>
    </xf>
    <xf numFmtId="3" fontId="31" fillId="5" borderId="3" xfId="0" applyNumberFormat="1" applyFont="1" applyFill="1" applyBorder="1" applyAlignment="1" applyProtection="1">
      <alignment horizontal="center" vertical="center"/>
      <protection locked="0"/>
    </xf>
    <xf numFmtId="3" fontId="19" fillId="5" borderId="52" xfId="0" applyNumberFormat="1" applyFont="1" applyFill="1" applyBorder="1" applyAlignment="1" applyProtection="1">
      <alignment horizontal="center" vertical="center"/>
      <protection locked="0"/>
    </xf>
    <xf numFmtId="3" fontId="31" fillId="0" borderId="3" xfId="0" applyNumberFormat="1" applyFont="1" applyFill="1" applyBorder="1" applyAlignment="1" applyProtection="1">
      <alignment horizontal="center" vertical="center"/>
      <protection locked="0"/>
    </xf>
    <xf numFmtId="3" fontId="31" fillId="0" borderId="6" xfId="0" applyNumberFormat="1" applyFont="1" applyFill="1" applyBorder="1" applyAlignment="1" applyProtection="1">
      <alignment horizontal="center" vertical="center"/>
      <protection locked="0"/>
    </xf>
    <xf numFmtId="3" fontId="31" fillId="5" borderId="6" xfId="0" applyNumberFormat="1" applyFont="1" applyFill="1" applyBorder="1" applyAlignment="1" applyProtection="1">
      <alignment horizontal="center" vertical="center"/>
      <protection locked="0"/>
    </xf>
    <xf numFmtId="3" fontId="13" fillId="5" borderId="52" xfId="0" applyNumberFormat="1" applyFont="1" applyFill="1" applyBorder="1" applyAlignment="1" applyProtection="1">
      <alignment horizontal="center" vertical="center"/>
      <protection locked="0"/>
    </xf>
    <xf numFmtId="3" fontId="31" fillId="0" borderId="52" xfId="0" applyNumberFormat="1" applyFont="1" applyFill="1" applyBorder="1" applyAlignment="1" applyProtection="1">
      <alignment horizontal="center" vertical="center"/>
      <protection locked="0"/>
    </xf>
    <xf numFmtId="3" fontId="40" fillId="0" borderId="55" xfId="0" applyNumberFormat="1" applyFont="1" applyBorder="1" applyAlignment="1">
      <alignment horizontal="center" vertical="center"/>
    </xf>
    <xf numFmtId="3" fontId="44" fillId="5" borderId="6" xfId="0" applyNumberFormat="1" applyFont="1" applyFill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 vertical="center"/>
    </xf>
    <xf numFmtId="3" fontId="40" fillId="6" borderId="56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3" fillId="5" borderId="25" xfId="0" applyNumberFormat="1" applyFont="1" applyFill="1" applyBorder="1" applyAlignment="1" applyProtection="1">
      <alignment horizontal="center" vertical="center"/>
      <protection locked="0"/>
    </xf>
    <xf numFmtId="49" fontId="13" fillId="5" borderId="21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24" xfId="0" applyNumberFormat="1" applyFont="1" applyFill="1" applyBorder="1" applyAlignment="1" applyProtection="1">
      <alignment horizontal="center" vertical="center"/>
      <protection locked="0"/>
    </xf>
    <xf numFmtId="49" fontId="31" fillId="5" borderId="29" xfId="0" applyNumberFormat="1" applyFont="1" applyFill="1" applyBorder="1" applyAlignment="1" applyProtection="1">
      <alignment horizontal="center" vertical="center"/>
      <protection locked="0"/>
    </xf>
    <xf numFmtId="49" fontId="31" fillId="5" borderId="31" xfId="0" applyNumberFormat="1" applyFont="1" applyFill="1" applyBorder="1" applyAlignment="1" applyProtection="1">
      <alignment horizontal="center" vertical="center"/>
      <protection locked="0"/>
    </xf>
    <xf numFmtId="49" fontId="19" fillId="5" borderId="50" xfId="0" applyNumberFormat="1" applyFont="1" applyFill="1" applyBorder="1" applyAlignment="1" applyProtection="1">
      <alignment horizontal="center" vertical="center"/>
      <protection locked="0"/>
    </xf>
    <xf numFmtId="49" fontId="19" fillId="5" borderId="40" xfId="0" applyNumberFormat="1" applyFont="1" applyFill="1" applyBorder="1" applyAlignment="1" applyProtection="1">
      <alignment horizontal="center" vertical="center"/>
      <protection locked="0"/>
    </xf>
    <xf numFmtId="49" fontId="31" fillId="5" borderId="25" xfId="0" applyNumberFormat="1" applyFont="1" applyFill="1" applyBorder="1" applyAlignment="1" applyProtection="1">
      <alignment horizontal="center" vertical="center"/>
      <protection locked="0"/>
    </xf>
    <xf numFmtId="49" fontId="31" fillId="5" borderId="21" xfId="0" applyNumberFormat="1" applyFont="1" applyFill="1" applyBorder="1" applyAlignment="1" applyProtection="1">
      <alignment horizontal="center" vertical="center"/>
      <protection locked="0"/>
    </xf>
    <xf numFmtId="49" fontId="36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36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21" xfId="0" applyNumberFormat="1" applyFont="1" applyFill="1" applyBorder="1" applyAlignment="1" applyProtection="1">
      <alignment horizontal="center" vertical="center" wrapText="1"/>
      <protection locked="0"/>
    </xf>
    <xf numFmtId="17" fontId="36" fillId="5" borderId="25" xfId="0" applyNumberFormat="1" applyFont="1" applyFill="1" applyBorder="1" applyAlignment="1" applyProtection="1">
      <alignment horizontal="center" vertical="center" wrapText="1"/>
      <protection locked="0"/>
    </xf>
    <xf numFmtId="17" fontId="3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>
      <alignment horizontal="center" vertical="center" wrapText="1"/>
    </xf>
    <xf numFmtId="49" fontId="44" fillId="5" borderId="25" xfId="0" applyNumberFormat="1" applyFont="1" applyFill="1" applyBorder="1" applyAlignment="1">
      <alignment horizontal="center" vertical="center" wrapText="1"/>
    </xf>
    <xf numFmtId="49" fontId="44" fillId="5" borderId="21" xfId="0" applyNumberFormat="1" applyFont="1" applyFill="1" applyBorder="1" applyAlignment="1">
      <alignment horizontal="center" vertical="center" wrapText="1"/>
    </xf>
    <xf numFmtId="49" fontId="40" fillId="0" borderId="25" xfId="0" applyNumberFormat="1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49" fontId="40" fillId="0" borderId="21" xfId="0" applyNumberFormat="1" applyFont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4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/>
      <protection locked="0"/>
    </xf>
    <xf numFmtId="3" fontId="13" fillId="0" borderId="51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Border="1" applyAlignment="1" applyProtection="1">
      <alignment horizontal="center" vertical="center"/>
      <protection locked="0"/>
    </xf>
    <xf numFmtId="3" fontId="13" fillId="0" borderId="52" xfId="0" applyNumberFormat="1" applyFont="1" applyBorder="1" applyAlignment="1" applyProtection="1">
      <alignment horizontal="center" vertical="center"/>
      <protection locked="0"/>
    </xf>
    <xf numFmtId="3" fontId="13" fillId="0" borderId="51" xfId="0" applyNumberFormat="1" applyFont="1" applyBorder="1" applyAlignment="1" applyProtection="1">
      <alignment horizontal="center" vertical="center"/>
      <protection locked="0"/>
    </xf>
    <xf numFmtId="14" fontId="13" fillId="0" borderId="46" xfId="0" applyNumberFormat="1" applyFont="1" applyFill="1" applyBorder="1" applyAlignment="1" applyProtection="1">
      <alignment horizontal="center" vertical="center"/>
      <protection locked="0"/>
    </xf>
    <xf numFmtId="14" fontId="13" fillId="0" borderId="29" xfId="0" applyNumberFormat="1" applyFont="1" applyBorder="1" applyAlignment="1" applyProtection="1">
      <alignment horizontal="center" vertical="center"/>
      <protection locked="0"/>
    </xf>
    <xf numFmtId="14" fontId="13" fillId="0" borderId="50" xfId="0" applyNumberFormat="1" applyFont="1" applyBorder="1" applyAlignment="1" applyProtection="1">
      <alignment horizontal="center" vertical="center"/>
      <protection locked="0"/>
    </xf>
    <xf numFmtId="49" fontId="13" fillId="0" borderId="46" xfId="0" applyNumberFormat="1" applyFont="1" applyBorder="1" applyAlignment="1" applyProtection="1">
      <alignment horizontal="center" vertical="center"/>
      <protection locked="0"/>
    </xf>
    <xf numFmtId="3" fontId="31" fillId="0" borderId="55" xfId="0" applyNumberFormat="1" applyFont="1" applyFill="1" applyBorder="1" applyAlignment="1" applyProtection="1">
      <alignment horizontal="center" vertical="center"/>
      <protection locked="0"/>
    </xf>
    <xf numFmtId="3" fontId="13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6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5" xfId="0" applyNumberFormat="1" applyFont="1" applyBorder="1" applyAlignment="1" applyProtection="1">
      <alignment horizontal="center" vertical="center"/>
      <protection locked="0"/>
    </xf>
    <xf numFmtId="3" fontId="19" fillId="5" borderId="56" xfId="0" applyNumberFormat="1" applyFont="1" applyFill="1" applyBorder="1" applyAlignment="1" applyProtection="1">
      <alignment horizontal="center" vertical="center"/>
      <protection locked="0"/>
    </xf>
    <xf numFmtId="3" fontId="40" fillId="6" borderId="51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40" fillId="6" borderId="46" xfId="0" applyNumberFormat="1" applyFont="1" applyFill="1" applyBorder="1" applyAlignment="1">
      <alignment horizontal="center" vertical="center" wrapText="1"/>
    </xf>
    <xf numFmtId="49" fontId="40" fillId="6" borderId="35" xfId="0" applyNumberFormat="1" applyFont="1" applyFill="1" applyBorder="1" applyAlignment="1">
      <alignment horizontal="center" vertical="center" wrapText="1"/>
    </xf>
    <xf numFmtId="0" fontId="36" fillId="5" borderId="58" xfId="0" applyFont="1" applyFill="1" applyBorder="1" applyAlignment="1" applyProtection="1">
      <alignment vertical="center"/>
      <protection locked="0"/>
    </xf>
    <xf numFmtId="3" fontId="36" fillId="5" borderId="37" xfId="0" applyNumberFormat="1" applyFont="1" applyFill="1" applyBorder="1" applyAlignment="1" applyProtection="1">
      <alignment horizontal="center" vertical="center"/>
      <protection locked="0"/>
    </xf>
    <xf numFmtId="3" fontId="36" fillId="5" borderId="57" xfId="0" applyNumberFormat="1" applyFont="1" applyFill="1" applyBorder="1" applyAlignment="1" applyProtection="1">
      <alignment horizontal="center" vertical="center"/>
      <protection locked="0"/>
    </xf>
    <xf numFmtId="0" fontId="13" fillId="7" borderId="46" xfId="0" applyFont="1" applyFill="1" applyBorder="1" applyAlignment="1">
      <alignment horizontal="center" vertical="center" wrapText="1"/>
    </xf>
    <xf numFmtId="0" fontId="13" fillId="7" borderId="34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46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3" fontId="13" fillId="7" borderId="53" xfId="0" applyNumberFormat="1" applyFont="1" applyFill="1" applyBorder="1" applyAlignment="1">
      <alignment horizontal="center" vertical="center" wrapText="1"/>
    </xf>
    <xf numFmtId="3" fontId="13" fillId="7" borderId="49" xfId="0" applyNumberFormat="1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53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 applyProtection="1">
      <alignment vertical="center" wrapText="1" shrinkToFit="1"/>
      <protection locked="0"/>
    </xf>
    <xf numFmtId="0" fontId="12" fillId="0" borderId="15" xfId="0" applyFont="1" applyFill="1" applyBorder="1" applyAlignment="1" applyProtection="1">
      <alignment vertical="center" wrapText="1" shrinkToFit="1"/>
      <protection locked="0"/>
    </xf>
    <xf numFmtId="0" fontId="12" fillId="0" borderId="16" xfId="0" applyFont="1" applyFill="1" applyBorder="1" applyAlignment="1" applyProtection="1">
      <alignment vertical="center" wrapText="1" shrinkToFit="1"/>
      <protection locked="0"/>
    </xf>
    <xf numFmtId="0" fontId="12" fillId="0" borderId="14" xfId="0" applyFont="1" applyFill="1" applyBorder="1" applyAlignment="1" applyProtection="1">
      <alignment vertical="center" wrapText="1" shrinkToFit="1"/>
      <protection locked="0"/>
    </xf>
    <xf numFmtId="0" fontId="12" fillId="0" borderId="14" xfId="0" applyFont="1" applyBorder="1" applyAlignment="1" applyProtection="1">
      <alignment vertical="center" wrapText="1" shrinkToFit="1"/>
      <protection locked="0"/>
    </xf>
    <xf numFmtId="0" fontId="14" fillId="0" borderId="16" xfId="0" applyFont="1" applyBorder="1" applyAlignment="1" applyProtection="1">
      <alignment vertical="center" wrapText="1" shrinkToFit="1"/>
      <protection locked="0"/>
    </xf>
    <xf numFmtId="0" fontId="12" fillId="0" borderId="12" xfId="0" applyFont="1" applyBorder="1" applyAlignment="1">
      <alignment vertical="center" wrapText="1" shrinkToFit="1"/>
    </xf>
    <xf numFmtId="0" fontId="12" fillId="0" borderId="12" xfId="0" applyFont="1" applyBorder="1" applyAlignment="1" applyProtection="1">
      <alignment vertical="center" wrapText="1" shrinkToFit="1"/>
      <protection locked="0"/>
    </xf>
    <xf numFmtId="0" fontId="38" fillId="6" borderId="12" xfId="0" applyFont="1" applyFill="1" applyBorder="1" applyAlignment="1">
      <alignment horizontal="left" vertical="center" wrapText="1" shrinkToFit="1"/>
    </xf>
    <xf numFmtId="0" fontId="29" fillId="5" borderId="36" xfId="0" applyFont="1" applyFill="1" applyBorder="1" applyAlignment="1" applyProtection="1">
      <alignment vertical="center" wrapText="1" shrinkToFit="1"/>
      <protection locked="0"/>
    </xf>
    <xf numFmtId="0" fontId="12" fillId="7" borderId="12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53" xfId="0" applyFont="1" applyFill="1" applyBorder="1" applyAlignment="1">
      <alignment horizontal="center" vertical="top" wrapText="1"/>
    </xf>
    <xf numFmtId="0" fontId="25" fillId="0" borderId="12" xfId="0" applyFont="1" applyBorder="1" applyAlignment="1">
      <alignment horizontal="center"/>
    </xf>
    <xf numFmtId="0" fontId="12" fillId="7" borderId="49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3" fontId="12" fillId="7" borderId="53" xfId="0" applyNumberFormat="1" applyFont="1" applyFill="1" applyBorder="1" applyAlignment="1">
      <alignment horizontal="center" vertical="center"/>
    </xf>
    <xf numFmtId="3" fontId="12" fillId="7" borderId="49" xfId="0" applyNumberFormat="1" applyFont="1" applyFill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2" fillId="7" borderId="53" xfId="0" applyFont="1" applyFill="1" applyBorder="1" applyAlignment="1">
      <alignment horizontal="center" vertical="center" wrapText="1"/>
    </xf>
    <xf numFmtId="0" fontId="13" fillId="7" borderId="46" xfId="0" applyFont="1" applyFill="1" applyBorder="1" applyAlignment="1">
      <alignment horizontal="center" vertical="center" wrapText="1"/>
    </xf>
    <xf numFmtId="0" fontId="13" fillId="7" borderId="53" xfId="0" applyFont="1" applyFill="1" applyBorder="1" applyAlignment="1">
      <alignment horizontal="center" vertical="center" wrapText="1"/>
    </xf>
    <xf numFmtId="3" fontId="13" fillId="7" borderId="46" xfId="0" applyNumberFormat="1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4" xfId="0" applyFont="1" applyFill="1" applyBorder="1" applyAlignment="1">
      <alignment horizontal="center" vertical="center" wrapText="1"/>
    </xf>
    <xf numFmtId="3" fontId="26" fillId="0" borderId="13" xfId="0" applyNumberFormat="1" applyFont="1" applyBorder="1" applyAlignment="1" applyProtection="1">
      <alignment horizontal="center"/>
      <protection locked="0"/>
    </xf>
    <xf numFmtId="0" fontId="12" fillId="7" borderId="34" xfId="0" applyFont="1" applyFill="1" applyBorder="1" applyAlignment="1">
      <alignment horizontal="center" vertical="center" wrapText="1"/>
    </xf>
    <xf numFmtId="0" fontId="12" fillId="7" borderId="60" xfId="0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12" fillId="2" borderId="4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 wrapText="1"/>
    </xf>
    <xf numFmtId="3" fontId="12" fillId="7" borderId="12" xfId="0" applyNumberFormat="1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3" fontId="13" fillId="7" borderId="60" xfId="0" applyNumberFormat="1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E40B44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topLeftCell="A10" zoomScale="90" zoomScaleNormal="90" workbookViewId="0">
      <selection activeCell="O25" sqref="O25"/>
    </sheetView>
  </sheetViews>
  <sheetFormatPr defaultColWidth="8.77734375" defaultRowHeight="14.4"/>
  <cols>
    <col min="1" max="1" width="17.6640625" customWidth="1"/>
    <col min="2" max="2" width="14.44140625" customWidth="1"/>
    <col min="3" max="3" width="14.77734375" customWidth="1"/>
  </cols>
  <sheetData>
    <row r="1" spans="1:14" ht="21">
      <c r="A1" s="1" t="s">
        <v>0</v>
      </c>
    </row>
    <row r="2" spans="1:14" ht="14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>
      <c r="A26" s="2"/>
    </row>
    <row r="27" spans="1:14">
      <c r="A27" s="3" t="s">
        <v>29</v>
      </c>
    </row>
    <row r="28" spans="1:14">
      <c r="A28" s="2" t="s">
        <v>30</v>
      </c>
    </row>
    <row r="29" spans="1:14">
      <c r="A29" s="2" t="s">
        <v>31</v>
      </c>
    </row>
    <row r="30" spans="1:14">
      <c r="A30" s="2"/>
    </row>
    <row r="31" spans="1:14" ht="130.80000000000001" customHeight="1">
      <c r="A31" s="2"/>
    </row>
    <row r="32" spans="1:14" ht="38.25" customHeight="1">
      <c r="A32" s="4"/>
    </row>
    <row r="33" spans="1:7">
      <c r="A33" s="4"/>
    </row>
    <row r="34" spans="1:7">
      <c r="A34" s="20" t="s">
        <v>32</v>
      </c>
    </row>
    <row r="35" spans="1:7">
      <c r="A35" t="s">
        <v>33</v>
      </c>
    </row>
    <row r="37" spans="1:7">
      <c r="A37" s="20" t="s">
        <v>34</v>
      </c>
    </row>
    <row r="38" spans="1:7">
      <c r="A38" t="s">
        <v>35</v>
      </c>
    </row>
    <row r="40" spans="1:7">
      <c r="A40" s="3" t="s">
        <v>36</v>
      </c>
    </row>
    <row r="41" spans="1:7">
      <c r="A41" s="2" t="s">
        <v>37</v>
      </c>
    </row>
    <row r="42" spans="1:7">
      <c r="A42" s="21" t="s">
        <v>38</v>
      </c>
    </row>
    <row r="43" spans="1:7">
      <c r="B43" s="4"/>
      <c r="C43" s="4"/>
      <c r="D43" s="4"/>
      <c r="E43" s="4"/>
      <c r="F43" s="4"/>
      <c r="G43" s="4"/>
    </row>
    <row r="44" spans="1:7">
      <c r="A44" s="22"/>
      <c r="B44" s="4"/>
      <c r="C44" s="4"/>
      <c r="D44" s="4"/>
      <c r="E44" s="4"/>
      <c r="F44" s="4"/>
      <c r="G44" s="4"/>
    </row>
    <row r="45" spans="1:7"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  <c r="B51" s="4"/>
      <c r="C51" s="4"/>
      <c r="D51" s="4"/>
      <c r="E51" s="4"/>
      <c r="F51" s="4"/>
      <c r="G51" s="4"/>
    </row>
    <row r="52" spans="1:7">
      <c r="A52" s="4"/>
      <c r="B52" s="4"/>
      <c r="C52" s="4"/>
      <c r="D52" s="4"/>
      <c r="E52" s="4"/>
      <c r="F52" s="4"/>
      <c r="G52" s="4"/>
    </row>
    <row r="53" spans="1:7">
      <c r="A53" s="4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topLeftCell="A13" zoomScale="90" zoomScaleNormal="90" zoomScalePageLayoutView="110" workbookViewId="0">
      <selection activeCell="B26" sqref="B26"/>
    </sheetView>
  </sheetViews>
  <sheetFormatPr defaultColWidth="9.33203125" defaultRowHeight="10.199999999999999"/>
  <cols>
    <col min="1" max="1" width="5.109375" style="33" customWidth="1"/>
    <col min="2" max="2" width="17.44140625" style="27" customWidth="1"/>
    <col min="3" max="3" width="9.77734375" style="23" customWidth="1"/>
    <col min="4" max="4" width="9.44140625" style="23" bestFit="1" customWidth="1"/>
    <col min="5" max="5" width="10.88671875" style="23" bestFit="1" customWidth="1"/>
    <col min="6" max="6" width="10.109375" style="23" bestFit="1" customWidth="1"/>
    <col min="7" max="7" width="19.44140625" style="23" customWidth="1"/>
    <col min="8" max="8" width="12.77734375" style="23" customWidth="1"/>
    <col min="9" max="10" width="11.6640625" style="23" customWidth="1"/>
    <col min="11" max="11" width="31" style="23" customWidth="1"/>
    <col min="12" max="13" width="9.77734375" style="25" customWidth="1"/>
    <col min="14" max="15" width="7.33203125" style="23" customWidth="1"/>
    <col min="16" max="17" width="10.109375" style="23" customWidth="1"/>
    <col min="18" max="18" width="15.44140625" style="23" customWidth="1"/>
    <col min="19" max="19" width="8.109375" style="36" customWidth="1"/>
    <col min="20" max="16384" width="9.33203125" style="23"/>
  </cols>
  <sheetData>
    <row r="1" spans="1:19" ht="21.6" thickBot="1">
      <c r="A1" s="704" t="s">
        <v>39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</row>
    <row r="2" spans="1:19" ht="27.45" customHeight="1" thickBot="1">
      <c r="A2" s="702" t="s">
        <v>40</v>
      </c>
      <c r="B2" s="702" t="s">
        <v>41</v>
      </c>
      <c r="C2" s="702"/>
      <c r="D2" s="702"/>
      <c r="E2" s="702"/>
      <c r="F2" s="705"/>
      <c r="G2" s="702" t="s">
        <v>42</v>
      </c>
      <c r="H2" s="709" t="s">
        <v>43</v>
      </c>
      <c r="I2" s="710" t="s">
        <v>44</v>
      </c>
      <c r="J2" s="706" t="s">
        <v>45</v>
      </c>
      <c r="K2" s="702" t="s">
        <v>46</v>
      </c>
      <c r="L2" s="707" t="s">
        <v>47</v>
      </c>
      <c r="M2" s="708"/>
      <c r="N2" s="701" t="s">
        <v>48</v>
      </c>
      <c r="O2" s="701"/>
      <c r="P2" s="702" t="s">
        <v>49</v>
      </c>
      <c r="Q2" s="702"/>
      <c r="R2" s="703" t="s">
        <v>50</v>
      </c>
      <c r="S2" s="701"/>
    </row>
    <row r="3" spans="1:19" ht="96" customHeight="1" thickBot="1">
      <c r="A3" s="702"/>
      <c r="B3" s="683" t="s">
        <v>51</v>
      </c>
      <c r="C3" s="684" t="s">
        <v>52</v>
      </c>
      <c r="D3" s="685" t="s">
        <v>53</v>
      </c>
      <c r="E3" s="685" t="s">
        <v>54</v>
      </c>
      <c r="F3" s="686" t="s">
        <v>55</v>
      </c>
      <c r="G3" s="702"/>
      <c r="H3" s="709"/>
      <c r="I3" s="710"/>
      <c r="J3" s="706"/>
      <c r="K3" s="702"/>
      <c r="L3" s="687" t="s">
        <v>56</v>
      </c>
      <c r="M3" s="688" t="s">
        <v>57</v>
      </c>
      <c r="N3" s="689" t="s">
        <v>58</v>
      </c>
      <c r="O3" s="689" t="s">
        <v>59</v>
      </c>
      <c r="P3" s="689" t="s">
        <v>60</v>
      </c>
      <c r="Q3" s="689" t="s">
        <v>61</v>
      </c>
      <c r="R3" s="690" t="s">
        <v>62</v>
      </c>
      <c r="S3" s="689" t="s">
        <v>63</v>
      </c>
    </row>
    <row r="4" spans="1:19" s="49" customFormat="1" ht="45" customHeight="1">
      <c r="A4" s="131">
        <v>1</v>
      </c>
      <c r="B4" s="691" t="s">
        <v>64</v>
      </c>
      <c r="C4" s="511" t="s">
        <v>65</v>
      </c>
      <c r="D4" s="133">
        <v>73184527</v>
      </c>
      <c r="E4" s="133">
        <v>107622769</v>
      </c>
      <c r="F4" s="518">
        <v>674000242</v>
      </c>
      <c r="G4" s="532" t="s">
        <v>69</v>
      </c>
      <c r="H4" s="526" t="s">
        <v>66</v>
      </c>
      <c r="I4" s="132" t="s">
        <v>67</v>
      </c>
      <c r="J4" s="539" t="s">
        <v>67</v>
      </c>
      <c r="K4" s="532" t="s">
        <v>70</v>
      </c>
      <c r="L4" s="547">
        <v>40000000</v>
      </c>
      <c r="M4" s="663">
        <f t="shared" ref="M4:M6" si="0">L4/100*85</f>
        <v>34000000</v>
      </c>
      <c r="N4" s="566">
        <v>2022</v>
      </c>
      <c r="O4" s="134">
        <v>2025</v>
      </c>
      <c r="P4" s="566" t="s">
        <v>71</v>
      </c>
      <c r="Q4" s="134" t="s">
        <v>71</v>
      </c>
      <c r="R4" s="558" t="s">
        <v>72</v>
      </c>
      <c r="S4" s="134" t="s">
        <v>68</v>
      </c>
    </row>
    <row r="5" spans="1:19" s="50" customFormat="1" ht="47.4" customHeight="1">
      <c r="A5" s="127">
        <v>2</v>
      </c>
      <c r="B5" s="692" t="s">
        <v>64</v>
      </c>
      <c r="C5" s="228" t="s">
        <v>65</v>
      </c>
      <c r="D5" s="64">
        <v>73184527</v>
      </c>
      <c r="E5" s="64">
        <v>107622769</v>
      </c>
      <c r="F5" s="443">
        <v>674000242</v>
      </c>
      <c r="G5" s="339" t="s">
        <v>73</v>
      </c>
      <c r="H5" s="527" t="s">
        <v>66</v>
      </c>
      <c r="I5" s="63" t="s">
        <v>67</v>
      </c>
      <c r="J5" s="399" t="s">
        <v>67</v>
      </c>
      <c r="K5" s="339" t="s">
        <v>74</v>
      </c>
      <c r="L5" s="416">
        <v>15000000</v>
      </c>
      <c r="M5" s="613">
        <f t="shared" si="0"/>
        <v>12750000</v>
      </c>
      <c r="N5" s="480">
        <v>2024</v>
      </c>
      <c r="O5" s="103">
        <v>2026</v>
      </c>
      <c r="P5" s="480"/>
      <c r="Q5" s="103" t="s">
        <v>71</v>
      </c>
      <c r="R5" s="465" t="s">
        <v>75</v>
      </c>
      <c r="S5" s="103" t="s">
        <v>75</v>
      </c>
    </row>
    <row r="6" spans="1:19" s="50" customFormat="1" ht="46.8" customHeight="1" thickBot="1">
      <c r="A6" s="135">
        <v>3</v>
      </c>
      <c r="B6" s="693" t="s">
        <v>64</v>
      </c>
      <c r="C6" s="512" t="s">
        <v>65</v>
      </c>
      <c r="D6" s="137">
        <v>73184527</v>
      </c>
      <c r="E6" s="137">
        <v>107622769</v>
      </c>
      <c r="F6" s="519">
        <v>674000242</v>
      </c>
      <c r="G6" s="533" t="s">
        <v>76</v>
      </c>
      <c r="H6" s="528" t="s">
        <v>66</v>
      </c>
      <c r="I6" s="136" t="s">
        <v>67</v>
      </c>
      <c r="J6" s="540" t="s">
        <v>67</v>
      </c>
      <c r="K6" s="533" t="s">
        <v>77</v>
      </c>
      <c r="L6" s="415">
        <v>12000000</v>
      </c>
      <c r="M6" s="612">
        <f t="shared" si="0"/>
        <v>10200000</v>
      </c>
      <c r="N6" s="481">
        <v>2024</v>
      </c>
      <c r="O6" s="138">
        <v>2026</v>
      </c>
      <c r="P6" s="481"/>
      <c r="Q6" s="138" t="s">
        <v>71</v>
      </c>
      <c r="R6" s="559" t="s">
        <v>75</v>
      </c>
      <c r="S6" s="138" t="s">
        <v>75</v>
      </c>
    </row>
    <row r="7" spans="1:19" s="50" customFormat="1" ht="42.6" customHeight="1">
      <c r="A7" s="131">
        <v>4</v>
      </c>
      <c r="B7" s="694" t="s">
        <v>315</v>
      </c>
      <c r="C7" s="306" t="s">
        <v>159</v>
      </c>
      <c r="D7" s="101">
        <v>64120473</v>
      </c>
      <c r="E7" s="101">
        <v>102092044</v>
      </c>
      <c r="F7" s="269">
        <v>600134679</v>
      </c>
      <c r="G7" s="320" t="s">
        <v>306</v>
      </c>
      <c r="H7" s="306" t="s">
        <v>24</v>
      </c>
      <c r="I7" s="141" t="s">
        <v>67</v>
      </c>
      <c r="J7" s="398" t="s">
        <v>160</v>
      </c>
      <c r="K7" s="338" t="s">
        <v>307</v>
      </c>
      <c r="L7" s="548">
        <v>3000000</v>
      </c>
      <c r="M7" s="664">
        <f>L7/100*85</f>
        <v>2550000</v>
      </c>
      <c r="N7" s="670" t="s">
        <v>308</v>
      </c>
      <c r="O7" s="671" t="s">
        <v>128</v>
      </c>
      <c r="P7" s="567"/>
      <c r="Q7" s="568"/>
      <c r="R7" s="444" t="s">
        <v>309</v>
      </c>
      <c r="S7" s="142" t="s">
        <v>75</v>
      </c>
    </row>
    <row r="8" spans="1:19" s="50" customFormat="1" ht="44.4" customHeight="1">
      <c r="A8" s="127">
        <v>5</v>
      </c>
      <c r="B8" s="692" t="s">
        <v>315</v>
      </c>
      <c r="C8" s="228" t="s">
        <v>159</v>
      </c>
      <c r="D8" s="65">
        <v>64120473</v>
      </c>
      <c r="E8" s="65">
        <v>102092044</v>
      </c>
      <c r="F8" s="270">
        <v>600134679</v>
      </c>
      <c r="G8" s="321" t="s">
        <v>310</v>
      </c>
      <c r="H8" s="228" t="s">
        <v>24</v>
      </c>
      <c r="I8" s="63" t="s">
        <v>67</v>
      </c>
      <c r="J8" s="399" t="s">
        <v>160</v>
      </c>
      <c r="K8" s="339" t="s">
        <v>311</v>
      </c>
      <c r="L8" s="549">
        <v>1100000</v>
      </c>
      <c r="M8" s="665">
        <f>L8/100*85</f>
        <v>935000</v>
      </c>
      <c r="N8" s="672" t="s">
        <v>308</v>
      </c>
      <c r="O8" s="108" t="s">
        <v>128</v>
      </c>
      <c r="P8" s="225"/>
      <c r="Q8" s="569"/>
      <c r="R8" s="445" t="s">
        <v>309</v>
      </c>
      <c r="S8" s="104" t="s">
        <v>75</v>
      </c>
    </row>
    <row r="9" spans="1:19" s="50" customFormat="1" ht="47.4" customHeight="1" thickBot="1">
      <c r="A9" s="135">
        <v>6</v>
      </c>
      <c r="B9" s="693" t="s">
        <v>315</v>
      </c>
      <c r="C9" s="512" t="s">
        <v>159</v>
      </c>
      <c r="D9" s="143">
        <v>64120473</v>
      </c>
      <c r="E9" s="143">
        <v>102092044</v>
      </c>
      <c r="F9" s="520">
        <v>600134679</v>
      </c>
      <c r="G9" s="322" t="s">
        <v>312</v>
      </c>
      <c r="H9" s="512" t="s">
        <v>24</v>
      </c>
      <c r="I9" s="136" t="s">
        <v>67</v>
      </c>
      <c r="J9" s="540" t="s">
        <v>160</v>
      </c>
      <c r="K9" s="533" t="s">
        <v>313</v>
      </c>
      <c r="L9" s="550">
        <v>3000000</v>
      </c>
      <c r="M9" s="666">
        <f t="shared" ref="M9" si="1">L9/100*85</f>
        <v>2550000</v>
      </c>
      <c r="N9" s="673" t="s">
        <v>308</v>
      </c>
      <c r="O9" s="674" t="s">
        <v>314</v>
      </c>
      <c r="P9" s="570"/>
      <c r="Q9" s="571"/>
      <c r="R9" s="446" t="s">
        <v>309</v>
      </c>
      <c r="S9" s="146" t="s">
        <v>75</v>
      </c>
    </row>
    <row r="10" spans="1:19" s="32" customFormat="1" ht="39" customHeight="1">
      <c r="A10" s="131">
        <v>7</v>
      </c>
      <c r="B10" s="695" t="s">
        <v>299</v>
      </c>
      <c r="C10" s="513" t="s">
        <v>144</v>
      </c>
      <c r="D10" s="148">
        <v>72069899</v>
      </c>
      <c r="E10" s="148">
        <v>181020581</v>
      </c>
      <c r="F10" s="521">
        <v>691001944</v>
      </c>
      <c r="G10" s="534" t="s">
        <v>296</v>
      </c>
      <c r="H10" s="529" t="s">
        <v>24</v>
      </c>
      <c r="I10" s="147" t="s">
        <v>67</v>
      </c>
      <c r="J10" s="541" t="s">
        <v>146</v>
      </c>
      <c r="K10" s="534" t="s">
        <v>297</v>
      </c>
      <c r="L10" s="551">
        <v>850000</v>
      </c>
      <c r="M10" s="667">
        <v>722500</v>
      </c>
      <c r="N10" s="572">
        <v>2023</v>
      </c>
      <c r="O10" s="149">
        <v>2028</v>
      </c>
      <c r="P10" s="572"/>
      <c r="Q10" s="149"/>
      <c r="R10" s="560" t="s">
        <v>298</v>
      </c>
      <c r="S10" s="149" t="s">
        <v>75</v>
      </c>
    </row>
    <row r="11" spans="1:19" s="57" customFormat="1" ht="60.6" customHeight="1" thickBot="1">
      <c r="A11" s="135">
        <v>8</v>
      </c>
      <c r="B11" s="696" t="s">
        <v>299</v>
      </c>
      <c r="C11" s="514" t="s">
        <v>144</v>
      </c>
      <c r="D11" s="151">
        <v>72069899</v>
      </c>
      <c r="E11" s="151">
        <v>181020581</v>
      </c>
      <c r="F11" s="522">
        <v>691001944</v>
      </c>
      <c r="G11" s="535" t="s">
        <v>410</v>
      </c>
      <c r="H11" s="530" t="s">
        <v>24</v>
      </c>
      <c r="I11" s="150" t="s">
        <v>67</v>
      </c>
      <c r="J11" s="542" t="s">
        <v>146</v>
      </c>
      <c r="K11" s="556" t="s">
        <v>370</v>
      </c>
      <c r="L11" s="552">
        <v>1500000</v>
      </c>
      <c r="M11" s="668">
        <f>SUM(L11*0.85)</f>
        <v>1275000</v>
      </c>
      <c r="N11" s="573">
        <v>2023</v>
      </c>
      <c r="O11" s="152">
        <v>2028</v>
      </c>
      <c r="P11" s="573"/>
      <c r="Q11" s="152"/>
      <c r="R11" s="561" t="s">
        <v>371</v>
      </c>
      <c r="S11" s="152" t="s">
        <v>75</v>
      </c>
    </row>
    <row r="12" spans="1:19" s="32" customFormat="1" ht="41.4" thickBot="1">
      <c r="A12" s="153">
        <v>9</v>
      </c>
      <c r="B12" s="697" t="s">
        <v>78</v>
      </c>
      <c r="C12" s="515" t="s">
        <v>79</v>
      </c>
      <c r="D12" s="155">
        <v>73184357</v>
      </c>
      <c r="E12" s="155">
        <v>107621878</v>
      </c>
      <c r="F12" s="523">
        <v>600133923</v>
      </c>
      <c r="G12" s="536" t="s">
        <v>80</v>
      </c>
      <c r="H12" s="260" t="s">
        <v>66</v>
      </c>
      <c r="I12" s="154" t="s">
        <v>67</v>
      </c>
      <c r="J12" s="543" t="s">
        <v>81</v>
      </c>
      <c r="K12" s="536" t="s">
        <v>82</v>
      </c>
      <c r="L12" s="553">
        <v>70000000</v>
      </c>
      <c r="M12" s="658">
        <f t="shared" ref="M12:M14" si="2">L12/100*85</f>
        <v>59500000</v>
      </c>
      <c r="N12" s="574">
        <v>2023</v>
      </c>
      <c r="O12" s="157">
        <v>2025</v>
      </c>
      <c r="P12" s="574" t="s">
        <v>71</v>
      </c>
      <c r="Q12" s="157"/>
      <c r="R12" s="562" t="s">
        <v>83</v>
      </c>
      <c r="S12" s="157"/>
    </row>
    <row r="13" spans="1:19" s="32" customFormat="1" ht="31.05" customHeight="1" thickBot="1">
      <c r="A13" s="153">
        <v>10</v>
      </c>
      <c r="B13" s="698" t="s">
        <v>84</v>
      </c>
      <c r="C13" s="248" t="s">
        <v>85</v>
      </c>
      <c r="D13" s="159"/>
      <c r="E13" s="159"/>
      <c r="F13" s="524"/>
      <c r="G13" s="537" t="s">
        <v>86</v>
      </c>
      <c r="H13" s="260" t="s">
        <v>66</v>
      </c>
      <c r="I13" s="158" t="s">
        <v>67</v>
      </c>
      <c r="J13" s="544" t="s">
        <v>87</v>
      </c>
      <c r="K13" s="537" t="s">
        <v>88</v>
      </c>
      <c r="L13" s="554">
        <v>18000000</v>
      </c>
      <c r="M13" s="658">
        <f t="shared" si="2"/>
        <v>15300000</v>
      </c>
      <c r="N13" s="575">
        <v>2022</v>
      </c>
      <c r="O13" s="160">
        <v>2025</v>
      </c>
      <c r="P13" s="575" t="s">
        <v>71</v>
      </c>
      <c r="Q13" s="160"/>
      <c r="R13" s="563" t="s">
        <v>265</v>
      </c>
      <c r="S13" s="160" t="s">
        <v>89</v>
      </c>
    </row>
    <row r="14" spans="1:19" s="32" customFormat="1" ht="31.05" customHeight="1" thickBot="1">
      <c r="A14" s="131">
        <v>11</v>
      </c>
      <c r="B14" s="695" t="s">
        <v>90</v>
      </c>
      <c r="C14" s="513" t="s">
        <v>91</v>
      </c>
      <c r="D14" s="148">
        <v>75027461</v>
      </c>
      <c r="E14" s="148">
        <v>107622831</v>
      </c>
      <c r="F14" s="521">
        <v>600133036</v>
      </c>
      <c r="G14" s="534" t="s">
        <v>92</v>
      </c>
      <c r="H14" s="529" t="s">
        <v>66</v>
      </c>
      <c r="I14" s="147" t="s">
        <v>67</v>
      </c>
      <c r="J14" s="541" t="s">
        <v>93</v>
      </c>
      <c r="K14" s="534" t="s">
        <v>94</v>
      </c>
      <c r="L14" s="551">
        <v>500000</v>
      </c>
      <c r="M14" s="667">
        <f t="shared" si="2"/>
        <v>425000</v>
      </c>
      <c r="N14" s="572">
        <v>2024</v>
      </c>
      <c r="O14" s="149">
        <v>2025</v>
      </c>
      <c r="P14" s="572"/>
      <c r="Q14" s="149"/>
      <c r="R14" s="447" t="s">
        <v>361</v>
      </c>
      <c r="S14" s="161" t="s">
        <v>362</v>
      </c>
    </row>
    <row r="15" spans="1:19" s="32" customFormat="1" ht="35.4" customHeight="1" thickBot="1">
      <c r="A15" s="171">
        <v>12</v>
      </c>
      <c r="B15" s="699" t="s">
        <v>280</v>
      </c>
      <c r="C15" s="516" t="s">
        <v>281</v>
      </c>
      <c r="D15" s="172">
        <v>17124620</v>
      </c>
      <c r="E15" s="172">
        <v>181128292</v>
      </c>
      <c r="F15" s="525">
        <v>691015929</v>
      </c>
      <c r="G15" s="538" t="s">
        <v>400</v>
      </c>
      <c r="H15" s="531" t="s">
        <v>24</v>
      </c>
      <c r="I15" s="173" t="s">
        <v>67</v>
      </c>
      <c r="J15" s="545" t="s">
        <v>126</v>
      </c>
      <c r="K15" s="538" t="s">
        <v>401</v>
      </c>
      <c r="L15" s="555">
        <v>5000000</v>
      </c>
      <c r="M15" s="669">
        <v>4250000</v>
      </c>
      <c r="N15" s="675" t="s">
        <v>388</v>
      </c>
      <c r="O15" s="676" t="s">
        <v>255</v>
      </c>
      <c r="P15" s="576" t="s">
        <v>71</v>
      </c>
      <c r="Q15" s="577"/>
      <c r="R15" s="564" t="s">
        <v>242</v>
      </c>
      <c r="S15" s="174" t="s">
        <v>75</v>
      </c>
    </row>
    <row r="16" spans="1:19" s="32" customFormat="1" ht="38.4" customHeight="1" thickBot="1">
      <c r="A16" s="165">
        <v>13</v>
      </c>
      <c r="B16" s="700" t="s">
        <v>404</v>
      </c>
      <c r="C16" s="517" t="s">
        <v>405</v>
      </c>
      <c r="D16" s="167">
        <v>61963682</v>
      </c>
      <c r="E16" s="168">
        <v>150019505</v>
      </c>
      <c r="F16" s="169">
        <v>600133966</v>
      </c>
      <c r="G16" s="166" t="s">
        <v>406</v>
      </c>
      <c r="H16" s="166" t="s">
        <v>24</v>
      </c>
      <c r="I16" s="166" t="s">
        <v>67</v>
      </c>
      <c r="J16" s="546" t="s">
        <v>224</v>
      </c>
      <c r="K16" s="557" t="s">
        <v>406</v>
      </c>
      <c r="L16" s="678">
        <v>19000000</v>
      </c>
      <c r="M16" s="679">
        <f>L16/100*85</f>
        <v>16150000</v>
      </c>
      <c r="N16" s="677"/>
      <c r="O16" s="170"/>
      <c r="P16" s="578" t="s">
        <v>237</v>
      </c>
      <c r="Q16" s="170"/>
      <c r="R16" s="565"/>
      <c r="S16" s="170"/>
    </row>
    <row r="17" spans="1:19" s="32" customFormat="1">
      <c r="A17" s="33"/>
      <c r="B17" s="34"/>
      <c r="L17" s="35"/>
      <c r="M17" s="35"/>
      <c r="S17" s="36"/>
    </row>
    <row r="18" spans="1:19" s="32" customFormat="1">
      <c r="A18" s="37"/>
      <c r="B18" s="38"/>
      <c r="C18" s="39"/>
      <c r="L18" s="35"/>
      <c r="M18" s="35"/>
      <c r="S18" s="36"/>
    </row>
    <row r="19" spans="1:19" s="32" customFormat="1">
      <c r="A19" s="33"/>
      <c r="B19" s="34"/>
      <c r="L19" s="35"/>
      <c r="M19" s="35"/>
      <c r="S19" s="36"/>
    </row>
    <row r="20" spans="1:19" s="32" customFormat="1">
      <c r="A20" s="33"/>
      <c r="B20" s="34"/>
      <c r="L20" s="35"/>
      <c r="M20" s="35"/>
      <c r="S20" s="36"/>
    </row>
    <row r="21" spans="1:19" s="32" customFormat="1" ht="21">
      <c r="A21" s="48" t="s">
        <v>407</v>
      </c>
      <c r="B21" s="34"/>
      <c r="L21" s="35"/>
      <c r="M21" s="35"/>
      <c r="S21" s="36"/>
    </row>
    <row r="22" spans="1:19" s="32" customFormat="1">
      <c r="A22" s="33"/>
      <c r="B22" s="34"/>
      <c r="L22" s="35"/>
      <c r="M22" s="35"/>
      <c r="S22" s="36"/>
    </row>
    <row r="23" spans="1:19" s="32" customFormat="1">
      <c r="A23" s="33"/>
      <c r="B23" s="34"/>
      <c r="L23" s="35"/>
      <c r="M23" s="35"/>
      <c r="S23" s="36"/>
    </row>
    <row r="24" spans="1:19" s="32" customFormat="1">
      <c r="A24" s="33"/>
      <c r="B24" s="34"/>
      <c r="L24" s="35"/>
      <c r="M24" s="35"/>
      <c r="S24" s="36"/>
    </row>
    <row r="25" spans="1:19" s="32" customFormat="1">
      <c r="A25" s="33"/>
      <c r="B25" s="34"/>
      <c r="L25" s="35"/>
      <c r="M25" s="35"/>
      <c r="S25" s="36"/>
    </row>
    <row r="32" spans="1:19" s="42" customFormat="1">
      <c r="A32" s="40"/>
      <c r="B32" s="41"/>
      <c r="C32" s="26"/>
      <c r="L32" s="43"/>
      <c r="M32" s="43"/>
      <c r="S32" s="44"/>
    </row>
    <row r="34" spans="1:3">
      <c r="A34" s="40"/>
      <c r="B34" s="41"/>
      <c r="C34" s="26"/>
    </row>
    <row r="36" spans="1:3">
      <c r="A36" s="40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/>
  <pageMargins left="0.25" right="0.25" top="0.75" bottom="0.75" header="0.3" footer="0.3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AD86"/>
  <sheetViews>
    <sheetView topLeftCell="A79" zoomScale="72" zoomScaleNormal="72" workbookViewId="0">
      <selection activeCell="G8" sqref="G8"/>
    </sheetView>
  </sheetViews>
  <sheetFormatPr defaultColWidth="9.33203125" defaultRowHeight="10.199999999999999"/>
  <cols>
    <col min="1" max="1" width="4.88671875" style="27" customWidth="1"/>
    <col min="2" max="2" width="12.44140625" style="31" customWidth="1"/>
    <col min="3" max="3" width="10.44140625" style="24" customWidth="1"/>
    <col min="4" max="6" width="8.77734375" style="24" customWidth="1"/>
    <col min="7" max="7" width="22.6640625" style="24" customWidth="1"/>
    <col min="8" max="8" width="12.88671875" style="24" customWidth="1"/>
    <col min="9" max="9" width="12" style="24" customWidth="1"/>
    <col min="10" max="10" width="12.109375" style="24" customWidth="1"/>
    <col min="11" max="11" width="39.44140625" style="29" customWidth="1"/>
    <col min="12" max="12" width="8.44140625" style="25" customWidth="1"/>
    <col min="13" max="13" width="10.33203125" style="25" customWidth="1"/>
    <col min="14" max="14" width="7.6640625" style="23" customWidth="1"/>
    <col min="15" max="15" width="7.21875" style="23" customWidth="1"/>
    <col min="16" max="17" width="7.109375" style="23" customWidth="1"/>
    <col min="18" max="18" width="9.109375" style="23" customWidth="1"/>
    <col min="19" max="19" width="7.109375" style="23" customWidth="1"/>
    <col min="20" max="24" width="9.77734375" style="23" customWidth="1"/>
    <col min="25" max="25" width="11.44140625" style="23" customWidth="1"/>
    <col min="26" max="26" width="10.33203125" style="23" customWidth="1"/>
    <col min="27" max="16384" width="9.33203125" style="23"/>
  </cols>
  <sheetData>
    <row r="1" spans="1:26" ht="21.6" thickBot="1">
      <c r="A1" s="718" t="s">
        <v>95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  <c r="Z1" s="718"/>
    </row>
    <row r="2" spans="1:26" ht="36" customHeight="1" thickBot="1">
      <c r="A2" s="702" t="s">
        <v>40</v>
      </c>
      <c r="B2" s="702" t="s">
        <v>41</v>
      </c>
      <c r="C2" s="702"/>
      <c r="D2" s="702"/>
      <c r="E2" s="702"/>
      <c r="F2" s="702"/>
      <c r="G2" s="702" t="s">
        <v>42</v>
      </c>
      <c r="H2" s="709" t="s">
        <v>96</v>
      </c>
      <c r="I2" s="710" t="s">
        <v>44</v>
      </c>
      <c r="J2" s="720" t="s">
        <v>45</v>
      </c>
      <c r="K2" s="702" t="s">
        <v>46</v>
      </c>
      <c r="L2" s="707" t="s">
        <v>97</v>
      </c>
      <c r="M2" s="708"/>
      <c r="N2" s="701" t="s">
        <v>48</v>
      </c>
      <c r="O2" s="701"/>
      <c r="P2" s="702" t="s">
        <v>98</v>
      </c>
      <c r="Q2" s="702"/>
      <c r="R2" s="702"/>
      <c r="S2" s="702"/>
      <c r="T2" s="702"/>
      <c r="U2" s="702"/>
      <c r="V2" s="702"/>
      <c r="W2" s="702"/>
      <c r="X2" s="702"/>
      <c r="Y2" s="711" t="s">
        <v>50</v>
      </c>
      <c r="Z2" s="702"/>
    </row>
    <row r="3" spans="1:26" ht="14.7" customHeight="1" thickBot="1">
      <c r="A3" s="702"/>
      <c r="B3" s="722" t="s">
        <v>51</v>
      </c>
      <c r="C3" s="709" t="s">
        <v>52</v>
      </c>
      <c r="D3" s="719" t="s">
        <v>53</v>
      </c>
      <c r="E3" s="719" t="s">
        <v>54</v>
      </c>
      <c r="F3" s="711" t="s">
        <v>55</v>
      </c>
      <c r="G3" s="702"/>
      <c r="H3" s="709"/>
      <c r="I3" s="710"/>
      <c r="J3" s="720"/>
      <c r="K3" s="702"/>
      <c r="L3" s="714" t="s">
        <v>56</v>
      </c>
      <c r="M3" s="715" t="s">
        <v>99</v>
      </c>
      <c r="N3" s="712" t="s">
        <v>58</v>
      </c>
      <c r="O3" s="716" t="s">
        <v>59</v>
      </c>
      <c r="P3" s="702" t="s">
        <v>100</v>
      </c>
      <c r="Q3" s="702"/>
      <c r="R3" s="702"/>
      <c r="S3" s="702"/>
      <c r="T3" s="712" t="s">
        <v>101</v>
      </c>
      <c r="U3" s="717" t="s">
        <v>102</v>
      </c>
      <c r="V3" s="717" t="s">
        <v>103</v>
      </c>
      <c r="W3" s="717" t="s">
        <v>104</v>
      </c>
      <c r="X3" s="721" t="s">
        <v>105</v>
      </c>
      <c r="Y3" s="712" t="s">
        <v>62</v>
      </c>
      <c r="Z3" s="713" t="s">
        <v>63</v>
      </c>
    </row>
    <row r="4" spans="1:26" ht="67.8" customHeight="1" thickBot="1">
      <c r="A4" s="702"/>
      <c r="B4" s="722"/>
      <c r="C4" s="709"/>
      <c r="D4" s="719"/>
      <c r="E4" s="719"/>
      <c r="F4" s="711"/>
      <c r="G4" s="702"/>
      <c r="H4" s="709"/>
      <c r="I4" s="710"/>
      <c r="J4" s="720"/>
      <c r="K4" s="702"/>
      <c r="L4" s="714"/>
      <c r="M4" s="715"/>
      <c r="N4" s="712"/>
      <c r="O4" s="716"/>
      <c r="P4" s="680" t="s">
        <v>106</v>
      </c>
      <c r="Q4" s="681" t="s">
        <v>107</v>
      </c>
      <c r="R4" s="681" t="s">
        <v>108</v>
      </c>
      <c r="S4" s="682" t="s">
        <v>109</v>
      </c>
      <c r="T4" s="712"/>
      <c r="U4" s="717"/>
      <c r="V4" s="717"/>
      <c r="W4" s="717"/>
      <c r="X4" s="721"/>
      <c r="Y4" s="712"/>
      <c r="Z4" s="713"/>
    </row>
    <row r="5" spans="1:26" s="51" customFormat="1" ht="54" customHeight="1">
      <c r="A5" s="131">
        <v>1</v>
      </c>
      <c r="B5" s="359" t="s">
        <v>110</v>
      </c>
      <c r="C5" s="292" t="s">
        <v>111</v>
      </c>
      <c r="D5" s="99" t="s">
        <v>112</v>
      </c>
      <c r="E5" s="99" t="s">
        <v>113</v>
      </c>
      <c r="F5" s="266" t="s">
        <v>114</v>
      </c>
      <c r="G5" s="320" t="s">
        <v>115</v>
      </c>
      <c r="H5" s="292" t="s">
        <v>24</v>
      </c>
      <c r="I5" s="98" t="s">
        <v>67</v>
      </c>
      <c r="J5" s="384" t="s">
        <v>116</v>
      </c>
      <c r="K5" s="439" t="s">
        <v>409</v>
      </c>
      <c r="L5" s="413">
        <v>37000000</v>
      </c>
      <c r="M5" s="610">
        <f t="shared" ref="M5:M24" si="0">L5/100*85</f>
        <v>31450000</v>
      </c>
      <c r="N5" s="628" t="s">
        <v>117</v>
      </c>
      <c r="O5" s="629" t="s">
        <v>118</v>
      </c>
      <c r="P5" s="479" t="s">
        <v>71</v>
      </c>
      <c r="Q5" s="100" t="s">
        <v>71</v>
      </c>
      <c r="R5" s="100" t="s">
        <v>71</v>
      </c>
      <c r="S5" s="100" t="s">
        <v>71</v>
      </c>
      <c r="T5" s="100"/>
      <c r="U5" s="100"/>
      <c r="V5" s="100" t="s">
        <v>71</v>
      </c>
      <c r="W5" s="100" t="s">
        <v>71</v>
      </c>
      <c r="X5" s="102" t="s">
        <v>71</v>
      </c>
      <c r="Y5" s="444" t="s">
        <v>119</v>
      </c>
      <c r="Z5" s="102" t="s">
        <v>75</v>
      </c>
    </row>
    <row r="6" spans="1:26" s="51" customFormat="1" ht="54" customHeight="1">
      <c r="A6" s="127">
        <v>2</v>
      </c>
      <c r="B6" s="360" t="s">
        <v>110</v>
      </c>
      <c r="C6" s="293" t="s">
        <v>111</v>
      </c>
      <c r="D6" s="67" t="s">
        <v>112</v>
      </c>
      <c r="E6" s="67" t="s">
        <v>113</v>
      </c>
      <c r="F6" s="267" t="s">
        <v>114</v>
      </c>
      <c r="G6" s="321" t="s">
        <v>120</v>
      </c>
      <c r="H6" s="293" t="s">
        <v>24</v>
      </c>
      <c r="I6" s="66" t="s">
        <v>67</v>
      </c>
      <c r="J6" s="385" t="s">
        <v>116</v>
      </c>
      <c r="K6" s="321" t="s">
        <v>121</v>
      </c>
      <c r="L6" s="414">
        <v>60000000</v>
      </c>
      <c r="M6" s="611">
        <f t="shared" si="0"/>
        <v>51000000</v>
      </c>
      <c r="N6" s="630" t="s">
        <v>408</v>
      </c>
      <c r="O6" s="631" t="s">
        <v>156</v>
      </c>
      <c r="P6" s="480"/>
      <c r="Q6" s="64"/>
      <c r="R6" s="64"/>
      <c r="S6" s="64"/>
      <c r="T6" s="64"/>
      <c r="U6" s="64"/>
      <c r="V6" s="64" t="s">
        <v>71</v>
      </c>
      <c r="W6" s="64"/>
      <c r="X6" s="103"/>
      <c r="Y6" s="445" t="s">
        <v>122</v>
      </c>
      <c r="Z6" s="103" t="s">
        <v>75</v>
      </c>
    </row>
    <row r="7" spans="1:26" s="51" customFormat="1" ht="54" customHeight="1" thickBot="1">
      <c r="A7" s="135">
        <v>3</v>
      </c>
      <c r="B7" s="361" t="s">
        <v>110</v>
      </c>
      <c r="C7" s="294" t="s">
        <v>111</v>
      </c>
      <c r="D7" s="145" t="s">
        <v>112</v>
      </c>
      <c r="E7" s="145" t="s">
        <v>113</v>
      </c>
      <c r="F7" s="268" t="s">
        <v>114</v>
      </c>
      <c r="G7" s="322" t="s">
        <v>316</v>
      </c>
      <c r="H7" s="294" t="s">
        <v>24</v>
      </c>
      <c r="I7" s="144" t="s">
        <v>67</v>
      </c>
      <c r="J7" s="386" t="s">
        <v>116</v>
      </c>
      <c r="K7" s="322" t="s">
        <v>317</v>
      </c>
      <c r="L7" s="415">
        <v>5000000</v>
      </c>
      <c r="M7" s="612">
        <v>4250000</v>
      </c>
      <c r="N7" s="632" t="s">
        <v>318</v>
      </c>
      <c r="O7" s="633" t="s">
        <v>213</v>
      </c>
      <c r="P7" s="481" t="s">
        <v>71</v>
      </c>
      <c r="Q7" s="137" t="s">
        <v>71</v>
      </c>
      <c r="R7" s="137" t="s">
        <v>71</v>
      </c>
      <c r="S7" s="137"/>
      <c r="T7" s="137"/>
      <c r="U7" s="137"/>
      <c r="V7" s="137" t="s">
        <v>71</v>
      </c>
      <c r="W7" s="137" t="s">
        <v>71</v>
      </c>
      <c r="X7" s="138"/>
      <c r="Y7" s="446" t="s">
        <v>122</v>
      </c>
      <c r="Z7" s="138" t="s">
        <v>75</v>
      </c>
    </row>
    <row r="8" spans="1:26" s="51" customFormat="1" ht="46.95" customHeight="1">
      <c r="A8" s="131">
        <v>4</v>
      </c>
      <c r="B8" s="359" t="s">
        <v>123</v>
      </c>
      <c r="C8" s="292" t="s">
        <v>124</v>
      </c>
      <c r="D8" s="101">
        <v>75029715</v>
      </c>
      <c r="E8" s="101">
        <v>102092168</v>
      </c>
      <c r="F8" s="269">
        <v>600134458</v>
      </c>
      <c r="G8" s="320" t="s">
        <v>125</v>
      </c>
      <c r="H8" s="292" t="s">
        <v>24</v>
      </c>
      <c r="I8" s="98" t="s">
        <v>67</v>
      </c>
      <c r="J8" s="384" t="s">
        <v>126</v>
      </c>
      <c r="K8" s="320" t="s">
        <v>127</v>
      </c>
      <c r="L8" s="413">
        <v>5000000</v>
      </c>
      <c r="M8" s="610">
        <f t="shared" si="0"/>
        <v>4250000</v>
      </c>
      <c r="N8" s="628">
        <v>2022</v>
      </c>
      <c r="O8" s="629" t="s">
        <v>128</v>
      </c>
      <c r="P8" s="479" t="s">
        <v>71</v>
      </c>
      <c r="Q8" s="100" t="s">
        <v>71</v>
      </c>
      <c r="R8" s="100" t="s">
        <v>71</v>
      </c>
      <c r="S8" s="100" t="s">
        <v>71</v>
      </c>
      <c r="T8" s="100"/>
      <c r="U8" s="100"/>
      <c r="V8" s="100"/>
      <c r="W8" s="100"/>
      <c r="X8" s="102" t="s">
        <v>71</v>
      </c>
      <c r="Y8" s="447" t="s">
        <v>352</v>
      </c>
      <c r="Z8" s="142"/>
    </row>
    <row r="9" spans="1:26" s="51" customFormat="1" ht="46.95" customHeight="1">
      <c r="A9" s="127">
        <v>5</v>
      </c>
      <c r="B9" s="360" t="s">
        <v>123</v>
      </c>
      <c r="C9" s="293" t="s">
        <v>124</v>
      </c>
      <c r="D9" s="65">
        <v>75029715</v>
      </c>
      <c r="E9" s="65">
        <v>102092168</v>
      </c>
      <c r="F9" s="270">
        <v>600134458</v>
      </c>
      <c r="G9" s="321" t="s">
        <v>129</v>
      </c>
      <c r="H9" s="293" t="s">
        <v>24</v>
      </c>
      <c r="I9" s="66" t="s">
        <v>67</v>
      </c>
      <c r="J9" s="385" t="s">
        <v>126</v>
      </c>
      <c r="K9" s="321" t="s">
        <v>130</v>
      </c>
      <c r="L9" s="416">
        <v>3500000</v>
      </c>
      <c r="M9" s="613">
        <f t="shared" si="0"/>
        <v>2975000</v>
      </c>
      <c r="N9" s="496">
        <v>2022</v>
      </c>
      <c r="O9" s="497" t="s">
        <v>128</v>
      </c>
      <c r="P9" s="480" t="s">
        <v>71</v>
      </c>
      <c r="Q9" s="64" t="s">
        <v>71</v>
      </c>
      <c r="R9" s="64" t="s">
        <v>71</v>
      </c>
      <c r="S9" s="64" t="s">
        <v>71</v>
      </c>
      <c r="T9" s="64"/>
      <c r="U9" s="64"/>
      <c r="V9" s="64"/>
      <c r="W9" s="64"/>
      <c r="X9" s="103" t="s">
        <v>71</v>
      </c>
      <c r="Y9" s="448" t="s">
        <v>352</v>
      </c>
      <c r="Z9" s="104"/>
    </row>
    <row r="10" spans="1:26" s="51" customFormat="1" ht="48" customHeight="1">
      <c r="A10" s="127">
        <v>6</v>
      </c>
      <c r="B10" s="360" t="s">
        <v>123</v>
      </c>
      <c r="C10" s="293" t="s">
        <v>124</v>
      </c>
      <c r="D10" s="65">
        <v>75029715</v>
      </c>
      <c r="E10" s="65">
        <v>102092168</v>
      </c>
      <c r="F10" s="270">
        <v>600134458</v>
      </c>
      <c r="G10" s="321" t="s">
        <v>131</v>
      </c>
      <c r="H10" s="293" t="s">
        <v>24</v>
      </c>
      <c r="I10" s="66" t="s">
        <v>67</v>
      </c>
      <c r="J10" s="385" t="s">
        <v>126</v>
      </c>
      <c r="K10" s="321" t="s">
        <v>132</v>
      </c>
      <c r="L10" s="416">
        <v>3500000</v>
      </c>
      <c r="M10" s="613">
        <f t="shared" si="0"/>
        <v>2975000</v>
      </c>
      <c r="N10" s="496" t="s">
        <v>133</v>
      </c>
      <c r="O10" s="497" t="s">
        <v>128</v>
      </c>
      <c r="P10" s="480"/>
      <c r="Q10" s="64" t="s">
        <v>71</v>
      </c>
      <c r="R10" s="64" t="s">
        <v>71</v>
      </c>
      <c r="S10" s="64" t="s">
        <v>71</v>
      </c>
      <c r="T10" s="64"/>
      <c r="U10" s="64"/>
      <c r="V10" s="64"/>
      <c r="W10" s="64"/>
      <c r="X10" s="103" t="s">
        <v>71</v>
      </c>
      <c r="Y10" s="448" t="s">
        <v>352</v>
      </c>
      <c r="Z10" s="104"/>
    </row>
    <row r="11" spans="1:26" s="51" customFormat="1" ht="48" customHeight="1">
      <c r="A11" s="127">
        <v>7</v>
      </c>
      <c r="B11" s="360" t="s">
        <v>123</v>
      </c>
      <c r="C11" s="293" t="s">
        <v>124</v>
      </c>
      <c r="D11" s="65">
        <v>75029715</v>
      </c>
      <c r="E11" s="65">
        <v>102092168</v>
      </c>
      <c r="F11" s="270">
        <v>600134458</v>
      </c>
      <c r="G11" s="321" t="s">
        <v>134</v>
      </c>
      <c r="H11" s="293" t="s">
        <v>24</v>
      </c>
      <c r="I11" s="66" t="s">
        <v>67</v>
      </c>
      <c r="J11" s="385" t="s">
        <v>126</v>
      </c>
      <c r="K11" s="321" t="s">
        <v>135</v>
      </c>
      <c r="L11" s="416">
        <v>3500000</v>
      </c>
      <c r="M11" s="613">
        <f t="shared" si="0"/>
        <v>2975000</v>
      </c>
      <c r="N11" s="496" t="s">
        <v>133</v>
      </c>
      <c r="O11" s="497" t="s">
        <v>128</v>
      </c>
      <c r="P11" s="480" t="s">
        <v>71</v>
      </c>
      <c r="Q11" s="64" t="s">
        <v>71</v>
      </c>
      <c r="R11" s="64" t="s">
        <v>71</v>
      </c>
      <c r="S11" s="64" t="s">
        <v>71</v>
      </c>
      <c r="T11" s="64"/>
      <c r="U11" s="64" t="s">
        <v>71</v>
      </c>
      <c r="V11" s="64" t="s">
        <v>71</v>
      </c>
      <c r="W11" s="64" t="s">
        <v>71</v>
      </c>
      <c r="X11" s="103" t="s">
        <v>71</v>
      </c>
      <c r="Y11" s="448" t="s">
        <v>352</v>
      </c>
      <c r="Z11" s="104"/>
    </row>
    <row r="12" spans="1:26" s="51" customFormat="1" ht="48" customHeight="1" thickBot="1">
      <c r="A12" s="135">
        <v>8</v>
      </c>
      <c r="B12" s="362" t="s">
        <v>123</v>
      </c>
      <c r="C12" s="295" t="s">
        <v>124</v>
      </c>
      <c r="D12" s="163">
        <v>75029715</v>
      </c>
      <c r="E12" s="163">
        <v>102092168</v>
      </c>
      <c r="F12" s="271">
        <v>600134458</v>
      </c>
      <c r="G12" s="323" t="s">
        <v>350</v>
      </c>
      <c r="H12" s="295" t="s">
        <v>24</v>
      </c>
      <c r="I12" s="177" t="s">
        <v>67</v>
      </c>
      <c r="J12" s="387" t="s">
        <v>126</v>
      </c>
      <c r="K12" s="323" t="s">
        <v>351</v>
      </c>
      <c r="L12" s="417">
        <v>12000000</v>
      </c>
      <c r="M12" s="614">
        <f>L12/100*90</f>
        <v>10800000</v>
      </c>
      <c r="N12" s="482">
        <v>2025</v>
      </c>
      <c r="O12" s="164">
        <v>2027</v>
      </c>
      <c r="P12" s="482" t="s">
        <v>71</v>
      </c>
      <c r="Q12" s="162" t="s">
        <v>71</v>
      </c>
      <c r="R12" s="162" t="s">
        <v>71</v>
      </c>
      <c r="S12" s="162" t="s">
        <v>71</v>
      </c>
      <c r="T12" s="162"/>
      <c r="U12" s="162"/>
      <c r="V12" s="162"/>
      <c r="W12" s="162"/>
      <c r="X12" s="164" t="s">
        <v>71</v>
      </c>
      <c r="Y12" s="449" t="s">
        <v>265</v>
      </c>
      <c r="Z12" s="178" t="s">
        <v>75</v>
      </c>
    </row>
    <row r="13" spans="1:26" s="51" customFormat="1" ht="52.05" customHeight="1">
      <c r="A13" s="126">
        <v>9</v>
      </c>
      <c r="B13" s="363" t="s">
        <v>304</v>
      </c>
      <c r="C13" s="313" t="s">
        <v>137</v>
      </c>
      <c r="D13" s="176">
        <v>70981400</v>
      </c>
      <c r="E13" s="176">
        <v>102092338</v>
      </c>
      <c r="F13" s="272">
        <v>600134571</v>
      </c>
      <c r="G13" s="324" t="s">
        <v>138</v>
      </c>
      <c r="H13" s="296" t="s">
        <v>24</v>
      </c>
      <c r="I13" s="129" t="s">
        <v>67</v>
      </c>
      <c r="J13" s="388" t="s">
        <v>137</v>
      </c>
      <c r="K13" s="324" t="s">
        <v>139</v>
      </c>
      <c r="L13" s="418">
        <v>1800000</v>
      </c>
      <c r="M13" s="615">
        <f t="shared" si="0"/>
        <v>1530000</v>
      </c>
      <c r="N13" s="483">
        <v>2024</v>
      </c>
      <c r="O13" s="214">
        <v>2025</v>
      </c>
      <c r="P13" s="483"/>
      <c r="Q13" s="175"/>
      <c r="R13" s="175" t="s">
        <v>71</v>
      </c>
      <c r="S13" s="175"/>
      <c r="T13" s="175"/>
      <c r="U13" s="175"/>
      <c r="V13" s="175"/>
      <c r="W13" s="175" t="s">
        <v>71</v>
      </c>
      <c r="X13" s="214"/>
      <c r="Y13" s="450" t="s">
        <v>140</v>
      </c>
      <c r="Z13" s="130" t="s">
        <v>75</v>
      </c>
    </row>
    <row r="14" spans="1:26" s="51" customFormat="1" ht="51" customHeight="1" thickBot="1">
      <c r="A14" s="609">
        <v>10</v>
      </c>
      <c r="B14" s="364" t="s">
        <v>136</v>
      </c>
      <c r="C14" s="353" t="s">
        <v>137</v>
      </c>
      <c r="D14" s="179">
        <v>70981400</v>
      </c>
      <c r="E14" s="179">
        <v>102092338</v>
      </c>
      <c r="F14" s="273">
        <v>600134571</v>
      </c>
      <c r="G14" s="325" t="s">
        <v>141</v>
      </c>
      <c r="H14" s="297" t="s">
        <v>24</v>
      </c>
      <c r="I14" s="180" t="s">
        <v>67</v>
      </c>
      <c r="J14" s="389" t="s">
        <v>137</v>
      </c>
      <c r="K14" s="325" t="s">
        <v>142</v>
      </c>
      <c r="L14" s="419">
        <v>500000</v>
      </c>
      <c r="M14" s="616">
        <f t="shared" si="0"/>
        <v>425000</v>
      </c>
      <c r="N14" s="484">
        <v>2024</v>
      </c>
      <c r="O14" s="485">
        <v>2025</v>
      </c>
      <c r="P14" s="484"/>
      <c r="Q14" s="181"/>
      <c r="R14" s="181" t="s">
        <v>71</v>
      </c>
      <c r="S14" s="181" t="s">
        <v>71</v>
      </c>
      <c r="T14" s="181"/>
      <c r="U14" s="181"/>
      <c r="V14" s="181"/>
      <c r="W14" s="181" t="s">
        <v>71</v>
      </c>
      <c r="X14" s="485"/>
      <c r="Y14" s="451" t="s">
        <v>140</v>
      </c>
      <c r="Z14" s="182" t="s">
        <v>75</v>
      </c>
    </row>
    <row r="15" spans="1:26" s="51" customFormat="1" ht="40.049999999999997" customHeight="1">
      <c r="A15" s="131">
        <v>11</v>
      </c>
      <c r="B15" s="365" t="s">
        <v>143</v>
      </c>
      <c r="C15" s="301" t="s">
        <v>144</v>
      </c>
      <c r="D15" s="188">
        <v>75028948</v>
      </c>
      <c r="E15" s="188">
        <v>102080402</v>
      </c>
      <c r="F15" s="274">
        <v>600133656</v>
      </c>
      <c r="G15" s="326" t="s">
        <v>145</v>
      </c>
      <c r="H15" s="292" t="s">
        <v>24</v>
      </c>
      <c r="I15" s="98" t="s">
        <v>67</v>
      </c>
      <c r="J15" s="384" t="s">
        <v>146</v>
      </c>
      <c r="K15" s="320" t="s">
        <v>147</v>
      </c>
      <c r="L15" s="413">
        <v>15000000</v>
      </c>
      <c r="M15" s="610">
        <f t="shared" si="0"/>
        <v>12750000</v>
      </c>
      <c r="N15" s="479">
        <v>2022</v>
      </c>
      <c r="O15" s="102">
        <v>2025</v>
      </c>
      <c r="P15" s="479" t="s">
        <v>71</v>
      </c>
      <c r="Q15" s="100" t="s">
        <v>71</v>
      </c>
      <c r="R15" s="100" t="s">
        <v>71</v>
      </c>
      <c r="S15" s="100" t="s">
        <v>71</v>
      </c>
      <c r="T15" s="100"/>
      <c r="U15" s="100"/>
      <c r="V15" s="100"/>
      <c r="W15" s="100"/>
      <c r="X15" s="102" t="s">
        <v>71</v>
      </c>
      <c r="Y15" s="452" t="s">
        <v>353</v>
      </c>
      <c r="Z15" s="189" t="s">
        <v>75</v>
      </c>
    </row>
    <row r="16" spans="1:26" s="51" customFormat="1" ht="30" customHeight="1">
      <c r="A16" s="127">
        <v>12</v>
      </c>
      <c r="B16" s="366" t="s">
        <v>143</v>
      </c>
      <c r="C16" s="302" t="s">
        <v>144</v>
      </c>
      <c r="D16" s="81">
        <v>75028948</v>
      </c>
      <c r="E16" s="81">
        <v>102080402</v>
      </c>
      <c r="F16" s="275">
        <v>600133656</v>
      </c>
      <c r="G16" s="321" t="s">
        <v>149</v>
      </c>
      <c r="H16" s="293" t="s">
        <v>24</v>
      </c>
      <c r="I16" s="66" t="s">
        <v>67</v>
      </c>
      <c r="J16" s="385" t="s">
        <v>146</v>
      </c>
      <c r="K16" s="321" t="s">
        <v>150</v>
      </c>
      <c r="L16" s="416">
        <v>3500000</v>
      </c>
      <c r="M16" s="613">
        <f t="shared" si="0"/>
        <v>2975000</v>
      </c>
      <c r="N16" s="480">
        <v>2022</v>
      </c>
      <c r="O16" s="103">
        <v>2024</v>
      </c>
      <c r="P16" s="480" t="s">
        <v>71</v>
      </c>
      <c r="Q16" s="64" t="s">
        <v>71</v>
      </c>
      <c r="R16" s="64" t="s">
        <v>71</v>
      </c>
      <c r="S16" s="64" t="s">
        <v>71</v>
      </c>
      <c r="T16" s="64"/>
      <c r="U16" s="64"/>
      <c r="V16" s="64"/>
      <c r="W16" s="64" t="s">
        <v>71</v>
      </c>
      <c r="X16" s="103"/>
      <c r="Y16" s="453" t="s">
        <v>353</v>
      </c>
      <c r="Z16" s="105" t="s">
        <v>75</v>
      </c>
    </row>
    <row r="17" spans="1:26" s="51" customFormat="1" ht="30" customHeight="1">
      <c r="A17" s="127">
        <v>13</v>
      </c>
      <c r="B17" s="367" t="s">
        <v>143</v>
      </c>
      <c r="C17" s="311" t="s">
        <v>144</v>
      </c>
      <c r="D17" s="83">
        <v>75028948</v>
      </c>
      <c r="E17" s="83">
        <v>102080402</v>
      </c>
      <c r="F17" s="276">
        <v>600133656</v>
      </c>
      <c r="G17" s="327" t="s">
        <v>354</v>
      </c>
      <c r="H17" s="298" t="s">
        <v>24</v>
      </c>
      <c r="I17" s="79" t="s">
        <v>67</v>
      </c>
      <c r="J17" s="390" t="s">
        <v>146</v>
      </c>
      <c r="K17" s="330" t="s">
        <v>355</v>
      </c>
      <c r="L17" s="414">
        <v>3000000</v>
      </c>
      <c r="M17" s="611">
        <f t="shared" si="0"/>
        <v>2550000</v>
      </c>
      <c r="N17" s="486">
        <v>2026</v>
      </c>
      <c r="O17" s="123">
        <v>2030</v>
      </c>
      <c r="P17" s="486"/>
      <c r="Q17" s="54"/>
      <c r="R17" s="54"/>
      <c r="S17" s="54"/>
      <c r="T17" s="54"/>
      <c r="U17" s="54"/>
      <c r="V17" s="54"/>
      <c r="W17" s="54"/>
      <c r="X17" s="123"/>
      <c r="Y17" s="453" t="s">
        <v>148</v>
      </c>
      <c r="Z17" s="105" t="s">
        <v>75</v>
      </c>
    </row>
    <row r="18" spans="1:26" s="51" customFormat="1" ht="30" customHeight="1">
      <c r="A18" s="127">
        <v>14</v>
      </c>
      <c r="B18" s="367" t="s">
        <v>143</v>
      </c>
      <c r="C18" s="311" t="s">
        <v>144</v>
      </c>
      <c r="D18" s="83">
        <v>75028948</v>
      </c>
      <c r="E18" s="83">
        <v>102080402</v>
      </c>
      <c r="F18" s="276">
        <v>600133656</v>
      </c>
      <c r="G18" s="327" t="s">
        <v>356</v>
      </c>
      <c r="H18" s="298" t="s">
        <v>24</v>
      </c>
      <c r="I18" s="79" t="s">
        <v>67</v>
      </c>
      <c r="J18" s="390" t="s">
        <v>146</v>
      </c>
      <c r="K18" s="330" t="s">
        <v>357</v>
      </c>
      <c r="L18" s="414">
        <v>2200000</v>
      </c>
      <c r="M18" s="611">
        <f t="shared" si="0"/>
        <v>1870000</v>
      </c>
      <c r="N18" s="486">
        <v>2027</v>
      </c>
      <c r="O18" s="123">
        <v>2030</v>
      </c>
      <c r="P18" s="486"/>
      <c r="Q18" s="54"/>
      <c r="R18" s="54"/>
      <c r="S18" s="54"/>
      <c r="T18" s="54"/>
      <c r="U18" s="54"/>
      <c r="V18" s="54"/>
      <c r="W18" s="54"/>
      <c r="X18" s="123"/>
      <c r="Y18" s="453" t="s">
        <v>148</v>
      </c>
      <c r="Z18" s="105" t="s">
        <v>75</v>
      </c>
    </row>
    <row r="19" spans="1:26" s="51" customFormat="1" ht="30" customHeight="1">
      <c r="A19" s="127">
        <v>15</v>
      </c>
      <c r="B19" s="367" t="s">
        <v>143</v>
      </c>
      <c r="C19" s="311" t="s">
        <v>144</v>
      </c>
      <c r="D19" s="83">
        <v>75028948</v>
      </c>
      <c r="E19" s="83">
        <v>102080402</v>
      </c>
      <c r="F19" s="276">
        <v>600133656</v>
      </c>
      <c r="G19" s="327" t="s">
        <v>358</v>
      </c>
      <c r="H19" s="298" t="s">
        <v>24</v>
      </c>
      <c r="I19" s="79" t="s">
        <v>67</v>
      </c>
      <c r="J19" s="390" t="s">
        <v>146</v>
      </c>
      <c r="K19" s="330" t="s">
        <v>359</v>
      </c>
      <c r="L19" s="414">
        <v>1800000</v>
      </c>
      <c r="M19" s="611">
        <f t="shared" si="0"/>
        <v>1530000</v>
      </c>
      <c r="N19" s="486">
        <v>2027</v>
      </c>
      <c r="O19" s="123">
        <v>2030</v>
      </c>
      <c r="P19" s="486"/>
      <c r="Q19" s="54"/>
      <c r="R19" s="54"/>
      <c r="S19" s="54"/>
      <c r="T19" s="54"/>
      <c r="U19" s="54"/>
      <c r="V19" s="54"/>
      <c r="W19" s="54"/>
      <c r="X19" s="123"/>
      <c r="Y19" s="453" t="s">
        <v>148</v>
      </c>
      <c r="Z19" s="105" t="s">
        <v>75</v>
      </c>
    </row>
    <row r="20" spans="1:26" s="51" customFormat="1" ht="30" customHeight="1" thickBot="1">
      <c r="A20" s="135">
        <v>16</v>
      </c>
      <c r="B20" s="368" t="s">
        <v>143</v>
      </c>
      <c r="C20" s="312" t="s">
        <v>144</v>
      </c>
      <c r="D20" s="191">
        <v>75028948</v>
      </c>
      <c r="E20" s="191">
        <v>102080402</v>
      </c>
      <c r="F20" s="277">
        <v>600133656</v>
      </c>
      <c r="G20" s="328" t="s">
        <v>360</v>
      </c>
      <c r="H20" s="295" t="s">
        <v>24</v>
      </c>
      <c r="I20" s="177" t="s">
        <v>67</v>
      </c>
      <c r="J20" s="387" t="s">
        <v>146</v>
      </c>
      <c r="K20" s="328" t="s">
        <v>360</v>
      </c>
      <c r="L20" s="417">
        <v>2600000</v>
      </c>
      <c r="M20" s="614">
        <f t="shared" si="0"/>
        <v>2210000</v>
      </c>
      <c r="N20" s="482">
        <v>2028</v>
      </c>
      <c r="O20" s="164">
        <v>2032</v>
      </c>
      <c r="P20" s="482"/>
      <c r="Q20" s="162"/>
      <c r="R20" s="162"/>
      <c r="S20" s="162"/>
      <c r="T20" s="162"/>
      <c r="U20" s="162"/>
      <c r="V20" s="162"/>
      <c r="W20" s="162"/>
      <c r="X20" s="164"/>
      <c r="Y20" s="454" t="s">
        <v>148</v>
      </c>
      <c r="Z20" s="178" t="s">
        <v>75</v>
      </c>
    </row>
    <row r="21" spans="1:26" s="51" customFormat="1" ht="42" customHeight="1">
      <c r="A21" s="126">
        <v>17</v>
      </c>
      <c r="B21" s="369" t="s">
        <v>305</v>
      </c>
      <c r="C21" s="299" t="s">
        <v>152</v>
      </c>
      <c r="D21" s="184">
        <v>70991499</v>
      </c>
      <c r="E21" s="184">
        <v>102068666</v>
      </c>
      <c r="F21" s="278">
        <v>600133834</v>
      </c>
      <c r="G21" s="329" t="s">
        <v>153</v>
      </c>
      <c r="H21" s="299" t="s">
        <v>24</v>
      </c>
      <c r="I21" s="183" t="s">
        <v>67</v>
      </c>
      <c r="J21" s="391" t="s">
        <v>154</v>
      </c>
      <c r="K21" s="329" t="s">
        <v>155</v>
      </c>
      <c r="L21" s="420">
        <v>30000000</v>
      </c>
      <c r="M21" s="617">
        <f t="shared" si="0"/>
        <v>25500000</v>
      </c>
      <c r="N21" s="634" t="s">
        <v>117</v>
      </c>
      <c r="O21" s="635" t="s">
        <v>156</v>
      </c>
      <c r="P21" s="487" t="s">
        <v>71</v>
      </c>
      <c r="Q21" s="185" t="s">
        <v>71</v>
      </c>
      <c r="R21" s="185" t="s">
        <v>71</v>
      </c>
      <c r="S21" s="185" t="s">
        <v>71</v>
      </c>
      <c r="T21" s="185" t="s">
        <v>71</v>
      </c>
      <c r="U21" s="185" t="s">
        <v>71</v>
      </c>
      <c r="V21" s="185" t="s">
        <v>71</v>
      </c>
      <c r="W21" s="185" t="s">
        <v>71</v>
      </c>
      <c r="X21" s="488" t="s">
        <v>71</v>
      </c>
      <c r="Y21" s="455" t="s">
        <v>157</v>
      </c>
      <c r="Z21" s="186" t="s">
        <v>75</v>
      </c>
    </row>
    <row r="22" spans="1:26" s="51" customFormat="1" ht="55.2" customHeight="1">
      <c r="A22" s="127">
        <v>18</v>
      </c>
      <c r="B22" s="360" t="s">
        <v>151</v>
      </c>
      <c r="C22" s="293" t="s">
        <v>152</v>
      </c>
      <c r="D22" s="65">
        <v>70991499</v>
      </c>
      <c r="E22" s="65">
        <v>102068666</v>
      </c>
      <c r="F22" s="270">
        <v>600133834</v>
      </c>
      <c r="G22" s="330" t="s">
        <v>363</v>
      </c>
      <c r="H22" s="293" t="s">
        <v>24</v>
      </c>
      <c r="I22" s="66" t="s">
        <v>67</v>
      </c>
      <c r="J22" s="385" t="s">
        <v>154</v>
      </c>
      <c r="K22" s="330" t="s">
        <v>364</v>
      </c>
      <c r="L22" s="416">
        <v>4000000</v>
      </c>
      <c r="M22" s="613">
        <f>L22/100*85</f>
        <v>3400000</v>
      </c>
      <c r="N22" s="496" t="s">
        <v>117</v>
      </c>
      <c r="O22" s="497" t="s">
        <v>156</v>
      </c>
      <c r="P22" s="480" t="s">
        <v>71</v>
      </c>
      <c r="Q22" s="64" t="s">
        <v>71</v>
      </c>
      <c r="R22" s="64" t="s">
        <v>71</v>
      </c>
      <c r="S22" s="64" t="s">
        <v>71</v>
      </c>
      <c r="T22" s="64"/>
      <c r="U22" s="64" t="s">
        <v>71</v>
      </c>
      <c r="V22" s="64"/>
      <c r="W22" s="64" t="s">
        <v>71</v>
      </c>
      <c r="X22" s="103" t="s">
        <v>71</v>
      </c>
      <c r="Y22" s="445" t="s">
        <v>157</v>
      </c>
      <c r="Z22" s="104" t="s">
        <v>75</v>
      </c>
    </row>
    <row r="23" spans="1:26" s="51" customFormat="1" ht="58.8" customHeight="1" thickBot="1">
      <c r="A23" s="609">
        <v>19</v>
      </c>
      <c r="B23" s="370" t="s">
        <v>305</v>
      </c>
      <c r="C23" s="354" t="s">
        <v>152</v>
      </c>
      <c r="D23" s="193">
        <v>70991499</v>
      </c>
      <c r="E23" s="193">
        <v>102068666</v>
      </c>
      <c r="F23" s="279">
        <v>600133834</v>
      </c>
      <c r="G23" s="331" t="s">
        <v>365</v>
      </c>
      <c r="H23" s="300" t="s">
        <v>24</v>
      </c>
      <c r="I23" s="194" t="s">
        <v>67</v>
      </c>
      <c r="J23" s="392" t="s">
        <v>154</v>
      </c>
      <c r="K23" s="331" t="s">
        <v>366</v>
      </c>
      <c r="L23" s="421">
        <v>30000000</v>
      </c>
      <c r="M23" s="618">
        <f t="shared" ref="M23" si="1">L23/100*85</f>
        <v>25500000</v>
      </c>
      <c r="N23" s="636" t="s">
        <v>367</v>
      </c>
      <c r="O23" s="637" t="s">
        <v>156</v>
      </c>
      <c r="P23" s="489" t="s">
        <v>71</v>
      </c>
      <c r="Q23" s="195" t="s">
        <v>71</v>
      </c>
      <c r="R23" s="195" t="s">
        <v>71</v>
      </c>
      <c r="S23" s="195" t="s">
        <v>71</v>
      </c>
      <c r="T23" s="195" t="s">
        <v>71</v>
      </c>
      <c r="U23" s="195" t="s">
        <v>71</v>
      </c>
      <c r="V23" s="195" t="s">
        <v>71</v>
      </c>
      <c r="W23" s="195" t="s">
        <v>71</v>
      </c>
      <c r="X23" s="490" t="s">
        <v>71</v>
      </c>
      <c r="Y23" s="456" t="s">
        <v>368</v>
      </c>
      <c r="Z23" s="196" t="s">
        <v>369</v>
      </c>
    </row>
    <row r="24" spans="1:26" s="51" customFormat="1" ht="73.95" customHeight="1">
      <c r="A24" s="131">
        <v>20</v>
      </c>
      <c r="B24" s="365" t="s">
        <v>158</v>
      </c>
      <c r="C24" s="301" t="s">
        <v>159</v>
      </c>
      <c r="D24" s="188">
        <v>64120473</v>
      </c>
      <c r="E24" s="188">
        <v>102092044</v>
      </c>
      <c r="F24" s="274">
        <v>600134679</v>
      </c>
      <c r="G24" s="332" t="s">
        <v>319</v>
      </c>
      <c r="H24" s="301" t="s">
        <v>24</v>
      </c>
      <c r="I24" s="187" t="s">
        <v>67</v>
      </c>
      <c r="J24" s="393" t="s">
        <v>160</v>
      </c>
      <c r="K24" s="332" t="s">
        <v>320</v>
      </c>
      <c r="L24" s="422">
        <v>4000000</v>
      </c>
      <c r="M24" s="610">
        <f t="shared" si="0"/>
        <v>3400000</v>
      </c>
      <c r="N24" s="491">
        <v>2023</v>
      </c>
      <c r="O24" s="215">
        <v>2035</v>
      </c>
      <c r="P24" s="491" t="s">
        <v>71</v>
      </c>
      <c r="Q24" s="200" t="s">
        <v>71</v>
      </c>
      <c r="R24" s="200" t="s">
        <v>71</v>
      </c>
      <c r="S24" s="200" t="s">
        <v>71</v>
      </c>
      <c r="T24" s="200"/>
      <c r="U24" s="200"/>
      <c r="V24" s="200" t="s">
        <v>71</v>
      </c>
      <c r="W24" s="200" t="s">
        <v>71</v>
      </c>
      <c r="X24" s="215"/>
      <c r="Y24" s="457" t="s">
        <v>309</v>
      </c>
      <c r="Z24" s="201" t="s">
        <v>75</v>
      </c>
    </row>
    <row r="25" spans="1:26" s="51" customFormat="1" ht="73.95" customHeight="1">
      <c r="A25" s="127">
        <v>21</v>
      </c>
      <c r="B25" s="366" t="s">
        <v>158</v>
      </c>
      <c r="C25" s="302" t="s">
        <v>159</v>
      </c>
      <c r="D25" s="81">
        <v>64120473</v>
      </c>
      <c r="E25" s="81">
        <v>102092044</v>
      </c>
      <c r="F25" s="275">
        <v>600134679</v>
      </c>
      <c r="G25" s="333" t="s">
        <v>325</v>
      </c>
      <c r="H25" s="302" t="s">
        <v>24</v>
      </c>
      <c r="I25" s="80" t="s">
        <v>67</v>
      </c>
      <c r="J25" s="394" t="s">
        <v>160</v>
      </c>
      <c r="K25" s="333" t="s">
        <v>321</v>
      </c>
      <c r="L25" s="423">
        <v>20000000</v>
      </c>
      <c r="M25" s="613">
        <v>17000000</v>
      </c>
      <c r="N25" s="492" t="s">
        <v>308</v>
      </c>
      <c r="O25" s="115" t="s">
        <v>314</v>
      </c>
      <c r="P25" s="492" t="s">
        <v>71</v>
      </c>
      <c r="Q25" s="86" t="s">
        <v>71</v>
      </c>
      <c r="R25" s="86" t="s">
        <v>71</v>
      </c>
      <c r="S25" s="86" t="s">
        <v>71</v>
      </c>
      <c r="T25" s="86"/>
      <c r="U25" s="86" t="s">
        <v>71</v>
      </c>
      <c r="V25" s="86" t="s">
        <v>71</v>
      </c>
      <c r="W25" s="86" t="s">
        <v>71</v>
      </c>
      <c r="X25" s="115"/>
      <c r="Y25" s="458" t="s">
        <v>309</v>
      </c>
      <c r="Z25" s="106" t="s">
        <v>75</v>
      </c>
    </row>
    <row r="26" spans="1:26" s="51" customFormat="1" ht="73.95" customHeight="1">
      <c r="A26" s="127">
        <v>22</v>
      </c>
      <c r="B26" s="366" t="s">
        <v>158</v>
      </c>
      <c r="C26" s="302" t="s">
        <v>159</v>
      </c>
      <c r="D26" s="81">
        <v>64120473</v>
      </c>
      <c r="E26" s="81">
        <v>102092044</v>
      </c>
      <c r="F26" s="275">
        <v>600134679</v>
      </c>
      <c r="G26" s="333" t="s">
        <v>326</v>
      </c>
      <c r="H26" s="302" t="s">
        <v>24</v>
      </c>
      <c r="I26" s="80" t="s">
        <v>67</v>
      </c>
      <c r="J26" s="394" t="s">
        <v>160</v>
      </c>
      <c r="K26" s="333" t="s">
        <v>322</v>
      </c>
      <c r="L26" s="423">
        <v>22000000</v>
      </c>
      <c r="M26" s="613">
        <v>18700000</v>
      </c>
      <c r="N26" s="492" t="s">
        <v>308</v>
      </c>
      <c r="O26" s="115" t="s">
        <v>314</v>
      </c>
      <c r="P26" s="492" t="s">
        <v>71</v>
      </c>
      <c r="Q26" s="86" t="s">
        <v>71</v>
      </c>
      <c r="R26" s="86" t="s">
        <v>71</v>
      </c>
      <c r="S26" s="86" t="s">
        <v>71</v>
      </c>
      <c r="T26" s="86"/>
      <c r="U26" s="86" t="s">
        <v>71</v>
      </c>
      <c r="V26" s="86" t="s">
        <v>71</v>
      </c>
      <c r="W26" s="86" t="s">
        <v>71</v>
      </c>
      <c r="X26" s="115"/>
      <c r="Y26" s="458" t="s">
        <v>309</v>
      </c>
      <c r="Z26" s="106" t="s">
        <v>75</v>
      </c>
    </row>
    <row r="27" spans="1:26" s="51" customFormat="1" ht="73.95" customHeight="1">
      <c r="A27" s="127">
        <v>23</v>
      </c>
      <c r="B27" s="366" t="s">
        <v>158</v>
      </c>
      <c r="C27" s="302" t="s">
        <v>159</v>
      </c>
      <c r="D27" s="81">
        <v>64120473</v>
      </c>
      <c r="E27" s="81">
        <v>102092044</v>
      </c>
      <c r="F27" s="275">
        <v>600134679</v>
      </c>
      <c r="G27" s="333" t="s">
        <v>327</v>
      </c>
      <c r="H27" s="302" t="s">
        <v>24</v>
      </c>
      <c r="I27" s="80" t="s">
        <v>67</v>
      </c>
      <c r="J27" s="394" t="s">
        <v>160</v>
      </c>
      <c r="K27" s="333" t="s">
        <v>323</v>
      </c>
      <c r="L27" s="423">
        <v>5000000</v>
      </c>
      <c r="M27" s="613">
        <v>4250000</v>
      </c>
      <c r="N27" s="492" t="s">
        <v>308</v>
      </c>
      <c r="O27" s="115" t="s">
        <v>314</v>
      </c>
      <c r="P27" s="492" t="s">
        <v>71</v>
      </c>
      <c r="Q27" s="86" t="s">
        <v>71</v>
      </c>
      <c r="R27" s="86" t="s">
        <v>71</v>
      </c>
      <c r="S27" s="86" t="s">
        <v>71</v>
      </c>
      <c r="T27" s="86"/>
      <c r="U27" s="86"/>
      <c r="V27" s="86"/>
      <c r="W27" s="86"/>
      <c r="X27" s="115"/>
      <c r="Y27" s="458" t="s">
        <v>309</v>
      </c>
      <c r="Z27" s="106" t="s">
        <v>75</v>
      </c>
    </row>
    <row r="28" spans="1:26" s="51" customFormat="1" ht="73.95" customHeight="1" thickBot="1">
      <c r="A28" s="135">
        <v>24</v>
      </c>
      <c r="B28" s="371" t="s">
        <v>158</v>
      </c>
      <c r="C28" s="303" t="s">
        <v>159</v>
      </c>
      <c r="D28" s="203">
        <v>64120473</v>
      </c>
      <c r="E28" s="203">
        <v>102092044</v>
      </c>
      <c r="F28" s="280">
        <v>600134679</v>
      </c>
      <c r="G28" s="334" t="s">
        <v>312</v>
      </c>
      <c r="H28" s="303" t="s">
        <v>24</v>
      </c>
      <c r="I28" s="202" t="s">
        <v>67</v>
      </c>
      <c r="J28" s="395" t="s">
        <v>160</v>
      </c>
      <c r="K28" s="334" t="s">
        <v>324</v>
      </c>
      <c r="L28" s="424">
        <v>3000000</v>
      </c>
      <c r="M28" s="612">
        <v>2550000</v>
      </c>
      <c r="N28" s="493" t="s">
        <v>308</v>
      </c>
      <c r="O28" s="216" t="s">
        <v>314</v>
      </c>
      <c r="P28" s="493"/>
      <c r="Q28" s="204"/>
      <c r="R28" s="204"/>
      <c r="S28" s="204" t="s">
        <v>71</v>
      </c>
      <c r="T28" s="204"/>
      <c r="U28" s="204" t="s">
        <v>71</v>
      </c>
      <c r="V28" s="204"/>
      <c r="W28" s="204"/>
      <c r="X28" s="216"/>
      <c r="Y28" s="459" t="s">
        <v>309</v>
      </c>
      <c r="Z28" s="205" t="s">
        <v>75</v>
      </c>
    </row>
    <row r="29" spans="1:26" s="51" customFormat="1" ht="55.05" customHeight="1">
      <c r="A29" s="126">
        <v>25</v>
      </c>
      <c r="B29" s="372" t="s">
        <v>162</v>
      </c>
      <c r="C29" s="355" t="s">
        <v>65</v>
      </c>
      <c r="D29" s="197">
        <v>73184519</v>
      </c>
      <c r="E29" s="197">
        <v>102080879</v>
      </c>
      <c r="F29" s="281">
        <v>650024117</v>
      </c>
      <c r="G29" s="335" t="s">
        <v>163</v>
      </c>
      <c r="H29" s="304" t="s">
        <v>24</v>
      </c>
      <c r="I29" s="198" t="s">
        <v>67</v>
      </c>
      <c r="J29" s="396" t="s">
        <v>67</v>
      </c>
      <c r="K29" s="335" t="s">
        <v>164</v>
      </c>
      <c r="L29" s="425">
        <v>1500000</v>
      </c>
      <c r="M29" s="619">
        <f>L29/100*85</f>
        <v>1275000</v>
      </c>
      <c r="N29" s="494">
        <v>2023</v>
      </c>
      <c r="O29" s="125">
        <v>2024</v>
      </c>
      <c r="P29" s="494" t="s">
        <v>71</v>
      </c>
      <c r="Q29" s="124" t="s">
        <v>71</v>
      </c>
      <c r="R29" s="124" t="s">
        <v>71</v>
      </c>
      <c r="S29" s="124" t="s">
        <v>71</v>
      </c>
      <c r="T29" s="124"/>
      <c r="U29" s="124"/>
      <c r="V29" s="124"/>
      <c r="W29" s="124"/>
      <c r="X29" s="125" t="s">
        <v>71</v>
      </c>
      <c r="Y29" s="460"/>
      <c r="Z29" s="199"/>
    </row>
    <row r="30" spans="1:26" s="51" customFormat="1" ht="55.05" customHeight="1">
      <c r="A30" s="127">
        <v>26</v>
      </c>
      <c r="B30" s="373" t="s">
        <v>162</v>
      </c>
      <c r="C30" s="356" t="s">
        <v>65</v>
      </c>
      <c r="D30" s="87">
        <v>73184519</v>
      </c>
      <c r="E30" s="87">
        <v>102080879</v>
      </c>
      <c r="F30" s="282">
        <v>650024117</v>
      </c>
      <c r="G30" s="336" t="s">
        <v>165</v>
      </c>
      <c r="H30" s="305" t="s">
        <v>24</v>
      </c>
      <c r="I30" s="88" t="s">
        <v>67</v>
      </c>
      <c r="J30" s="397" t="s">
        <v>67</v>
      </c>
      <c r="K30" s="336" t="s">
        <v>164</v>
      </c>
      <c r="L30" s="426">
        <v>400000</v>
      </c>
      <c r="M30" s="620">
        <f>L30/100*85</f>
        <v>340000</v>
      </c>
      <c r="N30" s="495">
        <v>2023</v>
      </c>
      <c r="O30" s="110">
        <v>2024</v>
      </c>
      <c r="P30" s="495" t="s">
        <v>71</v>
      </c>
      <c r="Q30" s="62" t="s">
        <v>71</v>
      </c>
      <c r="R30" s="62" t="s">
        <v>71</v>
      </c>
      <c r="S30" s="62" t="s">
        <v>71</v>
      </c>
      <c r="T30" s="62"/>
      <c r="U30" s="62"/>
      <c r="V30" s="62"/>
      <c r="W30" s="62"/>
      <c r="X30" s="110" t="s">
        <v>71</v>
      </c>
      <c r="Y30" s="461"/>
      <c r="Z30" s="107"/>
    </row>
    <row r="31" spans="1:26" s="51" customFormat="1" ht="57" customHeight="1">
      <c r="A31" s="127">
        <v>27</v>
      </c>
      <c r="B31" s="366" t="s">
        <v>162</v>
      </c>
      <c r="C31" s="302" t="s">
        <v>65</v>
      </c>
      <c r="D31" s="81">
        <v>73184519</v>
      </c>
      <c r="E31" s="81">
        <v>102080879</v>
      </c>
      <c r="F31" s="275">
        <v>650024117</v>
      </c>
      <c r="G31" s="321" t="s">
        <v>166</v>
      </c>
      <c r="H31" s="293" t="s">
        <v>24</v>
      </c>
      <c r="I31" s="66" t="s">
        <v>67</v>
      </c>
      <c r="J31" s="385" t="s">
        <v>67</v>
      </c>
      <c r="K31" s="321" t="s">
        <v>167</v>
      </c>
      <c r="L31" s="416">
        <v>4500000</v>
      </c>
      <c r="M31" s="613">
        <f>L31/100*85</f>
        <v>3825000</v>
      </c>
      <c r="N31" s="480">
        <v>2023</v>
      </c>
      <c r="O31" s="103">
        <v>2027</v>
      </c>
      <c r="P31" s="480"/>
      <c r="Q31" s="64"/>
      <c r="R31" s="64"/>
      <c r="S31" s="64"/>
      <c r="T31" s="64"/>
      <c r="U31" s="64"/>
      <c r="V31" s="64"/>
      <c r="W31" s="64"/>
      <c r="X31" s="103"/>
      <c r="Y31" s="445"/>
      <c r="Z31" s="104" t="s">
        <v>75</v>
      </c>
    </row>
    <row r="32" spans="1:26" s="51" customFormat="1" ht="57" customHeight="1">
      <c r="A32" s="127">
        <v>28</v>
      </c>
      <c r="B32" s="366" t="s">
        <v>162</v>
      </c>
      <c r="C32" s="302" t="s">
        <v>65</v>
      </c>
      <c r="D32" s="81">
        <v>73184519</v>
      </c>
      <c r="E32" s="81">
        <v>102080879</v>
      </c>
      <c r="F32" s="275">
        <v>650024117</v>
      </c>
      <c r="G32" s="321" t="s">
        <v>168</v>
      </c>
      <c r="H32" s="293" t="s">
        <v>24</v>
      </c>
      <c r="I32" s="66" t="s">
        <v>67</v>
      </c>
      <c r="J32" s="385" t="s">
        <v>67</v>
      </c>
      <c r="K32" s="321" t="s">
        <v>169</v>
      </c>
      <c r="L32" s="416">
        <v>1200000</v>
      </c>
      <c r="M32" s="613">
        <f t="shared" ref="M32:M45" si="2">L32/100*85</f>
        <v>1020000</v>
      </c>
      <c r="N32" s="480">
        <v>2022</v>
      </c>
      <c r="O32" s="103">
        <v>2025</v>
      </c>
      <c r="P32" s="480"/>
      <c r="Q32" s="64"/>
      <c r="R32" s="64"/>
      <c r="S32" s="64"/>
      <c r="T32" s="64"/>
      <c r="U32" s="64" t="s">
        <v>71</v>
      </c>
      <c r="V32" s="64"/>
      <c r="W32" s="64"/>
      <c r="X32" s="103"/>
      <c r="Y32" s="445"/>
      <c r="Z32" s="104"/>
    </row>
    <row r="33" spans="1:26" s="51" customFormat="1" ht="57" customHeight="1">
      <c r="A33" s="127">
        <v>29</v>
      </c>
      <c r="B33" s="366" t="s">
        <v>162</v>
      </c>
      <c r="C33" s="302" t="s">
        <v>65</v>
      </c>
      <c r="D33" s="81">
        <v>73184519</v>
      </c>
      <c r="E33" s="81">
        <v>102080879</v>
      </c>
      <c r="F33" s="275">
        <v>650024117</v>
      </c>
      <c r="G33" s="321" t="s">
        <v>170</v>
      </c>
      <c r="H33" s="293" t="s">
        <v>24</v>
      </c>
      <c r="I33" s="66" t="s">
        <v>67</v>
      </c>
      <c r="J33" s="385" t="s">
        <v>67</v>
      </c>
      <c r="K33" s="321" t="s">
        <v>328</v>
      </c>
      <c r="L33" s="416">
        <v>12000000</v>
      </c>
      <c r="M33" s="613">
        <f t="shared" si="2"/>
        <v>10200000</v>
      </c>
      <c r="N33" s="480">
        <v>2022</v>
      </c>
      <c r="O33" s="103">
        <v>2027</v>
      </c>
      <c r="P33" s="480"/>
      <c r="Q33" s="64"/>
      <c r="R33" s="64"/>
      <c r="S33" s="64"/>
      <c r="T33" s="64"/>
      <c r="U33" s="64"/>
      <c r="V33" s="64" t="s">
        <v>71</v>
      </c>
      <c r="W33" s="64" t="s">
        <v>71</v>
      </c>
      <c r="X33" s="103"/>
      <c r="Y33" s="445" t="s">
        <v>171</v>
      </c>
      <c r="Z33" s="104" t="s">
        <v>75</v>
      </c>
    </row>
    <row r="34" spans="1:26" s="51" customFormat="1" ht="57" customHeight="1">
      <c r="A34" s="127">
        <v>30</v>
      </c>
      <c r="B34" s="366" t="s">
        <v>162</v>
      </c>
      <c r="C34" s="302" t="s">
        <v>65</v>
      </c>
      <c r="D34" s="81">
        <v>73184519</v>
      </c>
      <c r="E34" s="81">
        <v>102080879</v>
      </c>
      <c r="F34" s="275">
        <v>650024117</v>
      </c>
      <c r="G34" s="321" t="s">
        <v>172</v>
      </c>
      <c r="H34" s="293" t="s">
        <v>24</v>
      </c>
      <c r="I34" s="66" t="s">
        <v>67</v>
      </c>
      <c r="J34" s="385" t="s">
        <v>67</v>
      </c>
      <c r="K34" s="321" t="s">
        <v>173</v>
      </c>
      <c r="L34" s="416">
        <v>400000</v>
      </c>
      <c r="M34" s="613">
        <f t="shared" si="2"/>
        <v>340000</v>
      </c>
      <c r="N34" s="480">
        <v>2023</v>
      </c>
      <c r="O34" s="103">
        <v>2024</v>
      </c>
      <c r="P34" s="480" t="s">
        <v>71</v>
      </c>
      <c r="Q34" s="64" t="s">
        <v>71</v>
      </c>
      <c r="R34" s="64" t="s">
        <v>71</v>
      </c>
      <c r="S34" s="64" t="s">
        <v>71</v>
      </c>
      <c r="T34" s="64"/>
      <c r="U34" s="64"/>
      <c r="V34" s="64"/>
      <c r="W34" s="64"/>
      <c r="X34" s="103" t="s">
        <v>71</v>
      </c>
      <c r="Y34" s="445"/>
      <c r="Z34" s="104"/>
    </row>
    <row r="35" spans="1:26" s="51" customFormat="1" ht="57" customHeight="1">
      <c r="A35" s="127">
        <v>31</v>
      </c>
      <c r="B35" s="366" t="s">
        <v>162</v>
      </c>
      <c r="C35" s="302" t="s">
        <v>65</v>
      </c>
      <c r="D35" s="81">
        <v>73184519</v>
      </c>
      <c r="E35" s="81">
        <v>102080879</v>
      </c>
      <c r="F35" s="275">
        <v>650024117</v>
      </c>
      <c r="G35" s="321" t="s">
        <v>174</v>
      </c>
      <c r="H35" s="293" t="s">
        <v>24</v>
      </c>
      <c r="I35" s="66" t="s">
        <v>67</v>
      </c>
      <c r="J35" s="385" t="s">
        <v>67</v>
      </c>
      <c r="K35" s="321" t="s">
        <v>175</v>
      </c>
      <c r="L35" s="416">
        <v>1500000</v>
      </c>
      <c r="M35" s="613">
        <f t="shared" si="2"/>
        <v>1275000</v>
      </c>
      <c r="N35" s="480">
        <v>2022</v>
      </c>
      <c r="O35" s="103">
        <v>2025</v>
      </c>
      <c r="P35" s="480"/>
      <c r="Q35" s="64" t="s">
        <v>71</v>
      </c>
      <c r="R35" s="64" t="s">
        <v>71</v>
      </c>
      <c r="S35" s="64" t="s">
        <v>71</v>
      </c>
      <c r="T35" s="64"/>
      <c r="U35" s="64"/>
      <c r="V35" s="64"/>
      <c r="W35" s="64"/>
      <c r="X35" s="103"/>
      <c r="Y35" s="445"/>
      <c r="Z35" s="104"/>
    </row>
    <row r="36" spans="1:26" s="51" customFormat="1" ht="57" customHeight="1">
      <c r="A36" s="127">
        <v>32</v>
      </c>
      <c r="B36" s="366" t="s">
        <v>162</v>
      </c>
      <c r="C36" s="302" t="s">
        <v>65</v>
      </c>
      <c r="D36" s="81">
        <v>73184519</v>
      </c>
      <c r="E36" s="81">
        <v>102080879</v>
      </c>
      <c r="F36" s="275">
        <v>650024117</v>
      </c>
      <c r="G36" s="321" t="s">
        <v>176</v>
      </c>
      <c r="H36" s="293" t="s">
        <v>24</v>
      </c>
      <c r="I36" s="66" t="s">
        <v>67</v>
      </c>
      <c r="J36" s="385" t="s">
        <v>67</v>
      </c>
      <c r="K36" s="321" t="s">
        <v>177</v>
      </c>
      <c r="L36" s="416">
        <v>1215000</v>
      </c>
      <c r="M36" s="613">
        <f t="shared" si="2"/>
        <v>1032750</v>
      </c>
      <c r="N36" s="480">
        <v>2022</v>
      </c>
      <c r="O36" s="103">
        <v>2027</v>
      </c>
      <c r="P36" s="480" t="s">
        <v>71</v>
      </c>
      <c r="Q36" s="64" t="s">
        <v>71</v>
      </c>
      <c r="R36" s="64" t="s">
        <v>71</v>
      </c>
      <c r="S36" s="64" t="s">
        <v>71</v>
      </c>
      <c r="T36" s="64"/>
      <c r="U36" s="64"/>
      <c r="V36" s="64"/>
      <c r="W36" s="64"/>
      <c r="X36" s="103" t="s">
        <v>71</v>
      </c>
      <c r="Y36" s="445"/>
      <c r="Z36" s="104"/>
    </row>
    <row r="37" spans="1:26" s="51" customFormat="1" ht="57" customHeight="1">
      <c r="A37" s="127">
        <v>33</v>
      </c>
      <c r="B37" s="366" t="s">
        <v>162</v>
      </c>
      <c r="C37" s="302" t="s">
        <v>65</v>
      </c>
      <c r="D37" s="81">
        <v>73184519</v>
      </c>
      <c r="E37" s="81">
        <v>102080879</v>
      </c>
      <c r="F37" s="275">
        <v>650024117</v>
      </c>
      <c r="G37" s="321" t="s">
        <v>178</v>
      </c>
      <c r="H37" s="293" t="s">
        <v>24</v>
      </c>
      <c r="I37" s="66" t="s">
        <v>67</v>
      </c>
      <c r="J37" s="385" t="s">
        <v>67</v>
      </c>
      <c r="K37" s="321" t="s">
        <v>179</v>
      </c>
      <c r="L37" s="416">
        <v>2000000</v>
      </c>
      <c r="M37" s="613">
        <f t="shared" si="2"/>
        <v>1700000</v>
      </c>
      <c r="N37" s="480">
        <v>2022</v>
      </c>
      <c r="O37" s="103">
        <v>2026</v>
      </c>
      <c r="P37" s="480" t="s">
        <v>71</v>
      </c>
      <c r="Q37" s="64" t="s">
        <v>71</v>
      </c>
      <c r="R37" s="64" t="s">
        <v>71</v>
      </c>
      <c r="S37" s="64" t="s">
        <v>71</v>
      </c>
      <c r="T37" s="64"/>
      <c r="U37" s="64"/>
      <c r="V37" s="64"/>
      <c r="W37" s="64"/>
      <c r="X37" s="103" t="s">
        <v>71</v>
      </c>
      <c r="Y37" s="445"/>
      <c r="Z37" s="104"/>
    </row>
    <row r="38" spans="1:26" s="51" customFormat="1" ht="57" customHeight="1">
      <c r="A38" s="127">
        <v>34</v>
      </c>
      <c r="B38" s="366" t="s">
        <v>162</v>
      </c>
      <c r="C38" s="302" t="s">
        <v>65</v>
      </c>
      <c r="D38" s="81">
        <v>73184519</v>
      </c>
      <c r="E38" s="81">
        <v>102080879</v>
      </c>
      <c r="F38" s="275">
        <v>650024117</v>
      </c>
      <c r="G38" s="321" t="s">
        <v>180</v>
      </c>
      <c r="H38" s="293" t="s">
        <v>24</v>
      </c>
      <c r="I38" s="66" t="s">
        <v>67</v>
      </c>
      <c r="J38" s="385" t="s">
        <v>67</v>
      </c>
      <c r="K38" s="321" t="s">
        <v>181</v>
      </c>
      <c r="L38" s="416">
        <v>120000000</v>
      </c>
      <c r="M38" s="613">
        <f t="shared" si="2"/>
        <v>102000000</v>
      </c>
      <c r="N38" s="480">
        <v>2023</v>
      </c>
      <c r="O38" s="103">
        <v>2027</v>
      </c>
      <c r="P38" s="480" t="s">
        <v>71</v>
      </c>
      <c r="Q38" s="64" t="s">
        <v>71</v>
      </c>
      <c r="R38" s="64"/>
      <c r="S38" s="64" t="s">
        <v>71</v>
      </c>
      <c r="T38" s="64" t="s">
        <v>71</v>
      </c>
      <c r="U38" s="64"/>
      <c r="V38" s="64"/>
      <c r="W38" s="64" t="s">
        <v>71</v>
      </c>
      <c r="X38" s="103" t="s">
        <v>71</v>
      </c>
      <c r="Y38" s="445" t="s">
        <v>171</v>
      </c>
      <c r="Z38" s="104" t="s">
        <v>75</v>
      </c>
    </row>
    <row r="39" spans="1:26" s="51" customFormat="1" ht="57" customHeight="1">
      <c r="A39" s="127">
        <v>35</v>
      </c>
      <c r="B39" s="366" t="s">
        <v>162</v>
      </c>
      <c r="C39" s="302" t="s">
        <v>65</v>
      </c>
      <c r="D39" s="81">
        <v>73184519</v>
      </c>
      <c r="E39" s="81">
        <v>102080879</v>
      </c>
      <c r="F39" s="275">
        <v>650024117</v>
      </c>
      <c r="G39" s="321" t="s">
        <v>182</v>
      </c>
      <c r="H39" s="293" t="s">
        <v>24</v>
      </c>
      <c r="I39" s="66" t="s">
        <v>67</v>
      </c>
      <c r="J39" s="385" t="s">
        <v>67</v>
      </c>
      <c r="K39" s="321" t="s">
        <v>183</v>
      </c>
      <c r="L39" s="416">
        <v>3500000</v>
      </c>
      <c r="M39" s="613">
        <f t="shared" si="2"/>
        <v>2975000</v>
      </c>
      <c r="N39" s="480">
        <v>2023</v>
      </c>
      <c r="O39" s="103">
        <v>2024</v>
      </c>
      <c r="P39" s="480"/>
      <c r="Q39" s="64"/>
      <c r="R39" s="64"/>
      <c r="S39" s="64"/>
      <c r="T39" s="64"/>
      <c r="U39" s="64"/>
      <c r="V39" s="64"/>
      <c r="W39" s="64"/>
      <c r="X39" s="103"/>
      <c r="Y39" s="445" t="s">
        <v>184</v>
      </c>
      <c r="Z39" s="104" t="s">
        <v>75</v>
      </c>
    </row>
    <row r="40" spans="1:26" s="51" customFormat="1" ht="57" customHeight="1">
      <c r="A40" s="127">
        <v>36</v>
      </c>
      <c r="B40" s="366" t="s">
        <v>162</v>
      </c>
      <c r="C40" s="302" t="s">
        <v>65</v>
      </c>
      <c r="D40" s="81">
        <v>73184519</v>
      </c>
      <c r="E40" s="81">
        <v>102080879</v>
      </c>
      <c r="F40" s="275">
        <v>650024117</v>
      </c>
      <c r="G40" s="321" t="s">
        <v>185</v>
      </c>
      <c r="H40" s="293" t="s">
        <v>24</v>
      </c>
      <c r="I40" s="66" t="s">
        <v>67</v>
      </c>
      <c r="J40" s="385" t="s">
        <v>67</v>
      </c>
      <c r="K40" s="321" t="s">
        <v>186</v>
      </c>
      <c r="L40" s="416">
        <v>1500000</v>
      </c>
      <c r="M40" s="613">
        <f t="shared" si="2"/>
        <v>1275000</v>
      </c>
      <c r="N40" s="480">
        <v>2023</v>
      </c>
      <c r="O40" s="103">
        <v>2024</v>
      </c>
      <c r="P40" s="480" t="s">
        <v>71</v>
      </c>
      <c r="Q40" s="64" t="s">
        <v>71</v>
      </c>
      <c r="R40" s="64" t="s">
        <v>71</v>
      </c>
      <c r="S40" s="64"/>
      <c r="T40" s="64"/>
      <c r="U40" s="64"/>
      <c r="V40" s="64" t="s">
        <v>71</v>
      </c>
      <c r="W40" s="64" t="s">
        <v>71</v>
      </c>
      <c r="X40" s="103"/>
      <c r="Y40" s="445"/>
      <c r="Z40" s="104" t="s">
        <v>75</v>
      </c>
    </row>
    <row r="41" spans="1:26" s="51" customFormat="1" ht="57" customHeight="1">
      <c r="A41" s="127">
        <v>37</v>
      </c>
      <c r="B41" s="366" t="s">
        <v>162</v>
      </c>
      <c r="C41" s="302" t="s">
        <v>65</v>
      </c>
      <c r="D41" s="81">
        <v>73184519</v>
      </c>
      <c r="E41" s="81">
        <v>102080879</v>
      </c>
      <c r="F41" s="275">
        <v>650024117</v>
      </c>
      <c r="G41" s="337" t="s">
        <v>187</v>
      </c>
      <c r="H41" s="293" t="s">
        <v>24</v>
      </c>
      <c r="I41" s="66" t="s">
        <v>67</v>
      </c>
      <c r="J41" s="385" t="s">
        <v>67</v>
      </c>
      <c r="K41" s="337" t="s">
        <v>188</v>
      </c>
      <c r="L41" s="427">
        <v>1100000</v>
      </c>
      <c r="M41" s="613">
        <v>935000</v>
      </c>
      <c r="N41" s="496">
        <v>2023</v>
      </c>
      <c r="O41" s="497">
        <v>2025</v>
      </c>
      <c r="P41" s="496"/>
      <c r="Q41" s="78"/>
      <c r="R41" s="78"/>
      <c r="S41" s="78"/>
      <c r="T41" s="78"/>
      <c r="U41" s="78"/>
      <c r="V41" s="78"/>
      <c r="W41" s="78"/>
      <c r="X41" s="497"/>
      <c r="Y41" s="462" t="s">
        <v>349</v>
      </c>
      <c r="Z41" s="108" t="s">
        <v>68</v>
      </c>
    </row>
    <row r="42" spans="1:26" s="51" customFormat="1" ht="57" customHeight="1">
      <c r="A42" s="127">
        <v>38</v>
      </c>
      <c r="B42" s="366" t="s">
        <v>162</v>
      </c>
      <c r="C42" s="302" t="s">
        <v>65</v>
      </c>
      <c r="D42" s="81">
        <v>73184519</v>
      </c>
      <c r="E42" s="81">
        <v>102080879</v>
      </c>
      <c r="F42" s="275">
        <v>650024117</v>
      </c>
      <c r="G42" s="321" t="s">
        <v>189</v>
      </c>
      <c r="H42" s="293" t="s">
        <v>24</v>
      </c>
      <c r="I42" s="66" t="s">
        <v>67</v>
      </c>
      <c r="J42" s="385" t="s">
        <v>67</v>
      </c>
      <c r="K42" s="321" t="s">
        <v>190</v>
      </c>
      <c r="L42" s="416">
        <v>4000000</v>
      </c>
      <c r="M42" s="613">
        <f t="shared" si="2"/>
        <v>3400000</v>
      </c>
      <c r="N42" s="480">
        <v>2024</v>
      </c>
      <c r="O42" s="103">
        <v>2027</v>
      </c>
      <c r="P42" s="480" t="s">
        <v>71</v>
      </c>
      <c r="Q42" s="64" t="s">
        <v>71</v>
      </c>
      <c r="R42" s="64" t="s">
        <v>71</v>
      </c>
      <c r="S42" s="64" t="s">
        <v>71</v>
      </c>
      <c r="T42" s="64"/>
      <c r="U42" s="64"/>
      <c r="V42" s="64" t="s">
        <v>71</v>
      </c>
      <c r="W42" s="64"/>
      <c r="X42" s="103" t="s">
        <v>71</v>
      </c>
      <c r="Y42" s="445" t="s">
        <v>75</v>
      </c>
      <c r="Z42" s="104" t="s">
        <v>75</v>
      </c>
    </row>
    <row r="43" spans="1:26" s="51" customFormat="1" ht="57" customHeight="1">
      <c r="A43" s="127">
        <v>39</v>
      </c>
      <c r="B43" s="366" t="s">
        <v>162</v>
      </c>
      <c r="C43" s="302" t="s">
        <v>65</v>
      </c>
      <c r="D43" s="81">
        <v>73184519</v>
      </c>
      <c r="E43" s="81">
        <v>102080879</v>
      </c>
      <c r="F43" s="275">
        <v>650024117</v>
      </c>
      <c r="G43" s="321" t="s">
        <v>191</v>
      </c>
      <c r="H43" s="293" t="s">
        <v>24</v>
      </c>
      <c r="I43" s="66" t="s">
        <v>67</v>
      </c>
      <c r="J43" s="385" t="s">
        <v>67</v>
      </c>
      <c r="K43" s="321" t="s">
        <v>192</v>
      </c>
      <c r="L43" s="416">
        <v>2000000</v>
      </c>
      <c r="M43" s="613">
        <f t="shared" si="2"/>
        <v>1700000</v>
      </c>
      <c r="N43" s="480">
        <v>2024</v>
      </c>
      <c r="O43" s="103">
        <v>2027</v>
      </c>
      <c r="P43" s="480"/>
      <c r="Q43" s="64" t="s">
        <v>71</v>
      </c>
      <c r="R43" s="64" t="s">
        <v>71</v>
      </c>
      <c r="S43" s="64"/>
      <c r="T43" s="64"/>
      <c r="U43" s="64"/>
      <c r="V43" s="64" t="s">
        <v>71</v>
      </c>
      <c r="W43" s="64" t="s">
        <v>71</v>
      </c>
      <c r="X43" s="103"/>
      <c r="Y43" s="445" t="s">
        <v>184</v>
      </c>
      <c r="Z43" s="104" t="s">
        <v>75</v>
      </c>
    </row>
    <row r="44" spans="1:26" s="51" customFormat="1" ht="57" customHeight="1">
      <c r="A44" s="127">
        <v>40</v>
      </c>
      <c r="B44" s="366" t="s">
        <v>162</v>
      </c>
      <c r="C44" s="302" t="s">
        <v>65</v>
      </c>
      <c r="D44" s="81">
        <v>73184519</v>
      </c>
      <c r="E44" s="81">
        <v>102080879</v>
      </c>
      <c r="F44" s="275">
        <v>650024117</v>
      </c>
      <c r="G44" s="321" t="s">
        <v>193</v>
      </c>
      <c r="H44" s="293" t="s">
        <v>24</v>
      </c>
      <c r="I44" s="66" t="s">
        <v>67</v>
      </c>
      <c r="J44" s="385" t="s">
        <v>67</v>
      </c>
      <c r="K44" s="321" t="s">
        <v>194</v>
      </c>
      <c r="L44" s="416">
        <v>1000000</v>
      </c>
      <c r="M44" s="613">
        <f t="shared" si="2"/>
        <v>850000</v>
      </c>
      <c r="N44" s="480">
        <v>2024</v>
      </c>
      <c r="O44" s="103">
        <v>2027</v>
      </c>
      <c r="P44" s="480"/>
      <c r="Q44" s="64"/>
      <c r="R44" s="64"/>
      <c r="S44" s="64"/>
      <c r="T44" s="64"/>
      <c r="U44" s="64"/>
      <c r="V44" s="64" t="s">
        <v>71</v>
      </c>
      <c r="W44" s="64" t="s">
        <v>71</v>
      </c>
      <c r="X44" s="103"/>
      <c r="Y44" s="445" t="s">
        <v>184</v>
      </c>
      <c r="Z44" s="104" t="s">
        <v>75</v>
      </c>
    </row>
    <row r="45" spans="1:26" s="51" customFormat="1" ht="57" customHeight="1">
      <c r="A45" s="127">
        <v>41</v>
      </c>
      <c r="B45" s="373" t="s">
        <v>162</v>
      </c>
      <c r="C45" s="356" t="s">
        <v>65</v>
      </c>
      <c r="D45" s="87">
        <v>73184519</v>
      </c>
      <c r="E45" s="87">
        <v>102080879</v>
      </c>
      <c r="F45" s="282">
        <v>650024117</v>
      </c>
      <c r="G45" s="336" t="s">
        <v>195</v>
      </c>
      <c r="H45" s="305" t="s">
        <v>24</v>
      </c>
      <c r="I45" s="88" t="s">
        <v>67</v>
      </c>
      <c r="J45" s="397" t="s">
        <v>67</v>
      </c>
      <c r="K45" s="336" t="s">
        <v>196</v>
      </c>
      <c r="L45" s="426">
        <v>2500000</v>
      </c>
      <c r="M45" s="620">
        <f t="shared" si="2"/>
        <v>2125000</v>
      </c>
      <c r="N45" s="495">
        <v>2024</v>
      </c>
      <c r="O45" s="110">
        <v>2027</v>
      </c>
      <c r="P45" s="495"/>
      <c r="Q45" s="62"/>
      <c r="R45" s="62"/>
      <c r="S45" s="62"/>
      <c r="T45" s="62"/>
      <c r="U45" s="62"/>
      <c r="V45" s="62"/>
      <c r="W45" s="62"/>
      <c r="X45" s="110"/>
      <c r="Y45" s="461" t="s">
        <v>75</v>
      </c>
      <c r="Z45" s="107" t="s">
        <v>75</v>
      </c>
    </row>
    <row r="46" spans="1:26" s="51" customFormat="1" ht="57" customHeight="1" thickBot="1">
      <c r="A46" s="609">
        <v>42</v>
      </c>
      <c r="B46" s="364" t="s">
        <v>162</v>
      </c>
      <c r="C46" s="353" t="s">
        <v>65</v>
      </c>
      <c r="D46" s="179">
        <v>73184519</v>
      </c>
      <c r="E46" s="179">
        <v>102080879</v>
      </c>
      <c r="F46" s="273">
        <v>650024117</v>
      </c>
      <c r="G46" s="325" t="s">
        <v>329</v>
      </c>
      <c r="H46" s="297" t="s">
        <v>24</v>
      </c>
      <c r="I46" s="180" t="s">
        <v>67</v>
      </c>
      <c r="J46" s="389" t="s">
        <v>67</v>
      </c>
      <c r="K46" s="325" t="s">
        <v>330</v>
      </c>
      <c r="L46" s="419">
        <v>1000000</v>
      </c>
      <c r="M46" s="616">
        <v>850000</v>
      </c>
      <c r="N46" s="484">
        <v>2025</v>
      </c>
      <c r="O46" s="485">
        <v>2027</v>
      </c>
      <c r="P46" s="484"/>
      <c r="Q46" s="181"/>
      <c r="R46" s="181"/>
      <c r="S46" s="181"/>
      <c r="T46" s="181"/>
      <c r="U46" s="181"/>
      <c r="V46" s="181" t="s">
        <v>71</v>
      </c>
      <c r="W46" s="181" t="s">
        <v>71</v>
      </c>
      <c r="X46" s="485"/>
      <c r="Y46" s="451"/>
      <c r="Z46" s="182" t="s">
        <v>68</v>
      </c>
    </row>
    <row r="47" spans="1:26" s="51" customFormat="1" ht="64.05" customHeight="1">
      <c r="A47" s="131">
        <v>43</v>
      </c>
      <c r="B47" s="365" t="s">
        <v>197</v>
      </c>
      <c r="C47" s="292" t="s">
        <v>65</v>
      </c>
      <c r="D47" s="101">
        <v>73184535</v>
      </c>
      <c r="E47" s="101">
        <v>102832404</v>
      </c>
      <c r="F47" s="269">
        <v>600133842</v>
      </c>
      <c r="G47" s="338" t="s">
        <v>198</v>
      </c>
      <c r="H47" s="306" t="s">
        <v>199</v>
      </c>
      <c r="I47" s="141" t="s">
        <v>67</v>
      </c>
      <c r="J47" s="398" t="s">
        <v>67</v>
      </c>
      <c r="K47" s="320" t="s">
        <v>200</v>
      </c>
      <c r="L47" s="413">
        <v>500000</v>
      </c>
      <c r="M47" s="610">
        <f>L47/100*85</f>
        <v>425000</v>
      </c>
      <c r="N47" s="56" t="s">
        <v>201</v>
      </c>
      <c r="O47" s="58" t="s">
        <v>276</v>
      </c>
      <c r="P47" s="479" t="s">
        <v>71</v>
      </c>
      <c r="Q47" s="100" t="s">
        <v>71</v>
      </c>
      <c r="R47" s="100" t="s">
        <v>71</v>
      </c>
      <c r="S47" s="100" t="s">
        <v>71</v>
      </c>
      <c r="T47" s="100"/>
      <c r="U47" s="100"/>
      <c r="V47" s="100"/>
      <c r="W47" s="100"/>
      <c r="X47" s="102"/>
      <c r="Y47" s="463" t="s">
        <v>75</v>
      </c>
      <c r="Z47" s="102" t="s">
        <v>75</v>
      </c>
    </row>
    <row r="48" spans="1:26" s="51" customFormat="1" ht="64.05" customHeight="1">
      <c r="A48" s="127">
        <v>44</v>
      </c>
      <c r="B48" s="374" t="s">
        <v>197</v>
      </c>
      <c r="C48" s="293" t="s">
        <v>65</v>
      </c>
      <c r="D48" s="65">
        <v>73184535</v>
      </c>
      <c r="E48" s="65">
        <v>102832404</v>
      </c>
      <c r="F48" s="270">
        <v>600133842</v>
      </c>
      <c r="G48" s="339" t="s">
        <v>203</v>
      </c>
      <c r="H48" s="228" t="s">
        <v>199</v>
      </c>
      <c r="I48" s="63" t="s">
        <v>67</v>
      </c>
      <c r="J48" s="399" t="s">
        <v>67</v>
      </c>
      <c r="K48" s="321" t="s">
        <v>204</v>
      </c>
      <c r="L48" s="416">
        <v>500000</v>
      </c>
      <c r="M48" s="613">
        <f t="shared" ref="M48:M67" si="3">L48/100*85</f>
        <v>425000</v>
      </c>
      <c r="N48" s="496" t="s">
        <v>201</v>
      </c>
      <c r="O48" s="497" t="s">
        <v>274</v>
      </c>
      <c r="P48" s="480" t="s">
        <v>71</v>
      </c>
      <c r="Q48" s="64" t="s">
        <v>71</v>
      </c>
      <c r="R48" s="64" t="s">
        <v>71</v>
      </c>
      <c r="S48" s="64" t="s">
        <v>71</v>
      </c>
      <c r="T48" s="64"/>
      <c r="U48" s="64"/>
      <c r="V48" s="64"/>
      <c r="W48" s="64"/>
      <c r="X48" s="103"/>
      <c r="Y48" s="464" t="s">
        <v>372</v>
      </c>
      <c r="Z48" s="103" t="s">
        <v>75</v>
      </c>
    </row>
    <row r="49" spans="1:26" s="51" customFormat="1" ht="93" customHeight="1">
      <c r="A49" s="127">
        <v>45</v>
      </c>
      <c r="B49" s="375" t="s">
        <v>197</v>
      </c>
      <c r="C49" s="357" t="s">
        <v>65</v>
      </c>
      <c r="D49" s="84">
        <v>73184535</v>
      </c>
      <c r="E49" s="84">
        <v>102832404</v>
      </c>
      <c r="F49" s="283">
        <v>600133842</v>
      </c>
      <c r="G49" s="340" t="s">
        <v>373</v>
      </c>
      <c r="H49" s="307" t="s">
        <v>199</v>
      </c>
      <c r="I49" s="89" t="s">
        <v>67</v>
      </c>
      <c r="J49" s="400" t="s">
        <v>67</v>
      </c>
      <c r="K49" s="440" t="s">
        <v>205</v>
      </c>
      <c r="L49" s="428">
        <v>800000</v>
      </c>
      <c r="M49" s="621">
        <f t="shared" si="3"/>
        <v>680000</v>
      </c>
      <c r="N49" s="638" t="s">
        <v>201</v>
      </c>
      <c r="O49" s="639" t="s">
        <v>275</v>
      </c>
      <c r="P49" s="498"/>
      <c r="Q49" s="85" t="s">
        <v>71</v>
      </c>
      <c r="R49" s="85" t="s">
        <v>71</v>
      </c>
      <c r="S49" s="85" t="s">
        <v>71</v>
      </c>
      <c r="T49" s="54"/>
      <c r="U49" s="54"/>
      <c r="V49" s="54"/>
      <c r="W49" s="54"/>
      <c r="X49" s="123"/>
      <c r="Y49" s="448" t="s">
        <v>374</v>
      </c>
      <c r="Z49" s="109" t="s">
        <v>75</v>
      </c>
    </row>
    <row r="50" spans="1:26" s="51" customFormat="1" ht="64.05" customHeight="1">
      <c r="A50" s="127">
        <v>46</v>
      </c>
      <c r="B50" s="374" t="s">
        <v>197</v>
      </c>
      <c r="C50" s="293" t="s">
        <v>65</v>
      </c>
      <c r="D50" s="65">
        <v>73184535</v>
      </c>
      <c r="E50" s="65">
        <v>102832404</v>
      </c>
      <c r="F50" s="270">
        <v>600133842</v>
      </c>
      <c r="G50" s="339" t="s">
        <v>206</v>
      </c>
      <c r="H50" s="228" t="s">
        <v>199</v>
      </c>
      <c r="I50" s="63" t="s">
        <v>67</v>
      </c>
      <c r="J50" s="399" t="s">
        <v>67</v>
      </c>
      <c r="K50" s="321" t="s">
        <v>207</v>
      </c>
      <c r="L50" s="416">
        <v>20000000</v>
      </c>
      <c r="M50" s="613">
        <f t="shared" si="3"/>
        <v>17000000</v>
      </c>
      <c r="N50" s="496" t="s">
        <v>201</v>
      </c>
      <c r="O50" s="497" t="s">
        <v>276</v>
      </c>
      <c r="P50" s="480" t="s">
        <v>71</v>
      </c>
      <c r="Q50" s="64" t="s">
        <v>71</v>
      </c>
      <c r="R50" s="64" t="s">
        <v>71</v>
      </c>
      <c r="S50" s="64" t="s">
        <v>71</v>
      </c>
      <c r="T50" s="64"/>
      <c r="U50" s="64"/>
      <c r="V50" s="64"/>
      <c r="W50" s="64"/>
      <c r="X50" s="103"/>
      <c r="Y50" s="464" t="s">
        <v>375</v>
      </c>
      <c r="Z50" s="103" t="s">
        <v>75</v>
      </c>
    </row>
    <row r="51" spans="1:26" s="51" customFormat="1" ht="64.05" customHeight="1">
      <c r="A51" s="127">
        <v>47</v>
      </c>
      <c r="B51" s="375" t="s">
        <v>197</v>
      </c>
      <c r="C51" s="357" t="s">
        <v>65</v>
      </c>
      <c r="D51" s="84">
        <v>73184535</v>
      </c>
      <c r="E51" s="84">
        <v>102832404</v>
      </c>
      <c r="F51" s="283">
        <v>600133842</v>
      </c>
      <c r="G51" s="340" t="s">
        <v>209</v>
      </c>
      <c r="H51" s="307" t="s">
        <v>199</v>
      </c>
      <c r="I51" s="89" t="s">
        <v>67</v>
      </c>
      <c r="J51" s="400" t="s">
        <v>67</v>
      </c>
      <c r="K51" s="440" t="s">
        <v>210</v>
      </c>
      <c r="L51" s="428">
        <v>500000</v>
      </c>
      <c r="M51" s="621">
        <f t="shared" si="3"/>
        <v>425000</v>
      </c>
      <c r="N51" s="638" t="s">
        <v>208</v>
      </c>
      <c r="O51" s="639" t="s">
        <v>211</v>
      </c>
      <c r="P51" s="498" t="s">
        <v>71</v>
      </c>
      <c r="Q51" s="85"/>
      <c r="R51" s="85" t="s">
        <v>71</v>
      </c>
      <c r="S51" s="85" t="s">
        <v>71</v>
      </c>
      <c r="T51" s="54"/>
      <c r="U51" s="54"/>
      <c r="V51" s="54"/>
      <c r="W51" s="54"/>
      <c r="X51" s="123"/>
      <c r="Y51" s="448" t="s">
        <v>376</v>
      </c>
      <c r="Z51" s="110" t="s">
        <v>75</v>
      </c>
    </row>
    <row r="52" spans="1:26" s="51" customFormat="1" ht="91.8">
      <c r="A52" s="127">
        <v>48</v>
      </c>
      <c r="B52" s="366" t="s">
        <v>197</v>
      </c>
      <c r="C52" s="293" t="s">
        <v>65</v>
      </c>
      <c r="D52" s="65">
        <v>73184535</v>
      </c>
      <c r="E52" s="65">
        <v>102832404</v>
      </c>
      <c r="F52" s="270">
        <v>600133842</v>
      </c>
      <c r="G52" s="341" t="s">
        <v>331</v>
      </c>
      <c r="H52" s="308" t="s">
        <v>24</v>
      </c>
      <c r="I52" s="60" t="s">
        <v>67</v>
      </c>
      <c r="J52" s="401" t="s">
        <v>67</v>
      </c>
      <c r="K52" s="441" t="s">
        <v>377</v>
      </c>
      <c r="L52" s="429">
        <v>4000000</v>
      </c>
      <c r="M52" s="611">
        <f t="shared" si="3"/>
        <v>3400000</v>
      </c>
      <c r="N52" s="640" t="s">
        <v>343</v>
      </c>
      <c r="O52" s="641" t="s">
        <v>344</v>
      </c>
      <c r="P52" s="480"/>
      <c r="Q52" s="64"/>
      <c r="R52" s="64" t="s">
        <v>71</v>
      </c>
      <c r="S52" s="64" t="s">
        <v>71</v>
      </c>
      <c r="T52" s="64"/>
      <c r="U52" s="64"/>
      <c r="V52" s="64" t="s">
        <v>71</v>
      </c>
      <c r="W52" s="64" t="s">
        <v>71</v>
      </c>
      <c r="X52" s="103" t="s">
        <v>71</v>
      </c>
      <c r="Y52" s="464" t="s">
        <v>140</v>
      </c>
      <c r="Z52" s="103" t="s">
        <v>75</v>
      </c>
    </row>
    <row r="53" spans="1:26" s="51" customFormat="1" ht="51">
      <c r="A53" s="127">
        <v>49</v>
      </c>
      <c r="B53" s="366" t="s">
        <v>197</v>
      </c>
      <c r="C53" s="293" t="s">
        <v>65</v>
      </c>
      <c r="D53" s="65">
        <v>73184535</v>
      </c>
      <c r="E53" s="65">
        <v>102832404</v>
      </c>
      <c r="F53" s="270">
        <v>600133842</v>
      </c>
      <c r="G53" s="339" t="s">
        <v>332</v>
      </c>
      <c r="H53" s="228" t="s">
        <v>24</v>
      </c>
      <c r="I53" s="63" t="s">
        <v>67</v>
      </c>
      <c r="J53" s="399" t="s">
        <v>67</v>
      </c>
      <c r="K53" s="321" t="s">
        <v>333</v>
      </c>
      <c r="L53" s="416">
        <v>1250000</v>
      </c>
      <c r="M53" s="613">
        <f t="shared" si="3"/>
        <v>1062500</v>
      </c>
      <c r="N53" s="496" t="s">
        <v>345</v>
      </c>
      <c r="O53" s="497" t="s">
        <v>344</v>
      </c>
      <c r="P53" s="480"/>
      <c r="Q53" s="64" t="s">
        <v>71</v>
      </c>
      <c r="R53" s="64" t="s">
        <v>71</v>
      </c>
      <c r="S53" s="64" t="s">
        <v>71</v>
      </c>
      <c r="T53" s="64"/>
      <c r="U53" s="64"/>
      <c r="V53" s="64"/>
      <c r="W53" s="64"/>
      <c r="X53" s="103" t="s">
        <v>71</v>
      </c>
      <c r="Y53" s="464" t="s">
        <v>140</v>
      </c>
      <c r="Z53" s="103" t="s">
        <v>75</v>
      </c>
    </row>
    <row r="54" spans="1:26" s="51" customFormat="1" ht="51">
      <c r="A54" s="127">
        <v>50</v>
      </c>
      <c r="B54" s="366" t="s">
        <v>197</v>
      </c>
      <c r="C54" s="293" t="s">
        <v>65</v>
      </c>
      <c r="D54" s="65">
        <v>73184535</v>
      </c>
      <c r="E54" s="65">
        <v>102832404</v>
      </c>
      <c r="F54" s="270">
        <v>600133842</v>
      </c>
      <c r="G54" s="339" t="s">
        <v>334</v>
      </c>
      <c r="H54" s="228" t="s">
        <v>24</v>
      </c>
      <c r="I54" s="63" t="s">
        <v>67</v>
      </c>
      <c r="J54" s="399" t="s">
        <v>67</v>
      </c>
      <c r="K54" s="321" t="s">
        <v>335</v>
      </c>
      <c r="L54" s="429">
        <v>750000</v>
      </c>
      <c r="M54" s="611">
        <f t="shared" si="3"/>
        <v>637500</v>
      </c>
      <c r="N54" s="642" t="s">
        <v>378</v>
      </c>
      <c r="O54" s="643" t="s">
        <v>379</v>
      </c>
      <c r="P54" s="480"/>
      <c r="Q54" s="64"/>
      <c r="R54" s="64"/>
      <c r="S54" s="64"/>
      <c r="T54" s="64"/>
      <c r="U54" s="64" t="s">
        <v>71</v>
      </c>
      <c r="V54" s="64"/>
      <c r="W54" s="64"/>
      <c r="X54" s="103" t="s">
        <v>71</v>
      </c>
      <c r="Y54" s="464" t="s">
        <v>140</v>
      </c>
      <c r="Z54" s="103" t="s">
        <v>75</v>
      </c>
    </row>
    <row r="55" spans="1:26" s="51" customFormat="1" ht="51">
      <c r="A55" s="127">
        <v>51</v>
      </c>
      <c r="B55" s="366" t="s">
        <v>197</v>
      </c>
      <c r="C55" s="293" t="s">
        <v>65</v>
      </c>
      <c r="D55" s="65">
        <v>73184535</v>
      </c>
      <c r="E55" s="65">
        <v>102832404</v>
      </c>
      <c r="F55" s="270">
        <v>600133842</v>
      </c>
      <c r="G55" s="339" t="s">
        <v>214</v>
      </c>
      <c r="H55" s="228" t="s">
        <v>199</v>
      </c>
      <c r="I55" s="63" t="s">
        <v>67</v>
      </c>
      <c r="J55" s="399" t="s">
        <v>67</v>
      </c>
      <c r="K55" s="321" t="s">
        <v>215</v>
      </c>
      <c r="L55" s="416">
        <v>12000000</v>
      </c>
      <c r="M55" s="613">
        <f t="shared" si="3"/>
        <v>10200000</v>
      </c>
      <c r="N55" s="496" t="s">
        <v>212</v>
      </c>
      <c r="O55" s="497" t="s">
        <v>216</v>
      </c>
      <c r="P55" s="480"/>
      <c r="Q55" s="64"/>
      <c r="R55" s="64"/>
      <c r="S55" s="64"/>
      <c r="T55" s="64"/>
      <c r="U55" s="64"/>
      <c r="V55" s="64"/>
      <c r="W55" s="64"/>
      <c r="X55" s="103"/>
      <c r="Y55" s="448" t="s">
        <v>380</v>
      </c>
      <c r="Z55" s="103" t="s">
        <v>217</v>
      </c>
    </row>
    <row r="56" spans="1:26" s="51" customFormat="1" ht="61.2">
      <c r="A56" s="127">
        <v>52</v>
      </c>
      <c r="B56" s="375" t="s">
        <v>197</v>
      </c>
      <c r="C56" s="357" t="s">
        <v>65</v>
      </c>
      <c r="D56" s="84">
        <v>73184535</v>
      </c>
      <c r="E56" s="84">
        <v>102832404</v>
      </c>
      <c r="F56" s="283">
        <v>600133842</v>
      </c>
      <c r="G56" s="340" t="s">
        <v>266</v>
      </c>
      <c r="H56" s="307" t="s">
        <v>199</v>
      </c>
      <c r="I56" s="89" t="s">
        <v>67</v>
      </c>
      <c r="J56" s="400" t="s">
        <v>67</v>
      </c>
      <c r="K56" s="440" t="s">
        <v>269</v>
      </c>
      <c r="L56" s="428">
        <v>2000000</v>
      </c>
      <c r="M56" s="621">
        <f t="shared" si="3"/>
        <v>1700000</v>
      </c>
      <c r="N56" s="638" t="s">
        <v>211</v>
      </c>
      <c r="O56" s="639" t="s">
        <v>273</v>
      </c>
      <c r="P56" s="498"/>
      <c r="Q56" s="85"/>
      <c r="R56" s="85" t="s">
        <v>71</v>
      </c>
      <c r="S56" s="85" t="s">
        <v>71</v>
      </c>
      <c r="T56" s="54"/>
      <c r="U56" s="54"/>
      <c r="V56" s="54"/>
      <c r="W56" s="54"/>
      <c r="X56" s="123"/>
      <c r="Y56" s="448" t="s">
        <v>381</v>
      </c>
      <c r="Z56" s="110" t="s">
        <v>75</v>
      </c>
    </row>
    <row r="57" spans="1:26" s="51" customFormat="1" ht="51">
      <c r="A57" s="127">
        <v>53</v>
      </c>
      <c r="B57" s="374" t="s">
        <v>197</v>
      </c>
      <c r="C57" s="293" t="s">
        <v>65</v>
      </c>
      <c r="D57" s="65">
        <v>73184535</v>
      </c>
      <c r="E57" s="65">
        <v>102832404</v>
      </c>
      <c r="F57" s="270">
        <v>600133842</v>
      </c>
      <c r="G57" s="339" t="s">
        <v>382</v>
      </c>
      <c r="H57" s="228" t="s">
        <v>199</v>
      </c>
      <c r="I57" s="63" t="s">
        <v>67</v>
      </c>
      <c r="J57" s="399" t="s">
        <v>67</v>
      </c>
      <c r="K57" s="321" t="s">
        <v>270</v>
      </c>
      <c r="L57" s="416">
        <v>2000000</v>
      </c>
      <c r="M57" s="613">
        <f t="shared" si="3"/>
        <v>1700000</v>
      </c>
      <c r="N57" s="496" t="s">
        <v>211</v>
      </c>
      <c r="O57" s="497" t="s">
        <v>273</v>
      </c>
      <c r="P57" s="480" t="s">
        <v>71</v>
      </c>
      <c r="Q57" s="64"/>
      <c r="R57" s="64"/>
      <c r="S57" s="64" t="s">
        <v>71</v>
      </c>
      <c r="T57" s="64"/>
      <c r="U57" s="64"/>
      <c r="V57" s="64"/>
      <c r="W57" s="64"/>
      <c r="X57" s="103"/>
      <c r="Y57" s="465" t="s">
        <v>75</v>
      </c>
      <c r="Z57" s="103" t="s">
        <v>75</v>
      </c>
    </row>
    <row r="58" spans="1:26" s="51" customFormat="1" ht="51">
      <c r="A58" s="127">
        <v>54</v>
      </c>
      <c r="B58" s="366" t="s">
        <v>197</v>
      </c>
      <c r="C58" s="293" t="s">
        <v>65</v>
      </c>
      <c r="D58" s="65">
        <v>73184535</v>
      </c>
      <c r="E58" s="65">
        <v>102832404</v>
      </c>
      <c r="F58" s="270">
        <v>600133842</v>
      </c>
      <c r="G58" s="339" t="s">
        <v>267</v>
      </c>
      <c r="H58" s="228" t="s">
        <v>199</v>
      </c>
      <c r="I58" s="63" t="s">
        <v>67</v>
      </c>
      <c r="J58" s="399" t="s">
        <v>67</v>
      </c>
      <c r="K58" s="321" t="s">
        <v>271</v>
      </c>
      <c r="L58" s="416">
        <v>3000000</v>
      </c>
      <c r="M58" s="613">
        <f t="shared" si="3"/>
        <v>2550000</v>
      </c>
      <c r="N58" s="496" t="s">
        <v>211</v>
      </c>
      <c r="O58" s="497" t="s">
        <v>273</v>
      </c>
      <c r="P58" s="480"/>
      <c r="Q58" s="64"/>
      <c r="R58" s="64"/>
      <c r="S58" s="64"/>
      <c r="T58" s="64"/>
      <c r="U58" s="64"/>
      <c r="V58" s="64"/>
      <c r="W58" s="64" t="s">
        <v>71</v>
      </c>
      <c r="X58" s="103"/>
      <c r="Y58" s="465" t="s">
        <v>75</v>
      </c>
      <c r="Z58" s="103" t="s">
        <v>75</v>
      </c>
    </row>
    <row r="59" spans="1:26" s="51" customFormat="1" ht="51">
      <c r="A59" s="127">
        <v>55</v>
      </c>
      <c r="B59" s="366" t="s">
        <v>197</v>
      </c>
      <c r="C59" s="293" t="s">
        <v>65</v>
      </c>
      <c r="D59" s="65">
        <v>73184535</v>
      </c>
      <c r="E59" s="65">
        <v>102832404</v>
      </c>
      <c r="F59" s="270">
        <v>600133842</v>
      </c>
      <c r="G59" s="339" t="s">
        <v>268</v>
      </c>
      <c r="H59" s="228" t="s">
        <v>199</v>
      </c>
      <c r="I59" s="63" t="s">
        <v>67</v>
      </c>
      <c r="J59" s="399" t="s">
        <v>67</v>
      </c>
      <c r="K59" s="321" t="s">
        <v>272</v>
      </c>
      <c r="L59" s="416">
        <v>3500000</v>
      </c>
      <c r="M59" s="613">
        <f t="shared" si="3"/>
        <v>2975000</v>
      </c>
      <c r="N59" s="496" t="s">
        <v>211</v>
      </c>
      <c r="O59" s="497" t="s">
        <v>273</v>
      </c>
      <c r="P59" s="480"/>
      <c r="Q59" s="64"/>
      <c r="R59" s="64"/>
      <c r="S59" s="54" t="s">
        <v>71</v>
      </c>
      <c r="T59" s="64"/>
      <c r="U59" s="64" t="s">
        <v>71</v>
      </c>
      <c r="V59" s="64"/>
      <c r="W59" s="64"/>
      <c r="X59" s="103"/>
      <c r="Y59" s="465" t="s">
        <v>75</v>
      </c>
      <c r="Z59" s="103" t="s">
        <v>75</v>
      </c>
    </row>
    <row r="60" spans="1:26" s="52" customFormat="1" ht="51">
      <c r="A60" s="127">
        <v>56</v>
      </c>
      <c r="B60" s="374" t="s">
        <v>197</v>
      </c>
      <c r="C60" s="293" t="s">
        <v>65</v>
      </c>
      <c r="D60" s="65">
        <v>73184535</v>
      </c>
      <c r="E60" s="65">
        <v>102832404</v>
      </c>
      <c r="F60" s="270">
        <v>600133842</v>
      </c>
      <c r="G60" s="339" t="s">
        <v>218</v>
      </c>
      <c r="H60" s="228" t="s">
        <v>199</v>
      </c>
      <c r="I60" s="63" t="s">
        <v>67</v>
      </c>
      <c r="J60" s="399" t="s">
        <v>67</v>
      </c>
      <c r="K60" s="321" t="s">
        <v>219</v>
      </c>
      <c r="L60" s="416">
        <v>13000000</v>
      </c>
      <c r="M60" s="613">
        <f t="shared" si="3"/>
        <v>11050000</v>
      </c>
      <c r="N60" s="496" t="s">
        <v>220</v>
      </c>
      <c r="O60" s="497" t="s">
        <v>213</v>
      </c>
      <c r="P60" s="480" t="s">
        <v>71</v>
      </c>
      <c r="Q60" s="64" t="s">
        <v>71</v>
      </c>
      <c r="R60" s="64" t="s">
        <v>71</v>
      </c>
      <c r="S60" s="64" t="s">
        <v>71</v>
      </c>
      <c r="T60" s="64"/>
      <c r="U60" s="64"/>
      <c r="V60" s="64"/>
      <c r="W60" s="64"/>
      <c r="X60" s="103"/>
      <c r="Y60" s="445" t="s">
        <v>383</v>
      </c>
      <c r="Z60" s="103" t="s">
        <v>68</v>
      </c>
    </row>
    <row r="61" spans="1:26" s="52" customFormat="1" ht="51">
      <c r="A61" s="127">
        <v>57</v>
      </c>
      <c r="B61" s="376" t="s">
        <v>197</v>
      </c>
      <c r="C61" s="358" t="s">
        <v>65</v>
      </c>
      <c r="D61" s="61">
        <v>73184535</v>
      </c>
      <c r="E61" s="61">
        <v>102832404</v>
      </c>
      <c r="F61" s="284">
        <v>600133842</v>
      </c>
      <c r="G61" s="342" t="s">
        <v>384</v>
      </c>
      <c r="H61" s="309" t="s">
        <v>24</v>
      </c>
      <c r="I61" s="59" t="s">
        <v>67</v>
      </c>
      <c r="J61" s="402" t="s">
        <v>67</v>
      </c>
      <c r="K61" s="441" t="s">
        <v>385</v>
      </c>
      <c r="L61" s="429">
        <v>3000000</v>
      </c>
      <c r="M61" s="611">
        <f t="shared" si="3"/>
        <v>2550000</v>
      </c>
      <c r="N61" s="644">
        <v>45901</v>
      </c>
      <c r="O61" s="645">
        <v>46997</v>
      </c>
      <c r="P61" s="499" t="s">
        <v>71</v>
      </c>
      <c r="Q61" s="61" t="s">
        <v>71</v>
      </c>
      <c r="R61" s="61"/>
      <c r="S61" s="61" t="s">
        <v>71</v>
      </c>
      <c r="T61" s="61"/>
      <c r="U61" s="61"/>
      <c r="V61" s="61" t="s">
        <v>71</v>
      </c>
      <c r="W61" s="61"/>
      <c r="X61" s="111"/>
      <c r="Y61" s="358" t="s">
        <v>75</v>
      </c>
      <c r="Z61" s="111" t="s">
        <v>75</v>
      </c>
    </row>
    <row r="62" spans="1:26" s="52" customFormat="1" ht="51">
      <c r="A62" s="127">
        <v>58</v>
      </c>
      <c r="B62" s="377" t="s">
        <v>197</v>
      </c>
      <c r="C62" s="311" t="s">
        <v>65</v>
      </c>
      <c r="D62" s="83">
        <v>73184535</v>
      </c>
      <c r="E62" s="83">
        <v>102832404</v>
      </c>
      <c r="F62" s="276">
        <v>600133842</v>
      </c>
      <c r="G62" s="343" t="s">
        <v>386</v>
      </c>
      <c r="H62" s="310" t="s">
        <v>24</v>
      </c>
      <c r="I62" s="55" t="s">
        <v>67</v>
      </c>
      <c r="J62" s="403" t="s">
        <v>67</v>
      </c>
      <c r="K62" s="344" t="s">
        <v>387</v>
      </c>
      <c r="L62" s="430">
        <v>4000000</v>
      </c>
      <c r="M62" s="611">
        <f t="shared" si="3"/>
        <v>3400000</v>
      </c>
      <c r="N62" s="500" t="s">
        <v>388</v>
      </c>
      <c r="O62" s="113" t="s">
        <v>389</v>
      </c>
      <c r="P62" s="500" t="s">
        <v>71</v>
      </c>
      <c r="Q62" s="91"/>
      <c r="R62" s="91"/>
      <c r="S62" s="91" t="s">
        <v>71</v>
      </c>
      <c r="T62" s="91"/>
      <c r="U62" s="91"/>
      <c r="V62" s="91"/>
      <c r="W62" s="91"/>
      <c r="X62" s="113"/>
      <c r="Y62" s="466" t="s">
        <v>75</v>
      </c>
      <c r="Z62" s="112" t="s">
        <v>75</v>
      </c>
    </row>
    <row r="63" spans="1:26" s="52" customFormat="1" ht="51">
      <c r="A63" s="127">
        <v>59</v>
      </c>
      <c r="B63" s="367" t="s">
        <v>197</v>
      </c>
      <c r="C63" s="311" t="s">
        <v>65</v>
      </c>
      <c r="D63" s="83">
        <v>73184535</v>
      </c>
      <c r="E63" s="83">
        <v>102832404</v>
      </c>
      <c r="F63" s="276">
        <v>600133842</v>
      </c>
      <c r="G63" s="343" t="s">
        <v>390</v>
      </c>
      <c r="H63" s="310" t="s">
        <v>24</v>
      </c>
      <c r="I63" s="90" t="s">
        <v>67</v>
      </c>
      <c r="J63" s="403" t="s">
        <v>67</v>
      </c>
      <c r="K63" s="344" t="s">
        <v>391</v>
      </c>
      <c r="L63" s="430">
        <v>10000000</v>
      </c>
      <c r="M63" s="611">
        <f t="shared" si="3"/>
        <v>8500000</v>
      </c>
      <c r="N63" s="500">
        <v>45901</v>
      </c>
      <c r="O63" s="113">
        <v>46997</v>
      </c>
      <c r="P63" s="500"/>
      <c r="Q63" s="91" t="s">
        <v>71</v>
      </c>
      <c r="R63" s="91"/>
      <c r="S63" s="91" t="s">
        <v>71</v>
      </c>
      <c r="T63" s="91"/>
      <c r="U63" s="91"/>
      <c r="V63" s="91"/>
      <c r="W63" s="91"/>
      <c r="X63" s="113"/>
      <c r="Y63" s="467" t="s">
        <v>75</v>
      </c>
      <c r="Z63" s="113" t="s">
        <v>75</v>
      </c>
    </row>
    <row r="64" spans="1:26" s="52" customFormat="1" ht="51">
      <c r="A64" s="127">
        <v>60</v>
      </c>
      <c r="B64" s="367" t="s">
        <v>197</v>
      </c>
      <c r="C64" s="311" t="s">
        <v>65</v>
      </c>
      <c r="D64" s="83">
        <v>73184535</v>
      </c>
      <c r="E64" s="83">
        <v>102832404</v>
      </c>
      <c r="F64" s="276">
        <v>600133842</v>
      </c>
      <c r="G64" s="343" t="s">
        <v>392</v>
      </c>
      <c r="H64" s="310" t="s">
        <v>24</v>
      </c>
      <c r="I64" s="90" t="s">
        <v>67</v>
      </c>
      <c r="J64" s="403" t="s">
        <v>67</v>
      </c>
      <c r="K64" s="344" t="s">
        <v>393</v>
      </c>
      <c r="L64" s="430">
        <v>3000000</v>
      </c>
      <c r="M64" s="611">
        <f t="shared" si="3"/>
        <v>2550000</v>
      </c>
      <c r="N64" s="500">
        <v>45901</v>
      </c>
      <c r="O64" s="113">
        <v>46997</v>
      </c>
      <c r="P64" s="500"/>
      <c r="Q64" s="91"/>
      <c r="R64" s="91" t="s">
        <v>71</v>
      </c>
      <c r="S64" s="91"/>
      <c r="T64" s="91"/>
      <c r="U64" s="91"/>
      <c r="V64" s="91"/>
      <c r="W64" s="91"/>
      <c r="X64" s="113"/>
      <c r="Y64" s="467" t="s">
        <v>75</v>
      </c>
      <c r="Z64" s="113" t="s">
        <v>75</v>
      </c>
    </row>
    <row r="65" spans="1:30" s="52" customFormat="1" ht="51">
      <c r="A65" s="127">
        <v>61</v>
      </c>
      <c r="B65" s="367" t="s">
        <v>197</v>
      </c>
      <c r="C65" s="311" t="s">
        <v>65</v>
      </c>
      <c r="D65" s="83">
        <v>73184535</v>
      </c>
      <c r="E65" s="83">
        <v>102832404</v>
      </c>
      <c r="F65" s="276">
        <v>600133842</v>
      </c>
      <c r="G65" s="344" t="s">
        <v>394</v>
      </c>
      <c r="H65" s="311" t="s">
        <v>24</v>
      </c>
      <c r="I65" s="82" t="s">
        <v>67</v>
      </c>
      <c r="J65" s="404" t="s">
        <v>67</v>
      </c>
      <c r="K65" s="344" t="s">
        <v>395</v>
      </c>
      <c r="L65" s="430">
        <v>3000000</v>
      </c>
      <c r="M65" s="611">
        <f t="shared" si="3"/>
        <v>2550000</v>
      </c>
      <c r="N65" s="500" t="s">
        <v>388</v>
      </c>
      <c r="O65" s="113" t="s">
        <v>389</v>
      </c>
      <c r="P65" s="500" t="s">
        <v>71</v>
      </c>
      <c r="Q65" s="91" t="s">
        <v>71</v>
      </c>
      <c r="R65" s="91" t="s">
        <v>71</v>
      </c>
      <c r="S65" s="91" t="s">
        <v>71</v>
      </c>
      <c r="T65" s="91"/>
      <c r="U65" s="91"/>
      <c r="V65" s="91"/>
      <c r="W65" s="91"/>
      <c r="X65" s="113"/>
      <c r="Y65" s="467" t="s">
        <v>75</v>
      </c>
      <c r="Z65" s="113" t="s">
        <v>75</v>
      </c>
    </row>
    <row r="66" spans="1:30" s="52" customFormat="1" ht="51.6" thickBot="1">
      <c r="A66" s="135">
        <v>62</v>
      </c>
      <c r="B66" s="368" t="s">
        <v>197</v>
      </c>
      <c r="C66" s="312" t="s">
        <v>65</v>
      </c>
      <c r="D66" s="191">
        <v>73184535</v>
      </c>
      <c r="E66" s="191">
        <v>102832404</v>
      </c>
      <c r="F66" s="277">
        <v>600133842</v>
      </c>
      <c r="G66" s="345" t="s">
        <v>396</v>
      </c>
      <c r="H66" s="312" t="s">
        <v>24</v>
      </c>
      <c r="I66" s="190" t="s">
        <v>67</v>
      </c>
      <c r="J66" s="405" t="s">
        <v>67</v>
      </c>
      <c r="K66" s="345" t="s">
        <v>397</v>
      </c>
      <c r="L66" s="431">
        <v>4000000</v>
      </c>
      <c r="M66" s="614">
        <f t="shared" si="3"/>
        <v>3400000</v>
      </c>
      <c r="N66" s="501" t="s">
        <v>388</v>
      </c>
      <c r="O66" s="209" t="s">
        <v>389</v>
      </c>
      <c r="P66" s="501"/>
      <c r="Q66" s="208"/>
      <c r="R66" s="208"/>
      <c r="S66" s="208"/>
      <c r="T66" s="208"/>
      <c r="U66" s="208"/>
      <c r="V66" s="208" t="s">
        <v>71</v>
      </c>
      <c r="W66" s="208"/>
      <c r="X66" s="209"/>
      <c r="Y66" s="468" t="s">
        <v>75</v>
      </c>
      <c r="Z66" s="209" t="s">
        <v>75</v>
      </c>
    </row>
    <row r="67" spans="1:30" s="52" customFormat="1" ht="87" customHeight="1">
      <c r="A67" s="126">
        <v>63</v>
      </c>
      <c r="B67" s="378" t="s">
        <v>221</v>
      </c>
      <c r="C67" s="313" t="s">
        <v>222</v>
      </c>
      <c r="D67" s="176">
        <v>61963682</v>
      </c>
      <c r="E67" s="176">
        <v>102080178</v>
      </c>
      <c r="F67" s="272">
        <v>600133966</v>
      </c>
      <c r="G67" s="346" t="s">
        <v>223</v>
      </c>
      <c r="H67" s="313" t="s">
        <v>24</v>
      </c>
      <c r="I67" s="129" t="s">
        <v>67</v>
      </c>
      <c r="J67" s="406" t="s">
        <v>224</v>
      </c>
      <c r="K67" s="346" t="s">
        <v>225</v>
      </c>
      <c r="L67" s="432">
        <v>3111400</v>
      </c>
      <c r="M67" s="615">
        <f t="shared" si="3"/>
        <v>2644690</v>
      </c>
      <c r="N67" s="502">
        <v>2022</v>
      </c>
      <c r="O67" s="503">
        <v>2023</v>
      </c>
      <c r="P67" s="502" t="s">
        <v>71</v>
      </c>
      <c r="Q67" s="206" t="s">
        <v>71</v>
      </c>
      <c r="R67" s="206" t="s">
        <v>71</v>
      </c>
      <c r="S67" s="206" t="s">
        <v>71</v>
      </c>
      <c r="T67" s="206"/>
      <c r="U67" s="206"/>
      <c r="V67" s="206"/>
      <c r="W67" s="206"/>
      <c r="X67" s="503"/>
      <c r="Y67" s="469" t="s">
        <v>349</v>
      </c>
      <c r="Z67" s="207"/>
    </row>
    <row r="68" spans="1:30" s="52" customFormat="1" ht="87" customHeight="1">
      <c r="A68" s="127">
        <v>64</v>
      </c>
      <c r="B68" s="360" t="s">
        <v>221</v>
      </c>
      <c r="C68" s="302" t="s">
        <v>222</v>
      </c>
      <c r="D68" s="81">
        <v>61963682</v>
      </c>
      <c r="E68" s="81">
        <v>102080178</v>
      </c>
      <c r="F68" s="275">
        <v>600133966</v>
      </c>
      <c r="G68" s="333" t="s">
        <v>294</v>
      </c>
      <c r="H68" s="302" t="s">
        <v>24</v>
      </c>
      <c r="I68" s="66" t="s">
        <v>67</v>
      </c>
      <c r="J68" s="394" t="s">
        <v>224</v>
      </c>
      <c r="K68" s="333" t="s">
        <v>295</v>
      </c>
      <c r="L68" s="423">
        <v>1000000</v>
      </c>
      <c r="M68" s="613">
        <v>900000</v>
      </c>
      <c r="N68" s="492">
        <v>2024</v>
      </c>
      <c r="O68" s="115">
        <v>2024</v>
      </c>
      <c r="P68" s="492"/>
      <c r="Q68" s="86"/>
      <c r="R68" s="86"/>
      <c r="S68" s="86"/>
      <c r="T68" s="86"/>
      <c r="U68" s="86"/>
      <c r="V68" s="86"/>
      <c r="W68" s="86"/>
      <c r="X68" s="115"/>
      <c r="Y68" s="470" t="s">
        <v>349</v>
      </c>
      <c r="Z68" s="114"/>
    </row>
    <row r="69" spans="1:30" s="52" customFormat="1" ht="87" customHeight="1" thickBot="1">
      <c r="A69" s="609">
        <v>65</v>
      </c>
      <c r="B69" s="370" t="s">
        <v>221</v>
      </c>
      <c r="C69" s="314" t="s">
        <v>222</v>
      </c>
      <c r="D69" s="210">
        <v>61963682</v>
      </c>
      <c r="E69" s="210">
        <v>102080178</v>
      </c>
      <c r="F69" s="285">
        <v>600133966</v>
      </c>
      <c r="G69" s="347" t="s">
        <v>398</v>
      </c>
      <c r="H69" s="314" t="s">
        <v>24</v>
      </c>
      <c r="I69" s="192" t="s">
        <v>67</v>
      </c>
      <c r="J69" s="407" t="s">
        <v>224</v>
      </c>
      <c r="K69" s="347" t="s">
        <v>399</v>
      </c>
      <c r="L69" s="433">
        <v>1000000</v>
      </c>
      <c r="M69" s="622">
        <v>850000</v>
      </c>
      <c r="N69" s="504"/>
      <c r="O69" s="505"/>
      <c r="P69" s="504"/>
      <c r="Q69" s="211" t="s">
        <v>71</v>
      </c>
      <c r="R69" s="211" t="s">
        <v>71</v>
      </c>
      <c r="S69" s="211"/>
      <c r="T69" s="211"/>
      <c r="U69" s="211"/>
      <c r="V69" s="211" t="s">
        <v>71</v>
      </c>
      <c r="W69" s="211"/>
      <c r="X69" s="505"/>
      <c r="Y69" s="471" t="s">
        <v>242</v>
      </c>
      <c r="Z69" s="212"/>
    </row>
    <row r="70" spans="1:30" s="51" customFormat="1" ht="55.8" customHeight="1">
      <c r="A70" s="131">
        <v>66</v>
      </c>
      <c r="B70" s="365" t="s">
        <v>226</v>
      </c>
      <c r="C70" s="301" t="s">
        <v>79</v>
      </c>
      <c r="D70" s="188">
        <v>73184357</v>
      </c>
      <c r="E70" s="188">
        <v>102080828</v>
      </c>
      <c r="F70" s="274">
        <v>600133923</v>
      </c>
      <c r="G70" s="332" t="s">
        <v>227</v>
      </c>
      <c r="H70" s="301" t="s">
        <v>24</v>
      </c>
      <c r="I70" s="187" t="s">
        <v>67</v>
      </c>
      <c r="J70" s="393" t="s">
        <v>81</v>
      </c>
      <c r="K70" s="332" t="s">
        <v>228</v>
      </c>
      <c r="L70" s="422">
        <v>40000000</v>
      </c>
      <c r="M70" s="610">
        <f t="shared" ref="M70:M73" si="4">L70/100*85</f>
        <v>34000000</v>
      </c>
      <c r="N70" s="491">
        <v>2024</v>
      </c>
      <c r="O70" s="215">
        <v>2025</v>
      </c>
      <c r="P70" s="491"/>
      <c r="Q70" s="200" t="s">
        <v>71</v>
      </c>
      <c r="R70" s="200" t="s">
        <v>71</v>
      </c>
      <c r="S70" s="200" t="s">
        <v>71</v>
      </c>
      <c r="T70" s="200"/>
      <c r="U70" s="200" t="s">
        <v>71</v>
      </c>
      <c r="V70" s="200"/>
      <c r="W70" s="200"/>
      <c r="X70" s="215" t="s">
        <v>71</v>
      </c>
      <c r="Y70" s="457" t="s">
        <v>83</v>
      </c>
      <c r="Z70" s="215"/>
    </row>
    <row r="71" spans="1:30" s="51" customFormat="1" ht="54" customHeight="1">
      <c r="A71" s="127">
        <v>67</v>
      </c>
      <c r="B71" s="366" t="s">
        <v>226</v>
      </c>
      <c r="C71" s="302" t="s">
        <v>79</v>
      </c>
      <c r="D71" s="81">
        <v>73184357</v>
      </c>
      <c r="E71" s="81">
        <v>102080828</v>
      </c>
      <c r="F71" s="275">
        <v>600133923</v>
      </c>
      <c r="G71" s="333" t="s">
        <v>229</v>
      </c>
      <c r="H71" s="302" t="s">
        <v>24</v>
      </c>
      <c r="I71" s="80" t="s">
        <v>67</v>
      </c>
      <c r="J71" s="394" t="s">
        <v>81</v>
      </c>
      <c r="K71" s="333" t="s">
        <v>230</v>
      </c>
      <c r="L71" s="423">
        <v>3000000</v>
      </c>
      <c r="M71" s="613">
        <f t="shared" si="4"/>
        <v>2550000</v>
      </c>
      <c r="N71" s="492">
        <v>2023</v>
      </c>
      <c r="O71" s="115">
        <v>2024</v>
      </c>
      <c r="P71" s="492"/>
      <c r="Q71" s="86" t="s">
        <v>71</v>
      </c>
      <c r="R71" s="86" t="s">
        <v>71</v>
      </c>
      <c r="S71" s="86"/>
      <c r="T71" s="86"/>
      <c r="U71" s="86"/>
      <c r="V71" s="86"/>
      <c r="W71" s="86" t="s">
        <v>71</v>
      </c>
      <c r="X71" s="115"/>
      <c r="Y71" s="458" t="s">
        <v>83</v>
      </c>
      <c r="Z71" s="115"/>
    </row>
    <row r="72" spans="1:30" s="51" customFormat="1" ht="52.2" customHeight="1">
      <c r="A72" s="127">
        <v>68</v>
      </c>
      <c r="B72" s="366" t="s">
        <v>226</v>
      </c>
      <c r="C72" s="302" t="s">
        <v>79</v>
      </c>
      <c r="D72" s="81">
        <v>73184357</v>
      </c>
      <c r="E72" s="81">
        <v>102080828</v>
      </c>
      <c r="F72" s="275">
        <v>600133923</v>
      </c>
      <c r="G72" s="333" t="s">
        <v>231</v>
      </c>
      <c r="H72" s="302" t="s">
        <v>24</v>
      </c>
      <c r="I72" s="80" t="s">
        <v>67</v>
      </c>
      <c r="J72" s="394" t="s">
        <v>81</v>
      </c>
      <c r="K72" s="333" t="s">
        <v>232</v>
      </c>
      <c r="L72" s="423">
        <v>750000</v>
      </c>
      <c r="M72" s="613">
        <f t="shared" si="4"/>
        <v>637500</v>
      </c>
      <c r="N72" s="492">
        <v>2023</v>
      </c>
      <c r="O72" s="115">
        <v>2024</v>
      </c>
      <c r="P72" s="492"/>
      <c r="Q72" s="86" t="s">
        <v>71</v>
      </c>
      <c r="R72" s="86" t="s">
        <v>71</v>
      </c>
      <c r="S72" s="86"/>
      <c r="T72" s="86"/>
      <c r="U72" s="86"/>
      <c r="V72" s="86" t="s">
        <v>71</v>
      </c>
      <c r="W72" s="86" t="s">
        <v>71</v>
      </c>
      <c r="X72" s="115"/>
      <c r="Y72" s="458" t="s">
        <v>83</v>
      </c>
      <c r="Z72" s="115"/>
    </row>
    <row r="73" spans="1:30" s="51" customFormat="1" ht="62.4" customHeight="1" thickBot="1">
      <c r="A73" s="135">
        <v>69</v>
      </c>
      <c r="B73" s="371" t="s">
        <v>226</v>
      </c>
      <c r="C73" s="303" t="s">
        <v>79</v>
      </c>
      <c r="D73" s="203">
        <v>73184357</v>
      </c>
      <c r="E73" s="203">
        <v>102080828</v>
      </c>
      <c r="F73" s="280">
        <v>600133923</v>
      </c>
      <c r="G73" s="334" t="s">
        <v>277</v>
      </c>
      <c r="H73" s="303" t="s">
        <v>24</v>
      </c>
      <c r="I73" s="202" t="s">
        <v>67</v>
      </c>
      <c r="J73" s="395" t="s">
        <v>81</v>
      </c>
      <c r="K73" s="334" t="s">
        <v>278</v>
      </c>
      <c r="L73" s="424">
        <v>2350000</v>
      </c>
      <c r="M73" s="612">
        <f t="shared" si="4"/>
        <v>1997500</v>
      </c>
      <c r="N73" s="493">
        <v>2024</v>
      </c>
      <c r="O73" s="216">
        <v>2024</v>
      </c>
      <c r="P73" s="493" t="s">
        <v>71</v>
      </c>
      <c r="Q73" s="204" t="s">
        <v>71</v>
      </c>
      <c r="R73" s="204" t="s">
        <v>71</v>
      </c>
      <c r="S73" s="204" t="s">
        <v>71</v>
      </c>
      <c r="T73" s="204"/>
      <c r="U73" s="204"/>
      <c r="V73" s="204"/>
      <c r="W73" s="204"/>
      <c r="X73" s="216"/>
      <c r="Y73" s="459" t="s">
        <v>83</v>
      </c>
      <c r="Z73" s="216" t="s">
        <v>279</v>
      </c>
    </row>
    <row r="74" spans="1:30" s="51" customFormat="1" ht="59.4" customHeight="1">
      <c r="A74" s="126">
        <v>70</v>
      </c>
      <c r="B74" s="363" t="s">
        <v>233</v>
      </c>
      <c r="C74" s="296" t="s">
        <v>234</v>
      </c>
      <c r="D74" s="128">
        <v>70632090</v>
      </c>
      <c r="E74" s="213">
        <v>102832412</v>
      </c>
      <c r="F74" s="286">
        <v>600171574</v>
      </c>
      <c r="G74" s="346" t="s">
        <v>235</v>
      </c>
      <c r="H74" s="296" t="s">
        <v>24</v>
      </c>
      <c r="I74" s="129" t="s">
        <v>67</v>
      </c>
      <c r="J74" s="388" t="s">
        <v>67</v>
      </c>
      <c r="K74" s="346" t="s">
        <v>236</v>
      </c>
      <c r="L74" s="418">
        <v>300000</v>
      </c>
      <c r="M74" s="615">
        <f>L74/100*85</f>
        <v>255000</v>
      </c>
      <c r="N74" s="483">
        <v>2023</v>
      </c>
      <c r="O74" s="130">
        <v>2023</v>
      </c>
      <c r="P74" s="483"/>
      <c r="Q74" s="175" t="s">
        <v>71</v>
      </c>
      <c r="R74" s="175"/>
      <c r="S74" s="175"/>
      <c r="T74" s="175"/>
      <c r="U74" s="175"/>
      <c r="V74" s="175"/>
      <c r="W74" s="175" t="s">
        <v>237</v>
      </c>
      <c r="X74" s="214"/>
      <c r="Y74" s="472" t="s">
        <v>238</v>
      </c>
      <c r="Z74" s="214"/>
    </row>
    <row r="75" spans="1:30" s="51" customFormat="1" ht="51.6" thickBot="1">
      <c r="A75" s="609">
        <v>71</v>
      </c>
      <c r="B75" s="379" t="s">
        <v>233</v>
      </c>
      <c r="C75" s="315" t="s">
        <v>234</v>
      </c>
      <c r="D75" s="218">
        <v>70632090</v>
      </c>
      <c r="E75" s="219">
        <v>102832412</v>
      </c>
      <c r="F75" s="287">
        <v>600171574</v>
      </c>
      <c r="G75" s="348" t="s">
        <v>239</v>
      </c>
      <c r="H75" s="315" t="s">
        <v>24</v>
      </c>
      <c r="I75" s="217" t="s">
        <v>67</v>
      </c>
      <c r="J75" s="408" t="s">
        <v>67</v>
      </c>
      <c r="K75" s="442" t="s">
        <v>240</v>
      </c>
      <c r="L75" s="434">
        <v>2000000</v>
      </c>
      <c r="M75" s="623">
        <f>L75/100*85</f>
        <v>1700000</v>
      </c>
      <c r="N75" s="506">
        <v>2024</v>
      </c>
      <c r="O75" s="220">
        <v>2025</v>
      </c>
      <c r="P75" s="506"/>
      <c r="Q75" s="218"/>
      <c r="R75" s="218" t="s">
        <v>237</v>
      </c>
      <c r="S75" s="218"/>
      <c r="T75" s="218"/>
      <c r="U75" s="218"/>
      <c r="V75" s="218"/>
      <c r="W75" s="218"/>
      <c r="X75" s="220"/>
      <c r="Y75" s="473" t="s">
        <v>241</v>
      </c>
      <c r="Z75" s="220"/>
    </row>
    <row r="76" spans="1:30" s="51" customFormat="1" ht="30.6">
      <c r="A76" s="131">
        <v>72</v>
      </c>
      <c r="B76" s="380" t="s">
        <v>280</v>
      </c>
      <c r="C76" s="316" t="s">
        <v>281</v>
      </c>
      <c r="D76" s="222">
        <v>17124620</v>
      </c>
      <c r="E76" s="222">
        <v>181128292</v>
      </c>
      <c r="F76" s="288">
        <v>691015929</v>
      </c>
      <c r="G76" s="349" t="s">
        <v>256</v>
      </c>
      <c r="H76" s="316" t="s">
        <v>24</v>
      </c>
      <c r="I76" s="221" t="s">
        <v>67</v>
      </c>
      <c r="J76" s="409" t="s">
        <v>126</v>
      </c>
      <c r="K76" s="349" t="s">
        <v>282</v>
      </c>
      <c r="L76" s="435">
        <v>2400000</v>
      </c>
      <c r="M76" s="624">
        <v>2040000</v>
      </c>
      <c r="N76" s="507" t="s">
        <v>202</v>
      </c>
      <c r="O76" s="646" t="s">
        <v>255</v>
      </c>
      <c r="P76" s="507" t="s">
        <v>71</v>
      </c>
      <c r="Q76" s="222" t="s">
        <v>71</v>
      </c>
      <c r="R76" s="222" t="s">
        <v>71</v>
      </c>
      <c r="S76" s="222" t="s">
        <v>71</v>
      </c>
      <c r="T76" s="222"/>
      <c r="U76" s="222"/>
      <c r="V76" s="223"/>
      <c r="W76" s="223"/>
      <c r="X76" s="224" t="s">
        <v>71</v>
      </c>
      <c r="Y76" s="474" t="s">
        <v>242</v>
      </c>
      <c r="Z76" s="224" t="s">
        <v>75</v>
      </c>
    </row>
    <row r="77" spans="1:30" s="51" customFormat="1" ht="30.6">
      <c r="A77" s="127">
        <v>73</v>
      </c>
      <c r="B77" s="381" t="s">
        <v>280</v>
      </c>
      <c r="C77" s="317" t="s">
        <v>281</v>
      </c>
      <c r="D77" s="96">
        <v>17124620</v>
      </c>
      <c r="E77" s="96">
        <v>181128292</v>
      </c>
      <c r="F77" s="289">
        <v>691015929</v>
      </c>
      <c r="G77" s="350" t="s">
        <v>283</v>
      </c>
      <c r="H77" s="317" t="s">
        <v>24</v>
      </c>
      <c r="I77" s="95" t="s">
        <v>67</v>
      </c>
      <c r="J77" s="410" t="s">
        <v>126</v>
      </c>
      <c r="K77" s="350" t="s">
        <v>284</v>
      </c>
      <c r="L77" s="436">
        <v>800000</v>
      </c>
      <c r="M77" s="625">
        <v>680000</v>
      </c>
      <c r="N77" s="647" t="s">
        <v>346</v>
      </c>
      <c r="O77" s="648" t="s">
        <v>255</v>
      </c>
      <c r="P77" s="508"/>
      <c r="Q77" s="96" t="s">
        <v>71</v>
      </c>
      <c r="R77" s="96" t="s">
        <v>71</v>
      </c>
      <c r="S77" s="96" t="s">
        <v>71</v>
      </c>
      <c r="T77" s="96"/>
      <c r="U77" s="96"/>
      <c r="V77" s="97"/>
      <c r="W77" s="97" t="s">
        <v>71</v>
      </c>
      <c r="X77" s="117"/>
      <c r="Y77" s="475" t="s">
        <v>242</v>
      </c>
      <c r="Z77" s="117" t="s">
        <v>75</v>
      </c>
    </row>
    <row r="78" spans="1:30" s="51" customFormat="1" ht="30.6">
      <c r="A78" s="127">
        <v>74</v>
      </c>
      <c r="B78" s="382" t="s">
        <v>280</v>
      </c>
      <c r="C78" s="318" t="s">
        <v>281</v>
      </c>
      <c r="D78" s="93">
        <v>17124620</v>
      </c>
      <c r="E78" s="93">
        <v>181128292</v>
      </c>
      <c r="F78" s="290">
        <v>691015929</v>
      </c>
      <c r="G78" s="351" t="s">
        <v>285</v>
      </c>
      <c r="H78" s="318" t="s">
        <v>24</v>
      </c>
      <c r="I78" s="92" t="s">
        <v>67</v>
      </c>
      <c r="J78" s="411" t="s">
        <v>126</v>
      </c>
      <c r="K78" s="351" t="s">
        <v>286</v>
      </c>
      <c r="L78" s="437">
        <v>1300000</v>
      </c>
      <c r="M78" s="626">
        <v>1105000</v>
      </c>
      <c r="N78" s="649" t="s">
        <v>346</v>
      </c>
      <c r="O78" s="650" t="s">
        <v>255</v>
      </c>
      <c r="P78" s="509" t="s">
        <v>287</v>
      </c>
      <c r="Q78" s="93"/>
      <c r="R78" s="93"/>
      <c r="S78" s="93" t="s">
        <v>287</v>
      </c>
      <c r="T78" s="93"/>
      <c r="U78" s="93" t="s">
        <v>71</v>
      </c>
      <c r="V78" s="94" t="s">
        <v>288</v>
      </c>
      <c r="W78" s="94"/>
      <c r="X78" s="116"/>
      <c r="Y78" s="476" t="s">
        <v>242</v>
      </c>
      <c r="Z78" s="116" t="s">
        <v>75</v>
      </c>
    </row>
    <row r="79" spans="1:30" s="51" customFormat="1" ht="30.6">
      <c r="A79" s="127">
        <v>75</v>
      </c>
      <c r="B79" s="382" t="s">
        <v>280</v>
      </c>
      <c r="C79" s="318" t="s">
        <v>281</v>
      </c>
      <c r="D79" s="93">
        <v>17124620</v>
      </c>
      <c r="E79" s="93">
        <v>181128292</v>
      </c>
      <c r="F79" s="290">
        <v>691015929</v>
      </c>
      <c r="G79" s="351" t="s">
        <v>289</v>
      </c>
      <c r="H79" s="318" t="s">
        <v>24</v>
      </c>
      <c r="I79" s="92" t="s">
        <v>67</v>
      </c>
      <c r="J79" s="411" t="s">
        <v>126</v>
      </c>
      <c r="K79" s="351" t="s">
        <v>290</v>
      </c>
      <c r="L79" s="437">
        <v>2000000</v>
      </c>
      <c r="M79" s="626">
        <v>1700000</v>
      </c>
      <c r="N79" s="649" t="s">
        <v>346</v>
      </c>
      <c r="O79" s="651" t="s">
        <v>347</v>
      </c>
      <c r="P79" s="509"/>
      <c r="Q79" s="93" t="s">
        <v>71</v>
      </c>
      <c r="R79" s="93" t="s">
        <v>71</v>
      </c>
      <c r="S79" s="93" t="s">
        <v>71</v>
      </c>
      <c r="T79" s="93"/>
      <c r="U79" s="93"/>
      <c r="V79" s="94" t="s">
        <v>71</v>
      </c>
      <c r="W79" s="94" t="s">
        <v>71</v>
      </c>
      <c r="X79" s="116"/>
      <c r="Y79" s="477" t="s">
        <v>291</v>
      </c>
      <c r="Z79" s="116" t="s">
        <v>75</v>
      </c>
      <c r="AD79" s="53"/>
    </row>
    <row r="80" spans="1:30" s="51" customFormat="1" ht="30.6">
      <c r="A80" s="127">
        <v>76</v>
      </c>
      <c r="B80" s="382" t="s">
        <v>280</v>
      </c>
      <c r="C80" s="318" t="s">
        <v>281</v>
      </c>
      <c r="D80" s="93">
        <v>17124620</v>
      </c>
      <c r="E80" s="93">
        <v>181128292</v>
      </c>
      <c r="F80" s="290">
        <v>691015929</v>
      </c>
      <c r="G80" s="351" t="s">
        <v>292</v>
      </c>
      <c r="H80" s="318" t="s">
        <v>24</v>
      </c>
      <c r="I80" s="92" t="s">
        <v>67</v>
      </c>
      <c r="J80" s="411" t="s">
        <v>126</v>
      </c>
      <c r="K80" s="351" t="s">
        <v>293</v>
      </c>
      <c r="L80" s="437">
        <v>8200000</v>
      </c>
      <c r="M80" s="626">
        <v>6970000</v>
      </c>
      <c r="N80" s="649" t="s">
        <v>346</v>
      </c>
      <c r="O80" s="651" t="s">
        <v>255</v>
      </c>
      <c r="P80" s="509" t="s">
        <v>71</v>
      </c>
      <c r="Q80" s="93" t="s">
        <v>71</v>
      </c>
      <c r="R80" s="93" t="s">
        <v>71</v>
      </c>
      <c r="S80" s="93" t="s">
        <v>71</v>
      </c>
      <c r="T80" s="93"/>
      <c r="U80" s="93" t="s">
        <v>71</v>
      </c>
      <c r="V80" s="94" t="s">
        <v>71</v>
      </c>
      <c r="W80" s="94" t="s">
        <v>71</v>
      </c>
      <c r="X80" s="116"/>
      <c r="Y80" s="476" t="s">
        <v>242</v>
      </c>
      <c r="Z80" s="116" t="s">
        <v>75</v>
      </c>
    </row>
    <row r="81" spans="1:26" s="51" customFormat="1" ht="61.2" customHeight="1" thickBot="1">
      <c r="A81" s="135">
        <v>77</v>
      </c>
      <c r="B81" s="383" t="s">
        <v>280</v>
      </c>
      <c r="C81" s="319" t="s">
        <v>281</v>
      </c>
      <c r="D81" s="119">
        <v>17124620</v>
      </c>
      <c r="E81" s="119">
        <v>181128292</v>
      </c>
      <c r="F81" s="291">
        <v>691015929</v>
      </c>
      <c r="G81" s="352" t="s">
        <v>402</v>
      </c>
      <c r="H81" s="319" t="s">
        <v>24</v>
      </c>
      <c r="I81" s="118" t="s">
        <v>67</v>
      </c>
      <c r="J81" s="412" t="s">
        <v>126</v>
      </c>
      <c r="K81" s="352" t="s">
        <v>403</v>
      </c>
      <c r="L81" s="438">
        <v>5000000</v>
      </c>
      <c r="M81" s="627">
        <v>4250000</v>
      </c>
      <c r="N81" s="652" t="s">
        <v>388</v>
      </c>
      <c r="O81" s="653" t="s">
        <v>255</v>
      </c>
      <c r="P81" s="510"/>
      <c r="Q81" s="119" t="s">
        <v>71</v>
      </c>
      <c r="R81" s="119" t="s">
        <v>71</v>
      </c>
      <c r="S81" s="120" t="s">
        <v>71</v>
      </c>
      <c r="T81" s="119"/>
      <c r="U81" s="119"/>
      <c r="V81" s="121"/>
      <c r="W81" s="121" t="s">
        <v>71</v>
      </c>
      <c r="X81" s="122"/>
      <c r="Y81" s="478" t="s">
        <v>242</v>
      </c>
      <c r="Z81" s="122" t="s">
        <v>75</v>
      </c>
    </row>
    <row r="82" spans="1:26">
      <c r="A82" s="28"/>
      <c r="C82" s="30"/>
      <c r="D82" s="30"/>
      <c r="E82" s="30"/>
      <c r="F82" s="30"/>
      <c r="G82" s="30"/>
      <c r="H82" s="30"/>
      <c r="I82" s="30"/>
      <c r="J82" s="30"/>
      <c r="K82" s="30"/>
    </row>
    <row r="83" spans="1:26">
      <c r="G83" s="30"/>
      <c r="H83" s="30"/>
      <c r="I83" s="30"/>
      <c r="J83" s="30"/>
      <c r="K83" s="30"/>
    </row>
    <row r="84" spans="1:26">
      <c r="G84" s="30"/>
      <c r="H84" s="30"/>
      <c r="I84" s="30"/>
      <c r="J84" s="30"/>
      <c r="K84" s="30"/>
    </row>
    <row r="86" spans="1:26" s="57" customFormat="1" ht="21">
      <c r="A86" s="48" t="s">
        <v>407</v>
      </c>
      <c r="B86" s="34"/>
      <c r="L86" s="35"/>
      <c r="M86" s="35"/>
      <c r="S86" s="36"/>
    </row>
  </sheetData>
  <sheetProtection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rintOptions horizontalCentered="1"/>
  <pageMargins left="0.25" right="0.25" top="0.75" bottom="0.75" header="0.3" footer="0.3"/>
  <pageSetup paperSize="8" scale="50" fitToHeight="0" orientation="landscape" r:id="rId1"/>
  <ignoredErrors>
    <ignoredError sqref="D6:F6 E5:F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"/>
  <sheetViews>
    <sheetView topLeftCell="B7" zoomScale="81" zoomScaleNormal="81" workbookViewId="0">
      <selection activeCell="J21" sqref="J21"/>
    </sheetView>
  </sheetViews>
  <sheetFormatPr defaultColWidth="8.6640625" defaultRowHeight="10.199999999999999"/>
  <cols>
    <col min="1" max="1" width="14.33203125" style="23" hidden="1" customWidth="1"/>
    <col min="2" max="2" width="5.33203125" style="23" customWidth="1"/>
    <col min="3" max="3" width="16.44140625" style="23" customWidth="1"/>
    <col min="4" max="5" width="10.33203125" style="23" customWidth="1"/>
    <col min="6" max="6" width="26.33203125" style="23" customWidth="1"/>
    <col min="7" max="8" width="13.6640625" style="23" customWidth="1"/>
    <col min="9" max="9" width="12.109375" style="23" customWidth="1"/>
    <col min="10" max="10" width="30.109375" style="23" customWidth="1"/>
    <col min="11" max="12" width="8.77734375" style="25" customWidth="1"/>
    <col min="13" max="13" width="10.109375" style="23" customWidth="1"/>
    <col min="14" max="14" width="8.6640625" style="23" customWidth="1"/>
    <col min="15" max="18" width="8.109375" style="23" customWidth="1"/>
    <col min="19" max="19" width="13" style="23" customWidth="1"/>
    <col min="20" max="20" width="10.44140625" style="23" customWidth="1"/>
    <col min="21" max="16384" width="8.6640625" style="23"/>
  </cols>
  <sheetData>
    <row r="1" spans="1:20" ht="21.75" customHeight="1" thickBot="1">
      <c r="A1" s="723" t="s">
        <v>243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5"/>
    </row>
    <row r="2" spans="1:20" ht="37.200000000000003" customHeight="1" thickBot="1">
      <c r="A2" s="726" t="s">
        <v>244</v>
      </c>
      <c r="B2" s="702" t="s">
        <v>40</v>
      </c>
      <c r="C2" s="727" t="s">
        <v>245</v>
      </c>
      <c r="D2" s="727"/>
      <c r="E2" s="728"/>
      <c r="F2" s="702" t="s">
        <v>42</v>
      </c>
      <c r="G2" s="709" t="s">
        <v>96</v>
      </c>
      <c r="H2" s="733" t="s">
        <v>44</v>
      </c>
      <c r="I2" s="720" t="s">
        <v>45</v>
      </c>
      <c r="J2" s="729" t="s">
        <v>46</v>
      </c>
      <c r="K2" s="730" t="s">
        <v>246</v>
      </c>
      <c r="L2" s="708"/>
      <c r="M2" s="702" t="s">
        <v>48</v>
      </c>
      <c r="N2" s="702"/>
      <c r="O2" s="727" t="s">
        <v>247</v>
      </c>
      <c r="P2" s="727"/>
      <c r="Q2" s="727"/>
      <c r="R2" s="727"/>
      <c r="S2" s="711" t="s">
        <v>50</v>
      </c>
      <c r="T2" s="702"/>
    </row>
    <row r="3" spans="1:20" ht="22.2" customHeight="1" thickBot="1">
      <c r="A3" s="726"/>
      <c r="B3" s="702"/>
      <c r="C3" s="702" t="s">
        <v>248</v>
      </c>
      <c r="D3" s="709" t="s">
        <v>249</v>
      </c>
      <c r="E3" s="720" t="s">
        <v>250</v>
      </c>
      <c r="F3" s="702"/>
      <c r="G3" s="709"/>
      <c r="H3" s="733"/>
      <c r="I3" s="720"/>
      <c r="J3" s="729"/>
      <c r="K3" s="714" t="s">
        <v>251</v>
      </c>
      <c r="L3" s="732" t="s">
        <v>252</v>
      </c>
      <c r="M3" s="712" t="s">
        <v>58</v>
      </c>
      <c r="N3" s="713" t="s">
        <v>59</v>
      </c>
      <c r="O3" s="731" t="s">
        <v>100</v>
      </c>
      <c r="P3" s="731"/>
      <c r="Q3" s="731"/>
      <c r="R3" s="731"/>
      <c r="S3" s="712" t="s">
        <v>253</v>
      </c>
      <c r="T3" s="713" t="s">
        <v>63</v>
      </c>
    </row>
    <row r="4" spans="1:20" ht="82.05" customHeight="1" thickBot="1">
      <c r="A4" s="726"/>
      <c r="B4" s="702"/>
      <c r="C4" s="702"/>
      <c r="D4" s="709"/>
      <c r="E4" s="720"/>
      <c r="F4" s="702"/>
      <c r="G4" s="709"/>
      <c r="H4" s="733"/>
      <c r="I4" s="720"/>
      <c r="J4" s="729"/>
      <c r="K4" s="714"/>
      <c r="L4" s="732"/>
      <c r="M4" s="712"/>
      <c r="N4" s="713"/>
      <c r="O4" s="680" t="s">
        <v>106</v>
      </c>
      <c r="P4" s="681" t="s">
        <v>107</v>
      </c>
      <c r="Q4" s="681" t="s">
        <v>108</v>
      </c>
      <c r="R4" s="682" t="s">
        <v>254</v>
      </c>
      <c r="S4" s="712"/>
      <c r="T4" s="713"/>
    </row>
    <row r="5" spans="1:20" s="51" customFormat="1" ht="53.4" customHeight="1" thickBot="1">
      <c r="A5" s="250">
        <v>2</v>
      </c>
      <c r="B5" s="608">
        <v>1</v>
      </c>
      <c r="C5" s="229" t="s">
        <v>315</v>
      </c>
      <c r="D5" s="230" t="s">
        <v>159</v>
      </c>
      <c r="E5" s="253">
        <v>64120473</v>
      </c>
      <c r="F5" s="261" t="s">
        <v>336</v>
      </c>
      <c r="G5" s="258" t="s">
        <v>24</v>
      </c>
      <c r="H5" s="232" t="s">
        <v>67</v>
      </c>
      <c r="I5" s="606" t="s">
        <v>160</v>
      </c>
      <c r="J5" s="582" t="s">
        <v>337</v>
      </c>
      <c r="K5" s="591">
        <v>3000000</v>
      </c>
      <c r="L5" s="654">
        <v>2550000</v>
      </c>
      <c r="M5" s="601" t="s">
        <v>308</v>
      </c>
      <c r="N5" s="233" t="s">
        <v>338</v>
      </c>
      <c r="O5" s="601"/>
      <c r="P5" s="231"/>
      <c r="Q5" s="231"/>
      <c r="R5" s="233"/>
      <c r="S5" s="587" t="s">
        <v>309</v>
      </c>
      <c r="T5" s="233" t="s">
        <v>75</v>
      </c>
    </row>
    <row r="6" spans="1:20" s="51" customFormat="1" ht="51" customHeight="1" thickBot="1">
      <c r="A6" s="252">
        <v>3</v>
      </c>
      <c r="B6" s="153">
        <v>2</v>
      </c>
      <c r="C6" s="237" t="s">
        <v>348</v>
      </c>
      <c r="D6" s="238" t="s">
        <v>65</v>
      </c>
      <c r="E6" s="254" t="s">
        <v>339</v>
      </c>
      <c r="F6" s="262" t="s">
        <v>340</v>
      </c>
      <c r="G6" s="259" t="s">
        <v>24</v>
      </c>
      <c r="H6" s="240" t="s">
        <v>67</v>
      </c>
      <c r="I6" s="607" t="s">
        <v>341</v>
      </c>
      <c r="J6" s="583" t="s">
        <v>342</v>
      </c>
      <c r="K6" s="592">
        <v>20000000</v>
      </c>
      <c r="L6" s="655">
        <v>17000000</v>
      </c>
      <c r="M6" s="659">
        <v>45566</v>
      </c>
      <c r="N6" s="593">
        <v>46387</v>
      </c>
      <c r="O6" s="602"/>
      <c r="P6" s="239" t="s">
        <v>71</v>
      </c>
      <c r="Q6" s="239" t="s">
        <v>71</v>
      </c>
      <c r="R6" s="241"/>
      <c r="S6" s="588" t="s">
        <v>161</v>
      </c>
      <c r="T6" s="241" t="s">
        <v>68</v>
      </c>
    </row>
    <row r="7" spans="1:20" ht="49.8" customHeight="1">
      <c r="A7" s="251"/>
      <c r="B7" s="126">
        <v>3</v>
      </c>
      <c r="C7" s="234" t="s">
        <v>281</v>
      </c>
      <c r="D7" s="235"/>
      <c r="E7" s="255">
        <v>8891303</v>
      </c>
      <c r="F7" s="263" t="s">
        <v>300</v>
      </c>
      <c r="G7" s="235" t="s">
        <v>24</v>
      </c>
      <c r="H7" s="236" t="s">
        <v>67</v>
      </c>
      <c r="I7" s="579" t="s">
        <v>126</v>
      </c>
      <c r="J7" s="584" t="s">
        <v>301</v>
      </c>
      <c r="K7" s="594">
        <v>2900000</v>
      </c>
      <c r="L7" s="656">
        <f>K7/100*85</f>
        <v>2465000</v>
      </c>
      <c r="M7" s="660">
        <v>45292</v>
      </c>
      <c r="N7" s="595">
        <v>47453</v>
      </c>
      <c r="O7" s="603" t="s">
        <v>71</v>
      </c>
      <c r="P7" s="139" t="s">
        <v>71</v>
      </c>
      <c r="Q7" s="139" t="s">
        <v>71</v>
      </c>
      <c r="R7" s="140" t="s">
        <v>71</v>
      </c>
      <c r="S7" s="589" t="s">
        <v>242</v>
      </c>
      <c r="T7" s="140" t="s">
        <v>75</v>
      </c>
    </row>
    <row r="8" spans="1:20" ht="46.2" customHeight="1" thickBot="1">
      <c r="A8" s="226"/>
      <c r="B8" s="609">
        <v>4</v>
      </c>
      <c r="C8" s="242" t="s">
        <v>281</v>
      </c>
      <c r="D8" s="243"/>
      <c r="E8" s="256">
        <v>8891303</v>
      </c>
      <c r="F8" s="264" t="s">
        <v>302</v>
      </c>
      <c r="G8" s="243" t="s">
        <v>24</v>
      </c>
      <c r="H8" s="245" t="s">
        <v>67</v>
      </c>
      <c r="I8" s="580" t="s">
        <v>126</v>
      </c>
      <c r="J8" s="585" t="s">
        <v>303</v>
      </c>
      <c r="K8" s="596">
        <v>2500000</v>
      </c>
      <c r="L8" s="657">
        <f>K8/100*85</f>
        <v>2125000</v>
      </c>
      <c r="M8" s="661">
        <v>45292</v>
      </c>
      <c r="N8" s="597">
        <v>47453</v>
      </c>
      <c r="O8" s="604" t="s">
        <v>71</v>
      </c>
      <c r="P8" s="244" t="s">
        <v>71</v>
      </c>
      <c r="Q8" s="244" t="s">
        <v>71</v>
      </c>
      <c r="R8" s="246" t="s">
        <v>71</v>
      </c>
      <c r="S8" s="590" t="s">
        <v>242</v>
      </c>
      <c r="T8" s="246" t="s">
        <v>75</v>
      </c>
    </row>
    <row r="9" spans="1:20" s="32" customFormat="1" ht="142.80000000000001" customHeight="1" thickBot="1">
      <c r="A9" s="227"/>
      <c r="B9" s="153">
        <v>5</v>
      </c>
      <c r="C9" s="247" t="s">
        <v>257</v>
      </c>
      <c r="D9" s="248"/>
      <c r="E9" s="257" t="s">
        <v>258</v>
      </c>
      <c r="F9" s="265" t="s">
        <v>259</v>
      </c>
      <c r="G9" s="260" t="s">
        <v>199</v>
      </c>
      <c r="H9" s="249" t="s">
        <v>67</v>
      </c>
      <c r="I9" s="581" t="s">
        <v>126</v>
      </c>
      <c r="J9" s="586" t="s">
        <v>260</v>
      </c>
      <c r="K9" s="598">
        <v>3500000</v>
      </c>
      <c r="L9" s="658">
        <f>K9/100*85</f>
        <v>2975000</v>
      </c>
      <c r="M9" s="662" t="s">
        <v>133</v>
      </c>
      <c r="N9" s="599">
        <v>2023</v>
      </c>
      <c r="O9" s="575" t="s">
        <v>71</v>
      </c>
      <c r="P9" s="159" t="s">
        <v>71</v>
      </c>
      <c r="Q9" s="156"/>
      <c r="R9" s="605"/>
      <c r="S9" s="600" t="s">
        <v>261</v>
      </c>
      <c r="T9" s="160" t="s">
        <v>75</v>
      </c>
    </row>
    <row r="10" spans="1:20" s="57" customFormat="1" ht="48" customHeight="1">
      <c r="B10" s="68"/>
      <c r="C10" s="69"/>
      <c r="D10" s="70"/>
      <c r="E10" s="71"/>
      <c r="F10" s="72"/>
      <c r="G10" s="72"/>
      <c r="H10" s="73"/>
      <c r="I10" s="72"/>
      <c r="J10" s="73"/>
      <c r="K10" s="74"/>
      <c r="L10" s="74"/>
      <c r="M10" s="75"/>
      <c r="N10" s="75"/>
      <c r="O10" s="76"/>
      <c r="P10" s="76"/>
      <c r="Q10" s="72"/>
      <c r="R10" s="72"/>
      <c r="S10" s="77"/>
      <c r="T10" s="76"/>
    </row>
    <row r="11" spans="1:20">
      <c r="B11" s="45"/>
    </row>
    <row r="12" spans="1:20">
      <c r="B12" s="45"/>
    </row>
    <row r="13" spans="1:20" s="57" customFormat="1" ht="21">
      <c r="A13" s="48" t="s">
        <v>407</v>
      </c>
      <c r="B13" s="34"/>
      <c r="C13" s="48" t="s">
        <v>407</v>
      </c>
      <c r="D13" s="34"/>
      <c r="N13" s="35"/>
      <c r="O13" s="35"/>
    </row>
    <row r="14" spans="1:20" s="57" customFormat="1" ht="21">
      <c r="A14" s="48" t="s">
        <v>407</v>
      </c>
      <c r="B14" s="34"/>
      <c r="L14" s="35"/>
      <c r="M14" s="35"/>
      <c r="S14" s="36"/>
    </row>
    <row r="17" spans="1:12">
      <c r="A17" s="23" t="s">
        <v>262</v>
      </c>
    </row>
    <row r="19" spans="1:12" ht="16.2" customHeight="1"/>
    <row r="25" spans="1:12">
      <c r="A25" s="46" t="s">
        <v>263</v>
      </c>
      <c r="B25" s="26"/>
      <c r="C25" s="26"/>
      <c r="D25" s="26"/>
      <c r="E25" s="26"/>
      <c r="F25" s="26"/>
      <c r="G25" s="26"/>
      <c r="H25" s="26"/>
      <c r="I25" s="26"/>
      <c r="J25" s="26"/>
      <c r="K25" s="47"/>
      <c r="L25" s="47"/>
    </row>
    <row r="26" spans="1:12">
      <c r="A26" s="46" t="s">
        <v>264</v>
      </c>
      <c r="B26" s="26"/>
      <c r="C26" s="26"/>
      <c r="D26" s="26"/>
      <c r="E26" s="26"/>
      <c r="F26" s="26"/>
      <c r="G26" s="26"/>
      <c r="H26" s="26"/>
      <c r="I26" s="26"/>
      <c r="J26" s="26"/>
      <c r="K26" s="47"/>
      <c r="L26" s="47"/>
    </row>
    <row r="27" spans="1:12">
      <c r="A27" s="46"/>
      <c r="B27" s="26"/>
      <c r="C27" s="26"/>
      <c r="D27" s="26"/>
      <c r="E27" s="26"/>
      <c r="F27" s="26"/>
      <c r="G27" s="26"/>
      <c r="H27" s="26"/>
      <c r="I27" s="26"/>
      <c r="J27" s="26"/>
      <c r="K27" s="47"/>
      <c r="L27" s="47"/>
    </row>
    <row r="28" spans="1:12">
      <c r="A28" s="46"/>
      <c r="B28" s="26"/>
      <c r="C28" s="26"/>
      <c r="D28" s="26"/>
      <c r="E28" s="26"/>
      <c r="F28" s="26"/>
      <c r="G28" s="26"/>
      <c r="H28" s="26"/>
      <c r="I28" s="26"/>
      <c r="J28" s="26"/>
      <c r="K28" s="47"/>
      <c r="L28" s="47"/>
    </row>
    <row r="29" spans="1:12">
      <c r="A29" s="46"/>
      <c r="B29" s="26"/>
      <c r="C29" s="26"/>
      <c r="D29" s="26"/>
      <c r="E29" s="26"/>
      <c r="F29" s="26"/>
      <c r="G29" s="26"/>
      <c r="H29" s="26"/>
      <c r="I29" s="26"/>
      <c r="J29" s="26"/>
      <c r="K29" s="47"/>
      <c r="L29" s="47"/>
    </row>
    <row r="30" spans="1:12">
      <c r="A30" s="46"/>
      <c r="B30" s="26"/>
      <c r="C30" s="26"/>
      <c r="D30" s="26"/>
      <c r="E30" s="26"/>
      <c r="F30" s="26"/>
      <c r="G30" s="26"/>
      <c r="H30" s="26"/>
      <c r="I30" s="26"/>
      <c r="J30" s="26"/>
      <c r="K30" s="47"/>
      <c r="L30" s="47"/>
    </row>
    <row r="31" spans="1:12">
      <c r="A31" s="46"/>
      <c r="B31" s="26"/>
      <c r="C31" s="26"/>
      <c r="D31" s="26"/>
      <c r="E31" s="26"/>
      <c r="F31" s="26"/>
      <c r="G31" s="26"/>
      <c r="H31" s="26"/>
      <c r="I31" s="26"/>
      <c r="J31" s="26"/>
      <c r="K31" s="47"/>
      <c r="L31" s="47"/>
    </row>
    <row r="32" spans="1:12">
      <c r="A32" s="46"/>
      <c r="B32" s="26"/>
      <c r="C32" s="26"/>
      <c r="D32" s="26"/>
      <c r="E32" s="26"/>
      <c r="F32" s="26"/>
      <c r="G32" s="26"/>
      <c r="H32" s="26"/>
      <c r="I32" s="26"/>
      <c r="J32" s="26"/>
      <c r="K32" s="47"/>
      <c r="L32" s="47"/>
    </row>
    <row r="33" spans="1:12">
      <c r="A33" s="46"/>
      <c r="B33" s="26"/>
      <c r="C33" s="26"/>
      <c r="D33" s="26"/>
      <c r="E33" s="26"/>
      <c r="F33" s="26"/>
      <c r="G33" s="26"/>
      <c r="H33" s="26"/>
      <c r="I33" s="26"/>
      <c r="J33" s="26"/>
      <c r="K33" s="47"/>
      <c r="L33" s="47"/>
    </row>
    <row r="34" spans="1:12">
      <c r="A34" s="46"/>
      <c r="B34" s="26"/>
      <c r="C34" s="26"/>
      <c r="D34" s="26"/>
      <c r="E34" s="26"/>
      <c r="F34" s="26"/>
      <c r="G34" s="26"/>
      <c r="H34" s="26"/>
      <c r="I34" s="26"/>
      <c r="J34" s="26"/>
      <c r="K34" s="47"/>
      <c r="L34" s="47"/>
    </row>
    <row r="35" spans="1:12">
      <c r="B35" s="26"/>
      <c r="C35" s="26"/>
      <c r="D35" s="26"/>
      <c r="E35" s="26"/>
      <c r="F35" s="26"/>
      <c r="G35" s="26"/>
      <c r="H35" s="26"/>
      <c r="I35" s="26"/>
      <c r="J35" s="26"/>
      <c r="K35" s="47"/>
      <c r="L35" s="47"/>
    </row>
    <row r="36" spans="1:12">
      <c r="B36" s="26"/>
      <c r="C36" s="26"/>
      <c r="D36" s="26"/>
      <c r="E36" s="26"/>
      <c r="F36" s="26"/>
      <c r="G36" s="26"/>
      <c r="H36" s="26"/>
      <c r="I36" s="26"/>
      <c r="J36" s="26"/>
      <c r="K36" s="47"/>
      <c r="L36" s="47"/>
    </row>
    <row r="37" spans="1:12">
      <c r="B37" s="26"/>
      <c r="C37" s="26"/>
      <c r="D37" s="26"/>
      <c r="E37" s="26"/>
      <c r="F37" s="26"/>
      <c r="G37" s="26"/>
      <c r="H37" s="26"/>
      <c r="I37" s="26"/>
      <c r="J37" s="26"/>
      <c r="K37" s="47"/>
      <c r="L37" s="47"/>
    </row>
    <row r="38" spans="1:12" ht="16.2" customHeight="1"/>
  </sheetData>
  <sheetProtection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rintOptions horizontalCentered="1"/>
  <pageMargins left="0.25" right="0.25" top="0.75" bottom="0.75" header="0.3" footer="0.3"/>
  <pageSetup paperSize="8" scale="63" orientation="landscape" r:id="rId1"/>
  <ignoredErrors>
    <ignoredError sqref="E6 E9 M9" numberStoredAsText="1"/>
    <ignoredError sqref="L7:L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B8AA329FA03540A0A79C132741881E" ma:contentTypeVersion="16" ma:contentTypeDescription="Vytvoří nový dokument" ma:contentTypeScope="" ma:versionID="b2e28bb85b326c7cde6714f769727898">
  <xsd:schema xmlns:xsd="http://www.w3.org/2001/XMLSchema" xmlns:xs="http://www.w3.org/2001/XMLSchema" xmlns:p="http://schemas.microsoft.com/office/2006/metadata/properties" xmlns:ns2="cc6a1f80-1c71-464b-9bb3-6ae6792b4454" xmlns:ns3="a4513a66-460f-460a-ac8e-1cea960251e7" targetNamespace="http://schemas.microsoft.com/office/2006/metadata/properties" ma:root="true" ma:fieldsID="36715a2cb4f43a890faff2013d5f545e" ns2:_="" ns3:_="">
    <xsd:import namespace="cc6a1f80-1c71-464b-9bb3-6ae6792b4454"/>
    <xsd:import namespace="a4513a66-460f-460a-ac8e-1cea96025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a1f80-1c71-464b-9bb3-6ae6792b4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51285a79-3c0b-4bc5-ab0d-fc0ea7d04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13a66-460f-460a-ac8e-1cea960251e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6a4fde7-7980-4208-98b8-622cd000e143}" ma:internalName="TaxCatchAll" ma:showField="CatchAllData" ma:web="a4513a66-460f-460a-ac8e-1cea96025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13a66-460f-460a-ac8e-1cea960251e7" xsi:nil="true"/>
    <lcf76f155ced4ddcb4097134ff3c332f xmlns="cc6a1f80-1c71-464b-9bb3-6ae6792b44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4DAED-06CD-4B0E-BF7D-42FFE2A71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a1f80-1c71-464b-9bb3-6ae6792b4454"/>
    <ds:schemaRef ds:uri="a4513a66-460f-460a-ac8e-1cea96025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a4513a66-460f-460a-ac8e-1cea960251e7"/>
    <ds:schemaRef ds:uri="cc6a1f80-1c71-464b-9bb3-6ae6792b445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Marie Jalůvková</cp:lastModifiedBy>
  <cp:revision/>
  <cp:lastPrinted>2025-06-03T09:49:42Z</cp:lastPrinted>
  <dcterms:created xsi:type="dcterms:W3CDTF">2020-07-22T07:46:04Z</dcterms:created>
  <dcterms:modified xsi:type="dcterms:W3CDTF">2025-06-12T05:54:51Z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0x0101005CB8AA329FA03540A0A79C132741881E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