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EA1DE3F4-5A91-48CC-B02C-B1D10FFE69F6}" xr6:coauthVersionLast="47" xr6:coauthVersionMax="47" xr10:uidLastSave="{00000000-0000-0000-0000-000000000000}"/>
  <bookViews>
    <workbookView xWindow="3465" yWindow="3465" windowWidth="21600" windowHeight="11385" xr2:uid="{75175CE1-5A80-4F71-A1E3-D9DBABF54FEE}"/>
  </bookViews>
  <sheets>
    <sheet name="Deinstitucionalizace_12.6.2023" sheetId="1" r:id="rId1"/>
  </sheets>
  <definedNames>
    <definedName name="_xlnm._FilterDatabase" localSheetId="0" hidden="1">'Deinstitucionalizace_12.6.2023'!$A$3:$J$3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5" i="1"/>
  <c r="D22" i="1"/>
  <c r="E17" i="1"/>
  <c r="E19" i="1"/>
  <c r="E21" i="1"/>
  <c r="E6" i="1"/>
  <c r="E20" i="1"/>
  <c r="E12" i="1"/>
  <c r="E13" i="1"/>
  <c r="E14" i="1"/>
  <c r="E18" i="1"/>
  <c r="E10" i="1"/>
  <c r="E9" i="1"/>
  <c r="E16" i="1"/>
  <c r="E15" i="1"/>
  <c r="E11" i="1"/>
  <c r="E8" i="1"/>
  <c r="E7" i="1"/>
  <c r="E5" i="1"/>
  <c r="E22" i="1" l="1"/>
</calcChain>
</file>

<file path=xl/sharedStrings.xml><?xml version="1.0" encoding="utf-8"?>
<sst xmlns="http://schemas.openxmlformats.org/spreadsheetml/2006/main" count="116" uniqueCount="78">
  <si>
    <t>Seznam projektů</t>
  </si>
  <si>
    <t>Název projektu</t>
  </si>
  <si>
    <t>Stručný obsah projektu</t>
  </si>
  <si>
    <t>Naplňování indikátorů IROP</t>
  </si>
  <si>
    <t xml:space="preserve">celkové výdaje projektu  </t>
  </si>
  <si>
    <t>z toho předpokládané způsobilé výdaje EFRR</t>
  </si>
  <si>
    <t>zahájení realizace</t>
  </si>
  <si>
    <t>ukončení realizace</t>
  </si>
  <si>
    <t>název indikátoru</t>
  </si>
  <si>
    <t>cílová hodnota dosažená realizací  projektu</t>
  </si>
  <si>
    <t xml:space="preserve">Transformace DOZP Paprsek, p.o. - Komunitní DOZP Kunštát </t>
  </si>
  <si>
    <t>V rámci pokračující částečné transformace DOZP Paprsek, p.o. - koupě pozemku a výstavba přízemního dvojdomku v městě Kunštát za účelem provozování komunitní služby DOZP s vysokou mírou podpory ve 2 domácnostech.</t>
  </si>
  <si>
    <t>2022/1</t>
  </si>
  <si>
    <t>2024/12</t>
  </si>
  <si>
    <t>počet klientů</t>
  </si>
  <si>
    <t xml:space="preserve">Transformace DOZP Paprsek, p.o. - Chráněné bydlení Letovice </t>
  </si>
  <si>
    <t>2022/9</t>
  </si>
  <si>
    <t xml:space="preserve">Transformace DOZP Domov Horizont, p.o. -  Chráněné bydlení Strážovice </t>
  </si>
  <si>
    <t>V rámci pokračující částečné transformace DOZP Domov Horizont, p.o. - rekonstrukce rodinného domu  ve Strážovicích za účelem provozování Chráněného bydlení pro osoby s mentálním postižením.</t>
  </si>
  <si>
    <t>2022/10</t>
  </si>
  <si>
    <t>2022/6</t>
  </si>
  <si>
    <t>2023/1</t>
  </si>
  <si>
    <t>2022/11</t>
  </si>
  <si>
    <t>2025/1</t>
  </si>
  <si>
    <t>2027/12</t>
  </si>
  <si>
    <t>2023/4</t>
  </si>
  <si>
    <t>2026/12</t>
  </si>
  <si>
    <t>Transformace DZR Emin zámek, p.o. - Chráněné bydlení Znojmo</t>
  </si>
  <si>
    <t>2023/7</t>
  </si>
  <si>
    <r>
      <t xml:space="preserve">Výdaje projektu  </t>
    </r>
    <r>
      <rPr>
        <i/>
        <sz val="10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</si>
  <si>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</si>
  <si>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t>V rámci úplné transformace DOZP Habrovanský zámek, p.o. - koupě pozemku a výstavba dvou jednopodlažních rodinných domů v Nemojanech za účelem provozování komunitní služby DOZP pro osoby s těžkým tělesným postižením ve 4 bezbariérových domácnostech.</t>
  </si>
  <si>
    <t>V rámci úplné transformace DOZP Habrovanský zámek, p.o. - koupě pozemku a výstavba rodinných domů v Jihomoravském kraji za účelem provozování komunitní služby DOZP pro osoby s tělesným postižením se střední a nejvyšší mírou podpory ve 3 bezbariérových domácnostech.</t>
  </si>
  <si>
    <t>V rámci pokračující transformace DOZP Domov Horizont, p.o. - rekonstrukce či výstavba budovy na pozemku Jihomoravského kraje v Hodoníně za účelem provozování komunitní služby pro osoby s poruchami chování, osoby se zdravotním postižením.</t>
  </si>
  <si>
    <t>V rámci úplné transformace DOZP Habrovanský zámek, p.o. - koupě pozemku a výstavba rodinných domů v Jihomoravském kraji za účelem provozování komunitní služby DOZP s tělesným postižením ve 2 bezbariérových domácnostech.</t>
  </si>
  <si>
    <t>Pro zahájení částečné transformace DOZP Zámeček Střelice, p.o. - koupě a rekonstrukce rodinného  domu v Pršticích za účelem provozování komunitní služby DOZP pro osoby s mentálním postižením ve 3 domácnostech.</t>
  </si>
  <si>
    <t>Transformace DOZP Domov Horizont, p.o. - Hodonín</t>
  </si>
  <si>
    <t xml:space="preserve">V rámci úplné transformace DOZP Emin zámek, p.o. - koupě pozemku a výstavba rodinných domů v obci Hevlín za účelem provozování komunitní služby DZR ve 2 domácnostech pro osoby se střední/vyšší mírou podpory. </t>
  </si>
  <si>
    <t>V rámci úplné transformace DOZP Emin zámek, p.o. - nákup nemovitosti/bytů, příp. rekonstrukce či výstavba rodinných domů v obci Znojmo za účelem provozování Chráněného bydlení ve 2 domácnostech.</t>
  </si>
  <si>
    <t>V rámci pokračující částečné transformace DOZP Paprsek, p.o. - koupě nemovitosti a výstavba rodinného domu obci Letovice za účelem provozování služby Chráněné bydlení pro osoby s mentálním postižením ve 2 domácnostech.</t>
  </si>
  <si>
    <t xml:space="preserve">V rámci úplné transformace DOZP Emin zámek, p.o. - koupě pozemku a výstavba rodinných domů v Jihomoravském kraji za účelem provozování komunitní služby DZR ve 2 domácnostech pro osoby se střední mírou podpory. </t>
  </si>
  <si>
    <t xml:space="preserve">V rámci úplné transformace DOZP Emin zámek, p.o. - koupě pozemku a výstavba rodinných domů v Jihomoravském kraji za účelem provozování komunitní služby DZR ve 1 domácnosti pro osoby se střední mírou podpory. </t>
  </si>
  <si>
    <t>V rámci pokračující transformace DOZP Zámek Břežany, p.o. - koupě 2 bytů v obci Šanov za účelem provozování Chráněného bydelní pro osoby s mentálním postižením.</t>
  </si>
  <si>
    <t>Transformace DZR Emin zámek, p.o. - Chráněné bydlení (I.)</t>
  </si>
  <si>
    <t>Transformace DZR Emin zámek, p.o. - Komunitní DZR (I.)</t>
  </si>
  <si>
    <t>Transformace DZR Emin zámek, p.o. - Komunitní DZR (II.)</t>
  </si>
  <si>
    <t>Transformace DZR Emin zámek, p.o. - Komunitní DZR Hevlín (I.)</t>
  </si>
  <si>
    <t xml:space="preserve">Transformace DOZP Habrovanský zámek, p.o. - Komunitní DOZP Nemojany </t>
  </si>
  <si>
    <t>Transformace DOZP Zámeček Střelice, p.o. - Komunitní DOZP Prštice</t>
  </si>
  <si>
    <t>Transformace DZR Emin zámek, p.o. - Komunitní DZR Šanov</t>
  </si>
  <si>
    <t>Transformace DOZP Habrovanský zámek, p.o.  - Komunitní DOZP (I.)</t>
  </si>
  <si>
    <t>Transformace DOZP Habrovanský zámek, p.o. - Komunitní DOZP (II.)</t>
  </si>
  <si>
    <t>Transformace DOZP Zámek Břežany, p.o. -  Chráněné bydlení Šanov</t>
  </si>
  <si>
    <t>Transformace DZR Emin zámek, p.o. - Komunitní DZR (III.)</t>
  </si>
  <si>
    <t>částka souhrnná za projektové záměry celkem do výše schválené alokace na AKČR 4. května 2023 (usnesení č. 165)</t>
  </si>
  <si>
    <t>Transformace DOZP Sociální služby Šebetov, p.o.</t>
  </si>
  <si>
    <t>Prioritizace dle hodnocení</t>
  </si>
  <si>
    <t>Kritérium 1</t>
  </si>
  <si>
    <t>Kritérium 2</t>
  </si>
  <si>
    <t>součet bodů dle kritérií</t>
  </si>
  <si>
    <t>HODNOTÍCÍ KRITÉRIA PRO PRIORITIZACI</t>
  </si>
  <si>
    <t>Kritérium 1: Stupeň rozpracovanosti projektu (max. 5 bodů)</t>
  </si>
  <si>
    <t>5 bodů</t>
  </si>
  <si>
    <t>probíhají přípravy k realizaci projektu, je zahájena investiční akce, jsou konány úkony k vypracování projektové dokumentace, případně je schválen záměr realizace projektu ZJMK</t>
  </si>
  <si>
    <t>2 body</t>
  </si>
  <si>
    <t>nemovitost pro realizaci projektu je majetkem kraje, příp. je podepsána smlouva o smlouvě budoucí kupní, případně je záměr nákupu nemovitosti schválen na ZJMK</t>
  </si>
  <si>
    <t>Kritérium 2: Úroveň zapojení organizace do procesu transformace (max. 5 bodů)</t>
  </si>
  <si>
    <t>probíhající plná transformace</t>
  </si>
  <si>
    <t>probíhající částečná transformace</t>
  </si>
  <si>
    <t>Pro zahájení transformace DOZP Sociální služby Šebetov, p.o. - výstavba, rekonstrukce, nákup bytů či rodinných domů za účelem provozování komunitní služby DOZP pro osoby s mentálním postižením ve 2 domácnostech.</t>
  </si>
  <si>
    <t xml:space="preserve">V rámci úplné transformace DOZP Emin zámek, p.o. - koupě pozemku a výstavba rodinných domů v obci Šanov za účelem provozování komunitní služby DZR ve 3 domácnostech. </t>
  </si>
  <si>
    <t xml:space="preserve">V rámci úplné transformace DOZP Emin zámek, p.o. - koupě pozemku a výstavba, rekonstrukce rodinných domů či bytů za účelem provozování komunitní služby DZR  1 domácnostech pro osoby se střední/vyšší mírou podpory. </t>
  </si>
  <si>
    <t>V rámci úplné transformace DOZP Emin zámek, p.o. - nákup nemovitostí/bytů, příp. rekonstrukce či výstavba rodinných domů v  Jihomoravském kraji za účelem provozování Chráněného bydlení v 1 domácnosti.</t>
  </si>
  <si>
    <t>2025/12</t>
  </si>
  <si>
    <t>2025/6</t>
  </si>
  <si>
    <t xml:space="preserve">z toho předpokládané 15% spolufinancování JMK </t>
  </si>
  <si>
    <t>Seznam projektových záměrů na deinstitucionalizaci sociálních služeb v Jihomoravském kraji</t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</si>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</sst>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yyyy\-mm\-dd;@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6"/>
      <name val="Calibri Light"/>
      <family val="2"/>
      <charset val="238"/>
    </font>
    <font>
      <strike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7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7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2" fillId="3" borderId="5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 indent="6"/>
    </xf>
    <xf numFmtId="0" fontId="11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EA9B-D957-4B99-8174-CC3472C88DC1}">
  <sheetPr>
    <pageSetUpPr fitToPage="1"/>
  </sheetPr>
  <dimension ref="A1:M30"/>
  <sheetViews>
    <sheetView tabSelected="1" zoomScale="70" zoomScaleNormal="70" workbookViewId="0">
      <selection activeCell="N3" sqref="N3"/>
    </sheetView>
  </sheetViews>
  <sheetFormatPr defaultRowHeight="15" x14ac:dyDescent="0.25"/>
  <cols>
    <col min="1" max="1" width="9.5703125" style="1" customWidth="1"/>
    <col min="2" max="2" width="34.42578125" style="1" customWidth="1"/>
    <col min="3" max="3" width="56.42578125" style="1" customWidth="1"/>
    <col min="4" max="4" width="15.42578125" style="4" customWidth="1"/>
    <col min="5" max="6" width="16.85546875" style="4" customWidth="1"/>
    <col min="7" max="7" width="10.85546875" style="1" customWidth="1"/>
    <col min="8" max="9" width="9.140625" style="1"/>
    <col min="10" max="10" width="12.28515625" style="1" customWidth="1"/>
    <col min="11" max="16384" width="9.140625" style="1"/>
  </cols>
  <sheetData>
    <row r="1" spans="1:13" ht="18.75" customHeight="1" thickBot="1" x14ac:dyDescent="0.35">
      <c r="A1" s="31" t="s">
        <v>76</v>
      </c>
      <c r="B1" s="32"/>
      <c r="C1" s="32"/>
      <c r="D1" s="32"/>
      <c r="E1" s="32"/>
      <c r="F1" s="32"/>
      <c r="G1" s="32"/>
      <c r="H1" s="32"/>
      <c r="I1" s="32"/>
      <c r="J1" s="32"/>
      <c r="K1" s="25" t="s">
        <v>77</v>
      </c>
      <c r="L1" s="26"/>
      <c r="M1" s="27"/>
    </row>
    <row r="2" spans="1:13" ht="30.75" customHeight="1" x14ac:dyDescent="0.25">
      <c r="A2" s="33" t="s">
        <v>0</v>
      </c>
      <c r="B2" s="35" t="s">
        <v>1</v>
      </c>
      <c r="C2" s="35" t="s">
        <v>2</v>
      </c>
      <c r="D2" s="37" t="s">
        <v>29</v>
      </c>
      <c r="E2" s="38"/>
      <c r="F2" s="39"/>
      <c r="G2" s="35" t="s">
        <v>30</v>
      </c>
      <c r="H2" s="35"/>
      <c r="I2" s="35" t="s">
        <v>3</v>
      </c>
      <c r="J2" s="35"/>
      <c r="K2" s="25" t="s">
        <v>56</v>
      </c>
      <c r="L2" s="26"/>
      <c r="M2" s="27"/>
    </row>
    <row r="3" spans="1:13" ht="70.5" customHeight="1" x14ac:dyDescent="0.25">
      <c r="A3" s="34"/>
      <c r="B3" s="36"/>
      <c r="C3" s="36"/>
      <c r="D3" s="10" t="s">
        <v>4</v>
      </c>
      <c r="E3" s="10" t="s">
        <v>5</v>
      </c>
      <c r="F3" s="10" t="s">
        <v>75</v>
      </c>
      <c r="G3" s="3" t="s">
        <v>6</v>
      </c>
      <c r="H3" s="3" t="s">
        <v>7</v>
      </c>
      <c r="I3" s="2" t="s">
        <v>8</v>
      </c>
      <c r="J3" s="3" t="s">
        <v>9</v>
      </c>
      <c r="K3" s="15" t="s">
        <v>57</v>
      </c>
      <c r="L3" s="15" t="s">
        <v>58</v>
      </c>
      <c r="M3" s="15" t="s">
        <v>59</v>
      </c>
    </row>
    <row r="4" spans="1:13" x14ac:dyDescent="0.25">
      <c r="A4" s="11"/>
      <c r="B4" s="9"/>
      <c r="C4" s="9"/>
      <c r="D4" s="5"/>
      <c r="E4" s="5"/>
      <c r="F4" s="5"/>
      <c r="G4" s="9"/>
      <c r="H4" s="9"/>
      <c r="I4" s="9"/>
      <c r="J4" s="9"/>
      <c r="K4" s="16"/>
      <c r="L4" s="17"/>
      <c r="M4" s="16"/>
    </row>
    <row r="5" spans="1:13" ht="105" customHeight="1" x14ac:dyDescent="0.25">
      <c r="A5" s="12">
        <v>1</v>
      </c>
      <c r="B5" s="6" t="s">
        <v>10</v>
      </c>
      <c r="C5" s="6" t="s">
        <v>11</v>
      </c>
      <c r="D5" s="7">
        <v>60000000</v>
      </c>
      <c r="E5" s="7">
        <f t="shared" ref="E5:E18" si="0">D5*0.7</f>
        <v>42000000</v>
      </c>
      <c r="F5" s="7">
        <f>D5*0.15</f>
        <v>9000000</v>
      </c>
      <c r="G5" s="8" t="s">
        <v>12</v>
      </c>
      <c r="H5" s="8" t="s">
        <v>73</v>
      </c>
      <c r="I5" s="6" t="s">
        <v>14</v>
      </c>
      <c r="J5" s="6">
        <v>8</v>
      </c>
      <c r="K5" s="18">
        <v>5</v>
      </c>
      <c r="L5" s="18">
        <v>2</v>
      </c>
      <c r="M5" s="18">
        <v>7</v>
      </c>
    </row>
    <row r="6" spans="1:13" ht="82.5" customHeight="1" x14ac:dyDescent="0.25">
      <c r="A6" s="12">
        <v>2</v>
      </c>
      <c r="B6" s="6" t="s">
        <v>15</v>
      </c>
      <c r="C6" s="6" t="s">
        <v>39</v>
      </c>
      <c r="D6" s="7">
        <v>42000000</v>
      </c>
      <c r="E6" s="7">
        <f t="shared" ref="E6" si="1">D6*0.7</f>
        <v>29399999.999999996</v>
      </c>
      <c r="F6" s="7">
        <f t="shared" ref="F6:F21" si="2">D6*0.15</f>
        <v>6300000</v>
      </c>
      <c r="G6" s="8" t="s">
        <v>16</v>
      </c>
      <c r="H6" s="8" t="s">
        <v>13</v>
      </c>
      <c r="I6" s="6" t="s">
        <v>14</v>
      </c>
      <c r="J6" s="6">
        <v>9</v>
      </c>
      <c r="K6" s="18">
        <v>5</v>
      </c>
      <c r="L6" s="18">
        <v>2</v>
      </c>
      <c r="M6" s="18">
        <v>7</v>
      </c>
    </row>
    <row r="7" spans="1:13" ht="104.25" customHeight="1" x14ac:dyDescent="0.25">
      <c r="A7" s="12">
        <v>3</v>
      </c>
      <c r="B7" s="6" t="s">
        <v>17</v>
      </c>
      <c r="C7" s="6" t="s">
        <v>18</v>
      </c>
      <c r="D7" s="7">
        <v>18000000</v>
      </c>
      <c r="E7" s="7">
        <f t="shared" si="0"/>
        <v>12600000</v>
      </c>
      <c r="F7" s="7">
        <f t="shared" si="2"/>
        <v>2700000</v>
      </c>
      <c r="G7" s="8" t="s">
        <v>19</v>
      </c>
      <c r="H7" s="8" t="s">
        <v>13</v>
      </c>
      <c r="I7" s="6" t="s">
        <v>14</v>
      </c>
      <c r="J7" s="6">
        <v>6</v>
      </c>
      <c r="K7" s="18">
        <v>5</v>
      </c>
      <c r="L7" s="18">
        <v>2</v>
      </c>
      <c r="M7" s="18">
        <v>7</v>
      </c>
    </row>
    <row r="8" spans="1:13" ht="91.5" customHeight="1" x14ac:dyDescent="0.25">
      <c r="A8" s="12">
        <v>4</v>
      </c>
      <c r="B8" s="6" t="s">
        <v>48</v>
      </c>
      <c r="C8" s="6" t="s">
        <v>35</v>
      </c>
      <c r="D8" s="7">
        <v>40000000</v>
      </c>
      <c r="E8" s="7">
        <f t="shared" si="0"/>
        <v>28000000</v>
      </c>
      <c r="F8" s="7">
        <f t="shared" si="2"/>
        <v>6000000</v>
      </c>
      <c r="G8" s="8" t="s">
        <v>20</v>
      </c>
      <c r="H8" s="8" t="s">
        <v>74</v>
      </c>
      <c r="I8" s="6" t="s">
        <v>14</v>
      </c>
      <c r="J8" s="6">
        <v>12</v>
      </c>
      <c r="K8" s="18">
        <v>5</v>
      </c>
      <c r="L8" s="18">
        <v>2</v>
      </c>
      <c r="M8" s="18">
        <v>7</v>
      </c>
    </row>
    <row r="9" spans="1:13" ht="104.25" customHeight="1" x14ac:dyDescent="0.25">
      <c r="A9" s="12">
        <v>5</v>
      </c>
      <c r="B9" s="6" t="s">
        <v>46</v>
      </c>
      <c r="C9" s="6" t="s">
        <v>37</v>
      </c>
      <c r="D9" s="7">
        <v>55000000</v>
      </c>
      <c r="E9" s="7">
        <f>D9*0.7</f>
        <v>38500000</v>
      </c>
      <c r="F9" s="7">
        <f t="shared" si="2"/>
        <v>8250000</v>
      </c>
      <c r="G9" s="8" t="s">
        <v>19</v>
      </c>
      <c r="H9" s="8" t="s">
        <v>26</v>
      </c>
      <c r="I9" s="6" t="s">
        <v>14</v>
      </c>
      <c r="J9" s="6">
        <v>8</v>
      </c>
      <c r="K9" s="18">
        <v>2</v>
      </c>
      <c r="L9" s="18">
        <v>5</v>
      </c>
      <c r="M9" s="18">
        <v>7</v>
      </c>
    </row>
    <row r="10" spans="1:13" ht="97.5" customHeight="1" x14ac:dyDescent="0.25">
      <c r="A10" s="12">
        <v>6</v>
      </c>
      <c r="B10" s="6" t="s">
        <v>49</v>
      </c>
      <c r="C10" s="6" t="s">
        <v>70</v>
      </c>
      <c r="D10" s="7">
        <v>85000000</v>
      </c>
      <c r="E10" s="7">
        <f>D10*0.7</f>
        <v>59499999.999999993</v>
      </c>
      <c r="F10" s="7">
        <f t="shared" si="2"/>
        <v>12750000</v>
      </c>
      <c r="G10" s="8" t="s">
        <v>22</v>
      </c>
      <c r="H10" s="8" t="s">
        <v>26</v>
      </c>
      <c r="I10" s="6" t="s">
        <v>14</v>
      </c>
      <c r="J10" s="6">
        <v>18</v>
      </c>
      <c r="K10" s="18">
        <v>2</v>
      </c>
      <c r="L10" s="18">
        <v>5</v>
      </c>
      <c r="M10" s="18">
        <v>7</v>
      </c>
    </row>
    <row r="11" spans="1:13" ht="112.5" customHeight="1" x14ac:dyDescent="0.25">
      <c r="A11" s="12">
        <v>7</v>
      </c>
      <c r="B11" s="6" t="s">
        <v>47</v>
      </c>
      <c r="C11" s="6" t="s">
        <v>31</v>
      </c>
      <c r="D11" s="7">
        <v>72000000</v>
      </c>
      <c r="E11" s="7">
        <f t="shared" si="0"/>
        <v>50400000</v>
      </c>
      <c r="F11" s="7">
        <f t="shared" si="2"/>
        <v>10800000</v>
      </c>
      <c r="G11" s="8" t="s">
        <v>21</v>
      </c>
      <c r="H11" s="8" t="s">
        <v>73</v>
      </c>
      <c r="I11" s="6" t="s">
        <v>14</v>
      </c>
      <c r="J11" s="6">
        <v>12</v>
      </c>
      <c r="K11" s="18">
        <v>0</v>
      </c>
      <c r="L11" s="18">
        <v>5</v>
      </c>
      <c r="M11" s="18">
        <v>5</v>
      </c>
    </row>
    <row r="12" spans="1:13" ht="112.5" customHeight="1" x14ac:dyDescent="0.25">
      <c r="A12" s="12">
        <v>8</v>
      </c>
      <c r="B12" s="6" t="s">
        <v>45</v>
      </c>
      <c r="C12" s="6" t="s">
        <v>71</v>
      </c>
      <c r="D12" s="7">
        <v>25800000</v>
      </c>
      <c r="E12" s="7">
        <f t="shared" ref="E12" si="3">D12*0.7</f>
        <v>18060000</v>
      </c>
      <c r="F12" s="7">
        <f t="shared" si="2"/>
        <v>3870000</v>
      </c>
      <c r="G12" s="8" t="s">
        <v>22</v>
      </c>
      <c r="H12" s="8" t="s">
        <v>26</v>
      </c>
      <c r="I12" s="6" t="s">
        <v>14</v>
      </c>
      <c r="J12" s="6">
        <v>4</v>
      </c>
      <c r="K12" s="18">
        <v>0</v>
      </c>
      <c r="L12" s="18">
        <v>5</v>
      </c>
      <c r="M12" s="18">
        <v>5</v>
      </c>
    </row>
    <row r="13" spans="1:13" ht="97.5" customHeight="1" x14ac:dyDescent="0.25">
      <c r="A13" s="12">
        <v>9</v>
      </c>
      <c r="B13" s="6" t="s">
        <v>43</v>
      </c>
      <c r="C13" s="6" t="s">
        <v>72</v>
      </c>
      <c r="D13" s="7">
        <v>10000000</v>
      </c>
      <c r="E13" s="7">
        <f>D13*0.7</f>
        <v>7000000</v>
      </c>
      <c r="F13" s="7">
        <f t="shared" si="2"/>
        <v>1500000</v>
      </c>
      <c r="G13" s="6" t="s">
        <v>25</v>
      </c>
      <c r="H13" s="6" t="s">
        <v>13</v>
      </c>
      <c r="I13" s="6" t="s">
        <v>14</v>
      </c>
      <c r="J13" s="6">
        <v>4</v>
      </c>
      <c r="K13" s="18">
        <v>0</v>
      </c>
      <c r="L13" s="18">
        <v>5</v>
      </c>
      <c r="M13" s="18">
        <v>5</v>
      </c>
    </row>
    <row r="14" spans="1:13" ht="97.5" customHeight="1" x14ac:dyDescent="0.25">
      <c r="A14" s="12">
        <v>10</v>
      </c>
      <c r="B14" s="6" t="s">
        <v>44</v>
      </c>
      <c r="C14" s="6" t="s">
        <v>40</v>
      </c>
      <c r="D14" s="7">
        <v>45000000</v>
      </c>
      <c r="E14" s="7">
        <f>D14*0.7</f>
        <v>31499999.999999996</v>
      </c>
      <c r="F14" s="7">
        <f t="shared" si="2"/>
        <v>6750000</v>
      </c>
      <c r="G14" s="6" t="s">
        <v>25</v>
      </c>
      <c r="H14" s="6" t="s">
        <v>26</v>
      </c>
      <c r="I14" s="6" t="s">
        <v>14</v>
      </c>
      <c r="J14" s="6">
        <v>8</v>
      </c>
      <c r="K14" s="19">
        <v>0</v>
      </c>
      <c r="L14" s="18">
        <v>5</v>
      </c>
      <c r="M14" s="18">
        <v>5</v>
      </c>
    </row>
    <row r="15" spans="1:13" ht="109.5" customHeight="1" x14ac:dyDescent="0.25">
      <c r="A15" s="12">
        <v>11</v>
      </c>
      <c r="B15" s="6" t="s">
        <v>50</v>
      </c>
      <c r="C15" s="6" t="s">
        <v>32</v>
      </c>
      <c r="D15" s="7">
        <v>80000000</v>
      </c>
      <c r="E15" s="7">
        <f>D15*0.7</f>
        <v>56000000</v>
      </c>
      <c r="F15" s="7">
        <f t="shared" si="2"/>
        <v>12000000</v>
      </c>
      <c r="G15" s="8" t="s">
        <v>21</v>
      </c>
      <c r="H15" s="8" t="s">
        <v>73</v>
      </c>
      <c r="I15" s="6" t="s">
        <v>14</v>
      </c>
      <c r="J15" s="6">
        <v>18</v>
      </c>
      <c r="K15" s="18">
        <v>0</v>
      </c>
      <c r="L15" s="18">
        <v>5</v>
      </c>
      <c r="M15" s="18">
        <v>5</v>
      </c>
    </row>
    <row r="16" spans="1:13" ht="92.25" customHeight="1" x14ac:dyDescent="0.25">
      <c r="A16" s="12">
        <v>12</v>
      </c>
      <c r="B16" s="6" t="s">
        <v>51</v>
      </c>
      <c r="C16" s="6" t="s">
        <v>34</v>
      </c>
      <c r="D16" s="7">
        <v>48000000</v>
      </c>
      <c r="E16" s="7">
        <f>D16*0.7</f>
        <v>33600000</v>
      </c>
      <c r="F16" s="7">
        <f t="shared" si="2"/>
        <v>7200000</v>
      </c>
      <c r="G16" s="8" t="s">
        <v>21</v>
      </c>
      <c r="H16" s="8" t="s">
        <v>73</v>
      </c>
      <c r="I16" s="6" t="s">
        <v>14</v>
      </c>
      <c r="J16" s="6">
        <v>8</v>
      </c>
      <c r="K16" s="18">
        <v>0</v>
      </c>
      <c r="L16" s="18">
        <v>5</v>
      </c>
      <c r="M16" s="18">
        <v>5</v>
      </c>
    </row>
    <row r="17" spans="1:13" ht="92.25" customHeight="1" x14ac:dyDescent="0.25">
      <c r="A17" s="12">
        <v>13</v>
      </c>
      <c r="B17" s="6" t="s">
        <v>27</v>
      </c>
      <c r="C17" s="6" t="s">
        <v>38</v>
      </c>
      <c r="D17" s="7">
        <v>20000000</v>
      </c>
      <c r="E17" s="7">
        <f>D17*0.7</f>
        <v>14000000</v>
      </c>
      <c r="F17" s="7">
        <f t="shared" si="2"/>
        <v>3000000</v>
      </c>
      <c r="G17" s="6" t="s">
        <v>25</v>
      </c>
      <c r="H17" s="6" t="s">
        <v>13</v>
      </c>
      <c r="I17" s="6" t="s">
        <v>14</v>
      </c>
      <c r="J17" s="6">
        <v>8</v>
      </c>
      <c r="K17" s="20">
        <v>0</v>
      </c>
      <c r="L17" s="20">
        <v>5</v>
      </c>
      <c r="M17" s="20">
        <v>5</v>
      </c>
    </row>
    <row r="18" spans="1:13" ht="111" customHeight="1" x14ac:dyDescent="0.25">
      <c r="A18" s="12">
        <v>14</v>
      </c>
      <c r="B18" s="6" t="s">
        <v>53</v>
      </c>
      <c r="C18" s="6" t="s">
        <v>41</v>
      </c>
      <c r="D18" s="7">
        <v>12000000</v>
      </c>
      <c r="E18" s="7">
        <f t="shared" si="0"/>
        <v>8400000</v>
      </c>
      <c r="F18" s="7">
        <f t="shared" si="2"/>
        <v>1800000</v>
      </c>
      <c r="G18" s="6" t="s">
        <v>25</v>
      </c>
      <c r="H18" s="6" t="s">
        <v>13</v>
      </c>
      <c r="I18" s="6" t="s">
        <v>14</v>
      </c>
      <c r="J18" s="5">
        <v>4</v>
      </c>
      <c r="K18" s="18">
        <v>0</v>
      </c>
      <c r="L18" s="18">
        <v>5</v>
      </c>
      <c r="M18" s="18">
        <v>5</v>
      </c>
    </row>
    <row r="19" spans="1:13" ht="90" customHeight="1" x14ac:dyDescent="0.25">
      <c r="A19" s="12">
        <v>15</v>
      </c>
      <c r="B19" s="6" t="s">
        <v>36</v>
      </c>
      <c r="C19" s="6" t="s">
        <v>33</v>
      </c>
      <c r="D19" s="7">
        <v>40240000</v>
      </c>
      <c r="E19" s="7">
        <f t="shared" ref="E19" si="4">D19*0.7</f>
        <v>28168000</v>
      </c>
      <c r="F19" s="7">
        <f t="shared" si="2"/>
        <v>6036000</v>
      </c>
      <c r="G19" s="8" t="s">
        <v>28</v>
      </c>
      <c r="H19" s="8" t="s">
        <v>26</v>
      </c>
      <c r="I19" s="6" t="s">
        <v>14</v>
      </c>
      <c r="J19" s="6">
        <v>12</v>
      </c>
      <c r="K19" s="21">
        <v>2</v>
      </c>
      <c r="L19" s="5">
        <v>2</v>
      </c>
      <c r="M19" s="5">
        <v>4</v>
      </c>
    </row>
    <row r="20" spans="1:13" ht="90.75" customHeight="1" x14ac:dyDescent="0.25">
      <c r="A20" s="12">
        <v>16</v>
      </c>
      <c r="B20" s="6" t="s">
        <v>55</v>
      </c>
      <c r="C20" s="6" t="s">
        <v>69</v>
      </c>
      <c r="D20" s="7">
        <v>40000000</v>
      </c>
      <c r="E20" s="7">
        <f>D20*0.7</f>
        <v>28000000</v>
      </c>
      <c r="F20" s="7">
        <f t="shared" si="2"/>
        <v>6000000</v>
      </c>
      <c r="G20" s="6" t="s">
        <v>23</v>
      </c>
      <c r="H20" s="6" t="s">
        <v>24</v>
      </c>
      <c r="I20" s="6" t="s">
        <v>14</v>
      </c>
      <c r="J20" s="6">
        <v>12</v>
      </c>
      <c r="K20" s="5">
        <v>0</v>
      </c>
      <c r="L20" s="5">
        <v>2</v>
      </c>
      <c r="M20" s="18">
        <v>2</v>
      </c>
    </row>
    <row r="21" spans="1:13" ht="62.25" customHeight="1" x14ac:dyDescent="0.25">
      <c r="A21" s="12">
        <v>17</v>
      </c>
      <c r="B21" s="6" t="s">
        <v>52</v>
      </c>
      <c r="C21" s="6" t="s">
        <v>42</v>
      </c>
      <c r="D21" s="7">
        <v>7474837</v>
      </c>
      <c r="E21" s="7">
        <f>D21*0.7</f>
        <v>5232385.8999999994</v>
      </c>
      <c r="F21" s="7">
        <f t="shared" si="2"/>
        <v>1121225.55</v>
      </c>
      <c r="G21" s="6" t="s">
        <v>23</v>
      </c>
      <c r="H21" s="6" t="s">
        <v>24</v>
      </c>
      <c r="I21" s="6" t="s">
        <v>14</v>
      </c>
      <c r="J21" s="6">
        <v>2</v>
      </c>
      <c r="K21" s="21">
        <v>0</v>
      </c>
      <c r="L21" s="5">
        <v>2</v>
      </c>
      <c r="M21" s="5">
        <v>2</v>
      </c>
    </row>
    <row r="22" spans="1:13" ht="41.25" customHeight="1" thickBot="1" x14ac:dyDescent="0.3">
      <c r="A22" s="29" t="s">
        <v>54</v>
      </c>
      <c r="B22" s="30"/>
      <c r="C22" s="30"/>
      <c r="D22" s="13">
        <f>SUM(D5:D21)</f>
        <v>700514837</v>
      </c>
      <c r="E22" s="13">
        <f>SUM(E5:E21)</f>
        <v>490360385.89999998</v>
      </c>
      <c r="F22" s="13">
        <f>SUM(F5:F21)</f>
        <v>105077225.55</v>
      </c>
      <c r="G22" s="14"/>
      <c r="H22" s="14"/>
      <c r="I22" s="14"/>
      <c r="J22" s="14"/>
      <c r="K22" s="4"/>
      <c r="M22" s="4"/>
    </row>
    <row r="24" spans="1:13" x14ac:dyDescent="0.25">
      <c r="A24" s="28" t="s">
        <v>60</v>
      </c>
      <c r="B24" s="28"/>
      <c r="D24" s="1"/>
      <c r="E24" s="1"/>
      <c r="F24" s="1"/>
      <c r="G24" s="4"/>
      <c r="H24" s="4"/>
    </row>
    <row r="25" spans="1:13" ht="21" x14ac:dyDescent="0.25">
      <c r="A25" s="22" t="s">
        <v>61</v>
      </c>
      <c r="D25" s="1"/>
      <c r="E25" s="1"/>
      <c r="F25" s="1"/>
      <c r="G25" s="4"/>
      <c r="H25" s="4"/>
    </row>
    <row r="26" spans="1:13" x14ac:dyDescent="0.25">
      <c r="A26" s="23" t="s">
        <v>62</v>
      </c>
      <c r="B26" s="23" t="s">
        <v>63</v>
      </c>
      <c r="D26" s="1"/>
      <c r="E26" s="1"/>
      <c r="F26" s="1"/>
      <c r="G26" s="4"/>
      <c r="H26" s="4"/>
    </row>
    <row r="27" spans="1:13" x14ac:dyDescent="0.25">
      <c r="A27" s="23" t="s">
        <v>64</v>
      </c>
      <c r="B27" s="23" t="s">
        <v>65</v>
      </c>
      <c r="D27" s="1"/>
      <c r="E27" s="1"/>
      <c r="F27" s="1"/>
      <c r="G27" s="4"/>
      <c r="H27" s="4"/>
    </row>
    <row r="28" spans="1:13" ht="21" x14ac:dyDescent="0.25">
      <c r="A28" s="22" t="s">
        <v>66</v>
      </c>
      <c r="D28" s="1"/>
      <c r="E28" s="1"/>
      <c r="F28" s="1"/>
      <c r="G28" s="4"/>
      <c r="H28" s="4"/>
    </row>
    <row r="29" spans="1:13" x14ac:dyDescent="0.25">
      <c r="A29" s="23" t="s">
        <v>62</v>
      </c>
      <c r="B29" s="23" t="s">
        <v>67</v>
      </c>
      <c r="C29" s="24"/>
      <c r="D29" s="1"/>
      <c r="E29" s="1"/>
      <c r="F29" s="1"/>
      <c r="G29" s="4"/>
      <c r="H29" s="4"/>
    </row>
    <row r="30" spans="1:13" x14ac:dyDescent="0.25">
      <c r="A30" s="23" t="s">
        <v>64</v>
      </c>
      <c r="B30" s="23" t="s">
        <v>68</v>
      </c>
      <c r="C30" s="24"/>
      <c r="D30" s="1"/>
      <c r="E30" s="1"/>
      <c r="F30" s="1"/>
      <c r="G30" s="4"/>
      <c r="H30" s="4"/>
    </row>
  </sheetData>
  <autoFilter ref="A3:J3" xr:uid="{28F22D2A-9C89-467E-A7AA-D7FCA66C14EB}"/>
  <mergeCells count="11">
    <mergeCell ref="K1:M1"/>
    <mergeCell ref="K2:M2"/>
    <mergeCell ref="A24:B24"/>
    <mergeCell ref="A22:C22"/>
    <mergeCell ref="A1:J1"/>
    <mergeCell ref="A2:A3"/>
    <mergeCell ref="B2:B3"/>
    <mergeCell ref="C2:C3"/>
    <mergeCell ref="G2:H2"/>
    <mergeCell ref="I2:J2"/>
    <mergeCell ref="D2:F2"/>
  </mergeCells>
  <phoneticPr fontId="4" type="noConversion"/>
  <pageMargins left="0.70866141732283472" right="0.70866141732283472" top="0.78740157480314965" bottom="0.78740157480314965" header="0.31496062992125984" footer="0.31496062992125984"/>
  <pageSetup paperSize="9" scale="59" fitToHeight="0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20" ma:contentTypeDescription="Vytvoří nový dokument" ma:contentTypeScope="" ma:versionID="6bab98e9f5207bb7cd2c76b0a70adc5f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40f55ac17078f2426f794eeb1412172c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6e955f-6355-4a61-ae3b-658e8d2c932c}" ma:internalName="TaxCatchAll" ma:showField="CatchAllData" ma:web="a867a263-4c00-4944-a435-72febfd709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67a263-4c00-4944-a435-72febfd70997"/>
    <lcf76f155ced4ddcb4097134ff3c332f xmlns="ae529b29-b2bb-4f0f-bf76-47ede62a77b9">
      <Terms xmlns="http://schemas.microsoft.com/office/infopath/2007/PartnerControls"/>
    </lcf76f155ced4ddcb4097134ff3c332f>
    <_Flow_SignoffStatus xmlns="ae529b29-b2bb-4f0f-bf76-47ede62a77b9" xsi:nil="true"/>
  </documentManagement>
</p:properties>
</file>

<file path=customXml/itemProps1.xml><?xml version="1.0" encoding="utf-8"?>
<ds:datastoreItem xmlns:ds="http://schemas.openxmlformats.org/officeDocument/2006/customXml" ds:itemID="{77095C00-59C2-4C84-84DC-B716670B6C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29b29-b2bb-4f0f-bf76-47ede62a77b9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630883-C945-4B6B-879A-45F1B15A5D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0966F7-DA78-40E6-8892-DAF7245BD627}">
  <ds:schemaRefs>
    <ds:schemaRef ds:uri="http://www.w3.org/XML/1998/namespace"/>
    <ds:schemaRef ds:uri="http://schemas.microsoft.com/office/2006/documentManagement/types"/>
    <ds:schemaRef ds:uri="ae529b29-b2bb-4f0f-bf76-47ede62a77b9"/>
    <ds:schemaRef ds:uri="http://purl.org/dc/dcmitype/"/>
    <ds:schemaRef ds:uri="http://purl.org/dc/terms/"/>
    <ds:schemaRef ds:uri="http://schemas.microsoft.com/office/2006/metadata/properties"/>
    <ds:schemaRef ds:uri="a867a263-4c00-4944-a435-72febfd70997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Deinstitucionalizace_12.6.2023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Nosálová Marcela</dc:creator>
  <cp:lastModifiedBy>Barcalová Jitka</cp:lastModifiedBy>
  <cp:lastPrinted>2023-06-12T09:03:29Z</cp:lastPrinted>
  <dcterms:created xsi:type="dcterms:W3CDTF">2023-01-20T13:51:31Z</dcterms:created>
  <dcterms:modified xsi:type="dcterms:W3CDTF">2023-08-01T06:22:10Z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2023-01-20T13:58:54Z</vt:lpwstr>
  </property>
  <property fmtid="{D5CDD505-2E9C-101B-9397-08002B2CF9AE}" pid="4" name="MSIP_Label_690ebb53-23a2-471a-9c6e-17bd0d11311e_Method">
    <vt:lpwstr>Privileged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430de66d-0c5c-4a51-a23c-0e14e64e45bc</vt:lpwstr>
  </property>
  <property fmtid="{D5CDD505-2E9C-101B-9397-08002B2CF9AE}" pid="8" name="MSIP_Label_690ebb53-23a2-471a-9c6e-17bd0d11311e_ContentBits">
    <vt:lpwstr>0</vt:lpwstr>
  </property>
  <property fmtid="{D5CDD505-2E9C-101B-9397-08002B2CF9AE}" pid="9" name="ContentTypeId">
    <vt:lpwstr>0x010100FC60E23A6042254D9AC27A8652D978CA</vt:lpwstr>
  </property>
</Properties>
</file>