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ENOVO\Desktop\odesílání_SR\LBC\"/>
    </mc:Choice>
  </mc:AlternateContent>
  <xr:revisionPtr revIDLastSave="0" documentId="13_ncr:1_{0C9D5F4C-1C93-4A20-8272-BFB3BCBC8F28}" xr6:coauthVersionLast="47" xr6:coauthVersionMax="47" xr10:uidLastSave="{00000000-0000-0000-0000-000000000000}"/>
  <bookViews>
    <workbookView xWindow="-108" yWindow="-108" windowWidth="23256" windowHeight="12456" tabRatio="710" activeTab="1" xr2:uid="{00000000-000D-0000-FFFF-FFFF00000000}"/>
  </bookViews>
  <sheets>
    <sheet name="MŠ" sheetId="6" r:id="rId1"/>
    <sheet name="ZŠ" sheetId="7" r:id="rId2"/>
    <sheet name="zajmové, neformalní, cel" sheetId="8"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 i="6" l="1"/>
  <c r="M6" i="6"/>
  <c r="M4" i="6"/>
  <c r="M20" i="6"/>
  <c r="M21" i="6"/>
  <c r="M41" i="7"/>
  <c r="M80" i="7"/>
  <c r="M31" i="6"/>
  <c r="M35" i="7"/>
  <c r="M61" i="7"/>
  <c r="L6" i="8"/>
  <c r="M8" i="6"/>
  <c r="L7" i="8"/>
  <c r="M60" i="7"/>
  <c r="M59" i="7"/>
  <c r="M58" i="7"/>
  <c r="L10" i="8"/>
  <c r="L9" i="8"/>
  <c r="M26" i="6"/>
  <c r="M22" i="6"/>
  <c r="M17" i="6"/>
  <c r="M16" i="6"/>
  <c r="M54" i="7"/>
  <c r="M14" i="6"/>
  <c r="M19" i="6"/>
  <c r="M18" i="6"/>
  <c r="M78" i="7"/>
  <c r="M77" i="7"/>
  <c r="M76" i="7"/>
  <c r="M75" i="7"/>
  <c r="M74" i="7"/>
  <c r="M73" i="7"/>
  <c r="M29" i="6"/>
  <c r="M28" i="6"/>
  <c r="M27" i="6"/>
  <c r="L14" i="8"/>
  <c r="M72" i="7"/>
  <c r="M71" i="7"/>
  <c r="L13" i="8"/>
  <c r="M55" i="7"/>
  <c r="M53" i="7"/>
  <c r="M52" i="7"/>
  <c r="M51" i="7"/>
  <c r="M45" i="7"/>
  <c r="F45" i="7"/>
  <c r="E45" i="7"/>
  <c r="M44" i="7"/>
  <c r="M9" i="6"/>
  <c r="M40" i="7"/>
  <c r="M39" i="7"/>
</calcChain>
</file>

<file path=xl/sharedStrings.xml><?xml version="1.0" encoding="utf-8"?>
<sst xmlns="http://schemas.openxmlformats.org/spreadsheetml/2006/main" count="1700" uniqueCount="577">
  <si>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</si>
  <si>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</si>
  <si>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</si>
  <si>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</si>
  <si>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</si>
  <si>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</si>
  <si>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</si>
  <si>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</si>
  <si>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</si>
  <si>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</si>
  <si>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</si>
  <si>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</si>
  <si>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</si>
  <si>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</si>
  <si>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</si>
  <si>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</si>
  <si>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</si>
  <si>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</si>
  <si>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</si>
  <si>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</si>
  <si>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</si>
  <si>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</si>
  <si>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</si>
  <si>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</si>
  <si>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</si>
  <si>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</si>
  <si>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</si>
  <si>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</si>
  <si>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</si>
  <si>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</si>
  <si>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</si>
  <si>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</si>
  <si>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</si>
  <si>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</si>
  <si>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</si>
  <si>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</si>
  <si>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</si>
  <si>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</si>
  <si>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</si>
  <si>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</si>
  <si>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</si>
  <si>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</si>
  <si>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</si>
  <si>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</si>
  <si>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</si>
  <si>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</si>
  <si>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</si>
  <si>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</si>
  <si>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</si>
  <si>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</si>
  <si>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</si>
  <si>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</si>
  <si>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</si>
  <si>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</si>
  <si>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Liberecký</t>
  </si>
  <si>
    <r>
      <t>z toho předpokládané výdaje</t>
    </r>
    <r>
      <rPr>
        <sz val="10"/>
        <color rgb="FFFF0000"/>
        <rFont val="Calibri"/>
        <family val="2"/>
        <charset val="238"/>
        <scheme val="minor"/>
      </rPr>
      <t xml:space="preserve"> </t>
    </r>
    <r>
      <rPr>
        <sz val="10"/>
        <color theme="1"/>
        <rFont val="Calibri"/>
        <family val="2"/>
        <charset val="238"/>
        <scheme val="minor"/>
      </rPr>
      <t>EFRR</t>
    </r>
  </si>
  <si>
    <t>Nám. Dr. E. Beneše 1/1, 460 59 Liberec I - Staré město</t>
  </si>
  <si>
    <t>STATUTÁRNÍ MĚSTO LIBEREC
Nám. Dr. E. Beneše 1/1, 460 59 Liberec I - Staré město</t>
  </si>
  <si>
    <t>LVT - neformální vzdělávání</t>
  </si>
  <si>
    <t>Liberec</t>
  </si>
  <si>
    <t>Vybudování objektu určeného pro realizaci aktivit neformálního, mimoškolního vzdělávání. Jednotlivé učebny budou navrženy a vybaveny pro potřeby kroužků zaměřených zejména na přírodní vědy, rukodělné a pracovní činnosti, technické dílny a výuku cizích jazyků.</t>
  </si>
  <si>
    <t>1, 2026</t>
  </si>
  <si>
    <t>12, 2027</t>
  </si>
  <si>
    <t>x</t>
  </si>
  <si>
    <t>fáze 
plánování</t>
  </si>
  <si>
    <t>ne</t>
  </si>
  <si>
    <t>MATEŘSKÁ ŠKOLA,LIBEREC, Stromovka 285/1, příspěvková organizace</t>
  </si>
  <si>
    <t>Modernizace MŠ Stromovka v Liberci - Navýšení kapacit MŠ Stromovka</t>
  </si>
  <si>
    <t>Optimalizace kapacity včetně nutných stavebně
technických úprav pro možnost přijímání dětí také ve věku 2 až 3 roky, včetně úpravy zahrady a umístění nových heních prvků.</t>
  </si>
  <si>
    <t>1, 2023</t>
  </si>
  <si>
    <t>12, 2024</t>
  </si>
  <si>
    <t>předaná dokumentace k realizaci stavby</t>
  </si>
  <si>
    <t>ano</t>
  </si>
  <si>
    <t>2
ZMĚNA</t>
  </si>
  <si>
    <t>Mateřská škola „Kytička“ Liberec, Burianova 972/2, příspěvková organizace</t>
  </si>
  <si>
    <t>Navýšení kapacit MŠ Kytička</t>
  </si>
  <si>
    <t>Optimalizace včetně nutných stavebně technických
úprav pro možnost přijímání dětí také ve věku 2 až 3 roky, včetně úpravy zahrady a umístění nových heních prvků.</t>
  </si>
  <si>
    <t>4, 2025</t>
  </si>
  <si>
    <t>9, 2026</t>
  </si>
  <si>
    <t>Probíhá zpracování PD, povolení DÚR</t>
  </si>
  <si>
    <t xml:space="preserve">MŠ
 "Srdíčko" Liberec, Oldřichova 836/5, příspěvková organizace </t>
  </si>
  <si>
    <t>Optimalizace kapacit 
MŠ Srdíčko</t>
  </si>
  <si>
    <t>Optimalizace včetně nutných stavebně technických 
úprav pro možnost přijímání dětí také ve věku 2 až 3 roky.</t>
  </si>
  <si>
    <t>1, 2025</t>
  </si>
  <si>
    <t>12, 2026</t>
  </si>
  <si>
    <t>Příprava VŘ na zhotovitele PD</t>
  </si>
  <si>
    <t>Mateřská škola "Rolnička", Liberec, Truhlářská 340/7,příspěvková organizace</t>
  </si>
  <si>
    <t>Navýšení kapacit MŠ Rolnička</t>
  </si>
  <si>
    <t>Navýšení kapacit školky včetně nutných stavebně technických
úprav pro možnost přijímání dětí také ve věku 2 až 3 roky, včetně úpravy zahrady a umístění nových heních prvků.</t>
  </si>
  <si>
    <t>ZŠ, Liberec, U Školy 222/6, příspěvková organizace</t>
  </si>
  <si>
    <t>Odborné učebny
v ZŠ U Školy</t>
  </si>
  <si>
    <t>Projekt řeší vznik 3 odborných učeben, bezbariérovost objektu, která bude zajištěna vestavbou vekovního výtahu. Dále dojde k odvlhčení suterénu a vznikne nový vstup do budovy pro žáky. Dále budou v 1 NP vyměněna okna.</t>
  </si>
  <si>
    <t>4, 2022</t>
  </si>
  <si>
    <t>8, 2022</t>
  </si>
  <si>
    <t>zrealizováno</t>
  </si>
  <si>
    <t>ZŠ, Liberec, U Soudu 369/8, příspěvková organizace</t>
  </si>
  <si>
    <t>Odborné učebny 
(půdní vestavba) - Jazykové a polytechnické vzdělávání</t>
  </si>
  <si>
    <t>Vybudování nových odborných učebenpolytechnického vzdělávání, IT, jazyků a výtvarné výchovy, kabinetů, zajištění bezbariérovosti. Dále budou rekonstruovány rozvody v celém objektu školy.</t>
  </si>
  <si>
    <t>7, 2025</t>
  </si>
  <si>
    <t>DPS</t>
  </si>
  <si>
    <t>Energetické úspory ZŠ U Soudu
(úpravy pro energetické úspory budyvy jídelny a družiny)</t>
  </si>
  <si>
    <t>Zateplení budovy, výměna oken, výměna střechy, rekonstrukce rozvodů, příprava na fotovoltaiku, vzduchotechnika jídelny</t>
  </si>
  <si>
    <t>9, 2024</t>
  </si>
  <si>
    <t>8, 2025</t>
  </si>
  <si>
    <t>ZŠ, Liberec,
 Česká 354, příspěvková organizace</t>
  </si>
  <si>
    <t xml:space="preserve">Zvýšení kvality vzdělávání ZŠ Česká </t>
  </si>
  <si>
    <t>Modernizace odborných počítačových učeben v návaznosti na povinnou změnu RVP a ŠVP v předmětu informatiky.</t>
  </si>
  <si>
    <t>1, 2029</t>
  </si>
  <si>
    <t>6, 2030</t>
  </si>
  <si>
    <t>ZŠ Liberec, Švermova 403/40, příspěvková organizace</t>
  </si>
  <si>
    <t>Zvýšení kvality vzdělávání ZŠ Švermova - odborné učebny a bezbariérovost objektu</t>
  </si>
  <si>
    <t>Vybudovánín a vybavení odborných učeben v rámci kompletní rekontrukce školy. Součástí stavrbních úprav bude i zajištění bazbariérovosti celého objektu školy.</t>
  </si>
  <si>
    <t>6, 2024</t>
  </si>
  <si>
    <t>v realizaci</t>
  </si>
  <si>
    <t>Zvýšení kvality vzdělávání ZŠ Švermova - energetické úspory</t>
  </si>
  <si>
    <t>Enenrgetické úspory budovy, zateplení,kompletní rekonstrukce rozvodů,  vzdochotechnika kuchyně,osazení fotovoltaiky na střechy školy</t>
  </si>
  <si>
    <t>ZŠ Liberec, Ještědská 354/88,
příspěvková organizace</t>
  </si>
  <si>
    <t>Zvýšení kvality vzdělávání ZŠ Ještědská</t>
  </si>
  <si>
    <t>Výstavba nových odborných učeben v návaznosti na modernizaci celého areálu školy.</t>
  </si>
  <si>
    <t>1, 2027</t>
  </si>
  <si>
    <t>1, 2030</t>
  </si>
  <si>
    <t>zpracovaná studie</t>
  </si>
  <si>
    <t>ZŠ a ZUŠ, Liberec, Jabloňová 564/43, příspěvková organizace</t>
  </si>
  <si>
    <t>ZŠ LIBEREC, JABLOŇOVÁ –  realizace odborných učeben a bezbariérovosti objektu</t>
  </si>
  <si>
    <t xml:space="preserve">Vybudování odborných učeben pro výuku přírodních věd, IT, dvou učeben cizích jazyků a jednoho skladu. Součástí projektu je bezbariérovost.
</t>
  </si>
  <si>
    <t>6, 2022</t>
  </si>
  <si>
    <t>2, 2024</t>
  </si>
  <si>
    <t xml:space="preserve">ZŠ, Liberec, Broumovská 847/7, příspěvková organizace </t>
  </si>
  <si>
    <t>Zvýšení kvality vzdělávání ZŠ Broumovská</t>
  </si>
  <si>
    <t>Vybavení a rekonstrukce odborných učeben.</t>
  </si>
  <si>
    <t>6, 2025</t>
  </si>
  <si>
    <t>12, 2025</t>
  </si>
  <si>
    <t>ZŠ a MŠ, Liberec, Barvířská, příspěvková organizace</t>
  </si>
  <si>
    <t>Modernizace 
školních dílen</t>
  </si>
  <si>
    <t>Vybavení a rekonstrukce odborné učebny.</t>
  </si>
  <si>
    <t>6, 2028</t>
  </si>
  <si>
    <t>Modernizace a energetické úspory školy</t>
  </si>
  <si>
    <t>Stavební úpravy pro celkovou revitalizaci architektonického řešení budovy školy, včetně modernizace odborných učeben a snížení energetické náročnosti školy, součástí projektu je i bezbariérovost.</t>
  </si>
  <si>
    <t>zpracovaná studie a DSP</t>
  </si>
  <si>
    <t>ZŠ s RVJ Liberec, Husova 142/44, příspěvková orgnizace</t>
  </si>
  <si>
    <t>Rozvoj klíčových kompetencí - technických dovedností</t>
  </si>
  <si>
    <t>Vybudování odborné učebny pro polytechnické vzdělávání.</t>
  </si>
  <si>
    <t>6, 2026</t>
  </si>
  <si>
    <t>ZŠ a MŠ Ostašov, Liberec, příspěvková organizace</t>
  </si>
  <si>
    <t>Zvýšení kvality vzdělávání ZŠ a MŠ Ostašov</t>
  </si>
  <si>
    <t>Vybudování odborné učebny pro výuku cizích jazyků a pro práci a digitálními technologiemi.</t>
  </si>
  <si>
    <t>Zvýšení kvality vzdělávání ZŠ a MŠ Ostašov - odloučené pracoviště Machnín</t>
  </si>
  <si>
    <t>podpora infrastruktury nejen  pro zájmové a
neformální vzdělávání, sociální inkluze. Úpravy vnitřních prostor i venkovních prostor a interaktivní výuka.</t>
  </si>
  <si>
    <t xml:space="preserve">fáze </t>
  </si>
  <si>
    <t>Přírodní vědy
prakticky</t>
  </si>
  <si>
    <t>Vybudování odborné učebny pro výuku přírodních věd.</t>
  </si>
  <si>
    <t>6, 2027</t>
  </si>
  <si>
    <t>fáze plánování</t>
  </si>
  <si>
    <t>Rekonstrukce hřiště 
ZŠ Husova</t>
  </si>
  <si>
    <t>Podpora zdravého životního stylu, prevence
rizikového chování, sociální inkluze.</t>
  </si>
  <si>
    <t>po</t>
  </si>
  <si>
    <t>ZŠ, Liberec, nám. Míru 212/2, příspěvková organizace</t>
  </si>
  <si>
    <t>Revitalizace školní
zahrady (Labyrint světa) – zahradní učebna</t>
  </si>
  <si>
    <t>Vybudování venkovní odborné učebny přírodních věd.</t>
  </si>
  <si>
    <t>fáze
plánování</t>
  </si>
  <si>
    <t>ZŠ, Liberec, Lesní 275/12, příspěvková organizace</t>
  </si>
  <si>
    <t>Badatelsky orientovaná 
výuka na školní eko zahradě</t>
  </si>
  <si>
    <t>7, 2027</t>
  </si>
  <si>
    <t>Centrum informatického myšlení</t>
  </si>
  <si>
    <t>Vybudování přístavby školy, která bude zahrnovat odborné multimediální učebny nejen pro výuku nové informatiky.</t>
  </si>
  <si>
    <t>ZŠ Liberec, Vrchlického 262/17, příspěvková organizace</t>
  </si>
  <si>
    <t xml:space="preserve">Učíme se moderně
(fyzika) </t>
  </si>
  <si>
    <t xml:space="preserve">ZŠ, Liberec, Kaplického 384, příspěvková organizace  </t>
  </si>
  <si>
    <t>Rekonstrukce hřiště 
ZŠ Kaplického</t>
  </si>
  <si>
    <t>Podpora zdravého 
životního stylu, prevence rizikového chování, sociální inkluzi.</t>
  </si>
  <si>
    <t>Rekonstrukce hřiště 
ZŠ nám. Míru</t>
  </si>
  <si>
    <t>ZŠ, 
ul. 5. května, 64/49, příspěvková organizace</t>
  </si>
  <si>
    <t>Rekonstrukce 
hřiště ZŠ 5. května</t>
  </si>
  <si>
    <t>ZŠ, Liberec, 
U Soudu 369/8, příspěvková organizace</t>
  </si>
  <si>
    <t>Rekonstrukce 
hřiště ZŠ u Soudu</t>
  </si>
  <si>
    <t xml:space="preserve">Rekonstrukce hřiště
ZŠ Broumovská </t>
  </si>
  <si>
    <t>ZŠ, Liberec, Orlí 140/7, příspěvková organizace</t>
  </si>
  <si>
    <t>Zvýšení kvality vzdělávání ZŠ Orlí</t>
  </si>
  <si>
    <t>Modernizace učeben ICT na budově v ul. Orlí, včetně odloučeného pracoviště na budově v ul. Gollova.</t>
  </si>
  <si>
    <t>9, 2025</t>
  </si>
  <si>
    <t>vysoutěžen zhotovitel PD</t>
  </si>
  <si>
    <t>Modernizace dílen a cvičných
 bytů na budově v ul. Orlí , včetně odloučeného pracoviště na budově v ul. Gollova.</t>
  </si>
  <si>
    <t>Zvýšení kvality vzdělávání ZŠ Švermova - přestavba bazénové haly</t>
  </si>
  <si>
    <t>Zvýšení kvality vzdělávání ZŠ Švermova - přestavba bazénové haly, výstavba kmenových učeben včetně vybavení, 6 kmenových učeben včetně zázemí pro pedagogy</t>
  </si>
  <si>
    <t>Odborné učebny 
speciální výuka- Jazykové a polytechnické vzdělávání</t>
  </si>
  <si>
    <t>Vybudování a vybavení 4 nových odborných učeben  jazyků, plytechnického vzdělávání, cvičná kuchyňka kabinetů a poradenská pracoviště, družina.</t>
  </si>
  <si>
    <t>vyhotovena DPS</t>
  </si>
  <si>
    <t>IQLANDIA o.p.s.
Nitranská 410/10, Liberec III-Jeřáb, 460 07 Liberec</t>
  </si>
  <si>
    <t>soukromá
společnost</t>
  </si>
  <si>
    <t xml:space="preserve">Modernizace laboratoří
a auditoria v iQLANDII.  </t>
  </si>
  <si>
    <t>Liberecký kraj</t>
  </si>
  <si>
    <t>ORP Liberec</t>
  </si>
  <si>
    <t>X</t>
  </si>
  <si>
    <t>Projekt má zpracovanou kompletní projektovou dokumentaci.</t>
  </si>
  <si>
    <t>NE. Pro projekt v rozsahu rekonstrukce není stavební povolení vyžadováno.</t>
  </si>
  <si>
    <t>ZŠ a MŠ Dlouhý Most, příspěvková organizace</t>
  </si>
  <si>
    <t>Obec Dlouhý Most</t>
  </si>
  <si>
    <t>Rekonstrukce ZŠ a MŠ Dlouhý Most</t>
  </si>
  <si>
    <t>Dlouhý Most</t>
  </si>
  <si>
    <t>1, 2024</t>
  </si>
  <si>
    <t>fáze přípravy</t>
  </si>
  <si>
    <t>Základní umělecká škola Český Dub, okres Liberec, příspěvková organizace</t>
  </si>
  <si>
    <t>Město Český Dub</t>
  </si>
  <si>
    <t>Doplnění a modernizace vybavení učeben ZUŠ Český Dub</t>
  </si>
  <si>
    <t>Český Dub</t>
  </si>
  <si>
    <t>Doplnění a modernizace provozního (klimatizace učeben a sálů) a výukového vybavení učeben (hudební nástroje, vybavení učeben výtvarných oborů)</t>
  </si>
  <si>
    <t>záměr</t>
  </si>
  <si>
    <t xml:space="preserve">	
ZŠ Český Dub, okres Liberec,příspěvková organizace</t>
  </si>
  <si>
    <t>Opatření pro energetické úspory staré budovy ZŠ Český Dub</t>
  </si>
  <si>
    <t>Kompletní zateplení pláště staré budovy ZŠ Český Dub (okna, fasáda, spodní izolace)</t>
  </si>
  <si>
    <t>Mateřská škola Český Dub, příspěvková organizace</t>
  </si>
  <si>
    <t>Navýšení kapacity mateřské školy Český Dub</t>
  </si>
  <si>
    <t>ZŠ a MŠ logopedická, Liberec,  příspěvková organizace E. Krásnohorské 921 460 01 Liberec 14</t>
  </si>
  <si>
    <t>LIBERECKÝ KRAJ, 
U Jezu 642/2a, Liberec</t>
  </si>
  <si>
    <t>000082856</t>
  </si>
  <si>
    <t>Počítačová učebna</t>
  </si>
  <si>
    <t>ZŠ a MŠ logopedická, Liberec,  příspěvková organizace E. Krásnohorské 921 460 01 Liberec 15</t>
  </si>
  <si>
    <t>000082857</t>
  </si>
  <si>
    <t>Přírodovědná učebna 
(zeměpis, přírodopis, fyzika, chemie)</t>
  </si>
  <si>
    <t>MŠ Křižany, příspěvková organizace</t>
  </si>
  <si>
    <t>Obec Křižany</t>
  </si>
  <si>
    <t>Navýšení kapacity MŠ</t>
  </si>
  <si>
    <t>Křižany</t>
  </si>
  <si>
    <t>Projekt řeší navýšení kapacity MŠ Křižany 
v budově čp. 203 v k.ú. Žibřidice. Kapacita bude navýšena o prostory současného bytu ve 2. NP, který bude propojen se současnými prostory MŠ. Bude realizováno nové sociální zařízení a dále prostory: herna, odpočívárna. Projek dále řeší nákladní výtah pro obsluhu nové jídelny MŠ, která bude umístěna nad současnou kuchyní. Tím dojde k oddělení od prostor jídelny využívané žáky základní školy. (bezbarierovost shodolezem)</t>
  </si>
  <si>
    <t>Základní škola
Křižany, příspěvková organizace</t>
  </si>
  <si>
    <t>Obec
Křižany</t>
  </si>
  <si>
    <t>Učebna 
polytechniky ZŠ Křižany - Žibřidice č.p. 271</t>
  </si>
  <si>
    <t>Projekt řeší vybudování odborné
učebny polytechniky ZŠ Křižany-Žibřidice, včetně řešení bezbariérového přístupu a hygienického zázemí. Dojde ke stavebním úpravám v prostoru stávajících šaten druhého stupně (tyto budou přestěhovány do jiných prostorů), dále dojde k instalaci vybavení polytechnické učebny.</t>
  </si>
  <si>
    <t>5, 2023</t>
  </si>
  <si>
    <t>zpracovaná projektová dokumentace</t>
  </si>
  <si>
    <t>ZŠ a MŠ Mníšek, okres Liberec, příspěvková organizace</t>
  </si>
  <si>
    <t>Obec
Mníšek</t>
  </si>
  <si>
    <t>Základní škola Mníšek – půdní vestavba – II. Etapa.     Člověk a příroda - Přírodovědné a polytechnické učebny ZŠ Mníšek</t>
  </si>
  <si>
    <t>Mníšek</t>
  </si>
  <si>
    <t>2, 2023</t>
  </si>
  <si>
    <t>9, 2023</t>
  </si>
  <si>
    <t>DSP DPS dokončen kompletní</t>
  </si>
  <si>
    <t>běží stavební řízení, vydání SP v 06/2022</t>
  </si>
  <si>
    <t>Základní škola Mníšek Přírodovědné a polytechnické učebny ZŠ Mníšek - vybavení</t>
  </si>
  <si>
    <t xml:space="preserve">Vybavení pro odborné učebny polytechniky a robotiky včetně dílčích stavebních prací pro zázemí  (edukativní přístupová chodba, kabinet, sociální zařízení) 2. Vybavení přírodovědných odborných učeben přírodopisu+fyziky a chemie do stávajících prostor. Součástí všech odborných učeben je výbava: nábytek, interaktivní tabule, IT vybavení, vč. zázemí, sociálního zařízení a kompletní výbavy pro specifickou výuku daného předmětu.
</t>
  </si>
  <si>
    <t>ZŠ a MŠ Nová Ves, příspěvková organizace</t>
  </si>
  <si>
    <t>Obec Nová Ves</t>
  </si>
  <si>
    <t>Rekonstrukce učeben, vnitřního a venkovního zázemí ZŠ Nová Ves</t>
  </si>
  <si>
    <t>Nová Ves</t>
  </si>
  <si>
    <t>Rekonstrukce odborných učeben včetně vybavení, rekonstrukce a modernizace kmenových učeben, rekonstrukce a vybavení školní družiny budování zázemí pro pedagogický personál, vybudování vnitřního a venkovního zázemí pro školní a mimoškolní aktivity</t>
  </si>
  <si>
    <t>PD</t>
  </si>
  <si>
    <t>ZŠ a MŠ Rynoltice, okres Liberec, příspěvková organizace 
Rynoltice 200, 463 55 Rynoltice</t>
  </si>
  <si>
    <t>Obec 
Rynoltice</t>
  </si>
  <si>
    <t>Vybudování a modernizace vybavení učeben v ZŠ</t>
  </si>
  <si>
    <t>Rynoltice</t>
  </si>
  <si>
    <t>Vybudování odborných učeben a rekonstrukce kmenových učeben včetně vybavení. Vybudování a modernizace vnitřného a venkovního zázemí školy a školní družiny.</t>
  </si>
  <si>
    <t>10, 2023</t>
  </si>
  <si>
    <t>10, 2025</t>
  </si>
  <si>
    <t>projektový záměr</t>
  </si>
  <si>
    <t>MŠ "SÍDLIŠTĚ", Liberec 30, Skloněná 1414, p.o.
Liberec 30, Východní 270, p.o.</t>
  </si>
  <si>
    <t>Městský obvod Liberec - Vratislavice nad Nisou</t>
  </si>
  <si>
    <t xml:space="preserve">
600079228</t>
  </si>
  <si>
    <t>Navýšení kapacity MŠ 
Sídliště ve Vratislavicích nad Nisou</t>
  </si>
  <si>
    <t>Vratislavice
nad Nisou</t>
  </si>
  <si>
    <t>Navýšení kapacit o 1 oddělení MŠ (28 dětí).</t>
  </si>
  <si>
    <t>2, 2025</t>
  </si>
  <si>
    <t>MŠ "Lísteček", Vratislavice nad Nisou, p.o.,Východní 270, 463 11 Liberec 30 - Vratislavice nad Nisou</t>
  </si>
  <si>
    <t>Rekonstrukce MŠ Poštovní</t>
  </si>
  <si>
    <t>Rekonstrukce vnitřního vybavení jednotřídní MŠ Poštovní</t>
  </si>
  <si>
    <t>tvorba PD</t>
  </si>
  <si>
    <t>Rekonstrukce interiéru MŠ Sídliště - třída Sluníčka</t>
  </si>
  <si>
    <t>Rekontrukce interiéru MŠ Sídliště - třída Sluníčka</t>
  </si>
  <si>
    <t>PD pro provedení stavby</t>
  </si>
  <si>
    <t>Odstranění vlhkosti MŠ Lísteček - budova Tanvaldská</t>
  </si>
  <si>
    <t>aktualizace PD</t>
  </si>
  <si>
    <t>ZŠ, Liberec - Vratislavice nad Nisou,příspěvková organizace</t>
  </si>
  <si>
    <t xml:space="preserve">Městský obvod Liberec - Vratislavice nad Nisou, Tanvaldská 50, 46311, Liberec </t>
  </si>
  <si>
    <t>102241074</t>
  </si>
  <si>
    <t>600079864</t>
  </si>
  <si>
    <t>Vybudování odborných učeben - Nástavba na ,,Školičku"</t>
  </si>
  <si>
    <t>Vratislavice nad
Nisou</t>
  </si>
  <si>
    <t>Rekonstrukce sokolovny</t>
  </si>
  <si>
    <t>Rozšíření sokolovny pro využití ZŠ</t>
  </si>
  <si>
    <t>PD pro stavební povolení</t>
  </si>
  <si>
    <t>Městský obvod Liberec - Vratislavice nad Nisou, Tanvaldská 50, 46311, Liberec</t>
  </si>
  <si>
    <t>Navýšení kapacity ZŠ (půdní vestavba)</t>
  </si>
  <si>
    <t>Navýšení kapacity ZŠ, půdní vestavba</t>
  </si>
  <si>
    <t>Doctrina - základní škola a mateřská škola, s.r.o.</t>
  </si>
  <si>
    <t>Jiří Zeronik</t>
  </si>
  <si>
    <t xml:space="preserve">ZŠ Doctrina - vybudování odborných učeben </t>
  </si>
  <si>
    <t xml:space="preserve">V rámci projektu dojde ke kompletnímu vybavení odborných učeben pomůckami, mobiliářem a softwary. Budou vybaveny třídy sloužící k odborné výuce jazykových, polytechnických a přírodovědných předmětů s vazbou na práci s digitálními technologiemi. </t>
  </si>
  <si>
    <t>11, 2022</t>
  </si>
  <si>
    <t>zpracovaná
studie</t>
  </si>
  <si>
    <t>MŠ Bílá, příspěvková organizace</t>
  </si>
  <si>
    <t>Obec Bílá</t>
  </si>
  <si>
    <t>Vybudování ČOV</t>
  </si>
  <si>
    <t>Bílá</t>
  </si>
  <si>
    <t>Vybudování čističky odpadních vod.</t>
  </si>
  <si>
    <t>1, 2022</t>
  </si>
  <si>
    <t>12, 2022</t>
  </si>
  <si>
    <t>Změna vytápění</t>
  </si>
  <si>
    <t>liberecký</t>
  </si>
  <si>
    <t>liberec</t>
  </si>
  <si>
    <t>Změna zdroje tepla na tepelné čerpadlo + FVE</t>
  </si>
  <si>
    <t>16, 2023</t>
  </si>
  <si>
    <t>zpracovává se</t>
  </si>
  <si>
    <t>8, 2024</t>
  </si>
  <si>
    <t>Ne</t>
  </si>
  <si>
    <t>ZŠ T.G.Masaryka, Hodkovice nad Mohelkou, okres Liberec, příspěvková organizac</t>
  </si>
  <si>
    <t>Město Hodkovice nad Mohelkou</t>
  </si>
  <si>
    <t>Zvýšení kvality výuky v ZŠ Hodkovice nad Mohelkou - bezbariérovost, vybudování a rekonstrukce odborných učeben.</t>
  </si>
  <si>
    <t>Hodkovice
nad Mohelkou</t>
  </si>
  <si>
    <t>Zajištění bezbariétrového přístupu do budoby ZŠ ve všech patrech budovy výtahem, realizace dvou odborných učeběn se zaměřením na jazykovou komunikacia práci s digitálními technologiemi, rekonstrukce učebny pro přírodní vědy, včetně zázemí pro žáky a personál</t>
  </si>
  <si>
    <t>PD ve fázi přípravy</t>
  </si>
  <si>
    <t>Rozšíření zázemí pro školní družinu a školní klub</t>
  </si>
  <si>
    <t>Hodkovice
nad Molhekou</t>
  </si>
  <si>
    <t>Rozšíření zázemí pro školní družinu a školní klub, včetně dvou venkovních učeben</t>
  </si>
  <si>
    <t>Studie proveditelnosti</t>
  </si>
  <si>
    <t>Základní škola a Mateřská škola, Bílý Kostel nad Nisou, příspěvková organizace</t>
  </si>
  <si>
    <t>Obec Bílý Kostel nad Nisou</t>
  </si>
  <si>
    <t>102229066
116401923</t>
  </si>
  <si>
    <t>Modernizace budovy základní školy</t>
  </si>
  <si>
    <t>Bílý Kostel nad Nisou</t>
  </si>
  <si>
    <t xml:space="preserve">Vybudování specializovaných učeben se zaměřením na poznávání světa kolem nás, rozvíjení jazykových znalostí a práce s digitálními technologiemi. Tyto učebny budou využívány také pro odpolední kroužky. Učebny budou vybudovány s bezbariérovým přístupem (vybudování výtahu). </t>
  </si>
  <si>
    <t>příprava PD</t>
  </si>
  <si>
    <t xml:space="preserve">Revitalizace školní zahrady u mateřské školy </t>
  </si>
  <si>
    <t>Revitalizace zeleně, povrchů a oplocení zahrady mateřské školy.</t>
  </si>
  <si>
    <t>Vybudování venkovní učebny</t>
  </si>
  <si>
    <t>Vybudování venkovní učebny/klubovny včetně sociálního zařízení pro potřeby mateřské školy.</t>
  </si>
  <si>
    <t>zpracovaná PD</t>
  </si>
  <si>
    <t>MŠ a ZŠ
Oldřichov v Hájích, p. o.</t>
  </si>
  <si>
    <t>Obec 
Oldřichov v Hájích</t>
  </si>
  <si>
    <t>není</t>
  </si>
  <si>
    <t>Vybudování ZŠ
v obci Oldřichov v Hájích</t>
  </si>
  <si>
    <t>Oldřichov v Hájích</t>
  </si>
  <si>
    <t>Změna využití obecní budovy na Základní
školu v rámci vznikající organizace Oldřichov v Hájích, p. o. V malotřídní škole se očekává vybudování bezbariérových odborných učebem</t>
  </si>
  <si>
    <t xml:space="preserve">zpracovaná
 PD </t>
  </si>
  <si>
    <t>zahájené
stavební řízení</t>
  </si>
  <si>
    <t>Dětská 
skupina Oldřichov v Hájích</t>
  </si>
  <si>
    <t>Založení dětské 
skupiny Oldřichov v Hájích</t>
  </si>
  <si>
    <t>Oldřichov v 
Hájích</t>
  </si>
  <si>
    <t>Zřízení dětské skupiny ve zrekonstruovaných 
prostorech budovy samobsluhy společně s knihovnou. Skupina posloží jako prozatimní řešení absence MŠ v obci.</t>
  </si>
  <si>
    <t>Vybudování MŠ
v obci Oldřichov v Hájích</t>
  </si>
  <si>
    <t>Vybudování MŠ v rámci
organizace Oldřichov v Hájích, p. o.</t>
  </si>
  <si>
    <t>ZŠ a MŠ
Světlá pod Ještědem, příspěvková organizace</t>
  </si>
  <si>
    <t>obec Světlá v
Podještědí</t>
  </si>
  <si>
    <t>Obnova počítačo
vé sítě LK</t>
  </si>
  <si>
    <t>Světlá pod
Ještědem</t>
  </si>
  <si>
    <t>Vybavení odborných učeben.</t>
  </si>
  <si>
    <t>Obnova povrchu u ZŠ</t>
  </si>
  <si>
    <t>Zpevnění plochy u ZŠ</t>
  </si>
  <si>
    <t>7, 2022</t>
  </si>
  <si>
    <t>realizováno</t>
  </si>
  <si>
    <t>Základní škola a Mateřská škola, Stráž nad Nisou, příspěvková organizace</t>
  </si>
  <si>
    <t>Obec Stráž nad Nisou</t>
  </si>
  <si>
    <t>Rekonstrukce jazykové učebny a multifunkční učebna</t>
  </si>
  <si>
    <t>Stráž nad Nisou</t>
  </si>
  <si>
    <t>Rekonstrukce a vybavení odborné učebny cizích jazyků, rekonstrukce a vybavení multifukční učebny pro výuku přírodních věd, polytechniky a ateliér.</t>
  </si>
  <si>
    <t>8, 2023</t>
  </si>
  <si>
    <t>8, 2026</t>
  </si>
  <si>
    <t>zpracovány PD k rekonstrukcím učeben a položkové rozpočty</t>
  </si>
  <si>
    <t>Rekonstrukce a vybavení  vnitřních a venkovních prostor pro komunitní aktivity vedoucí k sociální inkluzi.</t>
  </si>
  <si>
    <t>Rekonstrukce a vybavení  vnitřních a venkovních prostor pro komunitní aktivity vedoucí k sociální inkluzi, lezecká stěna, venkovní knihovna, vybavení lavičkami, ve vnitřních prostorách máme 2 prostorné chodby, kde by mohla být odpočinková zóna - sedací vaky, příruční knihovna.</t>
  </si>
  <si>
    <t>před zahájením zpracování PD</t>
  </si>
  <si>
    <t>Navýšení kapacity základní školy, školní družiny, školní jídelny</t>
  </si>
  <si>
    <t>Přístavba pavilonu školy - vybudování nových kmenových a odborných učeben, zázemí pro pedagogy, školní poradenské zařízení, navýšení kapacity školní jídelny, školní kuchyně, šaten a hygienických zařízení</t>
  </si>
  <si>
    <t>8, 2027</t>
  </si>
  <si>
    <t>Rekonstrukce a vybavení  stávajících učeben 1°. stupně s cílem rozšit zázemí družiny a školního klubu.</t>
  </si>
  <si>
    <t>ZŠ a MŠ Hlavice, příspěvková organizace</t>
  </si>
  <si>
    <t>Obec Hlavice</t>
  </si>
  <si>
    <t>Hlavice v 21. století</t>
  </si>
  <si>
    <t>Hlavice</t>
  </si>
  <si>
    <t>Obnovení vybavení tříd nábytkem, PC, osvětlení, drobné opravy.  Vybudování venkovního zázemí pro komunitní aktivity.</t>
  </si>
  <si>
    <t>5, 2025</t>
  </si>
  <si>
    <t>10, 2027</t>
  </si>
  <si>
    <t>Dům dětí a mládeže DRAK, Žitavská ul. 260, Hrádek nad Nisou, okres Liberec, příspěvková organizace</t>
  </si>
  <si>
    <t>Město Hrádek
nad Nisou</t>
  </si>
  <si>
    <t>Rekonstrukce a rozšíření DDM DRAK</t>
  </si>
  <si>
    <t>Hrádek nad Nisou</t>
  </si>
  <si>
    <t>Rekonstrukce stávajících prostor a přístavba za účelem rozšíření prostor pro poskytování služeb střediska volného času se zázemím pro neformální a zájmové vzdělávání.</t>
  </si>
  <si>
    <t>Nový klub mládeže,vybudování střediska neformálního a zájmového vzdělávání</t>
  </si>
  <si>
    <t>Demolice staré budovy klubu mládeže a výstavba nového klubu mládeže se zázemím pro neformální a zájmové vzdělávání včetně zázemí pro volnočasové aktivity a sport</t>
  </si>
  <si>
    <t>Dokumentace pro vydání společného povolení</t>
  </si>
  <si>
    <t>ZŠ Lidická, Hrádek nad Nisou, Školní ul. 325, okres Liberec, příspěvková organizace</t>
  </si>
  <si>
    <t xml:space="preserve">Rekonstrukce vnitřních 
prostor ZŠ Lidická Hrádek nad Nisou </t>
  </si>
  <si>
    <t>Rekonstrukce všech vnitřních prostor školy včetně chodeb, tříd a prostor pro personál jak pedagogický, tak i nepedagogický.</t>
  </si>
  <si>
    <t>zpracovaná studie + objednána projektová dokumentace</t>
  </si>
  <si>
    <t>Půdní vestavba 
ZŠ Lidická Hrádek nad Nisou</t>
  </si>
  <si>
    <t>Jedná se o vybudování nových prostor v prostorách půdy ZŠ Lidická, kde by měly vzniknout sborovny, konzultační místnost, odborné učebny, sociální zázemí a multimediální sál.</t>
  </si>
  <si>
    <t>ZŠ a MŠ, Hrádek nad Nisou - Loučná, příspěvková organizace</t>
  </si>
  <si>
    <t>Stavební úpravy ZŠ a MŠ Loučná č.p.220 v Hrádku nad Nisou</t>
  </si>
  <si>
    <t>Rekonstrukce vnitřních prostor. Výměna všech inženýrských sítí. Úprava dispozic školy tak, aby vznikly dva na sebe nezávislé a stavebně oddělené provozy MŠ a ZŠ. Součástí projektu je prostor pro personál, konzultační místnost a odborné učebny a půdní vestavba s učebnami, kabinety a prostory pro další aktivity.</t>
  </si>
  <si>
    <t>Ano</t>
  </si>
  <si>
    <t>ZŠ a ZUŠ T.G.Masaryka, Hrádek nad Nisou, Komenského 478, okres Liberec, příspěvková organizace</t>
  </si>
  <si>
    <t>Rekonstrukce školy a vestavba nových odborných učeben ZŠ a ZUŠ TGM</t>
  </si>
  <si>
    <t>Projekt řeší vestavbu do podkroví ZŠ vč. nové nostné konstrukce podlhay nad úrovní stávající podlahy půdy. V podkroví bude provedena nová vestavba společenské místnosti případně ateliéru výtvarné výchovy, PC učeben - informatika a robotika, dílny, sociální zázemí dílny a kabinetu</t>
  </si>
  <si>
    <t>6, 2023</t>
  </si>
  <si>
    <t>Škola pro manuálně
zručné děti ZŠ a ZUŠ TGM Hrádek nad Nisou</t>
  </si>
  <si>
    <t>Rekonstrukce odborných učeben pro polytechnickou výchovu.</t>
  </si>
  <si>
    <t>studie</t>
  </si>
  <si>
    <t xml:space="preserve">Rekonstrukce staré budovy školy, vybudování nových odborných učeben, konzultační místnosti a zázemí pro padagogy, klidová místnost a odborné kabinety. </t>
  </si>
  <si>
    <t>Základní škola, Hrádek nad Nisou - Donín, Donínská 244, příspěvková organizace</t>
  </si>
  <si>
    <t>Přístavba a rekonstrukce ZŠ Donín</t>
  </si>
  <si>
    <t>Rekonstrukce  budovy školy, instalace nových odborných učeben. Vybudování konzultační místnosti a zázemí pro pedagogy podkrovní vestavby a pobytových prostor a přístavba šaten,  družiny a nového zátzemí pro pedagogy, nové odborné kabinety. Bezbariérovost, konektivita.</t>
  </si>
  <si>
    <t>Rekonstrukce ZŠ Donín, nově v novém</t>
  </si>
  <si>
    <t>Rekonstrukce kmenových učeben, vybudování nové šatny, opravy společných prostor, nové sociální zázemí, konektivita.</t>
  </si>
  <si>
    <t>Základní škola a Mateřská škola, Hrádek nad Nisou - Loučná, příspěvková organizace</t>
  </si>
  <si>
    <t>Město Hrádek nad Nisou</t>
  </si>
  <si>
    <t>Rekonstrukce MŠ Loučná úprava dispozic dle hygienických norem</t>
  </si>
  <si>
    <t>Hrádek nad 
Nisou</t>
  </si>
  <si>
    <t>Rekonstrukce a úprava prostor MŠ dle potřeb hygienických norem, změna dispozic, kterými dojde k oddělení MŠ od ZŠ, které sídlí v jedné budově.</t>
  </si>
  <si>
    <t>MŠ, Hrádek nad Nisou, Oldřichovská ul 462, okres Liberec, příspěvková organizace</t>
  </si>
  <si>
    <t xml:space="preserve">Rekonstrukce vnitřních 
prostor MŠ Oldřichovská Hrádek nad Nisou </t>
  </si>
  <si>
    <t>Rekonstrukce vnitřních prostor za účelem zvyšování kvality podmínek v MŠ s ohledem na zajištění hygienických požadavků.</t>
  </si>
  <si>
    <t>Probíhá příprava projektové dokumentace</t>
  </si>
  <si>
    <t>MŠ, Hrádek nad Nisou - Donín, Rybářská 36, příspěvková organizace</t>
  </si>
  <si>
    <t>Rekonstrukce učeben MŠ 
Donín - Václavice Hrádek nad Nisou</t>
  </si>
  <si>
    <t>MŠ, Hrádek nad Nisou, Liberecká 607, okres Liberec, příspěvková organizace</t>
  </si>
  <si>
    <t>Rekonstrukce stravovacího
bloku MŠ Liberecká</t>
  </si>
  <si>
    <t>Navýšení kapacity MŠ + zajištění vyhovujících hygienických podmínek.</t>
  </si>
  <si>
    <t>Stavební úpravy MŠ Liberecká č.p. 607 v Hrádku nad Nisou</t>
  </si>
  <si>
    <t xml:space="preserve">Rekonstrukce vnitřních prostor za účelem zvyšování kvality podmínek v MŠ s ohledem na zajištění hygienických požadavků (úprava sociálního zázemí, stávající kuchyně a přidružených skladů), vestavba - vznik jedné herny včetně WC a umývárny a dále další třídy s hernou a lehárnou a sociálním zázemím. Součástí je také vybavení upravených prostor </t>
  </si>
  <si>
    <t>3, 2023</t>
  </si>
  <si>
    <t>MŠ, Hrádek nad Nisou, Oldřichovká ul 462, okres Liberec, příspěvková organizace</t>
  </si>
  <si>
    <t>Nová školka Legionářská</t>
  </si>
  <si>
    <t>Navýšení kapacity MŠ Oldřichovská výstavbou nové budovy v Legoinářské ulici.</t>
  </si>
  <si>
    <t>Rekonstrukce budovy MŠ Oldřichovská</t>
  </si>
  <si>
    <t>Rekonstrukce prostor  MŠ za účelem zvyšování kvality podmínek v MŠ s ohledem na zajištění hygienických požadavků.</t>
  </si>
  <si>
    <t>Společenský klub Chrastava, organizační složka města,  Turpišova 407, 463 31 Chrastava</t>
  </si>
  <si>
    <t>Město Chrastava</t>
  </si>
  <si>
    <t>00262871</t>
  </si>
  <si>
    <t>Modernizace Centra volnočasových aktivit</t>
  </si>
  <si>
    <t>Chrastava</t>
  </si>
  <si>
    <t>Vybudování nových učeben, úprava stávajících učeben, realizace bezbariérových opatření.</t>
  </si>
  <si>
    <t>7, 2023</t>
  </si>
  <si>
    <t>Rozpracovaná PD.</t>
  </si>
  <si>
    <t>Ne.</t>
  </si>
  <si>
    <t>ZŠ Chrastava, náměstí 1. máje 228, okres Liberec  -  příspěvková organizace</t>
  </si>
  <si>
    <t>Město Chrastava, nám. 1. máje 1,  463 31 Chrastava,  IČ 00262871</t>
  </si>
  <si>
    <t xml:space="preserve"> 102229554  116401028</t>
  </si>
  <si>
    <t>Modernizace objektu ZŠ Chrastava, Revoluční ulice</t>
  </si>
  <si>
    <t>Modernizace budovy ZŠ Chrastava, Revoluční ulice. Vybudování a modernizace odborných učeben ve vazbě na klíčové kompetence včetně zajištění konektivity. Realizace bezbariérových opatření - úprava stávajích prostor, úprava vstupních prostor a chodeb. Úprava prostor pro školní družinu - vnitřní a venkovní prostory v areálu školy. Vybudování zázemí pro žáky a pedagogické pracovníky včetně hygienického zařízení.</t>
  </si>
  <si>
    <t>4, 2023</t>
  </si>
  <si>
    <t>Zpracovaná PD</t>
  </si>
  <si>
    <t>Ano.</t>
  </si>
  <si>
    <t>Modernizace budovy Základní školy Chrastava</t>
  </si>
  <si>
    <t>Modernizace budovy ZŠ Chrastava, Školní ulice. 
Vybudování a modernizace odborných učeben ve vazbě na klíčové kompetence.
Bezbariérový přístup.
Vybudování a modernizace odborných učeben ve vazbě na klíčové kompetence.
Příprava prostor pro práci školního psychologa a poradce.</t>
  </si>
  <si>
    <t>9, 2016</t>
  </si>
  <si>
    <t>5, 2019</t>
  </si>
  <si>
    <t>Projekt realizovaný v programu IROP. V současné době ve fázi udržitelnosti.</t>
  </si>
  <si>
    <t>Modernizace objektu ZŠ Chrastava, Revoluční ulice, 2. etapa</t>
  </si>
  <si>
    <t>Modernizace části budovy ZŠ Chrastava, Revoluční ulice zaměřena na třídy zřízené dle § 16 odst. 9 školského zákona. Vybudování a modernizace odborných učeben ve vazbě na klíčové kompetence. Realizace bezbariérových opatření - úprava stávajích prostor a chodeb. Vybudování zázemí pro žáky a pedagogické pracovníky včetně hygienického zařízení.</t>
  </si>
  <si>
    <t>Rozpracovaná PD</t>
  </si>
  <si>
    <t>ZŠ a ZUŠ Jablonné v Podještědí, příspěvková organizace</t>
  </si>
  <si>
    <t>Město Jablonné
v Podještědí</t>
  </si>
  <si>
    <t>Venkovní učebna pro ZUŠ v Jablonném v Podještědí</t>
  </si>
  <si>
    <t>Jablonné v 
Podještědí</t>
  </si>
  <si>
    <t>Vybudování venkovní učebny pro ZUŠ.</t>
  </si>
  <si>
    <t>MŠ Studánka Jablonné v Podještědí, p.o.</t>
  </si>
  <si>
    <t xml:space="preserve">Město Jablonné v Podještědí </t>
  </si>
  <si>
    <t>Zabezpečení školní zahrady</t>
  </si>
  <si>
    <t>Jablonné v Podještědí</t>
  </si>
  <si>
    <t>rekonstrukce oplocení u dvou samostatných praco-višť</t>
  </si>
  <si>
    <t xml:space="preserve">Zabezpečení venkovního hřiště. </t>
  </si>
  <si>
    <t>Výměna tepelného čerpadla</t>
  </si>
  <si>
    <t xml:space="preserve">ZŠ a ZUŠ Jablonné v Podještě- dí, příspěvko-vá organizace </t>
  </si>
  <si>
    <t>Město Jablonné v Podještědí</t>
  </si>
  <si>
    <t>Bezberiérová škola</t>
  </si>
  <si>
    <t>Zajištění bezbariérového přístupu vybudováním výtahu .</t>
  </si>
  <si>
    <t xml:space="preserve">ZŠ a ZUŠ Jablonné v Podještě-dí, příspěvko-vá organizace </t>
  </si>
  <si>
    <t>Zřízení nových učeben, jazyková učebna, učebna přírodovědných předmětů a 
učebna IT</t>
  </si>
  <si>
    <t>Splnění podmínek standardu výuky, podpora integrované výuky.</t>
  </si>
  <si>
    <t>Zřízení učeben pro ZUŠ v prostorách stávající základní školy</t>
  </si>
  <si>
    <t>Vybudování nových učeben v rámci ZUŠ.</t>
  </si>
  <si>
    <t>zpracováv se PD</t>
  </si>
  <si>
    <t>Venkovní učebna ostrovní systém</t>
  </si>
  <si>
    <t>Zázemí pro učení venku a badatelskou výuku           s principem ostrovního systému.</t>
  </si>
  <si>
    <t>ZŠ Komenské-ho , Jablonné v podještědí, p.o.</t>
  </si>
  <si>
    <t>úpravy školní zahrady + venkovní učebna</t>
  </si>
  <si>
    <t>zkvalitnit zázemí pro pobyt žáků při vhodných klimatických podmínkách venku.</t>
  </si>
  <si>
    <t>12, 2023</t>
  </si>
  <si>
    <t>Výstavba
MŠ Jeřmanice</t>
  </si>
  <si>
    <t>Obec Jeřmanice</t>
  </si>
  <si>
    <t>neexistuje</t>
  </si>
  <si>
    <t>Mateřská škola - 
nová výstavba</t>
  </si>
  <si>
    <t>Jeřmanice</t>
  </si>
  <si>
    <t>Výstavba nové budovy MŠ.</t>
  </si>
  <si>
    <t>územní rozhodnutí</t>
  </si>
  <si>
    <t xml:space="preserve">11
</t>
  </si>
  <si>
    <t xml:space="preserve">12
</t>
  </si>
  <si>
    <t>8, 2028</t>
  </si>
  <si>
    <t>12, 2032</t>
  </si>
  <si>
    <t xml:space="preserve">Projekt "Modernizace laboratoří a auditoria v iQLANDII" bude realizován prostřednictvím rekonstrukce 
a modernizace dvou laboratoří a auditoria určených zejména pro neformální výuku chemie, přírodopisu a fyziky žáků ZŠ. Cílem projektu je zkvalitnit infrastrukturu pro posílení neformální výuky přírodních věd v science centru iQLANDIA, ve kterém jsou žákům a studentům předávány vědomosti rozšiřující tradiční učební osnovy již deset let.
Modernizace povede k vytvoření prostředí, ve kterém bude probíhat interaktivní výuka zaměřená na přírodní vědy a jejich propojení mezipředmětovými vazbami, zejména s environmentální výukou. Větší prostory laboratoří umožní realizovat více vzdělávacích programů a nové vybavení a technologie, např. elektronový mikroskop podpoří vznik nových inovativních vzdělávacích programů. </t>
  </si>
  <si>
    <t>Rekonstrukce vnitřních prostor - zázemí tělocvičny, el. instalace učeben, chodby, rekonstrukce kotelny (TČ), FVE, ČOV</t>
  </si>
  <si>
    <t>3/2028</t>
  </si>
  <si>
    <t>3/2029</t>
  </si>
  <si>
    <t>PD v projednání</t>
  </si>
  <si>
    <t>3/2026</t>
  </si>
  <si>
    <t>4/2026</t>
  </si>
  <si>
    <t>zahájená realizace</t>
  </si>
  <si>
    <t>27
ZMĚNA</t>
  </si>
  <si>
    <t>1, 2028</t>
  </si>
  <si>
    <t>7
ZMĚNA</t>
  </si>
  <si>
    <t>Vybudování odborných učeben -Nástavba na ,,Školičku" (třídy vč. kabinetů pro učitele)</t>
  </si>
  <si>
    <t>12, 2028</t>
  </si>
  <si>
    <t>7, 2026</t>
  </si>
  <si>
    <t>Zateplení ZŠ (oprava fasády a střechy)</t>
  </si>
  <si>
    <t>Zateplení budovy ZŠ (oprava fasády a střechy)</t>
  </si>
  <si>
    <t xml:space="preserve">PD  </t>
  </si>
  <si>
    <t>2, 2029</t>
  </si>
  <si>
    <t>Revitalizace tělocvičen ZŠ</t>
  </si>
  <si>
    <t>2, 2028</t>
  </si>
  <si>
    <t>42
ZMĚNA</t>
  </si>
  <si>
    <t>45
ZMĚNA</t>
  </si>
  <si>
    <t>Veselá věda, středisko volného času s.r.o.</t>
  </si>
  <si>
    <t>IČ 09607463                                                                                   IZO 250000946</t>
  </si>
  <si>
    <t>Modernizace vzdělávacího centra zájmového vzdělávání pro děti, žáky i pedagogy</t>
  </si>
  <si>
    <t>Modernizace vzdělávacího centra Veselé vědy, které je součástí areálu pro mimoškolní zájmové vzdělávání Veselé vědy se sídlem Smržov 5, Český Dub. Projekt zvýší využitelnost základny pro vzdělávání cílových skupin dětí, žáků i pedagogů z blízkého okolí Podještědí i z celého Libereckého kraje na celoroční provoz a vznikne významná celková kapacita pro vzdělávací programy: 60 dětí současně</t>
  </si>
  <si>
    <t>11/2025</t>
  </si>
  <si>
    <t>6/2027</t>
  </si>
  <si>
    <t>stavební 
připravenost - vysoký stupeň, projektová dokumentace pro získání stavebního povolení a pro provedení stavby, položkový rozpočet, průkaz energetické náročnosti budovy (PENB) dle vyhlášky č. 264/2020 o energické náročnosti budov, v platném znění, pro stav po realizaci projektu, vyjádření MěÚ Český Dub</t>
  </si>
  <si>
    <t>Veselá věda kroužky a tábory, středisko volného času z. ú.
ZMĚNA</t>
  </si>
  <si>
    <t>3
ZMĚNA</t>
  </si>
  <si>
    <t>32
ZMĚNA</t>
  </si>
  <si>
    <t>33
ZMĚNA</t>
  </si>
  <si>
    <t>34
ZMĚNA</t>
  </si>
  <si>
    <t>Rozšíření (navýšení) současné kapacity mateřské školy o 20 míst dle stavebně-technických možností stávajícího a navazujícího sousedního objektu.</t>
  </si>
  <si>
    <t>5
ZMĚNA</t>
  </si>
  <si>
    <t>11, 2026</t>
  </si>
  <si>
    <t>Zpracovává se RDS, příprava VŘ na zhotovitele</t>
  </si>
  <si>
    <t>8
ZMĚNA</t>
  </si>
  <si>
    <t>9, 2027</t>
  </si>
  <si>
    <t>20
ZMĚNA</t>
  </si>
  <si>
    <t>Zpracována PD</t>
  </si>
  <si>
    <t>V realizaci</t>
  </si>
  <si>
    <t>10, 2024</t>
  </si>
  <si>
    <t>projekt zrealizován</t>
  </si>
  <si>
    <t xml:space="preserve">studie +  projektová dokumentace ve stupni stavebního povolení, v realizaci - příprava VŘ na zhotovitele </t>
  </si>
  <si>
    <t>61
ZMĚNA</t>
  </si>
  <si>
    <t>zrealizovaáno, proplaceno</t>
  </si>
  <si>
    <t xml:space="preserve">Vybudování odborných učeben fyziky a chemie, jazyků a výtvarné výchovy, včetně kabinetů a bezbariérovosti budovy. Rozšíření kuchyně, výměna rozvodů v celém objektu, odvlhčení, zpevnění nosné konstrukce.
</t>
  </si>
  <si>
    <t>12, 2029</t>
  </si>
  <si>
    <t>Schváleno v Liberci dne 8. 12. 2025 řídícím výborem MAP IV LIBERECKO. Podpis: _________</t>
  </si>
  <si>
    <t>Zlepšení konektivity školy</t>
  </si>
  <si>
    <t>Zlepšení konektivity školy (rozvody internetového připojení po budově)</t>
  </si>
  <si>
    <t>8, 2029</t>
  </si>
  <si>
    <t>Rekonstrukce a vybavení školní kuchyně</t>
  </si>
  <si>
    <t xml:space="preserve">Rekonstrukce školní kuchyně a pořízení gastro vybavení školní kuchyně </t>
  </si>
  <si>
    <t>12, 2030</t>
  </si>
  <si>
    <t>3, 2027</t>
  </si>
  <si>
    <t>57
ZMĚNA</t>
  </si>
  <si>
    <t xml:space="preserve">31
ZMĚNA
</t>
  </si>
  <si>
    <t>ZŠ a MŠ Osečná, okres Liberec, příspěvková organizace</t>
  </si>
  <si>
    <t>Město Osečná</t>
  </si>
  <si>
    <t>Výstavba nových prostor Mateřské školy Osečná v objektu č. p. 90</t>
  </si>
  <si>
    <t>Osečná</t>
  </si>
  <si>
    <t>Město Osečná v roce 2025 zakoupilo na Svatovítském náměstí objekt bývalé fary č. p. 90, který byl dosud nevyužívaný.
V současné době jsou dvě třídy Mateřské školy Osečná umístěny v budově na adrese Školní 63 a jedna třída v objektu v Kundratické ulici 72. Tyto prostory však již kapacitně nevyhovují současným potřebám.
Záměrem vedení města a základní školy je proto soustředit všechny třídy mateřské školy do jednoho objektu, který poskytne bezbariérový přístup, dostatečnou kapacitu i moderní provozní zázemí. K tomuto účelu se nabízí právě objekt č. p. 90 na Svatovítském náměstí.</t>
  </si>
  <si>
    <t>Zajištěn výkup nemovitosti (fary) pro potřeby MŠ.
Příprava na architektonickou studii.</t>
  </si>
  <si>
    <t>28
NOVÝ</t>
  </si>
  <si>
    <t>Město
Osečná</t>
  </si>
  <si>
    <t>Vybudování multifunkční zahrady  ZŠ Osečná</t>
  </si>
  <si>
    <t>Vybudování multifunkční zahrady, která bude sloužit k výuce tělocviku, k výuce pěstitelských prací, jako zázemí pro školní družinu, jako venkovní učebna a zaroveň místo s dostatkem zeleně vhodné k trávení volného času široké veřejnosti.</t>
  </si>
  <si>
    <t>76
NOVÝ</t>
  </si>
  <si>
    <t>1
ODEBRÁNO</t>
  </si>
  <si>
    <t>Rekonstrukce suterénu a podkroví ZŠ Mníšek - nové učebny chemie,robotiky, odborná učebna polytechniky zaměřená na řemesla (keramika včetně vybavení)  včetně zázemí s bezbariérovým přístupem (edukativní přístupová chodba, výtah ze suterénu do 1. patra, kabinet chemie, sociální zařízení. Rekonstrukce podkroví školy - Vybudování dvou nových přírodovědných odborných učeben přírodopisu+fyziky v půdních prostorách. Součástí záměru je i nutná úprava střechy ZŠ vzhledem ke vzniku odborných učeben ZŠ a únikového schodiště. Součástí všech odborných učeben je i následující výbava: nábytek, interaktivní tabule, IT vybavení, vč. zázemí, sociálního zařízení a kompletní výbavy pro specifickou výuku daného předmětu.</t>
  </si>
  <si>
    <t>38
ZMĚNA</t>
  </si>
  <si>
    <t>39
ODEBRÁNO</t>
  </si>
  <si>
    <t>realizace stavby</t>
  </si>
  <si>
    <t>10
ZMĚNA</t>
  </si>
  <si>
    <t>9
ZMĚNA</t>
  </si>
  <si>
    <t>7, 2028</t>
  </si>
  <si>
    <t>46
ZMĚNA</t>
  </si>
  <si>
    <t>44
ZMĚNA</t>
  </si>
  <si>
    <t>43
ZMĚNA</t>
  </si>
  <si>
    <t>Hotovo</t>
  </si>
  <si>
    <t>17
ZMĚNA</t>
  </si>
  <si>
    <t>21
ZMĚNA</t>
  </si>
  <si>
    <t>Probíhá zpracování PD</t>
  </si>
  <si>
    <t>Zpracována DSP, zažádáno o SP</t>
  </si>
  <si>
    <t>36
ODEBRÁNO</t>
  </si>
  <si>
    <t>35
ODEBRÁNO</t>
  </si>
  <si>
    <t>Oldřichov v
Hájích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</si>
</sst>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5]mmmm\ yy;@"/>
  </numFmts>
  <fonts count="40"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9"/>
      <color theme="1"/>
      <name val="Calibri"/>
      <family val="2"/>
      <charset val="238"/>
      <scheme val="minor"/>
    </font>
    <font>
      <sz val="8"/>
      <color theme="1"/>
      <name val="Calibri"/>
      <family val="2"/>
      <charset val="238"/>
      <scheme val="minor"/>
    </font>
    <font>
      <sz val="11"/>
      <color theme="4"/>
      <name val="Calibri"/>
      <family val="2"/>
      <charset val="238"/>
      <scheme val="minor"/>
    </font>
    <font>
      <sz val="10"/>
      <color theme="4"/>
      <name val="Calibri"/>
      <family val="2"/>
      <charset val="238"/>
      <scheme val="minor"/>
    </font>
    <font>
      <sz val="9"/>
      <color theme="4"/>
      <name val="Calibri"/>
      <family val="2"/>
      <charset val="238"/>
      <scheme val="minor"/>
    </font>
    <font>
      <strike/>
      <sz val="9"/>
      <color rgb="FFFF0000"/>
      <name val="Calibri"/>
      <family val="2"/>
      <charset val="238"/>
      <scheme val="minor"/>
    </font>
    <font>
      <strike/>
      <sz val="10"/>
      <color rgb="FFFF0000"/>
      <name val="Calibri"/>
      <family val="2"/>
      <charset val="238"/>
      <scheme val="minor"/>
    </font>
    <font>
      <strike/>
      <sz val="8"/>
      <color rgb="FFFF0000"/>
      <name val="Calibri"/>
      <family val="2"/>
      <charset val="238"/>
      <scheme val="minor"/>
    </font>
    <font>
      <strike/>
      <sz val="11"/>
      <color rgb="FFFF0000"/>
      <name val="Calibri"/>
      <family val="2"/>
      <charset val="238"/>
      <scheme val="minor"/>
    </font>
    <font>
      <sz val="11"/>
      <color theme="1"/>
      <name val="Calibri"/>
      <family val="2"/>
      <charset val="238"/>
    </font>
    <font>
      <sz val="8"/>
      <color theme="1"/>
      <name val="Calibri"/>
      <family val="2"/>
      <scheme val="minor"/>
    </font>
    <font>
      <sz val="9"/>
      <color theme="1"/>
      <name val="Calibri"/>
      <family val="2"/>
      <scheme val="minor"/>
    </font>
    <font>
      <sz val="11"/>
      <color theme="1"/>
      <name val="Calibri"/>
      <family val="2"/>
      <scheme val="minor"/>
    </font>
    <font>
      <sz val="8"/>
      <color theme="4"/>
      <name val="Calibri"/>
      <family val="2"/>
      <charset val="238"/>
      <scheme val="minor"/>
    </font>
    <font>
      <sz val="11"/>
      <color rgb="FF00B0F0"/>
      <name val="Calibri"/>
      <family val="2"/>
      <charset val="238"/>
      <scheme val="minor"/>
    </font>
    <font>
      <sz val="8"/>
      <color rgb="FF00B0F0"/>
      <name val="Calibri"/>
      <family val="2"/>
      <charset val="238"/>
      <scheme val="minor"/>
    </font>
    <font>
      <sz val="10"/>
      <color rgb="FF00B0F0"/>
      <name val="Calibri"/>
      <family val="2"/>
      <charset val="238"/>
      <scheme val="minor"/>
    </font>
    <font>
      <sz val="9"/>
      <color rgb="FF00B0F0"/>
      <name val="Calibri"/>
      <family val="2"/>
      <charset val="238"/>
      <scheme val="minor"/>
    </font>
    <font>
      <strike/>
      <sz val="8"/>
      <color rgb="FFFF0000"/>
      <name val="Calibri"/>
      <family val="2"/>
      <scheme val="minor"/>
    </font>
    <font>
      <strike/>
      <sz val="10"/>
      <color rgb="FFFF0000"/>
      <name val="Calibri"/>
      <family val="2"/>
      <scheme val="minor"/>
    </font>
    <font>
      <strike/>
      <sz val="9"/>
      <color rgb="FFFF0000"/>
      <name val="Calibri"/>
      <family val="2"/>
      <scheme val="minor"/>
    </font>
    <font>
      <sz val="11"/>
      <color rgb="FFFF0000"/>
      <name val="Calibri"/>
      <family val="2"/>
      <scheme val="minor"/>
    </font>
  </fonts>
  <fills count="3">
    <fill>
      <patternFill patternType="none"/>
    </fill>
    <fill>
      <patternFill patternType="gray125"/>
    </fill>
    <fill>
      <patternFill patternType="solid">
        <fgColor theme="0"/>
        <bgColor indexed="64"/>
      </patternFill>
    </fill>
  </fills>
  <borders count="7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style="medium">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576">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3" fontId="0" fillId="0" borderId="0" xfId="0" applyNumberFormat="1" applyProtection="1">
      <protection locked="0"/>
    </xf>
    <xf numFmtId="3" fontId="14" fillId="0" borderId="0" xfId="0" applyNumberFormat="1" applyFont="1" applyProtection="1">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13" xfId="0" applyFont="1" applyBorder="1" applyAlignment="1" applyProtection="1">
      <alignment horizontal="center" vertical="center"/>
      <protection locked="0"/>
    </xf>
    <xf numFmtId="0" fontId="18"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1" fontId="18" fillId="0" borderId="24" xfId="0" applyNumberFormat="1" applyFont="1" applyBorder="1" applyAlignment="1" applyProtection="1">
      <alignment horizontal="center" vertical="center"/>
      <protection locked="0"/>
    </xf>
    <xf numFmtId="1" fontId="18" fillId="0" borderId="25" xfId="0" applyNumberFormat="1" applyFont="1" applyBorder="1" applyAlignment="1" applyProtection="1">
      <alignment horizontal="center" vertical="center"/>
      <protection locked="0"/>
    </xf>
    <xf numFmtId="0" fontId="4" fillId="0" borderId="31"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protection locked="0"/>
    </xf>
    <xf numFmtId="3" fontId="4" fillId="0" borderId="23" xfId="0" applyNumberFormat="1" applyFont="1" applyBorder="1" applyAlignment="1" applyProtection="1">
      <alignment horizontal="center" vertical="center"/>
      <protection locked="0"/>
    </xf>
    <xf numFmtId="3" fontId="4" fillId="0" borderId="25" xfId="0" applyNumberFormat="1" applyFont="1" applyBorder="1" applyAlignment="1" applyProtection="1">
      <alignment horizontal="center" vertical="center"/>
      <protection locked="0"/>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9" fillId="0" borderId="13" xfId="0" applyFont="1" applyBorder="1" applyAlignment="1" applyProtection="1">
      <alignment horizontal="center" vertical="center" wrapText="1"/>
      <protection locked="0"/>
    </xf>
    <xf numFmtId="0" fontId="19" fillId="0" borderId="31" xfId="0" applyFont="1" applyBorder="1" applyAlignment="1" applyProtection="1">
      <alignment horizontal="center" vertical="center" wrapText="1"/>
      <protection locked="0"/>
    </xf>
    <xf numFmtId="0" fontId="18" fillId="0" borderId="24"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17" fontId="4" fillId="0" borderId="25" xfId="0" applyNumberFormat="1"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17" fontId="4" fillId="0" borderId="23" xfId="0" applyNumberFormat="1"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18" fillId="0" borderId="24"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protection locked="0"/>
    </xf>
    <xf numFmtId="0" fontId="4" fillId="0" borderId="48"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protection locked="0"/>
    </xf>
    <xf numFmtId="3" fontId="4" fillId="0" borderId="17" xfId="0" applyNumberFormat="1" applyFont="1" applyBorder="1" applyAlignment="1" applyProtection="1">
      <alignment horizontal="center" vertical="center"/>
      <protection locked="0"/>
    </xf>
    <xf numFmtId="3" fontId="4" fillId="0" borderId="19"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20" fillId="0" borderId="0" xfId="0" applyFont="1" applyProtection="1">
      <protection locked="0"/>
    </xf>
    <xf numFmtId="0" fontId="18" fillId="0" borderId="48"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4" fillId="0" borderId="25"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18" fillId="0" borderId="47" xfId="0" applyFont="1" applyBorder="1" applyAlignment="1" applyProtection="1">
      <alignment horizontal="center" vertical="center"/>
      <protection locked="0"/>
    </xf>
    <xf numFmtId="0" fontId="18" fillId="0" borderId="38" xfId="0" applyFont="1" applyBorder="1" applyAlignment="1" applyProtection="1">
      <alignment horizontal="center" vertical="center"/>
      <protection locked="0"/>
    </xf>
    <xf numFmtId="0" fontId="4" fillId="0" borderId="46" xfId="0" applyFont="1" applyBorder="1" applyAlignment="1" applyProtection="1">
      <alignment horizontal="center" vertical="center" wrapText="1"/>
      <protection locked="0"/>
    </xf>
    <xf numFmtId="0" fontId="4" fillId="0" borderId="46" xfId="0" applyFont="1" applyBorder="1" applyAlignment="1" applyProtection="1">
      <alignment horizontal="center" vertical="center"/>
      <protection locked="0"/>
    </xf>
    <xf numFmtId="3" fontId="4" fillId="0" borderId="37" xfId="0" applyNumberFormat="1" applyFont="1" applyBorder="1" applyAlignment="1" applyProtection="1">
      <alignment horizontal="center" vertical="center"/>
      <protection locked="0"/>
    </xf>
    <xf numFmtId="17" fontId="4" fillId="0" borderId="37" xfId="0" applyNumberFormat="1"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38" xfId="0" applyFont="1" applyBorder="1" applyAlignment="1" applyProtection="1">
      <alignment horizontal="center" vertical="center" wrapText="1"/>
      <protection locked="0"/>
    </xf>
    <xf numFmtId="0" fontId="18" fillId="0" borderId="23" xfId="0" applyFont="1" applyBorder="1" applyAlignment="1" applyProtection="1">
      <alignment horizontal="center" vertical="center" wrapText="1"/>
      <protection locked="0"/>
    </xf>
    <xf numFmtId="0" fontId="18" fillId="0" borderId="25" xfId="0" applyFont="1" applyBorder="1" applyAlignment="1" applyProtection="1">
      <alignment horizontal="center" vertical="center" wrapText="1"/>
      <protection locked="0"/>
    </xf>
    <xf numFmtId="3" fontId="18" fillId="0" borderId="17" xfId="0" applyNumberFormat="1" applyFont="1" applyBorder="1" applyAlignment="1" applyProtection="1">
      <alignment horizontal="center" vertical="center" wrapText="1"/>
      <protection locked="0"/>
    </xf>
    <xf numFmtId="3" fontId="18" fillId="0" borderId="25" xfId="0" applyNumberFormat="1" applyFont="1" applyBorder="1" applyAlignment="1" applyProtection="1">
      <alignment horizontal="center" vertical="center"/>
      <protection locked="0"/>
    </xf>
    <xf numFmtId="17" fontId="18" fillId="0" borderId="17" xfId="0" applyNumberFormat="1" applyFont="1" applyBorder="1" applyAlignment="1" applyProtection="1">
      <alignment horizontal="center" vertical="center" wrapText="1"/>
      <protection locked="0"/>
    </xf>
    <xf numFmtId="17" fontId="18" fillId="0" borderId="19"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center" vertical="center"/>
      <protection locked="0"/>
    </xf>
    <xf numFmtId="0" fontId="18" fillId="0" borderId="48" xfId="0" applyFont="1" applyBorder="1" applyAlignment="1" applyProtection="1">
      <alignment horizontal="center" vertical="center"/>
      <protection locked="0"/>
    </xf>
    <xf numFmtId="0" fontId="18" fillId="0" borderId="31" xfId="0" applyFont="1" applyBorder="1" applyAlignment="1" applyProtection="1">
      <alignment horizontal="center" vertical="center" wrapText="1"/>
      <protection locked="0"/>
    </xf>
    <xf numFmtId="3" fontId="18" fillId="0" borderId="23" xfId="0" applyNumberFormat="1" applyFont="1" applyBorder="1" applyAlignment="1" applyProtection="1">
      <alignment horizontal="center" vertical="center"/>
      <protection locked="0"/>
    </xf>
    <xf numFmtId="17" fontId="18" fillId="0" borderId="23" xfId="0" applyNumberFormat="1" applyFont="1" applyBorder="1" applyAlignment="1" applyProtection="1">
      <alignment horizontal="center" vertical="center"/>
      <protection locked="0"/>
    </xf>
    <xf numFmtId="17" fontId="18" fillId="0" borderId="25" xfId="0" applyNumberFormat="1"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9" fillId="2" borderId="31"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3" fontId="4" fillId="2" borderId="25" xfId="0" applyNumberFormat="1" applyFont="1" applyFill="1" applyBorder="1" applyAlignment="1" applyProtection="1">
      <alignment horizontal="center" vertical="center"/>
      <protection locked="0"/>
    </xf>
    <xf numFmtId="0" fontId="19" fillId="0" borderId="46" xfId="0" applyFont="1" applyBorder="1" applyAlignment="1" applyProtection="1">
      <alignment horizontal="center" vertical="center" wrapText="1"/>
      <protection locked="0"/>
    </xf>
    <xf numFmtId="3" fontId="4" fillId="0" borderId="38" xfId="0" applyNumberFormat="1" applyFont="1" applyBorder="1" applyAlignment="1" applyProtection="1">
      <alignment horizontal="center" vertical="center"/>
      <protection locked="0"/>
    </xf>
    <xf numFmtId="17" fontId="4" fillId="0" borderId="38" xfId="0" applyNumberFormat="1" applyFont="1" applyBorder="1" applyAlignment="1" applyProtection="1">
      <alignment horizontal="center" vertical="center"/>
      <protection locked="0"/>
    </xf>
    <xf numFmtId="0" fontId="4" fillId="0" borderId="51"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protection locked="0"/>
    </xf>
    <xf numFmtId="0" fontId="18" fillId="0" borderId="47" xfId="0" applyFont="1" applyBorder="1" applyAlignment="1" applyProtection="1">
      <alignment horizontal="center" vertical="center" wrapText="1"/>
      <protection locked="0"/>
    </xf>
    <xf numFmtId="49" fontId="4" fillId="0" borderId="23" xfId="0" applyNumberFormat="1" applyFont="1" applyBorder="1" applyAlignment="1" applyProtection="1">
      <alignment horizontal="center" vertical="center" wrapText="1"/>
      <protection locked="0"/>
    </xf>
    <xf numFmtId="49" fontId="4" fillId="0" borderId="25" xfId="0" applyNumberFormat="1" applyFont="1" applyBorder="1" applyAlignment="1" applyProtection="1">
      <alignment horizontal="center" vertical="center" wrapText="1"/>
      <protection locked="0"/>
    </xf>
    <xf numFmtId="17" fontId="4" fillId="0" borderId="17" xfId="0" applyNumberFormat="1" applyFont="1" applyBorder="1" applyAlignment="1" applyProtection="1">
      <alignment horizontal="center" vertical="center"/>
      <protection locked="0"/>
    </xf>
    <xf numFmtId="17" fontId="4" fillId="0" borderId="19" xfId="0" applyNumberFormat="1" applyFont="1" applyBorder="1" applyAlignment="1" applyProtection="1">
      <alignment horizontal="center" vertical="center"/>
      <protection locked="0"/>
    </xf>
    <xf numFmtId="0" fontId="4" fillId="0" borderId="16"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18" fillId="0" borderId="46" xfId="0" applyFont="1" applyBorder="1" applyAlignment="1" applyProtection="1">
      <alignment horizontal="center" vertical="center" wrapText="1"/>
      <protection locked="0"/>
    </xf>
    <xf numFmtId="0" fontId="18" fillId="0" borderId="38" xfId="0" applyFont="1" applyBorder="1" applyAlignment="1" applyProtection="1">
      <alignment horizontal="center" vertical="center" wrapText="1"/>
      <protection locked="0"/>
    </xf>
    <xf numFmtId="3" fontId="4" fillId="0" borderId="37" xfId="0" applyNumberFormat="1" applyFont="1" applyBorder="1" applyAlignment="1" applyProtection="1">
      <alignment horizontal="center" vertical="center" wrapText="1"/>
      <protection locked="0"/>
    </xf>
    <xf numFmtId="0" fontId="18" fillId="2" borderId="24" xfId="0" applyFont="1" applyFill="1" applyBorder="1" applyAlignment="1" applyProtection="1">
      <alignment horizontal="center" vertical="center" wrapText="1"/>
      <protection locked="0"/>
    </xf>
    <xf numFmtId="0" fontId="18" fillId="2" borderId="25" xfId="0" applyFont="1" applyFill="1" applyBorder="1" applyAlignment="1" applyProtection="1">
      <alignment horizontal="center" vertical="center" wrapText="1"/>
      <protection locked="0"/>
    </xf>
    <xf numFmtId="3" fontId="4" fillId="2" borderId="23" xfId="0" applyNumberFormat="1"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3" fontId="4" fillId="0" borderId="14" xfId="0" applyNumberFormat="1" applyFont="1" applyBorder="1" applyAlignment="1" applyProtection="1">
      <alignment horizontal="center" vertical="center"/>
      <protection locked="0"/>
    </xf>
    <xf numFmtId="3" fontId="4" fillId="0" borderId="42" xfId="0" applyNumberFormat="1"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0"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protection locked="0"/>
    </xf>
    <xf numFmtId="0" fontId="4" fillId="0" borderId="10" xfId="0" applyFont="1" applyBorder="1" applyAlignment="1" applyProtection="1">
      <alignment horizontal="center" vertical="center" wrapText="1"/>
      <protection locked="0"/>
    </xf>
    <xf numFmtId="3" fontId="4" fillId="0" borderId="10" xfId="0" applyNumberFormat="1" applyFont="1" applyBorder="1" applyAlignment="1" applyProtection="1">
      <alignment horizontal="center" vertical="center"/>
      <protection locked="0"/>
    </xf>
    <xf numFmtId="3" fontId="4" fillId="0" borderId="62" xfId="0" applyNumberFormat="1"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0" fillId="0" borderId="59" xfId="0" applyBorder="1" applyProtection="1">
      <protection locked="0"/>
    </xf>
    <xf numFmtId="3" fontId="4" fillId="0" borderId="16" xfId="0" applyNumberFormat="1" applyFont="1" applyBorder="1" applyAlignment="1" applyProtection="1">
      <alignment horizontal="center" vertical="center"/>
      <protection locked="0"/>
    </xf>
    <xf numFmtId="3" fontId="4" fillId="0" borderId="55" xfId="0" applyNumberFormat="1" applyFont="1" applyBorder="1" applyAlignment="1" applyProtection="1">
      <alignment horizontal="center" vertical="center"/>
      <protection locked="0"/>
    </xf>
    <xf numFmtId="164" fontId="4" fillId="0" borderId="17" xfId="0" applyNumberFormat="1" applyFont="1" applyBorder="1" applyAlignment="1" applyProtection="1">
      <alignment horizontal="center" vertical="center" wrapText="1"/>
      <protection locked="0"/>
    </xf>
    <xf numFmtId="164" fontId="4" fillId="0" borderId="56" xfId="0" applyNumberFormat="1" applyFont="1" applyBorder="1" applyAlignment="1" applyProtection="1">
      <alignment horizontal="center" vertical="center" wrapText="1"/>
      <protection locked="0"/>
    </xf>
    <xf numFmtId="0" fontId="4" fillId="0" borderId="54" xfId="0" applyFont="1" applyBorder="1" applyAlignment="1" applyProtection="1">
      <alignment horizontal="center" vertical="center"/>
      <protection locked="0"/>
    </xf>
    <xf numFmtId="3" fontId="4" fillId="0" borderId="31" xfId="0" applyNumberFormat="1" applyFont="1" applyBorder="1" applyAlignment="1" applyProtection="1">
      <alignment horizontal="center" vertical="center"/>
      <protection locked="0"/>
    </xf>
    <xf numFmtId="3" fontId="4" fillId="0" borderId="41" xfId="0" applyNumberFormat="1" applyFont="1" applyBorder="1" applyAlignment="1" applyProtection="1">
      <alignment horizontal="center" vertical="center"/>
      <protection locked="0"/>
    </xf>
    <xf numFmtId="164" fontId="18" fillId="0" borderId="58" xfId="0" applyNumberFormat="1" applyFont="1" applyBorder="1" applyAlignment="1" applyProtection="1">
      <alignment horizontal="center" vertical="center" wrapText="1"/>
      <protection locked="0"/>
    </xf>
    <xf numFmtId="164" fontId="18" fillId="0" borderId="19" xfId="0" applyNumberFormat="1" applyFont="1" applyBorder="1" applyAlignment="1" applyProtection="1">
      <alignment horizontal="center" vertical="center" wrapText="1"/>
      <protection locked="0"/>
    </xf>
    <xf numFmtId="0" fontId="15" fillId="0" borderId="61" xfId="0" applyFont="1" applyBorder="1" applyProtection="1">
      <protection locked="0"/>
    </xf>
    <xf numFmtId="0" fontId="4" fillId="0" borderId="53" xfId="0" applyFont="1" applyBorder="1" applyAlignment="1" applyProtection="1">
      <alignment horizontal="center" vertical="center"/>
      <protection locked="0"/>
    </xf>
    <xf numFmtId="0" fontId="0" fillId="0" borderId="61" xfId="0" applyBorder="1" applyProtection="1">
      <protection locked="0"/>
    </xf>
    <xf numFmtId="0" fontId="18" fillId="0" borderId="16" xfId="0" applyFont="1" applyBorder="1" applyAlignment="1" applyProtection="1">
      <alignment horizontal="center" vertical="center" wrapText="1"/>
      <protection locked="0"/>
    </xf>
    <xf numFmtId="0" fontId="18" fillId="0" borderId="51" xfId="0" applyFont="1" applyBorder="1" applyAlignment="1" applyProtection="1">
      <alignment horizontal="center" vertical="center"/>
      <protection locked="0"/>
    </xf>
    <xf numFmtId="0" fontId="18" fillId="0" borderId="57" xfId="0" applyFont="1" applyBorder="1" applyAlignment="1" applyProtection="1">
      <alignment horizontal="center" vertical="center"/>
      <protection locked="0"/>
    </xf>
    <xf numFmtId="3" fontId="4" fillId="0" borderId="54" xfId="0" applyNumberFormat="1" applyFont="1" applyBorder="1" applyAlignment="1" applyProtection="1">
      <alignment horizontal="center" vertical="center"/>
      <protection locked="0"/>
    </xf>
    <xf numFmtId="3" fontId="4" fillId="0" borderId="57" xfId="0" applyNumberFormat="1"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3" fontId="4" fillId="0" borderId="52" xfId="0" applyNumberFormat="1" applyFont="1" applyBorder="1" applyAlignment="1" applyProtection="1">
      <alignment horizontal="center" vertical="center"/>
      <protection locked="0"/>
    </xf>
    <xf numFmtId="0" fontId="4" fillId="0" borderId="0" xfId="0" applyFont="1" applyProtection="1">
      <protection locked="0"/>
    </xf>
    <xf numFmtId="0" fontId="0" fillId="0" borderId="25" xfId="0" applyBorder="1" applyAlignment="1" applyProtection="1">
      <alignment horizontal="center" vertical="center"/>
      <protection locked="0"/>
    </xf>
    <xf numFmtId="0" fontId="0" fillId="0" borderId="31" xfId="0"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48" xfId="0" applyBorder="1" applyAlignment="1" applyProtection="1">
      <alignment horizontal="center" vertical="center" wrapText="1"/>
      <protection locked="0"/>
    </xf>
    <xf numFmtId="3" fontId="0" fillId="0" borderId="48" xfId="0" applyNumberFormat="1" applyBorder="1" applyAlignment="1" applyProtection="1">
      <alignment horizontal="center" vertical="center"/>
      <protection locked="0"/>
    </xf>
    <xf numFmtId="3" fontId="0" fillId="0" borderId="50" xfId="0" applyNumberForma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37"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0" borderId="46" xfId="0" applyBorder="1" applyAlignment="1" applyProtection="1">
      <alignment horizontal="center" vertical="center"/>
      <protection locked="0"/>
    </xf>
    <xf numFmtId="3" fontId="0" fillId="0" borderId="37" xfId="0" applyNumberFormat="1" applyBorder="1" applyAlignment="1" applyProtection="1">
      <alignment horizontal="center" vertical="center"/>
      <protection locked="0"/>
    </xf>
    <xf numFmtId="3" fontId="0" fillId="0" borderId="38" xfId="0" applyNumberFormat="1" applyBorder="1" applyAlignment="1" applyProtection="1">
      <alignment horizontal="center" vertical="center"/>
      <protection locked="0"/>
    </xf>
    <xf numFmtId="0" fontId="0" fillId="0" borderId="38" xfId="0" applyBorder="1" applyAlignment="1" applyProtection="1">
      <alignment horizontal="center" vertical="center" wrapText="1"/>
      <protection locked="0"/>
    </xf>
    <xf numFmtId="0" fontId="0" fillId="0" borderId="37"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3" fontId="0" fillId="0" borderId="23" xfId="0" applyNumberFormat="1" applyBorder="1" applyAlignment="1" applyProtection="1">
      <alignment horizontal="center" vertical="center"/>
      <protection locked="0"/>
    </xf>
    <xf numFmtId="0" fontId="19" fillId="0" borderId="16" xfId="0" applyFont="1" applyBorder="1" applyAlignment="1" applyProtection="1">
      <alignment horizontal="center" vertical="center" wrapText="1"/>
      <protection locked="0"/>
    </xf>
    <xf numFmtId="0" fontId="18" fillId="0" borderId="51" xfId="0" applyFont="1" applyBorder="1" applyAlignment="1" applyProtection="1">
      <alignment horizontal="center" vertical="center" wrapText="1"/>
      <protection locked="0"/>
    </xf>
    <xf numFmtId="0" fontId="18" fillId="0" borderId="57" xfId="0" applyFont="1" applyBorder="1" applyAlignment="1" applyProtection="1">
      <alignment horizontal="center" vertical="center" wrapText="1"/>
      <protection locked="0"/>
    </xf>
    <xf numFmtId="3" fontId="4" fillId="2" borderId="54" xfId="0" applyNumberFormat="1" applyFont="1" applyFill="1" applyBorder="1" applyAlignment="1" applyProtection="1">
      <alignment horizontal="center" vertical="center" wrapText="1"/>
      <protection locked="0"/>
    </xf>
    <xf numFmtId="0" fontId="4" fillId="0" borderId="57"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wrapText="1"/>
      <protection locked="0"/>
    </xf>
    <xf numFmtId="0" fontId="22" fillId="0" borderId="24" xfId="0" applyFont="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21" fillId="0" borderId="31" xfId="0" applyFont="1" applyBorder="1" applyAlignment="1" applyProtection="1">
      <alignment horizontal="center" vertical="center" wrapText="1"/>
      <protection locked="0"/>
    </xf>
    <xf numFmtId="0" fontId="21" fillId="0" borderId="31" xfId="0" applyFont="1" applyBorder="1" applyAlignment="1" applyProtection="1">
      <alignment horizontal="center" vertical="center"/>
      <protection locked="0"/>
    </xf>
    <xf numFmtId="3" fontId="21" fillId="0" borderId="23" xfId="0" applyNumberFormat="1" applyFont="1" applyBorder="1" applyAlignment="1" applyProtection="1">
      <alignment horizontal="center" vertical="center"/>
      <protection locked="0"/>
    </xf>
    <xf numFmtId="3" fontId="21" fillId="0" borderId="25" xfId="0" applyNumberFormat="1"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1" fontId="23" fillId="0" borderId="2" xfId="0" applyNumberFormat="1" applyFont="1" applyBorder="1" applyAlignment="1" applyProtection="1">
      <alignment horizontal="center" vertical="center"/>
      <protection locked="0"/>
    </xf>
    <xf numFmtId="1" fontId="23" fillId="0" borderId="3" xfId="0" applyNumberFormat="1" applyFont="1" applyBorder="1" applyAlignment="1" applyProtection="1">
      <alignment horizontal="center" vertical="center"/>
      <protection locked="0"/>
    </xf>
    <xf numFmtId="0" fontId="24" fillId="0" borderId="13"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protection locked="0"/>
    </xf>
    <xf numFmtId="3" fontId="24" fillId="0" borderId="1" xfId="0" applyNumberFormat="1" applyFont="1" applyBorder="1" applyAlignment="1" applyProtection="1">
      <alignment horizontal="center" vertical="center"/>
      <protection locked="0"/>
    </xf>
    <xf numFmtId="3" fontId="24" fillId="0" borderId="3" xfId="0" applyNumberFormat="1" applyFont="1" applyBorder="1" applyAlignment="1" applyProtection="1">
      <alignment horizontal="center" vertical="center"/>
      <protection locked="0"/>
    </xf>
    <xf numFmtId="49" fontId="24" fillId="0" borderId="1" xfId="0" applyNumberFormat="1" applyFont="1" applyBorder="1" applyAlignment="1" applyProtection="1">
      <alignment horizontal="center" vertical="center"/>
      <protection locked="0"/>
    </xf>
    <xf numFmtId="49" fontId="24" fillId="0" borderId="3" xfId="0" applyNumberFormat="1"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37" xfId="0" applyFont="1" applyBorder="1" applyAlignment="1" applyProtection="1">
      <alignment horizontal="center" vertical="center" wrapText="1"/>
      <protection locked="0"/>
    </xf>
    <xf numFmtId="0" fontId="24" fillId="0" borderId="47" xfId="0" applyFont="1" applyBorder="1" applyAlignment="1" applyProtection="1">
      <alignment horizontal="center" vertical="center" wrapText="1"/>
      <protection locked="0"/>
    </xf>
    <xf numFmtId="0" fontId="24" fillId="0" borderId="47" xfId="0" applyFont="1" applyBorder="1" applyAlignment="1" applyProtection="1">
      <alignment horizontal="center" vertical="center"/>
      <protection locked="0"/>
    </xf>
    <xf numFmtId="0" fontId="23" fillId="0" borderId="47" xfId="0" applyFont="1" applyBorder="1" applyAlignment="1" applyProtection="1">
      <alignment horizontal="center" vertical="center"/>
      <protection locked="0"/>
    </xf>
    <xf numFmtId="0" fontId="23" fillId="0" borderId="38" xfId="0" applyFont="1" applyBorder="1" applyAlignment="1" applyProtection="1">
      <alignment horizontal="center" vertical="center"/>
      <protection locked="0"/>
    </xf>
    <xf numFmtId="0" fontId="24" fillId="0" borderId="46" xfId="0" applyFont="1" applyBorder="1" applyAlignment="1" applyProtection="1">
      <alignment horizontal="center" vertical="center" wrapText="1"/>
      <protection locked="0"/>
    </xf>
    <xf numFmtId="0" fontId="24" fillId="0" borderId="46" xfId="0" applyFont="1" applyBorder="1" applyAlignment="1" applyProtection="1">
      <alignment horizontal="center" vertical="center"/>
      <protection locked="0"/>
    </xf>
    <xf numFmtId="3" fontId="24" fillId="0" borderId="37" xfId="0" applyNumberFormat="1" applyFont="1" applyBorder="1" applyAlignment="1" applyProtection="1">
      <alignment horizontal="center" vertical="center"/>
      <protection locked="0"/>
    </xf>
    <xf numFmtId="17" fontId="24" fillId="0" borderId="37" xfId="0" applyNumberFormat="1"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0" fontId="24" fillId="0" borderId="38" xfId="0" applyFont="1" applyBorder="1" applyAlignment="1" applyProtection="1">
      <alignment horizontal="center" vertical="center"/>
      <protection locked="0"/>
    </xf>
    <xf numFmtId="0" fontId="21" fillId="0" borderId="13" xfId="0" applyFont="1" applyBorder="1" applyAlignment="1" applyProtection="1">
      <alignment horizontal="center" vertical="center" wrapText="1"/>
      <protection locked="0"/>
    </xf>
    <xf numFmtId="0" fontId="21" fillId="0" borderId="37" xfId="0" applyFont="1" applyBorder="1" applyAlignment="1" applyProtection="1">
      <alignment horizontal="center" vertical="center" wrapText="1"/>
      <protection locked="0"/>
    </xf>
    <xf numFmtId="0" fontId="21" fillId="0" borderId="47" xfId="0" applyFont="1" applyBorder="1" applyAlignment="1" applyProtection="1">
      <alignment horizontal="center" vertical="center"/>
      <protection locked="0"/>
    </xf>
    <xf numFmtId="0" fontId="21" fillId="0" borderId="38" xfId="0" applyFont="1" applyBorder="1" applyAlignment="1" applyProtection="1">
      <alignment horizontal="center" vertical="center"/>
      <protection locked="0"/>
    </xf>
    <xf numFmtId="0" fontId="21" fillId="0" borderId="46" xfId="0" applyFont="1" applyBorder="1" applyAlignment="1" applyProtection="1">
      <alignment horizontal="center" vertical="center" wrapText="1"/>
      <protection locked="0"/>
    </xf>
    <xf numFmtId="0" fontId="21" fillId="2" borderId="46" xfId="0" applyFont="1" applyFill="1" applyBorder="1" applyAlignment="1" applyProtection="1">
      <alignment horizontal="center" vertical="center" wrapText="1"/>
      <protection locked="0"/>
    </xf>
    <xf numFmtId="3" fontId="21" fillId="0" borderId="46" xfId="0" applyNumberFormat="1" applyFont="1" applyBorder="1" applyAlignment="1" applyProtection="1">
      <alignment horizontal="center" vertical="center"/>
      <protection locked="0"/>
    </xf>
    <xf numFmtId="0" fontId="21" fillId="0" borderId="37" xfId="0" applyFont="1" applyBorder="1" applyAlignment="1" applyProtection="1">
      <alignment horizontal="center" vertical="center"/>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49" fontId="0" fillId="0" borderId="23" xfId="0" applyNumberFormat="1" applyBorder="1" applyAlignment="1" applyProtection="1">
      <alignment horizontal="center" vertical="center"/>
      <protection locked="0"/>
    </xf>
    <xf numFmtId="49" fontId="0" fillId="0" borderId="25" xfId="0" applyNumberForma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wrapText="1"/>
      <protection locked="0"/>
    </xf>
    <xf numFmtId="0" fontId="27" fillId="0" borderId="63" xfId="0" applyFont="1" applyBorder="1" applyAlignment="1" applyProtection="1">
      <alignment horizontal="center" vertical="center" wrapText="1"/>
      <protection locked="0"/>
    </xf>
    <xf numFmtId="0" fontId="27" fillId="0" borderId="64" xfId="0" applyFont="1" applyBorder="1" applyAlignment="1" applyProtection="1">
      <alignment horizontal="center" vertical="center" wrapText="1"/>
      <protection locked="0"/>
    </xf>
    <xf numFmtId="0" fontId="27" fillId="0" borderId="65" xfId="0" applyFont="1" applyBorder="1" applyAlignment="1" applyProtection="1">
      <alignment horizontal="center" vertical="center" wrapText="1"/>
      <protection locked="0"/>
    </xf>
    <xf numFmtId="0" fontId="27" fillId="0" borderId="64" xfId="0" applyFont="1" applyBorder="1" applyAlignment="1" applyProtection="1">
      <alignment horizontal="center" vertical="center"/>
      <protection locked="0"/>
    </xf>
    <xf numFmtId="3" fontId="27" fillId="0" borderId="64" xfId="0" applyNumberFormat="1" applyFont="1" applyBorder="1" applyAlignment="1" applyProtection="1">
      <alignment horizontal="center" vertical="center"/>
      <protection locked="0"/>
    </xf>
    <xf numFmtId="3" fontId="27" fillId="0" borderId="66" xfId="0" applyNumberFormat="1" applyFont="1" applyBorder="1" applyAlignment="1" applyProtection="1">
      <alignment horizontal="center" vertical="center"/>
      <protection locked="0"/>
    </xf>
    <xf numFmtId="49" fontId="27" fillId="0" borderId="63" xfId="0" applyNumberFormat="1" applyFont="1" applyBorder="1" applyAlignment="1" applyProtection="1">
      <alignment horizontal="center" vertical="center"/>
      <protection locked="0"/>
    </xf>
    <xf numFmtId="49" fontId="27" fillId="0" borderId="65" xfId="0" applyNumberFormat="1" applyFont="1" applyBorder="1" applyAlignment="1" applyProtection="1">
      <alignment horizontal="center" vertical="center"/>
      <protection locked="0"/>
    </xf>
    <xf numFmtId="0" fontId="27" fillId="0" borderId="63" xfId="0" applyFont="1" applyBorder="1" applyAlignment="1" applyProtection="1">
      <alignment horizontal="center" vertical="center"/>
      <protection locked="0"/>
    </xf>
    <xf numFmtId="0" fontId="27" fillId="0" borderId="67" xfId="0" applyFont="1" applyBorder="1" applyAlignment="1" applyProtection="1">
      <alignment horizontal="center" vertical="center"/>
      <protection locked="0"/>
    </xf>
    <xf numFmtId="0" fontId="27" fillId="0" borderId="65" xfId="0" applyFont="1" applyBorder="1" applyAlignment="1" applyProtection="1">
      <alignment horizontal="center" vertical="center"/>
      <protection locked="0"/>
    </xf>
    <xf numFmtId="0" fontId="4" fillId="0" borderId="59" xfId="0" applyFont="1" applyBorder="1" applyAlignment="1" applyProtection="1">
      <alignment horizontal="center" vertical="center" wrapText="1"/>
      <protection locked="0"/>
    </xf>
    <xf numFmtId="0" fontId="4" fillId="0" borderId="59" xfId="0" applyFont="1" applyBorder="1" applyAlignment="1" applyProtection="1">
      <alignment horizontal="center" vertical="center"/>
      <protection locked="0"/>
    </xf>
    <xf numFmtId="3" fontId="4" fillId="0" borderId="31" xfId="0" applyNumberFormat="1" applyFont="1" applyBorder="1" applyAlignment="1" applyProtection="1">
      <alignment horizontal="center" vertical="center" wrapText="1"/>
      <protection locked="0"/>
    </xf>
    <xf numFmtId="3" fontId="4" fillId="0" borderId="41" xfId="0" applyNumberFormat="1" applyFont="1" applyBorder="1" applyAlignment="1" applyProtection="1">
      <alignment horizontal="center" vertical="center" wrapText="1"/>
      <protection locked="0"/>
    </xf>
    <xf numFmtId="17" fontId="4" fillId="0" borderId="23" xfId="0" applyNumberFormat="1" applyFont="1" applyBorder="1" applyAlignment="1" applyProtection="1">
      <alignment horizontal="center" vertical="center" wrapText="1"/>
      <protection locked="0"/>
    </xf>
    <xf numFmtId="17" fontId="4" fillId="0" borderId="25" xfId="0" applyNumberFormat="1"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3" fontId="4" fillId="0" borderId="46" xfId="0" applyNumberFormat="1" applyFont="1" applyBorder="1" applyAlignment="1" applyProtection="1">
      <alignment horizontal="center" vertical="center" wrapText="1"/>
      <protection locked="0"/>
    </xf>
    <xf numFmtId="3" fontId="4" fillId="0" borderId="53" xfId="0" applyNumberFormat="1" applyFont="1" applyBorder="1" applyAlignment="1" applyProtection="1">
      <alignment horizontal="center" vertical="center" wrapText="1"/>
      <protection locked="0"/>
    </xf>
    <xf numFmtId="17" fontId="4" fillId="0" borderId="37" xfId="0" applyNumberFormat="1" applyFont="1" applyBorder="1" applyAlignment="1" applyProtection="1">
      <alignment horizontal="center" vertical="center" wrapText="1"/>
      <protection locked="0"/>
    </xf>
    <xf numFmtId="3" fontId="4" fillId="0" borderId="4" xfId="0" applyNumberFormat="1" applyFont="1" applyBorder="1" applyAlignment="1" applyProtection="1">
      <alignment horizontal="center" vertical="center"/>
      <protection locked="0"/>
    </xf>
    <xf numFmtId="3" fontId="4" fillId="0" borderId="6" xfId="0" applyNumberFormat="1" applyFont="1" applyBorder="1" applyAlignment="1" applyProtection="1">
      <alignment horizontal="center" vertical="center"/>
      <protection locked="0"/>
    </xf>
    <xf numFmtId="3" fontId="0" fillId="0" borderId="53" xfId="0" applyNumberFormat="1" applyBorder="1" applyAlignment="1" applyProtection="1">
      <alignment horizontal="center" vertical="center"/>
      <protection locked="0"/>
    </xf>
    <xf numFmtId="0" fontId="0" fillId="0" borderId="18" xfId="0" applyBorder="1" applyAlignment="1" applyProtection="1">
      <alignment horizontal="center" vertical="center" wrapText="1"/>
      <protection locked="0"/>
    </xf>
    <xf numFmtId="3" fontId="0" fillId="0" borderId="52" xfId="0" applyNumberFormat="1" applyBorder="1" applyAlignment="1" applyProtection="1">
      <alignment horizontal="center" vertical="center"/>
      <protection locked="0"/>
    </xf>
    <xf numFmtId="3" fontId="0" fillId="0" borderId="25" xfId="0" applyNumberFormat="1" applyBorder="1" applyAlignment="1" applyProtection="1">
      <alignment horizontal="center" vertical="center"/>
      <protection locked="0"/>
    </xf>
    <xf numFmtId="49" fontId="0" fillId="0" borderId="17" xfId="0" applyNumberFormat="1"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0" fontId="0" fillId="0" borderId="0" xfId="0" applyAlignment="1" applyProtection="1">
      <alignment vertical="center"/>
      <protection locked="0"/>
    </xf>
    <xf numFmtId="3" fontId="4" fillId="0" borderId="23" xfId="0" applyNumberFormat="1" applyFont="1" applyBorder="1" applyAlignment="1" applyProtection="1">
      <alignment horizontal="center" vertical="center" wrapText="1"/>
      <protection locked="0"/>
    </xf>
    <xf numFmtId="3" fontId="4" fillId="0" borderId="38" xfId="0" applyNumberFormat="1" applyFont="1" applyBorder="1" applyAlignment="1" applyProtection="1">
      <alignment horizontal="center" vertical="center" wrapText="1"/>
      <protection locked="0"/>
    </xf>
    <xf numFmtId="0" fontId="4" fillId="0" borderId="44"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49" fontId="4" fillId="0" borderId="37" xfId="0" applyNumberFormat="1" applyFont="1" applyBorder="1" applyAlignment="1" applyProtection="1">
      <alignment horizontal="center" vertical="center" wrapText="1"/>
      <protection locked="0"/>
    </xf>
    <xf numFmtId="49" fontId="4" fillId="0" borderId="38" xfId="0" applyNumberFormat="1" applyFont="1" applyBorder="1" applyAlignment="1" applyProtection="1">
      <alignment horizontal="center" vertical="center" wrapText="1"/>
      <protection locked="0"/>
    </xf>
    <xf numFmtId="0" fontId="28" fillId="0" borderId="31"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4" xfId="0" applyFont="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0" fontId="6" fillId="0" borderId="31"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protection locked="0"/>
    </xf>
    <xf numFmtId="3" fontId="6" fillId="0" borderId="23" xfId="0" applyNumberFormat="1" applyFont="1" applyBorder="1" applyAlignment="1" applyProtection="1">
      <alignment horizontal="center" vertical="center"/>
      <protection locked="0"/>
    </xf>
    <xf numFmtId="3" fontId="6" fillId="0" borderId="25" xfId="0" applyNumberFormat="1" applyFont="1" applyBorder="1" applyAlignment="1" applyProtection="1">
      <alignment horizontal="center" vertical="center"/>
      <protection locked="0"/>
    </xf>
    <xf numFmtId="17" fontId="6" fillId="0" borderId="23" xfId="0" applyNumberFormat="1" applyFont="1" applyBorder="1" applyAlignment="1" applyProtection="1">
      <alignment horizontal="center" vertical="center"/>
      <protection locked="0"/>
    </xf>
    <xf numFmtId="17" fontId="6" fillId="0" borderId="25" xfId="0" applyNumberFormat="1"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30" fillId="0" borderId="0" xfId="0" applyFont="1" applyProtection="1">
      <protection locked="0"/>
    </xf>
    <xf numFmtId="0" fontId="6" fillId="0" borderId="41" xfId="0" applyFont="1" applyBorder="1" applyAlignment="1" applyProtection="1">
      <alignment horizontal="center" vertical="center"/>
      <protection locked="0"/>
    </xf>
    <xf numFmtId="3" fontId="6" fillId="0" borderId="38" xfId="0" applyNumberFormat="1" applyFont="1" applyBorder="1" applyAlignment="1" applyProtection="1">
      <alignment horizontal="center" vertical="center"/>
      <protection locked="0"/>
    </xf>
    <xf numFmtId="0" fontId="6" fillId="0" borderId="45" xfId="0" applyFont="1" applyBorder="1" applyAlignment="1" applyProtection="1">
      <alignment horizontal="center" vertical="center" wrapText="1"/>
      <protection locked="0"/>
    </xf>
    <xf numFmtId="0" fontId="21" fillId="0" borderId="68" xfId="0" applyFont="1" applyBorder="1" applyAlignment="1" applyProtection="1">
      <alignment horizontal="center" vertical="center" wrapText="1"/>
      <protection locked="0"/>
    </xf>
    <xf numFmtId="0" fontId="21" fillId="0" borderId="24" xfId="0" applyFont="1" applyBorder="1" applyAlignment="1" applyProtection="1">
      <alignment horizontal="center" vertical="center"/>
      <protection locked="0"/>
    </xf>
    <xf numFmtId="0" fontId="21" fillId="0" borderId="59" xfId="0" applyFont="1" applyBorder="1" applyAlignment="1" applyProtection="1">
      <alignment horizontal="center" vertical="center"/>
      <protection locked="0"/>
    </xf>
    <xf numFmtId="3" fontId="21" fillId="0" borderId="31" xfId="0" applyNumberFormat="1" applyFont="1" applyBorder="1" applyAlignment="1" applyProtection="1">
      <alignment horizontal="center" vertical="center"/>
      <protection locked="0"/>
    </xf>
    <xf numFmtId="3" fontId="20" fillId="0" borderId="25" xfId="0" applyNumberFormat="1"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31" fillId="0" borderId="31" xfId="0" applyFont="1" applyBorder="1" applyAlignment="1" applyProtection="1">
      <alignment horizontal="center" vertical="center" wrapText="1"/>
      <protection locked="0"/>
    </xf>
    <xf numFmtId="1" fontId="22" fillId="0" borderId="25" xfId="0" applyNumberFormat="1" applyFont="1" applyBorder="1" applyAlignment="1" applyProtection="1">
      <alignment horizontal="center" vertical="center"/>
      <protection locked="0"/>
    </xf>
    <xf numFmtId="3" fontId="21" fillId="0" borderId="37" xfId="0" applyNumberFormat="1" applyFont="1" applyBorder="1" applyAlignment="1" applyProtection="1">
      <alignment horizontal="center" vertical="center"/>
      <protection locked="0"/>
    </xf>
    <xf numFmtId="3" fontId="20" fillId="0" borderId="47" xfId="0" applyNumberFormat="1" applyFont="1" applyBorder="1" applyAlignment="1" applyProtection="1">
      <alignment horizontal="center" vertical="center"/>
      <protection locked="0"/>
    </xf>
    <xf numFmtId="17" fontId="21" fillId="0" borderId="69" xfId="0" applyNumberFormat="1" applyFont="1" applyBorder="1" applyAlignment="1" applyProtection="1">
      <alignment horizontal="center" vertical="center"/>
      <protection locked="0"/>
    </xf>
    <xf numFmtId="17" fontId="21" fillId="0" borderId="38" xfId="0" applyNumberFormat="1" applyFont="1" applyBorder="1" applyAlignment="1" applyProtection="1">
      <alignment horizontal="center" vertical="center"/>
      <protection locked="0"/>
    </xf>
    <xf numFmtId="0" fontId="21" fillId="0" borderId="44" xfId="0" applyFont="1" applyBorder="1" applyAlignment="1" applyProtection="1">
      <alignment horizontal="center" vertical="center"/>
      <protection locked="0"/>
    </xf>
    <xf numFmtId="0" fontId="21" fillId="0" borderId="17"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1" fontId="22" fillId="0" borderId="19" xfId="0" applyNumberFormat="1" applyFont="1" applyBorder="1" applyAlignment="1" applyProtection="1">
      <alignment horizontal="center" vertical="center"/>
      <protection locked="0"/>
    </xf>
    <xf numFmtId="0" fontId="21" fillId="0" borderId="48" xfId="0" applyFont="1" applyBorder="1" applyAlignment="1" applyProtection="1">
      <alignment horizontal="center" vertical="center" wrapText="1"/>
      <protection locked="0"/>
    </xf>
    <xf numFmtId="0" fontId="21" fillId="0" borderId="48" xfId="0" applyFont="1" applyBorder="1" applyAlignment="1" applyProtection="1">
      <alignment horizontal="center" vertical="center"/>
      <protection locked="0"/>
    </xf>
    <xf numFmtId="3" fontId="21" fillId="0" borderId="17" xfId="0" applyNumberFormat="1" applyFont="1" applyBorder="1" applyAlignment="1" applyProtection="1">
      <alignment horizontal="center" vertical="center"/>
      <protection locked="0"/>
    </xf>
    <xf numFmtId="3" fontId="20" fillId="0" borderId="24" xfId="0" applyNumberFormat="1" applyFont="1" applyBorder="1" applyAlignment="1" applyProtection="1">
      <alignment horizontal="center" vertical="center"/>
      <protection locked="0"/>
    </xf>
    <xf numFmtId="1" fontId="21" fillId="0" borderId="70" xfId="0" applyNumberFormat="1" applyFont="1" applyBorder="1" applyAlignment="1" applyProtection="1">
      <alignment horizontal="center" vertical="center"/>
      <protection locked="0"/>
    </xf>
    <xf numFmtId="1" fontId="21" fillId="0" borderId="19" xfId="0" applyNumberFormat="1" applyFont="1" applyBorder="1" applyAlignment="1" applyProtection="1">
      <alignment horizontal="center" vertical="center"/>
      <protection locked="0"/>
    </xf>
    <xf numFmtId="0" fontId="21" fillId="0" borderId="17" xfId="0" applyFont="1" applyBorder="1" applyAlignment="1" applyProtection="1">
      <alignment horizontal="center" vertical="center"/>
      <protection locked="0"/>
    </xf>
    <xf numFmtId="0" fontId="21" fillId="0" borderId="49" xfId="0" applyFont="1" applyBorder="1" applyAlignment="1" applyProtection="1">
      <alignment horizontal="center" vertical="center"/>
      <protection locked="0"/>
    </xf>
    <xf numFmtId="0" fontId="21" fillId="0" borderId="50"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32" fillId="0" borderId="0" xfId="0" applyFont="1" applyProtection="1">
      <protection locked="0"/>
    </xf>
    <xf numFmtId="0" fontId="32" fillId="0" borderId="13" xfId="0" applyFont="1" applyBorder="1" applyAlignment="1" applyProtection="1">
      <alignment horizontal="center" vertical="center" wrapText="1"/>
      <protection locked="0"/>
    </xf>
    <xf numFmtId="0" fontId="32" fillId="0" borderId="23" xfId="0" applyFont="1" applyBorder="1" applyAlignment="1" applyProtection="1">
      <alignment horizontal="center" vertical="center" wrapText="1"/>
      <protection locked="0"/>
    </xf>
    <xf numFmtId="0" fontId="32" fillId="0" borderId="24" xfId="0" applyFont="1" applyBorder="1" applyAlignment="1" applyProtection="1">
      <alignment horizontal="center" vertical="center" wrapText="1"/>
      <protection locked="0"/>
    </xf>
    <xf numFmtId="0" fontId="32" fillId="0" borderId="25" xfId="0" applyFont="1" applyBorder="1" applyAlignment="1" applyProtection="1">
      <alignment horizontal="center" vertical="center"/>
      <protection locked="0"/>
    </xf>
    <xf numFmtId="0" fontId="32" fillId="0" borderId="31" xfId="0" applyFont="1" applyBorder="1" applyAlignment="1" applyProtection="1">
      <alignment horizontal="center" vertical="center" wrapText="1"/>
      <protection locked="0"/>
    </xf>
    <xf numFmtId="0" fontId="32" fillId="0" borderId="31" xfId="0" applyFont="1" applyBorder="1" applyAlignment="1" applyProtection="1">
      <alignment horizontal="center" vertical="center"/>
      <protection locked="0"/>
    </xf>
    <xf numFmtId="0" fontId="32" fillId="2" borderId="31" xfId="0" applyFont="1" applyFill="1" applyBorder="1" applyAlignment="1" applyProtection="1">
      <alignment horizontal="center" vertical="center" wrapText="1"/>
      <protection locked="0"/>
    </xf>
    <xf numFmtId="3" fontId="32" fillId="0" borderId="31" xfId="0" applyNumberFormat="1" applyFont="1" applyBorder="1" applyAlignment="1" applyProtection="1">
      <alignment horizontal="center" vertical="center"/>
      <protection locked="0"/>
    </xf>
    <xf numFmtId="49" fontId="32" fillId="0" borderId="23" xfId="0" applyNumberFormat="1" applyFont="1" applyBorder="1" applyAlignment="1" applyProtection="1">
      <alignment horizontal="center" vertical="center"/>
      <protection locked="0"/>
    </xf>
    <xf numFmtId="49" fontId="32" fillId="0" borderId="25" xfId="0" applyNumberFormat="1" applyFont="1" applyBorder="1" applyAlignment="1" applyProtection="1">
      <alignment horizontal="center" vertical="center"/>
      <protection locked="0"/>
    </xf>
    <xf numFmtId="0" fontId="32" fillId="0" borderId="23" xfId="0" applyFont="1" applyBorder="1" applyAlignment="1" applyProtection="1">
      <alignment horizontal="center" vertical="center"/>
      <protection locked="0"/>
    </xf>
    <xf numFmtId="0" fontId="32" fillId="0" borderId="24" xfId="0" applyFont="1" applyBorder="1" applyAlignment="1" applyProtection="1">
      <alignment horizontal="center" vertical="center"/>
      <protection locked="0"/>
    </xf>
    <xf numFmtId="0" fontId="32" fillId="0" borderId="25" xfId="0" applyFont="1" applyBorder="1" applyAlignment="1" applyProtection="1">
      <alignment horizontal="center" vertical="center" wrapText="1"/>
      <protection locked="0"/>
    </xf>
    <xf numFmtId="0" fontId="25" fillId="0" borderId="31" xfId="0" applyFont="1" applyBorder="1" applyAlignment="1" applyProtection="1">
      <alignment horizontal="center" vertical="center" wrapText="1"/>
      <protection locked="0"/>
    </xf>
    <xf numFmtId="0" fontId="24" fillId="0" borderId="23" xfId="0" applyFont="1" applyBorder="1" applyAlignment="1" applyProtection="1">
      <alignment horizontal="center" vertical="center" wrapText="1"/>
      <protection locked="0"/>
    </xf>
    <xf numFmtId="0" fontId="24" fillId="0" borderId="24" xfId="0" applyFont="1" applyBorder="1" applyAlignment="1" applyProtection="1">
      <alignment horizontal="center" vertical="center" wrapText="1"/>
      <protection locked="0"/>
    </xf>
    <xf numFmtId="0" fontId="23" fillId="0" borderId="24" xfId="0" applyFont="1" applyBorder="1" applyAlignment="1" applyProtection="1">
      <alignment horizontal="center" vertical="center"/>
      <protection locked="0"/>
    </xf>
    <xf numFmtId="49" fontId="23" fillId="0" borderId="24" xfId="0" applyNumberFormat="1" applyFont="1" applyBorder="1" applyAlignment="1" applyProtection="1">
      <alignment horizontal="center" vertical="center"/>
      <protection locked="0"/>
    </xf>
    <xf numFmtId="0" fontId="23" fillId="0" borderId="25" xfId="0" applyFont="1" applyBorder="1" applyAlignment="1" applyProtection="1">
      <alignment horizontal="center" vertical="center"/>
      <protection locked="0"/>
    </xf>
    <xf numFmtId="0" fontId="24" fillId="0" borderId="31" xfId="0" applyFont="1" applyBorder="1" applyAlignment="1" applyProtection="1">
      <alignment horizontal="center" vertical="center"/>
      <protection locked="0"/>
    </xf>
    <xf numFmtId="0" fontId="24" fillId="0" borderId="31" xfId="0" applyFont="1" applyBorder="1" applyAlignment="1" applyProtection="1">
      <alignment horizontal="center" vertical="center" wrapText="1"/>
      <protection locked="0"/>
    </xf>
    <xf numFmtId="3" fontId="24" fillId="0" borderId="23" xfId="0" applyNumberFormat="1" applyFont="1" applyBorder="1" applyAlignment="1" applyProtection="1">
      <alignment horizontal="center" vertical="center"/>
      <protection locked="0"/>
    </xf>
    <xf numFmtId="3" fontId="24" fillId="0" borderId="25" xfId="0" applyNumberFormat="1" applyFont="1" applyBorder="1" applyAlignment="1" applyProtection="1">
      <alignment horizontal="center" vertical="center"/>
      <protection locked="0"/>
    </xf>
    <xf numFmtId="0" fontId="24" fillId="0" borderId="23"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0" fontId="24" fillId="0" borderId="44" xfId="0" applyFont="1" applyBorder="1" applyAlignment="1" applyProtection="1">
      <alignment horizontal="center" vertical="center"/>
      <protection locked="0"/>
    </xf>
    <xf numFmtId="0" fontId="24" fillId="0" borderId="24" xfId="0" applyFont="1" applyBorder="1" applyAlignment="1" applyProtection="1">
      <alignment horizontal="center" vertical="center"/>
      <protection locked="0"/>
    </xf>
    <xf numFmtId="0" fontId="24" fillId="0" borderId="41" xfId="0" applyFont="1" applyBorder="1" applyAlignment="1" applyProtection="1">
      <alignment horizontal="center" vertical="center"/>
      <protection locked="0"/>
    </xf>
    <xf numFmtId="0" fontId="26" fillId="0" borderId="0" xfId="0" applyFont="1" applyProtection="1">
      <protection locked="0"/>
    </xf>
    <xf numFmtId="0" fontId="33" fillId="0" borderId="41" xfId="0" applyFont="1" applyBorder="1" applyAlignment="1" applyProtection="1">
      <alignment horizontal="center" vertical="center" wrapText="1"/>
      <protection locked="0"/>
    </xf>
    <xf numFmtId="0" fontId="34" fillId="0" borderId="23" xfId="0" applyFont="1" applyBorder="1" applyAlignment="1" applyProtection="1">
      <alignment horizontal="center" vertical="center" wrapText="1"/>
      <protection locked="0"/>
    </xf>
    <xf numFmtId="0" fontId="34" fillId="0" borderId="24" xfId="0" applyFont="1" applyBorder="1" applyAlignment="1" applyProtection="1">
      <alignment horizontal="center" vertical="center" wrapText="1"/>
      <protection locked="0"/>
    </xf>
    <xf numFmtId="0" fontId="35" fillId="0" borderId="24" xfId="0" applyFont="1" applyBorder="1" applyAlignment="1" applyProtection="1">
      <alignment horizontal="center" vertical="center"/>
      <protection locked="0"/>
    </xf>
    <xf numFmtId="1" fontId="35" fillId="0" borderId="25" xfId="0" applyNumberFormat="1" applyFont="1" applyBorder="1" applyAlignment="1" applyProtection="1">
      <alignment horizontal="center" vertical="center"/>
      <protection locked="0"/>
    </xf>
    <xf numFmtId="0" fontId="34" fillId="0" borderId="31" xfId="0" applyFont="1" applyBorder="1" applyAlignment="1" applyProtection="1">
      <alignment horizontal="center" vertical="center" wrapText="1"/>
      <protection locked="0"/>
    </xf>
    <xf numFmtId="0" fontId="34" fillId="0" borderId="31" xfId="0" applyFont="1" applyBorder="1" applyAlignment="1" applyProtection="1">
      <alignment horizontal="center" vertical="center"/>
      <protection locked="0"/>
    </xf>
    <xf numFmtId="0" fontId="34" fillId="0" borderId="46" xfId="0" applyFont="1" applyBorder="1" applyAlignment="1" applyProtection="1">
      <alignment horizontal="center" vertical="center" wrapText="1"/>
      <protection locked="0"/>
    </xf>
    <xf numFmtId="3" fontId="34" fillId="0" borderId="23" xfId="0" applyNumberFormat="1" applyFont="1" applyBorder="1" applyAlignment="1" applyProtection="1">
      <alignment horizontal="center" vertical="center"/>
      <protection locked="0"/>
    </xf>
    <xf numFmtId="3" fontId="34" fillId="0" borderId="25" xfId="0" applyNumberFormat="1" applyFont="1" applyBorder="1" applyAlignment="1" applyProtection="1">
      <alignment horizontal="center" vertical="center"/>
      <protection locked="0"/>
    </xf>
    <xf numFmtId="17" fontId="34" fillId="0" borderId="23" xfId="0" applyNumberFormat="1" applyFont="1" applyBorder="1" applyAlignment="1" applyProtection="1">
      <alignment horizontal="center" vertical="center"/>
      <protection locked="0"/>
    </xf>
    <xf numFmtId="17" fontId="34" fillId="0" borderId="25" xfId="0" applyNumberFormat="1" applyFont="1" applyBorder="1" applyAlignment="1" applyProtection="1">
      <alignment horizontal="center" vertical="center"/>
      <protection locked="0"/>
    </xf>
    <xf numFmtId="0" fontId="34" fillId="0" borderId="23"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4" fillId="0" borderId="25" xfId="0" applyFont="1" applyBorder="1" applyAlignment="1" applyProtection="1">
      <alignment horizontal="center" vertical="center"/>
      <protection locked="0"/>
    </xf>
    <xf numFmtId="0" fontId="33" fillId="0" borderId="46" xfId="0" applyFont="1" applyBorder="1" applyAlignment="1" applyProtection="1">
      <alignment horizontal="center" vertical="center" wrapText="1"/>
      <protection locked="0"/>
    </xf>
    <xf numFmtId="0" fontId="34" fillId="0" borderId="37" xfId="0" applyFont="1" applyBorder="1" applyAlignment="1" applyProtection="1">
      <alignment horizontal="center" vertical="center" wrapText="1"/>
      <protection locked="0"/>
    </xf>
    <xf numFmtId="0" fontId="34" fillId="0" borderId="47" xfId="0" applyFont="1" applyBorder="1" applyAlignment="1" applyProtection="1">
      <alignment horizontal="center" vertical="center" wrapText="1"/>
      <protection locked="0"/>
    </xf>
    <xf numFmtId="0" fontId="35" fillId="0" borderId="47" xfId="0" applyFont="1" applyBorder="1" applyAlignment="1" applyProtection="1">
      <alignment horizontal="center" vertical="center"/>
      <protection locked="0"/>
    </xf>
    <xf numFmtId="1" fontId="35" fillId="0" borderId="38" xfId="0" applyNumberFormat="1" applyFont="1" applyBorder="1" applyAlignment="1" applyProtection="1">
      <alignment horizontal="center" vertical="center"/>
      <protection locked="0"/>
    </xf>
    <xf numFmtId="0" fontId="34" fillId="0" borderId="46" xfId="0" applyFont="1" applyBorder="1" applyAlignment="1" applyProtection="1">
      <alignment horizontal="center" vertical="center"/>
      <protection locked="0"/>
    </xf>
    <xf numFmtId="3" fontId="34" fillId="0" borderId="37" xfId="0" applyNumberFormat="1" applyFont="1" applyBorder="1" applyAlignment="1" applyProtection="1">
      <alignment horizontal="center" vertical="center"/>
      <protection locked="0"/>
    </xf>
    <xf numFmtId="3" fontId="34" fillId="0" borderId="38" xfId="0" applyNumberFormat="1" applyFont="1" applyBorder="1" applyAlignment="1" applyProtection="1">
      <alignment horizontal="center" vertical="center"/>
      <protection locked="0"/>
    </xf>
    <xf numFmtId="17" fontId="34" fillId="0" borderId="37" xfId="0" applyNumberFormat="1" applyFont="1" applyBorder="1" applyAlignment="1" applyProtection="1">
      <alignment horizontal="center" vertical="center"/>
      <protection locked="0"/>
    </xf>
    <xf numFmtId="17" fontId="34" fillId="0" borderId="38" xfId="0" applyNumberFormat="1" applyFont="1" applyBorder="1" applyAlignment="1" applyProtection="1">
      <alignment horizontal="center" vertical="center"/>
      <protection locked="0"/>
    </xf>
    <xf numFmtId="0" fontId="34" fillId="0" borderId="37" xfId="0" applyFont="1" applyBorder="1" applyAlignment="1" applyProtection="1">
      <alignment horizontal="center" vertical="center"/>
      <protection locked="0"/>
    </xf>
    <xf numFmtId="0" fontId="34" fillId="0" borderId="47" xfId="0" applyFont="1" applyBorder="1" applyAlignment="1" applyProtection="1">
      <alignment horizontal="center" vertical="center"/>
      <protection locked="0"/>
    </xf>
    <xf numFmtId="0" fontId="34" fillId="0" borderId="38" xfId="0" applyFont="1" applyBorder="1" applyAlignment="1" applyProtection="1">
      <alignment horizontal="center" vertical="center"/>
      <protection locked="0"/>
    </xf>
    <xf numFmtId="0" fontId="32" fillId="0" borderId="0" xfId="0" applyFont="1" applyAlignment="1" applyProtection="1">
      <alignment vertical="center"/>
      <protection locked="0"/>
    </xf>
    <xf numFmtId="0" fontId="33" fillId="0" borderId="31" xfId="0" applyFont="1" applyBorder="1" applyAlignment="1" applyProtection="1">
      <alignment horizontal="center" vertical="center" wrapText="1"/>
      <protection locked="0"/>
    </xf>
    <xf numFmtId="0" fontId="25" fillId="0" borderId="13" xfId="0" applyFont="1" applyBorder="1" applyAlignment="1" applyProtection="1">
      <alignment horizontal="center" vertical="center" wrapText="1"/>
      <protection locked="0"/>
    </xf>
    <xf numFmtId="0" fontId="21" fillId="0" borderId="25"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4" fillId="0" borderId="38" xfId="0" applyFont="1" applyBorder="1" applyAlignment="1" applyProtection="1">
      <alignment horizontal="center" vertical="center" wrapText="1"/>
      <protection locked="0"/>
    </xf>
    <xf numFmtId="0" fontId="35" fillId="0" borderId="31" xfId="0" applyFont="1" applyBorder="1" applyAlignment="1" applyProtection="1">
      <alignment horizontal="center" vertical="center" wrapText="1"/>
      <protection locked="0"/>
    </xf>
    <xf numFmtId="1" fontId="35" fillId="0" borderId="0" xfId="0" applyNumberFormat="1" applyFont="1" applyAlignment="1" applyProtection="1">
      <alignment horizontal="center" vertical="center"/>
      <protection locked="0"/>
    </xf>
    <xf numFmtId="0" fontId="35" fillId="0" borderId="25" xfId="0" applyFont="1" applyBorder="1" applyAlignment="1" applyProtection="1">
      <alignment horizontal="center" vertical="center"/>
      <protection locked="0"/>
    </xf>
    <xf numFmtId="49" fontId="34" fillId="0" borderId="23" xfId="0" applyNumberFormat="1" applyFont="1" applyBorder="1" applyAlignment="1" applyProtection="1">
      <alignment horizontal="center" vertical="center"/>
      <protection locked="0"/>
    </xf>
    <xf numFmtId="49" fontId="34" fillId="0" borderId="25" xfId="0" applyNumberFormat="1" applyFont="1" applyBorder="1" applyAlignment="1" applyProtection="1">
      <alignment horizontal="center" vertical="center"/>
      <protection locked="0"/>
    </xf>
    <xf numFmtId="0" fontId="35" fillId="0" borderId="48" xfId="0" applyFont="1" applyBorder="1" applyAlignment="1" applyProtection="1">
      <alignment horizontal="center" vertical="center" wrapText="1"/>
      <protection locked="0"/>
    </xf>
    <xf numFmtId="0" fontId="34" fillId="0" borderId="41" xfId="0" applyFont="1" applyBorder="1" applyAlignment="1" applyProtection="1">
      <alignment horizontal="center" vertical="center"/>
      <protection locked="0"/>
    </xf>
    <xf numFmtId="0" fontId="32" fillId="0" borderId="61" xfId="0" applyFont="1" applyBorder="1" applyProtection="1">
      <protection locked="0"/>
    </xf>
    <xf numFmtId="1" fontId="34" fillId="0" borderId="0" xfId="0" applyNumberFormat="1" applyFont="1" applyAlignment="1" applyProtection="1">
      <alignment horizontal="center" vertical="center"/>
      <protection locked="0"/>
    </xf>
    <xf numFmtId="49" fontId="34" fillId="0" borderId="37" xfId="0" applyNumberFormat="1" applyFont="1" applyBorder="1" applyAlignment="1" applyProtection="1">
      <alignment horizontal="center" vertical="center"/>
      <protection locked="0"/>
    </xf>
    <xf numFmtId="49" fontId="34" fillId="0" borderId="38" xfId="0" applyNumberFormat="1" applyFont="1" applyBorder="1" applyAlignment="1" applyProtection="1">
      <alignment horizontal="center" vertical="center"/>
      <protection locked="0"/>
    </xf>
    <xf numFmtId="0" fontId="34" fillId="0" borderId="16"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33" fillId="2" borderId="31" xfId="0" applyFont="1" applyFill="1" applyBorder="1" applyAlignment="1" applyProtection="1">
      <alignment horizontal="center" vertical="center" wrapText="1"/>
      <protection locked="0"/>
    </xf>
    <xf numFmtId="0" fontId="34" fillId="2" borderId="23" xfId="0" applyFont="1" applyFill="1" applyBorder="1" applyAlignment="1" applyProtection="1">
      <alignment horizontal="center" vertical="center" wrapText="1"/>
      <protection locked="0"/>
    </xf>
    <xf numFmtId="0" fontId="34" fillId="2" borderId="24" xfId="0" applyFont="1" applyFill="1" applyBorder="1" applyAlignment="1" applyProtection="1">
      <alignment horizontal="center" vertical="center" wrapText="1"/>
      <protection locked="0"/>
    </xf>
    <xf numFmtId="0" fontId="35" fillId="2" borderId="24" xfId="0" applyFont="1" applyFill="1" applyBorder="1" applyAlignment="1" applyProtection="1">
      <alignment horizontal="center" vertical="center"/>
      <protection locked="0"/>
    </xf>
    <xf numFmtId="49" fontId="35" fillId="2" borderId="24" xfId="0" applyNumberFormat="1" applyFont="1" applyFill="1" applyBorder="1" applyAlignment="1" applyProtection="1">
      <alignment horizontal="center" vertical="center"/>
      <protection locked="0"/>
    </xf>
    <xf numFmtId="49" fontId="35" fillId="2" borderId="25" xfId="0" applyNumberFormat="1" applyFont="1" applyFill="1" applyBorder="1" applyAlignment="1" applyProtection="1">
      <alignment horizontal="center" vertical="center"/>
      <protection locked="0"/>
    </xf>
    <xf numFmtId="0" fontId="34" fillId="2" borderId="31" xfId="0" applyFont="1" applyFill="1" applyBorder="1" applyAlignment="1" applyProtection="1">
      <alignment horizontal="center" vertical="center" wrapText="1"/>
      <protection locked="0"/>
    </xf>
    <xf numFmtId="0" fontId="34" fillId="2" borderId="31" xfId="0" applyFont="1" applyFill="1" applyBorder="1" applyAlignment="1" applyProtection="1">
      <alignment horizontal="center" vertical="center"/>
      <protection locked="0"/>
    </xf>
    <xf numFmtId="3" fontId="34" fillId="2" borderId="23" xfId="0" applyNumberFormat="1" applyFont="1" applyFill="1" applyBorder="1" applyAlignment="1" applyProtection="1">
      <alignment horizontal="center" vertical="center"/>
      <protection locked="0"/>
    </xf>
    <xf numFmtId="3" fontId="34" fillId="2" borderId="25" xfId="0" applyNumberFormat="1" applyFont="1" applyFill="1" applyBorder="1" applyAlignment="1" applyProtection="1">
      <alignment horizontal="center" vertical="center"/>
      <protection locked="0"/>
    </xf>
    <xf numFmtId="49" fontId="34" fillId="2" borderId="23" xfId="0" applyNumberFormat="1" applyFont="1" applyFill="1" applyBorder="1" applyAlignment="1" applyProtection="1">
      <alignment horizontal="center" vertical="center"/>
      <protection locked="0"/>
    </xf>
    <xf numFmtId="49" fontId="34" fillId="2" borderId="25" xfId="0" applyNumberFormat="1" applyFont="1" applyFill="1" applyBorder="1" applyAlignment="1" applyProtection="1">
      <alignment horizontal="center" vertical="center"/>
      <protection locked="0"/>
    </xf>
    <xf numFmtId="0" fontId="34" fillId="2" borderId="23" xfId="0" applyFont="1" applyFill="1" applyBorder="1" applyAlignment="1" applyProtection="1">
      <alignment horizontal="center" vertical="center"/>
      <protection locked="0"/>
    </xf>
    <xf numFmtId="0" fontId="34" fillId="2" borderId="24" xfId="0" applyFont="1" applyFill="1" applyBorder="1" applyAlignment="1" applyProtection="1">
      <alignment horizontal="center" vertical="center"/>
      <protection locked="0"/>
    </xf>
    <xf numFmtId="0" fontId="34" fillId="2" borderId="25" xfId="0" applyFont="1" applyFill="1" applyBorder="1" applyAlignment="1" applyProtection="1">
      <alignment horizontal="center" vertical="center"/>
      <protection locked="0"/>
    </xf>
    <xf numFmtId="0" fontId="33" fillId="2" borderId="68" xfId="0" applyFont="1" applyFill="1" applyBorder="1" applyAlignment="1" applyProtection="1">
      <alignment horizontal="center" vertical="center" wrapText="1"/>
      <protection locked="0"/>
    </xf>
    <xf numFmtId="49" fontId="35" fillId="0" borderId="24" xfId="0" applyNumberFormat="1" applyFont="1" applyBorder="1" applyAlignment="1" applyProtection="1">
      <alignment horizontal="center" vertical="center"/>
      <protection locked="0"/>
    </xf>
    <xf numFmtId="49" fontId="35" fillId="0" borderId="25" xfId="0" applyNumberFormat="1" applyFont="1" applyBorder="1" applyAlignment="1" applyProtection="1">
      <alignment horizontal="center" vertical="center"/>
      <protection locked="0"/>
    </xf>
    <xf numFmtId="0" fontId="35" fillId="0" borderId="60" xfId="0" applyFont="1" applyBorder="1" applyAlignment="1" applyProtection="1">
      <alignment horizontal="center" vertical="center" wrapText="1"/>
      <protection locked="0"/>
    </xf>
    <xf numFmtId="0" fontId="35" fillId="0" borderId="61"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28" fillId="0" borderId="1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29" fillId="0" borderId="2"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3" fontId="6" fillId="0" borderId="1" xfId="0" applyNumberFormat="1" applyFont="1" applyBorder="1" applyAlignment="1" applyProtection="1">
      <alignment horizontal="center" vertical="center"/>
      <protection locked="0"/>
    </xf>
    <xf numFmtId="3" fontId="6" fillId="0" borderId="3" xfId="0" applyNumberFormat="1" applyFont="1" applyBorder="1" applyAlignment="1" applyProtection="1">
      <alignment horizontal="center" vertical="center"/>
      <protection locked="0"/>
    </xf>
    <xf numFmtId="17" fontId="6" fillId="0" borderId="1" xfId="0" applyNumberFormat="1" applyFont="1" applyBorder="1" applyAlignment="1" applyProtection="1">
      <alignment horizontal="center" vertical="center"/>
      <protection locked="0"/>
    </xf>
    <xf numFmtId="17" fontId="6" fillId="0" borderId="3"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3" fontId="29" fillId="0" borderId="24" xfId="0" applyNumberFormat="1" applyFont="1" applyBorder="1" applyAlignment="1" applyProtection="1">
      <alignment horizontal="center" vertical="center"/>
      <protection locked="0"/>
    </xf>
    <xf numFmtId="0" fontId="29" fillId="0" borderId="24" xfId="0" applyFont="1" applyBorder="1" applyAlignment="1" applyProtection="1">
      <alignment horizontal="center" vertical="center" wrapText="1"/>
      <protection locked="0"/>
    </xf>
    <xf numFmtId="0" fontId="36" fillId="0" borderId="46" xfId="0" applyFont="1" applyBorder="1" applyAlignment="1" applyProtection="1">
      <alignment horizontal="center" vertical="center" wrapText="1"/>
      <protection locked="0"/>
    </xf>
    <xf numFmtId="0" fontId="37" fillId="0" borderId="37" xfId="0" applyFont="1" applyBorder="1" applyAlignment="1" applyProtection="1">
      <alignment horizontal="center" vertical="center" wrapText="1"/>
      <protection locked="0"/>
    </xf>
    <xf numFmtId="0" fontId="37" fillId="0" borderId="47" xfId="0" applyFont="1" applyBorder="1" applyAlignment="1" applyProtection="1">
      <alignment horizontal="center" vertical="center" wrapText="1"/>
      <protection locked="0"/>
    </xf>
    <xf numFmtId="0" fontId="37" fillId="0" borderId="47" xfId="0" applyFont="1" applyBorder="1" applyAlignment="1" applyProtection="1">
      <alignment horizontal="center" vertical="center"/>
      <protection locked="0"/>
    </xf>
    <xf numFmtId="0" fontId="38" fillId="0" borderId="47" xfId="0" applyFont="1" applyBorder="1" applyAlignment="1" applyProtection="1">
      <alignment horizontal="center" vertical="center"/>
      <protection locked="0"/>
    </xf>
    <xf numFmtId="0" fontId="38" fillId="0" borderId="38" xfId="0" applyFont="1" applyBorder="1" applyAlignment="1" applyProtection="1">
      <alignment horizontal="center" vertical="center"/>
      <protection locked="0"/>
    </xf>
    <xf numFmtId="0" fontId="37" fillId="0" borderId="46" xfId="0" applyFont="1" applyBorder="1" applyAlignment="1" applyProtection="1">
      <alignment horizontal="center" vertical="center" wrapText="1"/>
      <protection locked="0"/>
    </xf>
    <xf numFmtId="0" fontId="37" fillId="0" borderId="46" xfId="0" applyFont="1" applyBorder="1" applyAlignment="1" applyProtection="1">
      <alignment horizontal="center" vertical="center"/>
      <protection locked="0"/>
    </xf>
    <xf numFmtId="3" fontId="37" fillId="0" borderId="37" xfId="0" applyNumberFormat="1" applyFont="1" applyBorder="1" applyAlignment="1" applyProtection="1">
      <alignment horizontal="center" vertical="center"/>
      <protection locked="0"/>
    </xf>
    <xf numFmtId="3" fontId="37" fillId="0" borderId="38" xfId="0" applyNumberFormat="1" applyFont="1" applyBorder="1" applyAlignment="1" applyProtection="1">
      <alignment horizontal="center" vertical="center"/>
      <protection locked="0"/>
    </xf>
    <xf numFmtId="17" fontId="37" fillId="0" borderId="37" xfId="0" applyNumberFormat="1" applyFont="1" applyBorder="1" applyAlignment="1" applyProtection="1">
      <alignment horizontal="center" vertical="center"/>
      <protection locked="0"/>
    </xf>
    <xf numFmtId="17" fontId="37" fillId="0" borderId="38" xfId="0" applyNumberFormat="1" applyFont="1" applyBorder="1" applyAlignment="1" applyProtection="1">
      <alignment horizontal="center" vertical="center"/>
      <protection locked="0"/>
    </xf>
    <xf numFmtId="0" fontId="37" fillId="0" borderId="37" xfId="0" applyFont="1" applyBorder="1" applyAlignment="1" applyProtection="1">
      <alignment horizontal="center" vertical="center"/>
      <protection locked="0"/>
    </xf>
    <xf numFmtId="0" fontId="37" fillId="0" borderId="38" xfId="0" applyFont="1" applyBorder="1" applyAlignment="1" applyProtection="1">
      <alignment horizontal="center" vertical="center"/>
      <protection locked="0"/>
    </xf>
    <xf numFmtId="0" fontId="39" fillId="0" borderId="0" xfId="0" applyFont="1" applyProtection="1">
      <protection locked="0"/>
    </xf>
    <xf numFmtId="0" fontId="0" fillId="0" borderId="23" xfId="0"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0" borderId="24" xfId="0" applyBorder="1" applyAlignment="1" applyProtection="1">
      <alignment vertical="center"/>
      <protection locked="0"/>
    </xf>
    <xf numFmtId="0" fontId="0" fillId="0" borderId="31" xfId="0" applyBorder="1" applyAlignment="1" applyProtection="1">
      <alignment vertical="center" wrapText="1"/>
      <protection locked="0"/>
    </xf>
    <xf numFmtId="0" fontId="33" fillId="0" borderId="14"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4" fillId="0" borderId="5" xfId="0" applyFont="1" applyBorder="1" applyAlignment="1" applyProtection="1">
      <alignment horizontal="center" vertical="center"/>
      <protection locked="0"/>
    </xf>
    <xf numFmtId="0" fontId="34" fillId="0" borderId="6" xfId="0" applyFont="1" applyBorder="1" applyAlignment="1" applyProtection="1">
      <alignment horizontal="center" vertical="center"/>
      <protection locked="0"/>
    </xf>
    <xf numFmtId="0" fontId="34" fillId="0" borderId="14" xfId="0" applyFont="1" applyBorder="1" applyAlignment="1" applyProtection="1">
      <alignment horizontal="center" vertical="center"/>
      <protection locked="0"/>
    </xf>
    <xf numFmtId="3" fontId="34" fillId="0" borderId="4" xfId="0" applyNumberFormat="1" applyFont="1" applyBorder="1" applyAlignment="1" applyProtection="1">
      <alignment horizontal="center" vertical="center"/>
      <protection locked="0"/>
    </xf>
    <xf numFmtId="3" fontId="34" fillId="0" borderId="6" xfId="0" applyNumberFormat="1" applyFont="1" applyBorder="1" applyAlignment="1" applyProtection="1">
      <alignment horizontal="center" vertical="center"/>
      <protection locked="0"/>
    </xf>
    <xf numFmtId="0" fontId="34" fillId="0" borderId="4" xfId="0" applyFont="1" applyBorder="1" applyAlignment="1" applyProtection="1">
      <alignment horizontal="center" vertical="center"/>
      <protection locked="0"/>
    </xf>
    <xf numFmtId="0" fontId="22" fillId="0" borderId="16" xfId="0" applyFont="1" applyBorder="1" applyAlignment="1" applyProtection="1">
      <alignment horizontal="center" vertical="center" wrapText="1"/>
      <protection locked="0"/>
    </xf>
    <xf numFmtId="3" fontId="21" fillId="0" borderId="19" xfId="0" applyNumberFormat="1" applyFont="1" applyBorder="1" applyAlignment="1" applyProtection="1">
      <alignment horizontal="center" vertical="center"/>
      <protection locked="0"/>
    </xf>
    <xf numFmtId="49" fontId="21" fillId="0" borderId="17" xfId="0" applyNumberFormat="1" applyFont="1" applyBorder="1" applyAlignment="1" applyProtection="1">
      <alignment horizontal="center" vertical="center"/>
      <protection locked="0"/>
    </xf>
    <xf numFmtId="49" fontId="21" fillId="0" borderId="19" xfId="0" applyNumberFormat="1" applyFont="1" applyBorder="1" applyAlignment="1" applyProtection="1">
      <alignment horizontal="center" vertical="center"/>
      <protection locked="0"/>
    </xf>
    <xf numFmtId="0" fontId="32" fillId="0" borderId="14"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protection locked="0"/>
    </xf>
    <xf numFmtId="0" fontId="32" fillId="0" borderId="6" xfId="0" applyFont="1" applyBorder="1" applyAlignment="1" applyProtection="1">
      <alignment horizontal="center" vertical="center"/>
      <protection locked="0"/>
    </xf>
    <xf numFmtId="0" fontId="32" fillId="0" borderId="14" xfId="0" applyFont="1" applyBorder="1" applyAlignment="1" applyProtection="1">
      <alignment horizontal="center" vertical="center"/>
      <protection locked="0"/>
    </xf>
    <xf numFmtId="0" fontId="32" fillId="2" borderId="14" xfId="0" applyFont="1" applyFill="1" applyBorder="1" applyAlignment="1" applyProtection="1">
      <alignment horizontal="center" vertical="center" wrapText="1"/>
      <protection locked="0"/>
    </xf>
    <xf numFmtId="3" fontId="32" fillId="0" borderId="4" xfId="0" applyNumberFormat="1" applyFont="1" applyBorder="1" applyAlignment="1" applyProtection="1">
      <alignment horizontal="center" vertical="center"/>
      <protection locked="0"/>
    </xf>
    <xf numFmtId="3" fontId="32" fillId="0" borderId="6" xfId="0" applyNumberFormat="1" applyFont="1" applyBorder="1" applyAlignment="1" applyProtection="1">
      <alignment horizontal="center" vertical="center"/>
      <protection locked="0"/>
    </xf>
    <xf numFmtId="14" fontId="32" fillId="0" borderId="4" xfId="0" applyNumberFormat="1" applyFont="1" applyBorder="1" applyAlignment="1" applyProtection="1">
      <alignment horizontal="center" vertical="center"/>
      <protection locked="0"/>
    </xf>
    <xf numFmtId="14" fontId="32" fillId="0" borderId="6" xfId="0" applyNumberFormat="1" applyFont="1" applyBorder="1" applyAlignment="1" applyProtection="1">
      <alignment horizontal="center" vertical="center"/>
      <protection locked="0"/>
    </xf>
    <xf numFmtId="0" fontId="32" fillId="0" borderId="4" xfId="0" applyFont="1" applyBorder="1" applyAlignment="1" applyProtection="1">
      <alignment horizontal="center" vertical="center"/>
      <protection locked="0"/>
    </xf>
    <xf numFmtId="0" fontId="34" fillId="0" borderId="4"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34" fillId="0" borderId="5" xfId="0" applyFont="1" applyBorder="1" applyAlignment="1" applyProtection="1">
      <alignment horizontal="left" vertical="center"/>
      <protection locked="0"/>
    </xf>
    <xf numFmtId="0" fontId="34" fillId="0" borderId="6" xfId="0" applyFont="1" applyBorder="1" applyAlignment="1" applyProtection="1">
      <alignment horizontal="left" vertical="center"/>
      <protection locked="0"/>
    </xf>
    <xf numFmtId="0" fontId="34" fillId="0" borderId="14" xfId="0" applyFont="1" applyBorder="1" applyAlignment="1" applyProtection="1">
      <alignment horizontal="left" vertical="center"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6"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458DC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3"/>
  <sheetViews>
    <sheetView topLeftCell="B28" zoomScale="85" zoomScaleNormal="85" workbookViewId="0">
      <selection activeCell="I35" sqref="I35"/>
    </sheetView>
  </sheetViews>
  <sheetFormatPr defaultColWidth="9.33203125" defaultRowHeight="14.4" x14ac:dyDescent="0.3"/>
  <cols>
    <col min="1" max="1" width="7.33203125" style="1" customWidth="1"/>
    <col min="2" max="2" width="9.33203125" style="1" customWidth="1"/>
    <col min="3" max="3" width="9.33203125" style="1"/>
    <col min="4" max="4" width="9.5546875" style="1" bestFit="1" customWidth="1"/>
    <col min="5" max="6" width="10.109375" style="1" bestFit="1" customWidth="1"/>
    <col min="7" max="7" width="21" style="1" customWidth="1"/>
    <col min="8" max="9" width="12.88671875" style="1" customWidth="1"/>
    <col min="10" max="10" width="11.6640625" style="1" customWidth="1"/>
    <col min="11" max="11" width="42.33203125" style="1" customWidth="1"/>
    <col min="12" max="13" width="13.109375" style="4" customWidth="1"/>
    <col min="14" max="15" width="10.109375" style="1" bestFit="1" customWidth="1"/>
    <col min="16" max="16" width="13.6640625" style="1" customWidth="1"/>
    <col min="17" max="17" width="13.33203125" style="1" customWidth="1"/>
    <col min="18" max="18" width="10.33203125" style="1" customWidth="1"/>
    <col min="19" max="16384" width="9.33203125" style="1"/>
  </cols>
  <sheetData>
    <row r="1" spans="1:19" ht="18.600000000000001" thickBot="1" x14ac:dyDescent="0.4">
      <c r="A1" s="476" t="s">
        <v>0</v>
      </c>
      <c r="B1" s="477"/>
      <c r="C1" s="477"/>
      <c r="D1" s="477"/>
      <c r="E1" s="477"/>
      <c r="F1" s="477"/>
      <c r="G1" s="477"/>
      <c r="H1" s="477"/>
      <c r="I1" s="477"/>
      <c r="J1" s="477"/>
      <c r="K1" s="477"/>
      <c r="L1" s="477"/>
      <c r="M1" s="477"/>
      <c r="N1" s="477"/>
      <c r="O1" s="477"/>
      <c r="P1" s="477"/>
      <c r="Q1" s="477"/>
      <c r="R1" s="477"/>
      <c r="S1" s="478"/>
    </row>
    <row r="2" spans="1:19" ht="27.45" customHeight="1" x14ac:dyDescent="0.3">
      <c r="A2" s="479" t="s">
        <v>1</v>
      </c>
      <c r="B2" s="481" t="s">
        <v>2</v>
      </c>
      <c r="C2" s="482"/>
      <c r="D2" s="482"/>
      <c r="E2" s="482"/>
      <c r="F2" s="483"/>
      <c r="G2" s="479" t="s">
        <v>3</v>
      </c>
      <c r="H2" s="486" t="s">
        <v>4</v>
      </c>
      <c r="I2" s="488" t="s">
        <v>48</v>
      </c>
      <c r="J2" s="479" t="s">
        <v>5</v>
      </c>
      <c r="K2" s="479" t="s">
        <v>6</v>
      </c>
      <c r="L2" s="484" t="s">
        <v>7</v>
      </c>
      <c r="M2" s="485"/>
      <c r="N2" s="472" t="s">
        <v>8</v>
      </c>
      <c r="O2" s="473"/>
      <c r="P2" s="474" t="s">
        <v>9</v>
      </c>
      <c r="Q2" s="475"/>
      <c r="R2" s="472" t="s">
        <v>10</v>
      </c>
      <c r="S2" s="473"/>
    </row>
    <row r="3" spans="1:19" ht="111" thickBot="1" x14ac:dyDescent="0.35">
      <c r="A3" s="480"/>
      <c r="B3" s="6" t="s">
        <v>11</v>
      </c>
      <c r="C3" s="7" t="s">
        <v>12</v>
      </c>
      <c r="D3" s="7" t="s">
        <v>13</v>
      </c>
      <c r="E3" s="7" t="s">
        <v>14</v>
      </c>
      <c r="F3" s="8" t="s">
        <v>15</v>
      </c>
      <c r="G3" s="480"/>
      <c r="H3" s="487"/>
      <c r="I3" s="489"/>
      <c r="J3" s="480"/>
      <c r="K3" s="480"/>
      <c r="L3" s="9" t="s">
        <v>16</v>
      </c>
      <c r="M3" s="10" t="s">
        <v>52</v>
      </c>
      <c r="N3" s="11" t="s">
        <v>17</v>
      </c>
      <c r="O3" s="12" t="s">
        <v>18</v>
      </c>
      <c r="P3" s="13" t="s">
        <v>19</v>
      </c>
      <c r="Q3" s="14" t="s">
        <v>20</v>
      </c>
      <c r="R3" s="15" t="s">
        <v>21</v>
      </c>
      <c r="S3" s="12" t="s">
        <v>22</v>
      </c>
    </row>
    <row r="4" spans="1:19" s="337" customFormat="1" ht="124.2" x14ac:dyDescent="0.3">
      <c r="A4" s="368" t="s">
        <v>558</v>
      </c>
      <c r="B4" s="188" t="s">
        <v>66</v>
      </c>
      <c r="C4" s="189" t="s">
        <v>57</v>
      </c>
      <c r="D4" s="190">
        <v>72742429</v>
      </c>
      <c r="E4" s="190">
        <v>107565048</v>
      </c>
      <c r="F4" s="191">
        <v>600079252</v>
      </c>
      <c r="G4" s="192" t="s">
        <v>67</v>
      </c>
      <c r="H4" s="193" t="s">
        <v>54</v>
      </c>
      <c r="I4" s="193" t="s">
        <v>59</v>
      </c>
      <c r="J4" s="193" t="s">
        <v>59</v>
      </c>
      <c r="K4" s="192" t="s">
        <v>68</v>
      </c>
      <c r="L4" s="194">
        <v>38000000</v>
      </c>
      <c r="M4" s="195">
        <f>L4/100*85</f>
        <v>32300000</v>
      </c>
      <c r="N4" s="196" t="s">
        <v>69</v>
      </c>
      <c r="O4" s="197" t="s">
        <v>70</v>
      </c>
      <c r="P4" s="198" t="s">
        <v>63</v>
      </c>
      <c r="Q4" s="199" t="s">
        <v>63</v>
      </c>
      <c r="R4" s="192" t="s">
        <v>71</v>
      </c>
      <c r="S4" s="193" t="s">
        <v>72</v>
      </c>
    </row>
    <row r="5" spans="1:19" ht="124.2" x14ac:dyDescent="0.3">
      <c r="A5" s="88">
        <v>2</v>
      </c>
      <c r="B5" s="25" t="s">
        <v>74</v>
      </c>
      <c r="C5" s="26" t="s">
        <v>57</v>
      </c>
      <c r="D5" s="27">
        <v>72741465</v>
      </c>
      <c r="E5" s="27">
        <v>102000824</v>
      </c>
      <c r="F5" s="28">
        <v>600079520</v>
      </c>
      <c r="G5" s="29" t="s">
        <v>75</v>
      </c>
      <c r="H5" s="30" t="s">
        <v>54</v>
      </c>
      <c r="I5" s="30" t="s">
        <v>59</v>
      </c>
      <c r="J5" s="30" t="s">
        <v>59</v>
      </c>
      <c r="K5" s="29" t="s">
        <v>76</v>
      </c>
      <c r="L5" s="31">
        <v>140000000</v>
      </c>
      <c r="M5" s="32">
        <v>119000000</v>
      </c>
      <c r="N5" s="33" t="s">
        <v>77</v>
      </c>
      <c r="O5" s="34" t="s">
        <v>78</v>
      </c>
      <c r="P5" s="35" t="s">
        <v>63</v>
      </c>
      <c r="Q5" s="36"/>
      <c r="R5" s="29" t="s">
        <v>79</v>
      </c>
      <c r="S5" s="30" t="s">
        <v>72</v>
      </c>
    </row>
    <row r="6" spans="1:19" ht="124.2" x14ac:dyDescent="0.3">
      <c r="A6" s="24">
        <v>3</v>
      </c>
      <c r="B6" s="25" t="s">
        <v>80</v>
      </c>
      <c r="C6" s="26" t="s">
        <v>57</v>
      </c>
      <c r="D6" s="27">
        <v>46747532</v>
      </c>
      <c r="E6" s="27">
        <v>102000816</v>
      </c>
      <c r="F6" s="28">
        <v>600079180</v>
      </c>
      <c r="G6" s="29" t="s">
        <v>81</v>
      </c>
      <c r="H6" s="30" t="s">
        <v>54</v>
      </c>
      <c r="I6" s="30" t="s">
        <v>59</v>
      </c>
      <c r="J6" s="30" t="s">
        <v>59</v>
      </c>
      <c r="K6" s="29" t="s">
        <v>82</v>
      </c>
      <c r="L6" s="31">
        <v>30000000</v>
      </c>
      <c r="M6" s="32">
        <f>L6/100*85</f>
        <v>25500000</v>
      </c>
      <c r="N6" s="33" t="s">
        <v>83</v>
      </c>
      <c r="O6" s="34" t="s">
        <v>84</v>
      </c>
      <c r="P6" s="35" t="s">
        <v>63</v>
      </c>
      <c r="Q6" s="36"/>
      <c r="R6" s="29" t="s">
        <v>85</v>
      </c>
      <c r="S6" s="30" t="s">
        <v>65</v>
      </c>
    </row>
    <row r="7" spans="1:19" ht="124.8" thickBot="1" x14ac:dyDescent="0.35">
      <c r="A7" s="88">
        <v>4</v>
      </c>
      <c r="B7" s="405" t="s">
        <v>86</v>
      </c>
      <c r="C7" s="37" t="s">
        <v>57</v>
      </c>
      <c r="D7" s="406">
        <v>72742020</v>
      </c>
      <c r="E7" s="406">
        <v>116401621</v>
      </c>
      <c r="F7" s="407">
        <v>107564548</v>
      </c>
      <c r="G7" s="38" t="s">
        <v>87</v>
      </c>
      <c r="H7" s="39" t="s">
        <v>54</v>
      </c>
      <c r="I7" s="39" t="s">
        <v>59</v>
      </c>
      <c r="J7" s="39" t="s">
        <v>59</v>
      </c>
      <c r="K7" s="38" t="s">
        <v>88</v>
      </c>
      <c r="L7" s="247">
        <v>170000000</v>
      </c>
      <c r="M7" s="248">
        <f>L7/100*85</f>
        <v>144500000</v>
      </c>
      <c r="N7" s="40">
        <v>1.2025999999999999</v>
      </c>
      <c r="O7" s="41">
        <v>12.2028</v>
      </c>
      <c r="P7" s="40" t="s">
        <v>63</v>
      </c>
      <c r="Q7" s="41"/>
      <c r="R7" s="29" t="s">
        <v>572</v>
      </c>
      <c r="S7" s="39" t="s">
        <v>65</v>
      </c>
    </row>
    <row r="8" spans="1:19" ht="97.2" thickBot="1" x14ac:dyDescent="0.35">
      <c r="A8" s="280" t="s">
        <v>522</v>
      </c>
      <c r="B8" s="178" t="s">
        <v>210</v>
      </c>
      <c r="C8" s="179" t="s">
        <v>202</v>
      </c>
      <c r="D8" s="281">
        <v>70695253</v>
      </c>
      <c r="E8" s="281">
        <v>107563835</v>
      </c>
      <c r="F8" s="282">
        <v>600079546</v>
      </c>
      <c r="G8" s="182" t="s">
        <v>211</v>
      </c>
      <c r="H8" s="183" t="s">
        <v>54</v>
      </c>
      <c r="I8" s="183" t="s">
        <v>59</v>
      </c>
      <c r="J8" s="183" t="s">
        <v>204</v>
      </c>
      <c r="K8" s="182" t="s">
        <v>521</v>
      </c>
      <c r="L8" s="283">
        <v>30000000</v>
      </c>
      <c r="M8" s="284">
        <f>L8/100*85</f>
        <v>25500000</v>
      </c>
      <c r="N8" s="183">
        <v>6.2026000000000003</v>
      </c>
      <c r="O8" s="183">
        <v>12.2028</v>
      </c>
      <c r="P8" s="183" t="s">
        <v>63</v>
      </c>
      <c r="Q8" s="183"/>
      <c r="R8" s="183" t="s">
        <v>206</v>
      </c>
      <c r="S8" s="285" t="s">
        <v>65</v>
      </c>
    </row>
    <row r="9" spans="1:19" ht="138" x14ac:dyDescent="0.3">
      <c r="A9" s="144">
        <v>6</v>
      </c>
      <c r="B9" s="109" t="s">
        <v>219</v>
      </c>
      <c r="C9" s="101" t="s">
        <v>220</v>
      </c>
      <c r="D9" s="70">
        <v>70695091</v>
      </c>
      <c r="E9" s="145">
        <v>107564173</v>
      </c>
      <c r="F9" s="146">
        <v>600079031</v>
      </c>
      <c r="G9" s="108" t="s">
        <v>221</v>
      </c>
      <c r="H9" s="110" t="s">
        <v>54</v>
      </c>
      <c r="I9" s="110" t="s">
        <v>59</v>
      </c>
      <c r="J9" s="108" t="s">
        <v>222</v>
      </c>
      <c r="K9" s="108" t="s">
        <v>223</v>
      </c>
      <c r="L9" s="147">
        <v>5000000</v>
      </c>
      <c r="M9" s="148">
        <f t="shared" ref="M9" si="0">L9/100*85</f>
        <v>4250000</v>
      </c>
      <c r="N9" s="136" t="s">
        <v>69</v>
      </c>
      <c r="O9" s="111" t="s">
        <v>70</v>
      </c>
      <c r="P9" s="136" t="s">
        <v>63</v>
      </c>
      <c r="Q9" s="111"/>
      <c r="R9" s="108" t="s">
        <v>206</v>
      </c>
      <c r="S9" s="149" t="s">
        <v>65</v>
      </c>
    </row>
    <row r="10" spans="1:19" s="308" customFormat="1" ht="110.4" x14ac:dyDescent="0.3">
      <c r="A10" s="372" t="s">
        <v>497</v>
      </c>
      <c r="B10" s="339" t="s">
        <v>254</v>
      </c>
      <c r="C10" s="340" t="s">
        <v>255</v>
      </c>
      <c r="D10" s="373">
        <v>46746234</v>
      </c>
      <c r="E10" s="341">
        <v>107564629</v>
      </c>
      <c r="F10" s="374" t="s">
        <v>256</v>
      </c>
      <c r="G10" s="343" t="s">
        <v>257</v>
      </c>
      <c r="H10" s="344" t="s">
        <v>54</v>
      </c>
      <c r="I10" s="344" t="s">
        <v>59</v>
      </c>
      <c r="J10" s="343" t="s">
        <v>258</v>
      </c>
      <c r="K10" s="344" t="s">
        <v>259</v>
      </c>
      <c r="L10" s="346">
        <v>51500000</v>
      </c>
      <c r="M10" s="347">
        <v>43775000</v>
      </c>
      <c r="N10" s="375" t="s">
        <v>252</v>
      </c>
      <c r="O10" s="376" t="s">
        <v>84</v>
      </c>
      <c r="P10" s="350" t="s">
        <v>63</v>
      </c>
      <c r="Q10" s="352"/>
      <c r="R10" s="343" t="s">
        <v>562</v>
      </c>
      <c r="S10" s="344" t="s">
        <v>72</v>
      </c>
    </row>
    <row r="11" spans="1:19" s="379" customFormat="1" ht="165.6" x14ac:dyDescent="0.3">
      <c r="A11" s="377" t="s">
        <v>525</v>
      </c>
      <c r="B11" s="339" t="s">
        <v>261</v>
      </c>
      <c r="C11" s="340" t="s">
        <v>255</v>
      </c>
      <c r="D11" s="341">
        <v>46746480</v>
      </c>
      <c r="E11" s="341">
        <v>107564645</v>
      </c>
      <c r="F11" s="374">
        <v>600079317</v>
      </c>
      <c r="G11" s="343" t="s">
        <v>262</v>
      </c>
      <c r="H11" s="344" t="s">
        <v>54</v>
      </c>
      <c r="I11" s="344" t="s">
        <v>59</v>
      </c>
      <c r="J11" s="343" t="s">
        <v>258</v>
      </c>
      <c r="K11" s="343" t="s">
        <v>263</v>
      </c>
      <c r="L11" s="346">
        <v>12000000</v>
      </c>
      <c r="M11" s="347">
        <v>10200000</v>
      </c>
      <c r="N11" s="350" t="s">
        <v>361</v>
      </c>
      <c r="O11" s="352" t="s">
        <v>496</v>
      </c>
      <c r="P11" s="350"/>
      <c r="Q11" s="352"/>
      <c r="R11" s="314" t="s">
        <v>264</v>
      </c>
      <c r="S11" s="378" t="s">
        <v>65</v>
      </c>
    </row>
    <row r="12" spans="1:19" s="308" customFormat="1" ht="110.4" x14ac:dyDescent="0.3">
      <c r="A12" s="343" t="s">
        <v>564</v>
      </c>
      <c r="B12" s="354" t="s">
        <v>254</v>
      </c>
      <c r="C12" s="355" t="s">
        <v>255</v>
      </c>
      <c r="D12" s="380">
        <v>46746234</v>
      </c>
      <c r="E12" s="364">
        <v>107564629</v>
      </c>
      <c r="F12" s="365" t="s">
        <v>256</v>
      </c>
      <c r="G12" s="345" t="s">
        <v>265</v>
      </c>
      <c r="H12" s="358" t="s">
        <v>54</v>
      </c>
      <c r="I12" s="358" t="s">
        <v>59</v>
      </c>
      <c r="J12" s="345" t="s">
        <v>258</v>
      </c>
      <c r="K12" s="345" t="s">
        <v>266</v>
      </c>
      <c r="L12" s="359">
        <v>14000000</v>
      </c>
      <c r="M12" s="360">
        <v>11900000</v>
      </c>
      <c r="N12" s="381" t="s">
        <v>119</v>
      </c>
      <c r="O12" s="382" t="s">
        <v>62</v>
      </c>
      <c r="P12" s="363"/>
      <c r="Q12" s="365"/>
      <c r="R12" s="383" t="s">
        <v>267</v>
      </c>
      <c r="S12" s="358" t="s">
        <v>65</v>
      </c>
    </row>
    <row r="13" spans="1:19" s="379" customFormat="1" ht="166.2" thickBot="1" x14ac:dyDescent="0.35">
      <c r="A13" s="384" t="s">
        <v>563</v>
      </c>
      <c r="B13" s="339" t="s">
        <v>261</v>
      </c>
      <c r="C13" s="340" t="s">
        <v>255</v>
      </c>
      <c r="D13" s="351">
        <v>46746480</v>
      </c>
      <c r="E13" s="351">
        <v>107564645</v>
      </c>
      <c r="F13" s="352">
        <v>600079317</v>
      </c>
      <c r="G13" s="343" t="s">
        <v>268</v>
      </c>
      <c r="H13" s="344" t="s">
        <v>54</v>
      </c>
      <c r="I13" s="344" t="s">
        <v>59</v>
      </c>
      <c r="J13" s="343" t="s">
        <v>258</v>
      </c>
      <c r="K13" s="343" t="s">
        <v>268</v>
      </c>
      <c r="L13" s="346">
        <v>6000000</v>
      </c>
      <c r="M13" s="347">
        <v>5100000</v>
      </c>
      <c r="N13" s="350" t="s">
        <v>361</v>
      </c>
      <c r="O13" s="352" t="s">
        <v>496</v>
      </c>
      <c r="P13" s="350"/>
      <c r="Q13" s="352"/>
      <c r="R13" s="343" t="s">
        <v>269</v>
      </c>
      <c r="S13" s="378" t="s">
        <v>65</v>
      </c>
    </row>
    <row r="14" spans="1:19" ht="55.2" x14ac:dyDescent="0.3">
      <c r="A14" s="72" t="s">
        <v>483</v>
      </c>
      <c r="B14" s="68" t="s">
        <v>288</v>
      </c>
      <c r="C14" s="69" t="s">
        <v>289</v>
      </c>
      <c r="D14" s="78">
        <v>72741538</v>
      </c>
      <c r="E14" s="78">
        <v>107564807</v>
      </c>
      <c r="F14" s="76">
        <v>600079597</v>
      </c>
      <c r="G14" s="72" t="s">
        <v>290</v>
      </c>
      <c r="H14" s="73" t="s">
        <v>54</v>
      </c>
      <c r="I14" s="73" t="s">
        <v>59</v>
      </c>
      <c r="J14" s="72" t="s">
        <v>291</v>
      </c>
      <c r="K14" s="72" t="s">
        <v>292</v>
      </c>
      <c r="L14" s="74">
        <v>500000</v>
      </c>
      <c r="M14" s="99">
        <f t="shared" ref="M14" si="1">L14/100*85</f>
        <v>425000</v>
      </c>
      <c r="N14" s="77" t="s">
        <v>293</v>
      </c>
      <c r="O14" s="76" t="s">
        <v>294</v>
      </c>
      <c r="P14" s="77"/>
      <c r="Q14" s="76"/>
      <c r="R14" s="72" t="s">
        <v>245</v>
      </c>
      <c r="S14" s="142" t="s">
        <v>72</v>
      </c>
    </row>
    <row r="15" spans="1:19" ht="55.2" x14ac:dyDescent="0.3">
      <c r="A15" s="29" t="s">
        <v>484</v>
      </c>
      <c r="B15" s="54" t="s">
        <v>288</v>
      </c>
      <c r="C15" s="101" t="s">
        <v>289</v>
      </c>
      <c r="D15" s="102">
        <v>72741538</v>
      </c>
      <c r="E15" s="49">
        <v>107564807</v>
      </c>
      <c r="F15" s="36">
        <v>600079597</v>
      </c>
      <c r="G15" s="29" t="s">
        <v>295</v>
      </c>
      <c r="H15" s="30" t="s">
        <v>296</v>
      </c>
      <c r="I15" s="30" t="s">
        <v>297</v>
      </c>
      <c r="J15" s="29" t="s">
        <v>291</v>
      </c>
      <c r="K15" s="29" t="s">
        <v>298</v>
      </c>
      <c r="L15" s="31">
        <v>2000000</v>
      </c>
      <c r="M15" s="32">
        <v>1500000</v>
      </c>
      <c r="N15" s="48" t="s">
        <v>299</v>
      </c>
      <c r="O15" s="36">
        <v>12.202400000000001</v>
      </c>
      <c r="P15" s="35"/>
      <c r="Q15" s="36"/>
      <c r="R15" s="29" t="s">
        <v>300</v>
      </c>
      <c r="S15" s="51" t="s">
        <v>65</v>
      </c>
    </row>
    <row r="16" spans="1:19" ht="124.2" x14ac:dyDescent="0.3">
      <c r="A16" s="24">
        <v>13</v>
      </c>
      <c r="B16" s="25" t="s">
        <v>313</v>
      </c>
      <c r="C16" s="26" t="s">
        <v>314</v>
      </c>
      <c r="D16" s="44">
        <v>72742071</v>
      </c>
      <c r="E16" s="44">
        <v>107563801</v>
      </c>
      <c r="F16" s="45">
        <v>650029348</v>
      </c>
      <c r="G16" s="29" t="s">
        <v>320</v>
      </c>
      <c r="H16" s="30" t="s">
        <v>54</v>
      </c>
      <c r="I16" s="30" t="s">
        <v>59</v>
      </c>
      <c r="J16" s="29" t="s">
        <v>317</v>
      </c>
      <c r="K16" s="29" t="s">
        <v>321</v>
      </c>
      <c r="L16" s="31">
        <v>6000000</v>
      </c>
      <c r="M16" s="32">
        <f t="shared" ref="M16:M17" si="2">L16/100*85</f>
        <v>5100000</v>
      </c>
      <c r="N16" s="104" t="s">
        <v>125</v>
      </c>
      <c r="O16" s="105" t="s">
        <v>62</v>
      </c>
      <c r="P16" s="35" t="s">
        <v>192</v>
      </c>
      <c r="Q16" s="36"/>
      <c r="R16" s="29" t="s">
        <v>319</v>
      </c>
      <c r="S16" s="29" t="s">
        <v>65</v>
      </c>
    </row>
    <row r="17" spans="1:19" ht="124.2" x14ac:dyDescent="0.3">
      <c r="A17" s="24">
        <v>14</v>
      </c>
      <c r="B17" s="68" t="s">
        <v>313</v>
      </c>
      <c r="C17" s="69" t="s">
        <v>314</v>
      </c>
      <c r="D17" s="70">
        <v>72742071</v>
      </c>
      <c r="E17" s="70">
        <v>107563801</v>
      </c>
      <c r="F17" s="71">
        <v>650029348</v>
      </c>
      <c r="G17" s="29" t="s">
        <v>322</v>
      </c>
      <c r="H17" s="30" t="s">
        <v>54</v>
      </c>
      <c r="I17" s="30" t="s">
        <v>59</v>
      </c>
      <c r="J17" s="29" t="s">
        <v>317</v>
      </c>
      <c r="K17" s="29" t="s">
        <v>323</v>
      </c>
      <c r="L17" s="31">
        <v>5000000</v>
      </c>
      <c r="M17" s="99">
        <f t="shared" si="2"/>
        <v>4250000</v>
      </c>
      <c r="N17" s="104" t="s">
        <v>125</v>
      </c>
      <c r="O17" s="105" t="s">
        <v>62</v>
      </c>
      <c r="P17" s="35" t="s">
        <v>192</v>
      </c>
      <c r="Q17" s="36"/>
      <c r="R17" s="29" t="s">
        <v>324</v>
      </c>
      <c r="S17" s="29" t="s">
        <v>72</v>
      </c>
    </row>
    <row r="18" spans="1:19" ht="57.6" x14ac:dyDescent="0.3">
      <c r="A18" s="153">
        <v>15</v>
      </c>
      <c r="B18" s="219" t="s">
        <v>333</v>
      </c>
      <c r="C18" s="250" t="s">
        <v>326</v>
      </c>
      <c r="D18" s="220" t="s">
        <v>327</v>
      </c>
      <c r="E18" s="223" t="s">
        <v>327</v>
      </c>
      <c r="F18" s="152" t="s">
        <v>327</v>
      </c>
      <c r="G18" s="219" t="s">
        <v>334</v>
      </c>
      <c r="H18" s="154" t="s">
        <v>54</v>
      </c>
      <c r="I18" s="154" t="s">
        <v>59</v>
      </c>
      <c r="J18" s="156" t="s">
        <v>335</v>
      </c>
      <c r="K18" s="153" t="s">
        <v>336</v>
      </c>
      <c r="L18" s="251">
        <v>24000000</v>
      </c>
      <c r="M18" s="252">
        <f t="shared" ref="M18:M26" si="3">L18/100*85</f>
        <v>20400000</v>
      </c>
      <c r="N18" s="253" t="s">
        <v>489</v>
      </c>
      <c r="O18" s="254" t="s">
        <v>490</v>
      </c>
      <c r="P18" s="155" t="s">
        <v>192</v>
      </c>
      <c r="Q18" s="152"/>
      <c r="R18" s="153" t="s">
        <v>491</v>
      </c>
      <c r="S18" s="154" t="s">
        <v>65</v>
      </c>
    </row>
    <row r="19" spans="1:19" ht="57.6" x14ac:dyDescent="0.3">
      <c r="A19" s="153">
        <v>16</v>
      </c>
      <c r="B19" s="219" t="s">
        <v>325</v>
      </c>
      <c r="C19" s="220" t="s">
        <v>326</v>
      </c>
      <c r="D19" s="223" t="s">
        <v>327</v>
      </c>
      <c r="E19" s="223" t="s">
        <v>327</v>
      </c>
      <c r="F19" s="152" t="s">
        <v>327</v>
      </c>
      <c r="G19" s="153" t="s">
        <v>337</v>
      </c>
      <c r="H19" s="154" t="s">
        <v>54</v>
      </c>
      <c r="I19" s="154" t="s">
        <v>59</v>
      </c>
      <c r="J19" s="153" t="s">
        <v>335</v>
      </c>
      <c r="K19" s="153" t="s">
        <v>338</v>
      </c>
      <c r="L19" s="172">
        <v>24000000</v>
      </c>
      <c r="M19" s="249">
        <f t="shared" si="3"/>
        <v>20400000</v>
      </c>
      <c r="N19" s="221" t="s">
        <v>120</v>
      </c>
      <c r="O19" s="222" t="s">
        <v>486</v>
      </c>
      <c r="P19" s="155" t="s">
        <v>192</v>
      </c>
      <c r="Q19" s="152"/>
      <c r="R19" s="154" t="s">
        <v>206</v>
      </c>
      <c r="S19" s="154" t="s">
        <v>65</v>
      </c>
    </row>
    <row r="20" spans="1:19" s="308" customFormat="1" ht="175.95" customHeight="1" x14ac:dyDescent="0.3">
      <c r="A20" s="403" t="s">
        <v>570</v>
      </c>
      <c r="B20" s="354" t="s">
        <v>401</v>
      </c>
      <c r="C20" s="355" t="s">
        <v>402</v>
      </c>
      <c r="D20" s="404">
        <v>70983127</v>
      </c>
      <c r="E20" s="356">
        <v>116400897</v>
      </c>
      <c r="F20" s="404">
        <v>600080366</v>
      </c>
      <c r="G20" s="345" t="s">
        <v>403</v>
      </c>
      <c r="H20" s="358" t="s">
        <v>54</v>
      </c>
      <c r="I20" s="358" t="s">
        <v>59</v>
      </c>
      <c r="J20" s="345" t="s">
        <v>404</v>
      </c>
      <c r="K20" s="345" t="s">
        <v>405</v>
      </c>
      <c r="L20" s="359">
        <v>50000000</v>
      </c>
      <c r="M20" s="360">
        <f t="shared" si="3"/>
        <v>42500000</v>
      </c>
      <c r="N20" s="361" t="s">
        <v>228</v>
      </c>
      <c r="O20" s="362" t="s">
        <v>252</v>
      </c>
      <c r="P20" s="363"/>
      <c r="Q20" s="365" t="s">
        <v>192</v>
      </c>
      <c r="R20" s="345" t="s">
        <v>569</v>
      </c>
      <c r="S20" s="358" t="s">
        <v>387</v>
      </c>
    </row>
    <row r="21" spans="1:19" ht="138" x14ac:dyDescent="0.3">
      <c r="A21" s="88">
        <v>18</v>
      </c>
      <c r="B21" s="25" t="s">
        <v>406</v>
      </c>
      <c r="C21" s="26" t="s">
        <v>402</v>
      </c>
      <c r="D21" s="44">
        <v>70983143</v>
      </c>
      <c r="E21" s="44">
        <v>107564114</v>
      </c>
      <c r="F21" s="45">
        <v>600078965</v>
      </c>
      <c r="G21" s="29" t="s">
        <v>407</v>
      </c>
      <c r="H21" s="30" t="s">
        <v>54</v>
      </c>
      <c r="I21" s="30" t="s">
        <v>59</v>
      </c>
      <c r="J21" s="29" t="s">
        <v>404</v>
      </c>
      <c r="K21" s="29" t="s">
        <v>408</v>
      </c>
      <c r="L21" s="31">
        <v>38000000</v>
      </c>
      <c r="M21" s="32">
        <f t="shared" si="3"/>
        <v>32300000</v>
      </c>
      <c r="N21" s="48" t="s">
        <v>199</v>
      </c>
      <c r="O21" s="36">
        <v>12.2027</v>
      </c>
      <c r="P21" s="35"/>
      <c r="Q21" s="36" t="s">
        <v>192</v>
      </c>
      <c r="R21" s="29" t="s">
        <v>409</v>
      </c>
      <c r="S21" s="30" t="s">
        <v>302</v>
      </c>
    </row>
    <row r="22" spans="1:19" ht="124.2" x14ac:dyDescent="0.3">
      <c r="A22" s="88">
        <v>19</v>
      </c>
      <c r="B22" s="25" t="s">
        <v>410</v>
      </c>
      <c r="C22" s="26" t="s">
        <v>402</v>
      </c>
      <c r="D22" s="44">
        <v>70983208</v>
      </c>
      <c r="E22" s="44">
        <v>107564076</v>
      </c>
      <c r="F22" s="45">
        <v>600078949</v>
      </c>
      <c r="G22" s="29" t="s">
        <v>411</v>
      </c>
      <c r="H22" s="30" t="s">
        <v>54</v>
      </c>
      <c r="I22" s="30" t="s">
        <v>59</v>
      </c>
      <c r="J22" s="29" t="s">
        <v>404</v>
      </c>
      <c r="K22" s="29" t="s">
        <v>408</v>
      </c>
      <c r="L22" s="31">
        <v>38000000</v>
      </c>
      <c r="M22" s="32">
        <f t="shared" si="3"/>
        <v>32300000</v>
      </c>
      <c r="N22" s="35" t="s">
        <v>199</v>
      </c>
      <c r="O22" s="36">
        <v>5.2027000000000001</v>
      </c>
      <c r="P22" s="35" t="s">
        <v>192</v>
      </c>
      <c r="Q22" s="36" t="s">
        <v>192</v>
      </c>
      <c r="R22" s="29" t="s">
        <v>409</v>
      </c>
      <c r="S22" s="30" t="s">
        <v>302</v>
      </c>
    </row>
    <row r="23" spans="1:19" s="308" customFormat="1" ht="124.2" x14ac:dyDescent="0.3">
      <c r="A23" s="372" t="s">
        <v>527</v>
      </c>
      <c r="B23" s="339" t="s">
        <v>412</v>
      </c>
      <c r="C23" s="340" t="s">
        <v>402</v>
      </c>
      <c r="D23" s="341">
        <v>70983135</v>
      </c>
      <c r="E23" s="341">
        <v>107564106</v>
      </c>
      <c r="F23" s="374">
        <v>600078957</v>
      </c>
      <c r="G23" s="343" t="s">
        <v>413</v>
      </c>
      <c r="H23" s="344" t="s">
        <v>54</v>
      </c>
      <c r="I23" s="344" t="s">
        <v>59</v>
      </c>
      <c r="J23" s="343" t="s">
        <v>404</v>
      </c>
      <c r="K23" s="343" t="s">
        <v>414</v>
      </c>
      <c r="L23" s="346">
        <v>15000000</v>
      </c>
      <c r="M23" s="347">
        <v>12750000</v>
      </c>
      <c r="N23" s="350" t="s">
        <v>69</v>
      </c>
      <c r="O23" s="352" t="s">
        <v>131</v>
      </c>
      <c r="P23" s="350" t="s">
        <v>192</v>
      </c>
      <c r="Q23" s="352" t="s">
        <v>192</v>
      </c>
      <c r="R23" s="343" t="s">
        <v>569</v>
      </c>
      <c r="S23" s="344" t="s">
        <v>387</v>
      </c>
    </row>
    <row r="24" spans="1:19" s="308" customFormat="1" ht="124.2" x14ac:dyDescent="0.3">
      <c r="A24" s="372" t="s">
        <v>571</v>
      </c>
      <c r="B24" s="339" t="s">
        <v>412</v>
      </c>
      <c r="C24" s="340" t="s">
        <v>402</v>
      </c>
      <c r="D24" s="341">
        <v>70983135</v>
      </c>
      <c r="E24" s="341">
        <v>107564106</v>
      </c>
      <c r="F24" s="374">
        <v>600078957</v>
      </c>
      <c r="G24" s="343" t="s">
        <v>415</v>
      </c>
      <c r="H24" s="344" t="s">
        <v>54</v>
      </c>
      <c r="I24" s="344" t="s">
        <v>59</v>
      </c>
      <c r="J24" s="343" t="s">
        <v>404</v>
      </c>
      <c r="K24" s="343" t="s">
        <v>416</v>
      </c>
      <c r="L24" s="346">
        <v>70000000</v>
      </c>
      <c r="M24" s="347">
        <v>59500000</v>
      </c>
      <c r="N24" s="350" t="s">
        <v>417</v>
      </c>
      <c r="O24" s="352" t="s">
        <v>84</v>
      </c>
      <c r="P24" s="350" t="s">
        <v>192</v>
      </c>
      <c r="Q24" s="352" t="s">
        <v>192</v>
      </c>
      <c r="R24" s="343" t="s">
        <v>569</v>
      </c>
      <c r="S24" s="344" t="s">
        <v>387</v>
      </c>
    </row>
    <row r="25" spans="1:19" ht="138" x14ac:dyDescent="0.3">
      <c r="A25" s="88">
        <v>22</v>
      </c>
      <c r="B25" s="25" t="s">
        <v>418</v>
      </c>
      <c r="C25" s="26" t="s">
        <v>402</v>
      </c>
      <c r="D25" s="44">
        <v>70983143</v>
      </c>
      <c r="E25" s="44">
        <v>107564114</v>
      </c>
      <c r="F25" s="45">
        <v>600078965</v>
      </c>
      <c r="G25" s="29" t="s">
        <v>419</v>
      </c>
      <c r="H25" s="30" t="s">
        <v>54</v>
      </c>
      <c r="I25" s="30" t="s">
        <v>59</v>
      </c>
      <c r="J25" s="29" t="s">
        <v>404</v>
      </c>
      <c r="K25" s="29" t="s">
        <v>420</v>
      </c>
      <c r="L25" s="31">
        <v>150000000</v>
      </c>
      <c r="M25" s="32">
        <v>73000000</v>
      </c>
      <c r="N25" s="35" t="s">
        <v>293</v>
      </c>
      <c r="O25" s="36" t="s">
        <v>526</v>
      </c>
      <c r="P25" s="35" t="s">
        <v>192</v>
      </c>
      <c r="Q25" s="36"/>
      <c r="R25" s="29" t="s">
        <v>409</v>
      </c>
      <c r="S25" s="30" t="s">
        <v>302</v>
      </c>
    </row>
    <row r="26" spans="1:19" s="141" customFormat="1" ht="138" x14ac:dyDescent="0.3">
      <c r="A26" s="88">
        <v>23</v>
      </c>
      <c r="B26" s="25" t="s">
        <v>418</v>
      </c>
      <c r="C26" s="26" t="s">
        <v>402</v>
      </c>
      <c r="D26" s="44">
        <v>70983143</v>
      </c>
      <c r="E26" s="44">
        <v>107564114</v>
      </c>
      <c r="F26" s="45">
        <v>600078965</v>
      </c>
      <c r="G26" s="29" t="s">
        <v>421</v>
      </c>
      <c r="H26" s="30" t="s">
        <v>54</v>
      </c>
      <c r="I26" s="30" t="s">
        <v>59</v>
      </c>
      <c r="J26" s="29" t="s">
        <v>404</v>
      </c>
      <c r="K26" s="29" t="s">
        <v>422</v>
      </c>
      <c r="L26" s="31">
        <v>35000000</v>
      </c>
      <c r="M26" s="32">
        <f t="shared" si="3"/>
        <v>29750000</v>
      </c>
      <c r="N26" s="35" t="s">
        <v>293</v>
      </c>
      <c r="O26" s="46" t="s">
        <v>62</v>
      </c>
      <c r="P26" s="35"/>
      <c r="Q26" s="36" t="s">
        <v>192</v>
      </c>
      <c r="R26" s="29" t="s">
        <v>409</v>
      </c>
      <c r="S26" s="30" t="s">
        <v>302</v>
      </c>
    </row>
    <row r="27" spans="1:19" ht="69" x14ac:dyDescent="0.3">
      <c r="A27" s="113">
        <v>24</v>
      </c>
      <c r="B27" s="68" t="s">
        <v>453</v>
      </c>
      <c r="C27" s="69" t="s">
        <v>454</v>
      </c>
      <c r="D27" s="103">
        <v>71013083</v>
      </c>
      <c r="E27" s="103">
        <v>107560305</v>
      </c>
      <c r="F27" s="114">
        <v>600074030</v>
      </c>
      <c r="G27" s="72" t="s">
        <v>455</v>
      </c>
      <c r="H27" s="72" t="s">
        <v>54</v>
      </c>
      <c r="I27" s="72" t="s">
        <v>297</v>
      </c>
      <c r="J27" s="72" t="s">
        <v>456</v>
      </c>
      <c r="K27" s="72" t="s">
        <v>457</v>
      </c>
      <c r="L27" s="115">
        <v>4000000</v>
      </c>
      <c r="M27" s="99">
        <f t="shared" ref="M27:M29" si="4">L27/100*85</f>
        <v>3400000</v>
      </c>
      <c r="N27" s="68" t="s">
        <v>293</v>
      </c>
      <c r="O27" s="79" t="s">
        <v>84</v>
      </c>
      <c r="P27" s="68"/>
      <c r="Q27" s="79"/>
      <c r="R27" s="72"/>
      <c r="S27" s="72" t="s">
        <v>387</v>
      </c>
    </row>
    <row r="28" spans="1:19" ht="69" x14ac:dyDescent="0.3">
      <c r="A28" s="113">
        <v>25</v>
      </c>
      <c r="B28" s="68" t="s">
        <v>453</v>
      </c>
      <c r="C28" s="69" t="s">
        <v>454</v>
      </c>
      <c r="D28" s="103">
        <v>71013083</v>
      </c>
      <c r="E28" s="103">
        <v>107560305</v>
      </c>
      <c r="F28" s="114">
        <v>600074030</v>
      </c>
      <c r="G28" s="72" t="s">
        <v>455</v>
      </c>
      <c r="H28" s="72" t="s">
        <v>54</v>
      </c>
      <c r="I28" s="72" t="s">
        <v>297</v>
      </c>
      <c r="J28" s="72" t="s">
        <v>456</v>
      </c>
      <c r="K28" s="72" t="s">
        <v>458</v>
      </c>
      <c r="L28" s="115">
        <v>1500000</v>
      </c>
      <c r="M28" s="99">
        <f t="shared" si="4"/>
        <v>1275000</v>
      </c>
      <c r="N28" s="68" t="s">
        <v>69</v>
      </c>
      <c r="O28" s="79">
        <v>12.202500000000001</v>
      </c>
      <c r="P28" s="68"/>
      <c r="Q28" s="79"/>
      <c r="R28" s="72"/>
      <c r="S28" s="72" t="s">
        <v>65</v>
      </c>
    </row>
    <row r="29" spans="1:19" ht="69" x14ac:dyDescent="0.3">
      <c r="A29" s="153">
        <v>26</v>
      </c>
      <c r="B29" s="68" t="s">
        <v>453</v>
      </c>
      <c r="C29" s="69" t="s">
        <v>454</v>
      </c>
      <c r="D29" s="103">
        <v>71013083</v>
      </c>
      <c r="E29" s="103">
        <v>107560305</v>
      </c>
      <c r="F29" s="114">
        <v>600074030</v>
      </c>
      <c r="G29" s="153" t="s">
        <v>459</v>
      </c>
      <c r="H29" s="154" t="s">
        <v>54</v>
      </c>
      <c r="I29" s="154" t="s">
        <v>297</v>
      </c>
      <c r="J29" s="72" t="s">
        <v>456</v>
      </c>
      <c r="K29" s="154" t="s">
        <v>459</v>
      </c>
      <c r="L29" s="172">
        <v>2000000</v>
      </c>
      <c r="M29" s="99">
        <f t="shared" si="4"/>
        <v>1700000</v>
      </c>
      <c r="N29" s="155">
        <v>1.2024999999999999</v>
      </c>
      <c r="O29" s="152">
        <v>12.202500000000001</v>
      </c>
      <c r="P29" s="155"/>
      <c r="Q29" s="152"/>
      <c r="R29" s="154"/>
      <c r="S29" s="154" t="s">
        <v>65</v>
      </c>
    </row>
    <row r="30" spans="1:19" ht="41.4" x14ac:dyDescent="0.3">
      <c r="A30" s="452" t="s">
        <v>495</v>
      </c>
      <c r="B30" s="293" t="s">
        <v>476</v>
      </c>
      <c r="C30" s="294" t="s">
        <v>477</v>
      </c>
      <c r="D30" s="295" t="s">
        <v>478</v>
      </c>
      <c r="E30" s="295" t="s">
        <v>478</v>
      </c>
      <c r="F30" s="307" t="s">
        <v>478</v>
      </c>
      <c r="G30" s="298" t="s">
        <v>479</v>
      </c>
      <c r="H30" s="299" t="s">
        <v>54</v>
      </c>
      <c r="I30" s="299" t="s">
        <v>59</v>
      </c>
      <c r="J30" s="299" t="s">
        <v>480</v>
      </c>
      <c r="K30" s="299" t="s">
        <v>481</v>
      </c>
      <c r="L30" s="300">
        <v>60000000</v>
      </c>
      <c r="M30" s="453">
        <v>46750000</v>
      </c>
      <c r="N30" s="454">
        <v>1.2027000000000001</v>
      </c>
      <c r="O30" s="455" t="s">
        <v>62</v>
      </c>
      <c r="P30" s="304" t="s">
        <v>63</v>
      </c>
      <c r="Q30" s="307"/>
      <c r="R30" s="298" t="s">
        <v>482</v>
      </c>
      <c r="S30" s="299" t="s">
        <v>65</v>
      </c>
    </row>
    <row r="31" spans="1:19" s="366" customFormat="1" ht="202.2" thickBot="1" x14ac:dyDescent="0.35">
      <c r="A31" s="456" t="s">
        <v>553</v>
      </c>
      <c r="B31" s="445" t="s">
        <v>547</v>
      </c>
      <c r="C31" s="457" t="s">
        <v>548</v>
      </c>
      <c r="D31" s="458">
        <v>70983810</v>
      </c>
      <c r="E31" s="458">
        <v>116401931</v>
      </c>
      <c r="F31" s="459">
        <v>600080196</v>
      </c>
      <c r="G31" s="456" t="s">
        <v>549</v>
      </c>
      <c r="H31" s="460" t="s">
        <v>54</v>
      </c>
      <c r="I31" s="460" t="s">
        <v>59</v>
      </c>
      <c r="J31" s="460" t="s">
        <v>550</v>
      </c>
      <c r="K31" s="461" t="s">
        <v>551</v>
      </c>
      <c r="L31" s="462">
        <v>58000000</v>
      </c>
      <c r="M31" s="463">
        <f>L31/100*85</f>
        <v>49300000</v>
      </c>
      <c r="N31" s="464" t="s">
        <v>119</v>
      </c>
      <c r="O31" s="465" t="s">
        <v>62</v>
      </c>
      <c r="P31" s="466" t="s">
        <v>63</v>
      </c>
      <c r="Q31" s="459"/>
      <c r="R31" s="456" t="s">
        <v>552</v>
      </c>
      <c r="S31" s="460" t="s">
        <v>65</v>
      </c>
    </row>
    <row r="33" spans="2:2" x14ac:dyDescent="0.3">
      <c r="B33" s="1" t="s">
        <v>537</v>
      </c>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2"/>
  <sheetViews>
    <sheetView tabSelected="1" topLeftCell="A50" zoomScale="85" zoomScaleNormal="85" workbookViewId="0">
      <selection activeCell="D52" sqref="D52"/>
    </sheetView>
  </sheetViews>
  <sheetFormatPr defaultColWidth="9.33203125" defaultRowHeight="14.4" x14ac:dyDescent="0.3"/>
  <cols>
    <col min="1" max="1" width="6.5546875" style="1" customWidth="1"/>
    <col min="2" max="3" width="9.33203125" style="1"/>
    <col min="4" max="4" width="9.44140625" style="1" bestFit="1" customWidth="1"/>
    <col min="5" max="6" width="10" style="1" bestFit="1" customWidth="1"/>
    <col min="7" max="7" width="16.33203125" style="1" customWidth="1"/>
    <col min="8" max="9" width="14.33203125" style="1" customWidth="1"/>
    <col min="10" max="10" width="14.6640625" style="1" customWidth="1"/>
    <col min="11" max="11" width="39.44140625" style="1" customWidth="1"/>
    <col min="12" max="12" width="13.88671875" style="4" customWidth="1"/>
    <col min="13" max="13" width="15.44140625" style="4" customWidth="1"/>
    <col min="14" max="14" width="9.33203125" style="1"/>
    <col min="15" max="15" width="9.44140625" style="1" bestFit="1" customWidth="1"/>
    <col min="16" max="16" width="8.44140625" style="1" customWidth="1"/>
    <col min="17" max="19" width="10.44140625" style="1" customWidth="1"/>
    <col min="20" max="21" width="13.44140625" style="1" customWidth="1"/>
    <col min="22" max="23" width="14" style="1" customWidth="1"/>
    <col min="24" max="24" width="12.33203125" style="1" customWidth="1"/>
    <col min="25" max="26" width="10.33203125" style="1" customWidth="1"/>
    <col min="27" max="16384" width="9.33203125" style="1"/>
  </cols>
  <sheetData>
    <row r="1" spans="1:26" ht="18" customHeight="1" thickBot="1" x14ac:dyDescent="0.4">
      <c r="A1" s="517" t="s">
        <v>23</v>
      </c>
      <c r="B1" s="518"/>
      <c r="C1" s="518"/>
      <c r="D1" s="518"/>
      <c r="E1" s="518"/>
      <c r="F1" s="518"/>
      <c r="G1" s="518"/>
      <c r="H1" s="518"/>
      <c r="I1" s="518"/>
      <c r="J1" s="518"/>
      <c r="K1" s="518"/>
      <c r="L1" s="518"/>
      <c r="M1" s="518"/>
      <c r="N1" s="518"/>
      <c r="O1" s="518"/>
      <c r="P1" s="518"/>
      <c r="Q1" s="518"/>
      <c r="R1" s="518"/>
      <c r="S1" s="518"/>
      <c r="T1" s="518"/>
      <c r="U1" s="518"/>
      <c r="V1" s="518"/>
      <c r="W1" s="518"/>
      <c r="X1" s="518"/>
      <c r="Y1" s="518"/>
      <c r="Z1" s="519"/>
    </row>
    <row r="2" spans="1:26" ht="29.1" customHeight="1" thickBot="1" x14ac:dyDescent="0.35">
      <c r="A2" s="520" t="s">
        <v>1</v>
      </c>
      <c r="B2" s="490" t="s">
        <v>2</v>
      </c>
      <c r="C2" s="491"/>
      <c r="D2" s="491"/>
      <c r="E2" s="491"/>
      <c r="F2" s="492"/>
      <c r="G2" s="527" t="s">
        <v>3</v>
      </c>
      <c r="H2" s="509" t="s">
        <v>24</v>
      </c>
      <c r="I2" s="514" t="s">
        <v>48</v>
      </c>
      <c r="J2" s="530" t="s">
        <v>5</v>
      </c>
      <c r="K2" s="542" t="s">
        <v>6</v>
      </c>
      <c r="L2" s="493" t="s">
        <v>25</v>
      </c>
      <c r="M2" s="494"/>
      <c r="N2" s="495" t="s">
        <v>8</v>
      </c>
      <c r="O2" s="496"/>
      <c r="P2" s="537" t="s">
        <v>26</v>
      </c>
      <c r="Q2" s="538"/>
      <c r="R2" s="538"/>
      <c r="S2" s="538"/>
      <c r="T2" s="538"/>
      <c r="U2" s="538"/>
      <c r="V2" s="538"/>
      <c r="W2" s="539"/>
      <c r="X2" s="539"/>
      <c r="Y2" s="472" t="s">
        <v>10</v>
      </c>
      <c r="Z2" s="473"/>
    </row>
    <row r="3" spans="1:26" ht="14.85" customHeight="1" x14ac:dyDescent="0.3">
      <c r="A3" s="521"/>
      <c r="B3" s="527" t="s">
        <v>11</v>
      </c>
      <c r="C3" s="523" t="s">
        <v>12</v>
      </c>
      <c r="D3" s="523" t="s">
        <v>13</v>
      </c>
      <c r="E3" s="523" t="s">
        <v>14</v>
      </c>
      <c r="F3" s="525" t="s">
        <v>15</v>
      </c>
      <c r="G3" s="528"/>
      <c r="H3" s="510"/>
      <c r="I3" s="515"/>
      <c r="J3" s="531"/>
      <c r="K3" s="543"/>
      <c r="L3" s="501" t="s">
        <v>16</v>
      </c>
      <c r="M3" s="503" t="s">
        <v>53</v>
      </c>
      <c r="N3" s="505" t="s">
        <v>17</v>
      </c>
      <c r="O3" s="507" t="s">
        <v>18</v>
      </c>
      <c r="P3" s="540" t="s">
        <v>27</v>
      </c>
      <c r="Q3" s="541"/>
      <c r="R3" s="541"/>
      <c r="S3" s="542"/>
      <c r="T3" s="512" t="s">
        <v>28</v>
      </c>
      <c r="U3" s="533" t="s">
        <v>50</v>
      </c>
      <c r="V3" s="533" t="s">
        <v>51</v>
      </c>
      <c r="W3" s="512" t="s">
        <v>29</v>
      </c>
      <c r="X3" s="535" t="s">
        <v>49</v>
      </c>
      <c r="Y3" s="497" t="s">
        <v>21</v>
      </c>
      <c r="Z3" s="499" t="s">
        <v>22</v>
      </c>
    </row>
    <row r="4" spans="1:26" ht="80.099999999999994" customHeight="1" thickBot="1" x14ac:dyDescent="0.35">
      <c r="A4" s="522"/>
      <c r="B4" s="529"/>
      <c r="C4" s="524"/>
      <c r="D4" s="524"/>
      <c r="E4" s="524"/>
      <c r="F4" s="526"/>
      <c r="G4" s="529"/>
      <c r="H4" s="511"/>
      <c r="I4" s="516"/>
      <c r="J4" s="532"/>
      <c r="K4" s="544"/>
      <c r="L4" s="502"/>
      <c r="M4" s="504"/>
      <c r="N4" s="506"/>
      <c r="O4" s="508"/>
      <c r="P4" s="16" t="s">
        <v>45</v>
      </c>
      <c r="Q4" s="17" t="s">
        <v>30</v>
      </c>
      <c r="R4" s="17" t="s">
        <v>31</v>
      </c>
      <c r="S4" s="18" t="s">
        <v>32</v>
      </c>
      <c r="T4" s="513"/>
      <c r="U4" s="534"/>
      <c r="V4" s="534"/>
      <c r="W4" s="513"/>
      <c r="X4" s="536"/>
      <c r="Y4" s="498"/>
      <c r="Z4" s="500"/>
    </row>
    <row r="5" spans="1:26" ht="137.25" customHeight="1" x14ac:dyDescent="0.3">
      <c r="A5" s="408">
        <v>1</v>
      </c>
      <c r="B5" s="409" t="s">
        <v>89</v>
      </c>
      <c r="C5" s="410" t="s">
        <v>57</v>
      </c>
      <c r="D5" s="411">
        <v>64040402</v>
      </c>
      <c r="E5" s="411">
        <v>102241015</v>
      </c>
      <c r="F5" s="412">
        <v>600080188</v>
      </c>
      <c r="G5" s="268" t="s">
        <v>90</v>
      </c>
      <c r="H5" s="413" t="s">
        <v>54</v>
      </c>
      <c r="I5" s="413" t="s">
        <v>59</v>
      </c>
      <c r="J5" s="413" t="s">
        <v>59</v>
      </c>
      <c r="K5" s="414" t="s">
        <v>91</v>
      </c>
      <c r="L5" s="415">
        <v>41000000</v>
      </c>
      <c r="M5" s="416">
        <v>34850000</v>
      </c>
      <c r="N5" s="417" t="s">
        <v>92</v>
      </c>
      <c r="O5" s="418" t="s">
        <v>93</v>
      </c>
      <c r="P5" s="419" t="s">
        <v>63</v>
      </c>
      <c r="Q5" s="420" t="s">
        <v>63</v>
      </c>
      <c r="R5" s="420" t="s">
        <v>63</v>
      </c>
      <c r="S5" s="421" t="s">
        <v>63</v>
      </c>
      <c r="T5" s="413"/>
      <c r="U5" s="413"/>
      <c r="V5" s="413"/>
      <c r="W5" s="413"/>
      <c r="X5" s="413"/>
      <c r="Y5" s="409" t="s">
        <v>94</v>
      </c>
      <c r="Z5" s="421" t="s">
        <v>72</v>
      </c>
    </row>
    <row r="6" spans="1:26" ht="124.2" x14ac:dyDescent="0.3">
      <c r="A6" s="262">
        <v>2</v>
      </c>
      <c r="B6" s="263" t="s">
        <v>95</v>
      </c>
      <c r="C6" s="264" t="s">
        <v>57</v>
      </c>
      <c r="D6" s="266">
        <v>72743131</v>
      </c>
      <c r="E6" s="266">
        <v>102229601</v>
      </c>
      <c r="F6" s="267">
        <v>600080277</v>
      </c>
      <c r="G6" s="268" t="s">
        <v>96</v>
      </c>
      <c r="H6" s="269" t="s">
        <v>54</v>
      </c>
      <c r="I6" s="269" t="s">
        <v>59</v>
      </c>
      <c r="J6" s="269" t="s">
        <v>59</v>
      </c>
      <c r="K6" s="268" t="s">
        <v>97</v>
      </c>
      <c r="L6" s="270">
        <v>200500000</v>
      </c>
      <c r="M6" s="271">
        <v>120000000</v>
      </c>
      <c r="N6" s="262" t="s">
        <v>162</v>
      </c>
      <c r="O6" s="262" t="s">
        <v>499</v>
      </c>
      <c r="P6" s="274" t="s">
        <v>63</v>
      </c>
      <c r="Q6" s="265" t="s">
        <v>63</v>
      </c>
      <c r="R6" s="265" t="s">
        <v>63</v>
      </c>
      <c r="S6" s="275" t="s">
        <v>63</v>
      </c>
      <c r="T6" s="269"/>
      <c r="U6" s="269" t="s">
        <v>63</v>
      </c>
      <c r="V6" s="269" t="s">
        <v>63</v>
      </c>
      <c r="W6" s="269" t="s">
        <v>63</v>
      </c>
      <c r="X6" s="269"/>
      <c r="Y6" s="263" t="s">
        <v>99</v>
      </c>
      <c r="Z6" s="275" t="s">
        <v>72</v>
      </c>
    </row>
    <row r="7" spans="1:26" s="276" customFormat="1" ht="124.2" x14ac:dyDescent="0.3">
      <c r="A7" s="262">
        <v>3</v>
      </c>
      <c r="B7" s="263" t="s">
        <v>95</v>
      </c>
      <c r="C7" s="264" t="s">
        <v>57</v>
      </c>
      <c r="D7" s="266">
        <v>72743131</v>
      </c>
      <c r="E7" s="266">
        <v>102229601</v>
      </c>
      <c r="F7" s="267">
        <v>600080277</v>
      </c>
      <c r="G7" s="268" t="s">
        <v>100</v>
      </c>
      <c r="H7" s="269" t="s">
        <v>54</v>
      </c>
      <c r="I7" s="269" t="s">
        <v>59</v>
      </c>
      <c r="J7" s="269" t="s">
        <v>59</v>
      </c>
      <c r="K7" s="268" t="s">
        <v>101</v>
      </c>
      <c r="L7" s="270">
        <v>110000000</v>
      </c>
      <c r="M7" s="271">
        <v>19000000</v>
      </c>
      <c r="N7" s="272" t="s">
        <v>102</v>
      </c>
      <c r="O7" s="273" t="s">
        <v>103</v>
      </c>
      <c r="P7" s="274" t="s">
        <v>63</v>
      </c>
      <c r="Q7" s="265"/>
      <c r="R7" s="265" t="s">
        <v>63</v>
      </c>
      <c r="S7" s="275" t="s">
        <v>63</v>
      </c>
      <c r="T7" s="269"/>
      <c r="U7" s="269" t="s">
        <v>63</v>
      </c>
      <c r="V7" s="269" t="s">
        <v>63</v>
      </c>
      <c r="W7" s="269" t="s">
        <v>63</v>
      </c>
      <c r="X7" s="269"/>
      <c r="Y7" s="263" t="s">
        <v>94</v>
      </c>
      <c r="Z7" s="275" t="s">
        <v>72</v>
      </c>
    </row>
    <row r="8" spans="1:26" ht="124.2" x14ac:dyDescent="0.3">
      <c r="A8" s="422">
        <v>4</v>
      </c>
      <c r="B8" s="263" t="s">
        <v>104</v>
      </c>
      <c r="C8" s="264" t="s">
        <v>57</v>
      </c>
      <c r="D8" s="266">
        <v>64040364</v>
      </c>
      <c r="E8" s="266">
        <v>102229953</v>
      </c>
      <c r="F8" s="267">
        <v>600080170</v>
      </c>
      <c r="G8" s="268" t="s">
        <v>105</v>
      </c>
      <c r="H8" s="269" t="s">
        <v>54</v>
      </c>
      <c r="I8" s="269" t="s">
        <v>59</v>
      </c>
      <c r="J8" s="269" t="s">
        <v>59</v>
      </c>
      <c r="K8" s="268" t="s">
        <v>106</v>
      </c>
      <c r="L8" s="270">
        <v>2000000</v>
      </c>
      <c r="M8" s="271">
        <v>1700000</v>
      </c>
      <c r="N8" s="272" t="s">
        <v>107</v>
      </c>
      <c r="O8" s="273" t="s">
        <v>108</v>
      </c>
      <c r="P8" s="274"/>
      <c r="Q8" s="265"/>
      <c r="R8" s="265"/>
      <c r="S8" s="275" t="s">
        <v>63</v>
      </c>
      <c r="T8" s="269"/>
      <c r="U8" s="269"/>
      <c r="V8" s="269"/>
      <c r="W8" s="269"/>
      <c r="X8" s="269"/>
      <c r="Y8" s="263" t="s">
        <v>64</v>
      </c>
      <c r="Z8" s="275" t="s">
        <v>65</v>
      </c>
    </row>
    <row r="9" spans="1:26" ht="124.2" x14ac:dyDescent="0.3">
      <c r="A9" s="263">
        <v>5</v>
      </c>
      <c r="B9" s="263" t="s">
        <v>109</v>
      </c>
      <c r="C9" s="264" t="s">
        <v>57</v>
      </c>
      <c r="D9" s="266">
        <v>70884978</v>
      </c>
      <c r="E9" s="266">
        <v>102229848</v>
      </c>
      <c r="F9" s="267">
        <v>600079902</v>
      </c>
      <c r="G9" s="268" t="s">
        <v>110</v>
      </c>
      <c r="H9" s="269" t="s">
        <v>54</v>
      </c>
      <c r="I9" s="269" t="s">
        <v>59</v>
      </c>
      <c r="J9" s="269" t="s">
        <v>59</v>
      </c>
      <c r="K9" s="268" t="s">
        <v>111</v>
      </c>
      <c r="L9" s="270">
        <v>30000000</v>
      </c>
      <c r="M9" s="271">
        <v>21400000</v>
      </c>
      <c r="N9" s="272" t="s">
        <v>112</v>
      </c>
      <c r="O9" s="273" t="s">
        <v>103</v>
      </c>
      <c r="P9" s="274" t="s">
        <v>63</v>
      </c>
      <c r="Q9" s="265" t="s">
        <v>63</v>
      </c>
      <c r="R9" s="265" t="s">
        <v>63</v>
      </c>
      <c r="S9" s="275" t="s">
        <v>63</v>
      </c>
      <c r="T9" s="269"/>
      <c r="U9" s="269"/>
      <c r="V9" s="269" t="s">
        <v>63</v>
      </c>
      <c r="W9" s="269" t="s">
        <v>63</v>
      </c>
      <c r="X9" s="269"/>
      <c r="Y9" s="262" t="s">
        <v>94</v>
      </c>
      <c r="Z9" s="275" t="s">
        <v>72</v>
      </c>
    </row>
    <row r="10" spans="1:26" s="276" customFormat="1" ht="124.2" x14ac:dyDescent="0.3">
      <c r="A10" s="262">
        <v>6</v>
      </c>
      <c r="B10" s="263" t="s">
        <v>109</v>
      </c>
      <c r="C10" s="264" t="s">
        <v>57</v>
      </c>
      <c r="D10" s="266">
        <v>70884978</v>
      </c>
      <c r="E10" s="266">
        <v>102229848</v>
      </c>
      <c r="F10" s="267">
        <v>600079902</v>
      </c>
      <c r="G10" s="268" t="s">
        <v>114</v>
      </c>
      <c r="H10" s="269" t="s">
        <v>54</v>
      </c>
      <c r="I10" s="269" t="s">
        <v>59</v>
      </c>
      <c r="J10" s="269" t="s">
        <v>59</v>
      </c>
      <c r="K10" s="268" t="s">
        <v>115</v>
      </c>
      <c r="L10" s="270">
        <v>110000000</v>
      </c>
      <c r="M10" s="271">
        <v>35059000</v>
      </c>
      <c r="N10" s="272" t="s">
        <v>112</v>
      </c>
      <c r="O10" s="273" t="s">
        <v>354</v>
      </c>
      <c r="P10" s="274"/>
      <c r="Q10" s="265"/>
      <c r="R10" s="265"/>
      <c r="S10" s="275"/>
      <c r="T10" s="269"/>
      <c r="U10" s="269"/>
      <c r="V10" s="269"/>
      <c r="W10" s="269"/>
      <c r="X10" s="269"/>
      <c r="Y10" s="263" t="s">
        <v>113</v>
      </c>
      <c r="Z10" s="275" t="s">
        <v>72</v>
      </c>
    </row>
    <row r="11" spans="1:26" ht="124.2" x14ac:dyDescent="0.3">
      <c r="A11" s="262">
        <v>7</v>
      </c>
      <c r="B11" s="263" t="s">
        <v>116</v>
      </c>
      <c r="C11" s="264" t="s">
        <v>57</v>
      </c>
      <c r="D11" s="266">
        <v>72743212</v>
      </c>
      <c r="E11" s="423">
        <v>102229686</v>
      </c>
      <c r="F11" s="267">
        <v>600079911</v>
      </c>
      <c r="G11" s="268" t="s">
        <v>117</v>
      </c>
      <c r="H11" s="269" t="s">
        <v>54</v>
      </c>
      <c r="I11" s="269" t="s">
        <v>59</v>
      </c>
      <c r="J11" s="269" t="s">
        <v>59</v>
      </c>
      <c r="K11" s="268" t="s">
        <v>118</v>
      </c>
      <c r="L11" s="270">
        <v>30000000</v>
      </c>
      <c r="M11" s="271">
        <v>25500000</v>
      </c>
      <c r="N11" s="272" t="s">
        <v>119</v>
      </c>
      <c r="O11" s="273" t="s">
        <v>120</v>
      </c>
      <c r="P11" s="274" t="s">
        <v>63</v>
      </c>
      <c r="Q11" s="265" t="s">
        <v>63</v>
      </c>
      <c r="R11" s="265" t="s">
        <v>63</v>
      </c>
      <c r="S11" s="275" t="s">
        <v>63</v>
      </c>
      <c r="T11" s="269"/>
      <c r="U11" s="269" t="s">
        <v>63</v>
      </c>
      <c r="V11" s="269" t="s">
        <v>63</v>
      </c>
      <c r="W11" s="269" t="s">
        <v>63</v>
      </c>
      <c r="X11" s="269" t="s">
        <v>63</v>
      </c>
      <c r="Y11" s="263" t="s">
        <v>121</v>
      </c>
      <c r="Z11" s="275" t="s">
        <v>65</v>
      </c>
    </row>
    <row r="12" spans="1:26" s="276" customFormat="1" ht="124.2" x14ac:dyDescent="0.3">
      <c r="A12" s="262">
        <v>8</v>
      </c>
      <c r="B12" s="263" t="s">
        <v>122</v>
      </c>
      <c r="C12" s="264" t="s">
        <v>57</v>
      </c>
      <c r="D12" s="266">
        <v>65642350</v>
      </c>
      <c r="E12" s="266">
        <v>102229261</v>
      </c>
      <c r="F12" s="267">
        <v>600079899</v>
      </c>
      <c r="G12" s="268" t="s">
        <v>123</v>
      </c>
      <c r="H12" s="269" t="s">
        <v>54</v>
      </c>
      <c r="I12" s="269" t="s">
        <v>59</v>
      </c>
      <c r="J12" s="269" t="s">
        <v>59</v>
      </c>
      <c r="K12" s="268" t="s">
        <v>124</v>
      </c>
      <c r="L12" s="270">
        <v>130000000</v>
      </c>
      <c r="M12" s="271">
        <v>74117647.010000005</v>
      </c>
      <c r="N12" s="272" t="s">
        <v>125</v>
      </c>
      <c r="O12" s="273" t="s">
        <v>126</v>
      </c>
      <c r="P12" s="274" t="s">
        <v>63</v>
      </c>
      <c r="Q12" s="265" t="s">
        <v>63</v>
      </c>
      <c r="R12" s="265" t="s">
        <v>63</v>
      </c>
      <c r="S12" s="275" t="s">
        <v>63</v>
      </c>
      <c r="T12" s="269"/>
      <c r="U12" s="269" t="s">
        <v>63</v>
      </c>
      <c r="V12" s="269" t="s">
        <v>63</v>
      </c>
      <c r="W12" s="269" t="s">
        <v>63</v>
      </c>
      <c r="X12" s="269"/>
      <c r="Y12" s="263" t="s">
        <v>534</v>
      </c>
      <c r="Z12" s="275" t="s">
        <v>72</v>
      </c>
    </row>
    <row r="13" spans="1:26" ht="124.2" x14ac:dyDescent="0.3">
      <c r="A13" s="262">
        <v>9</v>
      </c>
      <c r="B13" s="263" t="s">
        <v>127</v>
      </c>
      <c r="C13" s="264" t="s">
        <v>57</v>
      </c>
      <c r="D13" s="266">
        <v>65642368</v>
      </c>
      <c r="E13" s="266">
        <v>102565074</v>
      </c>
      <c r="F13" s="267">
        <v>600080331</v>
      </c>
      <c r="G13" s="268" t="s">
        <v>128</v>
      </c>
      <c r="H13" s="269" t="s">
        <v>54</v>
      </c>
      <c r="I13" s="269" t="s">
        <v>59</v>
      </c>
      <c r="J13" s="269" t="s">
        <v>59</v>
      </c>
      <c r="K13" s="269" t="s">
        <v>129</v>
      </c>
      <c r="L13" s="270">
        <v>10000000</v>
      </c>
      <c r="M13" s="271">
        <v>8500000</v>
      </c>
      <c r="N13" s="272" t="s">
        <v>130</v>
      </c>
      <c r="O13" s="273" t="s">
        <v>131</v>
      </c>
      <c r="P13" s="274" t="s">
        <v>63</v>
      </c>
      <c r="Q13" s="265" t="s">
        <v>63</v>
      </c>
      <c r="R13" s="265" t="s">
        <v>63</v>
      </c>
      <c r="S13" s="275" t="s">
        <v>63</v>
      </c>
      <c r="T13" s="269"/>
      <c r="U13" s="269" t="s">
        <v>63</v>
      </c>
      <c r="V13" s="269"/>
      <c r="W13" s="269"/>
      <c r="X13" s="269"/>
      <c r="Y13" s="263" t="s">
        <v>64</v>
      </c>
      <c r="Z13" s="275" t="s">
        <v>65</v>
      </c>
    </row>
    <row r="14" spans="1:26" ht="124.2" x14ac:dyDescent="0.3">
      <c r="A14" s="262">
        <v>10</v>
      </c>
      <c r="B14" s="263" t="s">
        <v>132</v>
      </c>
      <c r="C14" s="264" t="s">
        <v>57</v>
      </c>
      <c r="D14" s="266">
        <v>65635612</v>
      </c>
      <c r="E14" s="266">
        <v>181017661</v>
      </c>
      <c r="F14" s="267">
        <v>600080307</v>
      </c>
      <c r="G14" s="268" t="s">
        <v>133</v>
      </c>
      <c r="H14" s="269" t="s">
        <v>54</v>
      </c>
      <c r="I14" s="269" t="s">
        <v>59</v>
      </c>
      <c r="J14" s="269" t="s">
        <v>59</v>
      </c>
      <c r="K14" s="269" t="s">
        <v>134</v>
      </c>
      <c r="L14" s="270">
        <v>3000000</v>
      </c>
      <c r="M14" s="271">
        <v>2550000</v>
      </c>
      <c r="N14" s="272" t="s">
        <v>135</v>
      </c>
      <c r="O14" s="273" t="s">
        <v>108</v>
      </c>
      <c r="P14" s="274"/>
      <c r="Q14" s="265"/>
      <c r="R14" s="265" t="s">
        <v>63</v>
      </c>
      <c r="S14" s="275"/>
      <c r="T14" s="269"/>
      <c r="U14" s="269"/>
      <c r="V14" s="269" t="s">
        <v>63</v>
      </c>
      <c r="W14" s="269"/>
      <c r="X14" s="269"/>
      <c r="Y14" s="263" t="s">
        <v>64</v>
      </c>
      <c r="Z14" s="275" t="s">
        <v>65</v>
      </c>
    </row>
    <row r="15" spans="1:26" ht="124.2" x14ac:dyDescent="0.3">
      <c r="A15" s="262">
        <v>11</v>
      </c>
      <c r="B15" s="263" t="s">
        <v>132</v>
      </c>
      <c r="C15" s="264" t="s">
        <v>57</v>
      </c>
      <c r="D15" s="266">
        <v>65635612</v>
      </c>
      <c r="E15" s="266">
        <v>181017661</v>
      </c>
      <c r="F15" s="267">
        <v>600080307</v>
      </c>
      <c r="G15" s="268" t="s">
        <v>136</v>
      </c>
      <c r="H15" s="269" t="s">
        <v>54</v>
      </c>
      <c r="I15" s="269" t="s">
        <v>59</v>
      </c>
      <c r="J15" s="269" t="s">
        <v>59</v>
      </c>
      <c r="K15" s="268" t="s">
        <v>137</v>
      </c>
      <c r="L15" s="270">
        <v>100000000</v>
      </c>
      <c r="M15" s="271">
        <v>85000000</v>
      </c>
      <c r="N15" s="272" t="s">
        <v>135</v>
      </c>
      <c r="O15" s="273" t="s">
        <v>108</v>
      </c>
      <c r="P15" s="274" t="s">
        <v>63</v>
      </c>
      <c r="Q15" s="265" t="s">
        <v>63</v>
      </c>
      <c r="R15" s="265" t="s">
        <v>63</v>
      </c>
      <c r="S15" s="275" t="s">
        <v>63</v>
      </c>
      <c r="T15" s="269"/>
      <c r="U15" s="269" t="s">
        <v>63</v>
      </c>
      <c r="V15" s="269" t="s">
        <v>63</v>
      </c>
      <c r="W15" s="269" t="s">
        <v>63</v>
      </c>
      <c r="X15" s="269" t="s">
        <v>63</v>
      </c>
      <c r="Y15" s="263" t="s">
        <v>138</v>
      </c>
      <c r="Z15" s="275" t="s">
        <v>65</v>
      </c>
    </row>
    <row r="16" spans="1:26" ht="124.2" x14ac:dyDescent="0.3">
      <c r="A16" s="262">
        <v>12</v>
      </c>
      <c r="B16" s="263" t="s">
        <v>139</v>
      </c>
      <c r="C16" s="264" t="s">
        <v>57</v>
      </c>
      <c r="D16" s="266">
        <v>72741554</v>
      </c>
      <c r="E16" s="266">
        <v>102241040</v>
      </c>
      <c r="F16" s="267">
        <v>600080013</v>
      </c>
      <c r="G16" s="268" t="s">
        <v>140</v>
      </c>
      <c r="H16" s="269" t="s">
        <v>54</v>
      </c>
      <c r="I16" s="269" t="s">
        <v>59</v>
      </c>
      <c r="J16" s="269" t="s">
        <v>59</v>
      </c>
      <c r="K16" s="268" t="s">
        <v>141</v>
      </c>
      <c r="L16" s="270">
        <v>1500000</v>
      </c>
      <c r="M16" s="271">
        <v>1275000</v>
      </c>
      <c r="N16" s="272" t="s">
        <v>142</v>
      </c>
      <c r="O16" s="273" t="s">
        <v>62</v>
      </c>
      <c r="P16" s="274"/>
      <c r="Q16" s="265"/>
      <c r="R16" s="265" t="s">
        <v>63</v>
      </c>
      <c r="S16" s="275"/>
      <c r="T16" s="269"/>
      <c r="U16" s="269"/>
      <c r="V16" s="269" t="s">
        <v>63</v>
      </c>
      <c r="W16" s="269"/>
      <c r="X16" s="269"/>
      <c r="Y16" s="263" t="s">
        <v>64</v>
      </c>
      <c r="Z16" s="275" t="s">
        <v>65</v>
      </c>
    </row>
    <row r="17" spans="1:26" ht="124.2" x14ac:dyDescent="0.3">
      <c r="A17" s="262">
        <v>13</v>
      </c>
      <c r="B17" s="263" t="s">
        <v>143</v>
      </c>
      <c r="C17" s="264" t="s">
        <v>57</v>
      </c>
      <c r="D17" s="266">
        <v>72741791</v>
      </c>
      <c r="E17" s="266">
        <v>102241082</v>
      </c>
      <c r="F17" s="267">
        <v>650018273</v>
      </c>
      <c r="G17" s="268" t="s">
        <v>144</v>
      </c>
      <c r="H17" s="269" t="s">
        <v>54</v>
      </c>
      <c r="I17" s="269" t="s">
        <v>59</v>
      </c>
      <c r="J17" s="269" t="s">
        <v>59</v>
      </c>
      <c r="K17" s="268" t="s">
        <v>145</v>
      </c>
      <c r="L17" s="270">
        <v>5000000</v>
      </c>
      <c r="M17" s="271">
        <v>4250000</v>
      </c>
      <c r="N17" s="274" t="s">
        <v>83</v>
      </c>
      <c r="O17" s="275" t="s">
        <v>62</v>
      </c>
      <c r="P17" s="274" t="s">
        <v>63</v>
      </c>
      <c r="Q17" s="265"/>
      <c r="R17" s="265"/>
      <c r="S17" s="275" t="s">
        <v>63</v>
      </c>
      <c r="T17" s="269"/>
      <c r="U17" s="269"/>
      <c r="V17" s="269"/>
      <c r="W17" s="269"/>
      <c r="X17" s="269"/>
      <c r="Y17" s="263" t="s">
        <v>64</v>
      </c>
      <c r="Z17" s="275" t="s">
        <v>65</v>
      </c>
    </row>
    <row r="18" spans="1:26" ht="124.2" x14ac:dyDescent="0.3">
      <c r="A18" s="262">
        <v>14</v>
      </c>
      <c r="B18" s="263" t="s">
        <v>143</v>
      </c>
      <c r="C18" s="264" t="s">
        <v>57</v>
      </c>
      <c r="D18" s="266">
        <v>72741791</v>
      </c>
      <c r="E18" s="266">
        <v>102241082</v>
      </c>
      <c r="F18" s="267">
        <v>650018273</v>
      </c>
      <c r="G18" s="268" t="s">
        <v>146</v>
      </c>
      <c r="H18" s="269" t="s">
        <v>54</v>
      </c>
      <c r="I18" s="269" t="s">
        <v>59</v>
      </c>
      <c r="J18" s="269" t="s">
        <v>59</v>
      </c>
      <c r="K18" s="268" t="s">
        <v>147</v>
      </c>
      <c r="L18" s="270">
        <v>18000000</v>
      </c>
      <c r="M18" s="271">
        <v>15300000</v>
      </c>
      <c r="N18" s="274" t="s">
        <v>368</v>
      </c>
      <c r="O18" s="275" t="s">
        <v>361</v>
      </c>
      <c r="P18" s="274" t="s">
        <v>63</v>
      </c>
      <c r="Q18" s="265" t="s">
        <v>63</v>
      </c>
      <c r="R18" s="265" t="s">
        <v>63</v>
      </c>
      <c r="S18" s="275" t="s">
        <v>63</v>
      </c>
      <c r="T18" s="269"/>
      <c r="U18" s="269" t="s">
        <v>63</v>
      </c>
      <c r="V18" s="269"/>
      <c r="W18" s="269"/>
      <c r="X18" s="269" t="s">
        <v>63</v>
      </c>
      <c r="Y18" s="274" t="s">
        <v>148</v>
      </c>
      <c r="Z18" s="275" t="s">
        <v>65</v>
      </c>
    </row>
    <row r="19" spans="1:26" ht="124.2" x14ac:dyDescent="0.3">
      <c r="A19" s="262">
        <v>15</v>
      </c>
      <c r="B19" s="263" t="s">
        <v>139</v>
      </c>
      <c r="C19" s="264" t="s">
        <v>57</v>
      </c>
      <c r="D19" s="266">
        <v>72741554</v>
      </c>
      <c r="E19" s="266">
        <v>102241040</v>
      </c>
      <c r="F19" s="267">
        <v>600080013</v>
      </c>
      <c r="G19" s="268" t="s">
        <v>149</v>
      </c>
      <c r="H19" s="269" t="s">
        <v>54</v>
      </c>
      <c r="I19" s="269" t="s">
        <v>59</v>
      </c>
      <c r="J19" s="269" t="s">
        <v>59</v>
      </c>
      <c r="K19" s="268" t="s">
        <v>150</v>
      </c>
      <c r="L19" s="270">
        <v>4000000</v>
      </c>
      <c r="M19" s="271">
        <v>3400000</v>
      </c>
      <c r="N19" s="272" t="s">
        <v>142</v>
      </c>
      <c r="O19" s="273" t="s">
        <v>151</v>
      </c>
      <c r="P19" s="274"/>
      <c r="Q19" s="265" t="s">
        <v>63</v>
      </c>
      <c r="R19" s="265"/>
      <c r="S19" s="275"/>
      <c r="T19" s="269"/>
      <c r="U19" s="269"/>
      <c r="V19" s="269" t="s">
        <v>63</v>
      </c>
      <c r="W19" s="269"/>
      <c r="X19" s="269"/>
      <c r="Y19" s="263" t="s">
        <v>152</v>
      </c>
      <c r="Z19" s="275" t="s">
        <v>65</v>
      </c>
    </row>
    <row r="20" spans="1:26" ht="124.2" x14ac:dyDescent="0.3">
      <c r="A20" s="262">
        <v>16</v>
      </c>
      <c r="B20" s="263" t="s">
        <v>139</v>
      </c>
      <c r="C20" s="264" t="s">
        <v>57</v>
      </c>
      <c r="D20" s="266">
        <v>72742828</v>
      </c>
      <c r="E20" s="266">
        <v>107565111</v>
      </c>
      <c r="F20" s="267">
        <v>600079368</v>
      </c>
      <c r="G20" s="268" t="s">
        <v>153</v>
      </c>
      <c r="H20" s="269" t="s">
        <v>54</v>
      </c>
      <c r="I20" s="269" t="s">
        <v>59</v>
      </c>
      <c r="J20" s="269" t="s">
        <v>59</v>
      </c>
      <c r="K20" s="268" t="s">
        <v>154</v>
      </c>
      <c r="L20" s="270">
        <v>6000000</v>
      </c>
      <c r="M20" s="271">
        <v>5100000</v>
      </c>
      <c r="N20" s="272" t="s">
        <v>142</v>
      </c>
      <c r="O20" s="273" t="s">
        <v>151</v>
      </c>
      <c r="P20" s="274"/>
      <c r="Q20" s="265"/>
      <c r="R20" s="265"/>
      <c r="S20" s="275"/>
      <c r="T20" s="269"/>
      <c r="U20" s="269"/>
      <c r="V20" s="269" t="s">
        <v>63</v>
      </c>
      <c r="W20" s="269"/>
      <c r="X20" s="269"/>
      <c r="Y20" s="263" t="s">
        <v>152</v>
      </c>
      <c r="Z20" s="275" t="s">
        <v>155</v>
      </c>
    </row>
    <row r="21" spans="1:26" ht="124.2" x14ac:dyDescent="0.3">
      <c r="A21" s="262">
        <v>17</v>
      </c>
      <c r="B21" s="263" t="s">
        <v>156</v>
      </c>
      <c r="C21" s="264" t="s">
        <v>57</v>
      </c>
      <c r="D21" s="266">
        <v>71294988</v>
      </c>
      <c r="E21" s="266">
        <v>181053110</v>
      </c>
      <c r="F21" s="267">
        <v>691006041</v>
      </c>
      <c r="G21" s="268" t="s">
        <v>157</v>
      </c>
      <c r="H21" s="269" t="s">
        <v>54</v>
      </c>
      <c r="I21" s="269" t="s">
        <v>59</v>
      </c>
      <c r="J21" s="269" t="s">
        <v>59</v>
      </c>
      <c r="K21" s="268" t="s">
        <v>158</v>
      </c>
      <c r="L21" s="270">
        <v>1000000</v>
      </c>
      <c r="M21" s="271">
        <v>850000</v>
      </c>
      <c r="N21" s="272" t="s">
        <v>130</v>
      </c>
      <c r="O21" s="273" t="s">
        <v>78</v>
      </c>
      <c r="P21" s="274"/>
      <c r="Q21" s="265" t="s">
        <v>63</v>
      </c>
      <c r="R21" s="265"/>
      <c r="S21" s="275"/>
      <c r="T21" s="269"/>
      <c r="U21" s="269"/>
      <c r="V21" s="269" t="s">
        <v>63</v>
      </c>
      <c r="W21" s="269"/>
      <c r="X21" s="269"/>
      <c r="Y21" s="263" t="s">
        <v>159</v>
      </c>
      <c r="Z21" s="275" t="s">
        <v>65</v>
      </c>
    </row>
    <row r="22" spans="1:26" ht="124.2" x14ac:dyDescent="0.3">
      <c r="A22" s="262">
        <v>18</v>
      </c>
      <c r="B22" s="263" t="s">
        <v>160</v>
      </c>
      <c r="C22" s="264" t="s">
        <v>57</v>
      </c>
      <c r="D22" s="266">
        <v>46744924</v>
      </c>
      <c r="E22" s="266">
        <v>102229651</v>
      </c>
      <c r="F22" s="267">
        <v>600080293</v>
      </c>
      <c r="G22" s="268" t="s">
        <v>161</v>
      </c>
      <c r="H22" s="269" t="s">
        <v>54</v>
      </c>
      <c r="I22" s="269" t="s">
        <v>59</v>
      </c>
      <c r="J22" s="269" t="s">
        <v>59</v>
      </c>
      <c r="K22" s="268" t="s">
        <v>158</v>
      </c>
      <c r="L22" s="270">
        <v>2000000</v>
      </c>
      <c r="M22" s="271">
        <v>1700000</v>
      </c>
      <c r="N22" s="272" t="s">
        <v>142</v>
      </c>
      <c r="O22" s="273" t="s">
        <v>162</v>
      </c>
      <c r="P22" s="274"/>
      <c r="Q22" s="265" t="s">
        <v>63</v>
      </c>
      <c r="R22" s="265"/>
      <c r="S22" s="275"/>
      <c r="T22" s="269"/>
      <c r="U22" s="269"/>
      <c r="V22" s="269" t="s">
        <v>63</v>
      </c>
      <c r="W22" s="269"/>
      <c r="X22" s="269"/>
      <c r="Y22" s="263" t="s">
        <v>159</v>
      </c>
      <c r="Z22" s="275" t="s">
        <v>65</v>
      </c>
    </row>
    <row r="23" spans="1:26" ht="124.2" x14ac:dyDescent="0.3">
      <c r="A23" s="262">
        <v>19</v>
      </c>
      <c r="B23" s="263" t="s">
        <v>160</v>
      </c>
      <c r="C23" s="264" t="s">
        <v>57</v>
      </c>
      <c r="D23" s="266">
        <v>46744924</v>
      </c>
      <c r="E23" s="266">
        <v>102229651</v>
      </c>
      <c r="F23" s="267">
        <v>600080293</v>
      </c>
      <c r="G23" s="268" t="s">
        <v>163</v>
      </c>
      <c r="H23" s="268" t="s">
        <v>54</v>
      </c>
      <c r="I23" s="268" t="s">
        <v>59</v>
      </c>
      <c r="J23" s="268" t="s">
        <v>59</v>
      </c>
      <c r="K23" s="268" t="s">
        <v>164</v>
      </c>
      <c r="L23" s="270">
        <v>34000000</v>
      </c>
      <c r="M23" s="271">
        <v>28900000</v>
      </c>
      <c r="N23" s="272" t="s">
        <v>142</v>
      </c>
      <c r="O23" s="273" t="s">
        <v>162</v>
      </c>
      <c r="P23" s="274" t="s">
        <v>63</v>
      </c>
      <c r="Q23" s="265" t="s">
        <v>63</v>
      </c>
      <c r="R23" s="265"/>
      <c r="S23" s="275" t="s">
        <v>63</v>
      </c>
      <c r="T23" s="269"/>
      <c r="U23" s="269" t="s">
        <v>63</v>
      </c>
      <c r="V23" s="269" t="s">
        <v>63</v>
      </c>
      <c r="W23" s="269" t="s">
        <v>63</v>
      </c>
      <c r="X23" s="269" t="s">
        <v>63</v>
      </c>
      <c r="Y23" s="263" t="s">
        <v>159</v>
      </c>
      <c r="Z23" s="275" t="s">
        <v>65</v>
      </c>
    </row>
    <row r="24" spans="1:26" s="276" customFormat="1" ht="124.2" x14ac:dyDescent="0.3">
      <c r="A24" s="262" t="s">
        <v>527</v>
      </c>
      <c r="B24" s="263" t="s">
        <v>165</v>
      </c>
      <c r="C24" s="264" t="s">
        <v>57</v>
      </c>
      <c r="D24" s="266">
        <v>46746757</v>
      </c>
      <c r="E24" s="266">
        <v>102229724</v>
      </c>
      <c r="F24" s="267">
        <v>600080005</v>
      </c>
      <c r="G24" s="268" t="s">
        <v>166</v>
      </c>
      <c r="H24" s="269" t="s">
        <v>54</v>
      </c>
      <c r="I24" s="269" t="s">
        <v>59</v>
      </c>
      <c r="J24" s="269" t="s">
        <v>59</v>
      </c>
      <c r="K24" s="268" t="s">
        <v>535</v>
      </c>
      <c r="L24" s="270">
        <v>230000000</v>
      </c>
      <c r="M24" s="271">
        <v>153000000</v>
      </c>
      <c r="N24" s="272" t="s">
        <v>151</v>
      </c>
      <c r="O24" s="273" t="s">
        <v>536</v>
      </c>
      <c r="P24" s="274" t="s">
        <v>63</v>
      </c>
      <c r="Q24" s="265" t="s">
        <v>63</v>
      </c>
      <c r="R24" s="265" t="s">
        <v>63</v>
      </c>
      <c r="S24" s="275" t="s">
        <v>63</v>
      </c>
      <c r="T24" s="269"/>
      <c r="U24" s="269" t="s">
        <v>63</v>
      </c>
      <c r="V24" s="269" t="s">
        <v>63</v>
      </c>
      <c r="W24" s="269" t="s">
        <v>63</v>
      </c>
      <c r="X24" s="269" t="s">
        <v>63</v>
      </c>
      <c r="Y24" s="263" t="s">
        <v>573</v>
      </c>
      <c r="Z24" s="275" t="s">
        <v>65</v>
      </c>
    </row>
    <row r="25" spans="1:26" ht="124.2" x14ac:dyDescent="0.3">
      <c r="A25" s="262">
        <v>21</v>
      </c>
      <c r="B25" s="263" t="s">
        <v>167</v>
      </c>
      <c r="C25" s="264" t="s">
        <v>57</v>
      </c>
      <c r="D25" s="266">
        <v>72743379</v>
      </c>
      <c r="E25" s="266">
        <v>102789070</v>
      </c>
      <c r="F25" s="267">
        <v>600079929</v>
      </c>
      <c r="G25" s="268" t="s">
        <v>168</v>
      </c>
      <c r="H25" s="269" t="s">
        <v>54</v>
      </c>
      <c r="I25" s="269" t="s">
        <v>59</v>
      </c>
      <c r="J25" s="269" t="s">
        <v>59</v>
      </c>
      <c r="K25" s="268" t="s">
        <v>169</v>
      </c>
      <c r="L25" s="270">
        <v>6000000</v>
      </c>
      <c r="M25" s="271">
        <v>5100000</v>
      </c>
      <c r="N25" s="274"/>
      <c r="O25" s="275"/>
      <c r="P25" s="274"/>
      <c r="Q25" s="265"/>
      <c r="R25" s="265"/>
      <c r="S25" s="275"/>
      <c r="T25" s="269"/>
      <c r="U25" s="269"/>
      <c r="V25" s="269" t="s">
        <v>63</v>
      </c>
      <c r="W25" s="269"/>
      <c r="X25" s="269"/>
      <c r="Y25" s="274"/>
      <c r="Z25" s="275"/>
    </row>
    <row r="26" spans="1:26" ht="124.2" x14ac:dyDescent="0.3">
      <c r="A26" s="262">
        <v>22</v>
      </c>
      <c r="B26" s="263" t="s">
        <v>156</v>
      </c>
      <c r="C26" s="264" t="s">
        <v>57</v>
      </c>
      <c r="D26" s="266">
        <v>71294988</v>
      </c>
      <c r="E26" s="266">
        <v>181053110</v>
      </c>
      <c r="F26" s="267">
        <v>691006041</v>
      </c>
      <c r="G26" s="268" t="s">
        <v>170</v>
      </c>
      <c r="H26" s="269" t="s">
        <v>54</v>
      </c>
      <c r="I26" s="269" t="s">
        <v>59</v>
      </c>
      <c r="J26" s="269" t="s">
        <v>59</v>
      </c>
      <c r="K26" s="268" t="s">
        <v>169</v>
      </c>
      <c r="L26" s="270">
        <v>6300000</v>
      </c>
      <c r="M26" s="271">
        <v>5355000</v>
      </c>
      <c r="N26" s="274"/>
      <c r="O26" s="275"/>
      <c r="P26" s="274"/>
      <c r="Q26" s="265"/>
      <c r="R26" s="265"/>
      <c r="S26" s="275"/>
      <c r="T26" s="269"/>
      <c r="U26" s="269"/>
      <c r="V26" s="269" t="s">
        <v>63</v>
      </c>
      <c r="W26" s="269"/>
      <c r="X26" s="269"/>
      <c r="Y26" s="274"/>
      <c r="Z26" s="275"/>
    </row>
    <row r="27" spans="1:26" ht="124.2" x14ac:dyDescent="0.3">
      <c r="A27" s="262">
        <v>23</v>
      </c>
      <c r="B27" s="263" t="s">
        <v>171</v>
      </c>
      <c r="C27" s="264" t="s">
        <v>57</v>
      </c>
      <c r="D27" s="266">
        <v>65642376</v>
      </c>
      <c r="E27" s="266">
        <v>102229627</v>
      </c>
      <c r="F27" s="267">
        <v>600080285</v>
      </c>
      <c r="G27" s="268" t="s">
        <v>172</v>
      </c>
      <c r="H27" s="269" t="s">
        <v>54</v>
      </c>
      <c r="I27" s="269" t="s">
        <v>59</v>
      </c>
      <c r="J27" s="269" t="s">
        <v>59</v>
      </c>
      <c r="K27" s="268" t="s">
        <v>169</v>
      </c>
      <c r="L27" s="270">
        <v>12000000</v>
      </c>
      <c r="M27" s="271">
        <v>10200000</v>
      </c>
      <c r="N27" s="274"/>
      <c r="O27" s="275"/>
      <c r="P27" s="274"/>
      <c r="Q27" s="265"/>
      <c r="R27" s="265"/>
      <c r="S27" s="275"/>
      <c r="T27" s="269"/>
      <c r="U27" s="269"/>
      <c r="V27" s="269" t="s">
        <v>63</v>
      </c>
      <c r="W27" s="269"/>
      <c r="X27" s="269"/>
      <c r="Y27" s="274"/>
      <c r="Z27" s="275"/>
    </row>
    <row r="28" spans="1:26" ht="124.2" x14ac:dyDescent="0.3">
      <c r="A28" s="262">
        <v>24</v>
      </c>
      <c r="B28" s="263" t="s">
        <v>173</v>
      </c>
      <c r="C28" s="264" t="s">
        <v>57</v>
      </c>
      <c r="D28" s="266">
        <v>72743131</v>
      </c>
      <c r="E28" s="266">
        <v>102229601</v>
      </c>
      <c r="F28" s="267">
        <v>600080277</v>
      </c>
      <c r="G28" s="268" t="s">
        <v>174</v>
      </c>
      <c r="H28" s="269" t="s">
        <v>54</v>
      </c>
      <c r="I28" s="269" t="s">
        <v>59</v>
      </c>
      <c r="J28" s="269" t="s">
        <v>59</v>
      </c>
      <c r="K28" s="268" t="s">
        <v>169</v>
      </c>
      <c r="L28" s="270">
        <v>10000000</v>
      </c>
      <c r="M28" s="271">
        <v>8500000</v>
      </c>
      <c r="N28" s="274"/>
      <c r="O28" s="275"/>
      <c r="P28" s="274"/>
      <c r="Q28" s="265"/>
      <c r="R28" s="265"/>
      <c r="S28" s="275"/>
      <c r="T28" s="269"/>
      <c r="U28" s="269"/>
      <c r="V28" s="269" t="s">
        <v>63</v>
      </c>
      <c r="W28" s="269"/>
      <c r="X28" s="269"/>
      <c r="Y28" s="274"/>
      <c r="Z28" s="275"/>
    </row>
    <row r="29" spans="1:26" ht="124.2" x14ac:dyDescent="0.3">
      <c r="A29" s="262">
        <v>25</v>
      </c>
      <c r="B29" s="263" t="s">
        <v>127</v>
      </c>
      <c r="C29" s="264" t="s">
        <v>57</v>
      </c>
      <c r="D29" s="266">
        <v>65642368</v>
      </c>
      <c r="E29" s="266">
        <v>102565074</v>
      </c>
      <c r="F29" s="267">
        <v>600080331</v>
      </c>
      <c r="G29" s="268" t="s">
        <v>175</v>
      </c>
      <c r="H29" s="269" t="s">
        <v>54</v>
      </c>
      <c r="I29" s="269" t="s">
        <v>59</v>
      </c>
      <c r="J29" s="269" t="s">
        <v>59</v>
      </c>
      <c r="K29" s="268" t="s">
        <v>169</v>
      </c>
      <c r="L29" s="270">
        <v>12000000</v>
      </c>
      <c r="M29" s="271">
        <v>10200000</v>
      </c>
      <c r="N29" s="274"/>
      <c r="O29" s="275"/>
      <c r="P29" s="274"/>
      <c r="Q29" s="265"/>
      <c r="R29" s="265"/>
      <c r="S29" s="275"/>
      <c r="T29" s="269"/>
      <c r="U29" s="269"/>
      <c r="V29" s="269" t="s">
        <v>63</v>
      </c>
      <c r="W29" s="269"/>
      <c r="X29" s="269"/>
      <c r="Y29" s="274"/>
      <c r="Z29" s="275"/>
    </row>
    <row r="30" spans="1:26" ht="124.2" x14ac:dyDescent="0.3">
      <c r="A30" s="262">
        <v>26</v>
      </c>
      <c r="B30" s="263" t="s">
        <v>176</v>
      </c>
      <c r="C30" s="264" t="s">
        <v>57</v>
      </c>
      <c r="D30" s="424">
        <v>72742038</v>
      </c>
      <c r="E30" s="424">
        <v>102577790</v>
      </c>
      <c r="F30" s="267">
        <v>600080412</v>
      </c>
      <c r="G30" s="268" t="s">
        <v>177</v>
      </c>
      <c r="H30" s="269" t="s">
        <v>54</v>
      </c>
      <c r="I30" s="269" t="s">
        <v>59</v>
      </c>
      <c r="J30" s="269" t="s">
        <v>59</v>
      </c>
      <c r="K30" s="268" t="s">
        <v>178</v>
      </c>
      <c r="L30" s="270">
        <v>1400000</v>
      </c>
      <c r="M30" s="271">
        <v>1190000</v>
      </c>
      <c r="N30" s="272" t="s">
        <v>112</v>
      </c>
      <c r="O30" s="273" t="s">
        <v>179</v>
      </c>
      <c r="P30" s="274" t="s">
        <v>63</v>
      </c>
      <c r="Q30" s="265"/>
      <c r="R30" s="265"/>
      <c r="S30" s="275" t="s">
        <v>63</v>
      </c>
      <c r="T30" s="269"/>
      <c r="U30" s="269"/>
      <c r="V30" s="269"/>
      <c r="W30" s="269"/>
      <c r="X30" s="269"/>
      <c r="Y30" s="263" t="s">
        <v>180</v>
      </c>
      <c r="Z30" s="275" t="s">
        <v>65</v>
      </c>
    </row>
    <row r="31" spans="1:26" ht="124.2" x14ac:dyDescent="0.3">
      <c r="A31" s="262">
        <v>27</v>
      </c>
      <c r="B31" s="263" t="s">
        <v>176</v>
      </c>
      <c r="C31" s="264" t="s">
        <v>57</v>
      </c>
      <c r="D31" s="424">
        <v>72742038</v>
      </c>
      <c r="E31" s="424">
        <v>102577790</v>
      </c>
      <c r="F31" s="267">
        <v>600080412</v>
      </c>
      <c r="G31" s="268" t="s">
        <v>177</v>
      </c>
      <c r="H31" s="269" t="s">
        <v>54</v>
      </c>
      <c r="I31" s="269" t="s">
        <v>59</v>
      </c>
      <c r="J31" s="269" t="s">
        <v>59</v>
      </c>
      <c r="K31" s="268" t="s">
        <v>181</v>
      </c>
      <c r="L31" s="270">
        <v>12240000</v>
      </c>
      <c r="M31" s="271">
        <v>10404000</v>
      </c>
      <c r="N31" s="272" t="s">
        <v>112</v>
      </c>
      <c r="O31" s="273" t="s">
        <v>179</v>
      </c>
      <c r="P31" s="274"/>
      <c r="Q31" s="265"/>
      <c r="R31" s="265" t="s">
        <v>63</v>
      </c>
      <c r="S31" s="275"/>
      <c r="T31" s="269"/>
      <c r="U31" s="269"/>
      <c r="V31" s="269"/>
      <c r="W31" s="269" t="s">
        <v>63</v>
      </c>
      <c r="X31" s="269"/>
      <c r="Y31" s="263" t="s">
        <v>180</v>
      </c>
      <c r="Z31" s="275" t="s">
        <v>65</v>
      </c>
    </row>
    <row r="32" spans="1:26" s="276" customFormat="1" ht="124.2" x14ac:dyDescent="0.3">
      <c r="A32" s="262">
        <v>28</v>
      </c>
      <c r="B32" s="263" t="s">
        <v>109</v>
      </c>
      <c r="C32" s="264" t="s">
        <v>57</v>
      </c>
      <c r="D32" s="266">
        <v>70884978</v>
      </c>
      <c r="E32" s="266">
        <v>102229848</v>
      </c>
      <c r="F32" s="267">
        <v>600079902</v>
      </c>
      <c r="G32" s="268" t="s">
        <v>182</v>
      </c>
      <c r="H32" s="269" t="s">
        <v>54</v>
      </c>
      <c r="I32" s="269" t="s">
        <v>59</v>
      </c>
      <c r="J32" s="277" t="s">
        <v>59</v>
      </c>
      <c r="K32" s="268" t="s">
        <v>183</v>
      </c>
      <c r="L32" s="270">
        <v>40000000</v>
      </c>
      <c r="M32" s="278"/>
      <c r="N32" s="274" t="s">
        <v>77</v>
      </c>
      <c r="O32" s="275">
        <v>8.2026000000000003</v>
      </c>
      <c r="P32" s="274"/>
      <c r="Q32" s="265"/>
      <c r="R32" s="265"/>
      <c r="S32" s="275"/>
      <c r="T32" s="269"/>
      <c r="U32" s="269"/>
      <c r="V32" s="269"/>
      <c r="W32" s="269"/>
      <c r="X32" s="274"/>
      <c r="Y32" s="279" t="s">
        <v>113</v>
      </c>
      <c r="Z32" s="275" t="s">
        <v>72</v>
      </c>
    </row>
    <row r="33" spans="1:26" s="276" customFormat="1" ht="124.2" x14ac:dyDescent="0.3">
      <c r="A33" s="262">
        <v>29</v>
      </c>
      <c r="B33" s="263" t="s">
        <v>95</v>
      </c>
      <c r="C33" s="264" t="s">
        <v>57</v>
      </c>
      <c r="D33" s="265">
        <v>72743131</v>
      </c>
      <c r="E33" s="266">
        <v>102229601</v>
      </c>
      <c r="F33" s="267">
        <v>600080277</v>
      </c>
      <c r="G33" s="268" t="s">
        <v>184</v>
      </c>
      <c r="H33" s="269" t="s">
        <v>54</v>
      </c>
      <c r="I33" s="269" t="s">
        <v>59</v>
      </c>
      <c r="J33" s="269" t="s">
        <v>59</v>
      </c>
      <c r="K33" s="268" t="s">
        <v>185</v>
      </c>
      <c r="L33" s="270">
        <v>4000000</v>
      </c>
      <c r="M33" s="271">
        <v>2500000</v>
      </c>
      <c r="N33" s="272" t="s">
        <v>112</v>
      </c>
      <c r="O33" s="273" t="s">
        <v>130</v>
      </c>
      <c r="P33" s="274" t="s">
        <v>63</v>
      </c>
      <c r="Q33" s="265"/>
      <c r="R33" s="265" t="s">
        <v>63</v>
      </c>
      <c r="S33" s="275" t="s">
        <v>63</v>
      </c>
      <c r="T33" s="269"/>
      <c r="U33" s="269" t="s">
        <v>63</v>
      </c>
      <c r="V33" s="269"/>
      <c r="W33" s="269" t="s">
        <v>63</v>
      </c>
      <c r="X33" s="269"/>
      <c r="Y33" s="263" t="s">
        <v>94</v>
      </c>
      <c r="Z33" s="275" t="s">
        <v>72</v>
      </c>
    </row>
    <row r="34" spans="1:26" s="439" customFormat="1" ht="124.2" x14ac:dyDescent="0.3">
      <c r="A34" s="425">
        <v>30</v>
      </c>
      <c r="B34" s="426" t="s">
        <v>95</v>
      </c>
      <c r="C34" s="427" t="s">
        <v>57</v>
      </c>
      <c r="D34" s="428">
        <v>72743131</v>
      </c>
      <c r="E34" s="429">
        <v>102229601</v>
      </c>
      <c r="F34" s="430">
        <v>600080277</v>
      </c>
      <c r="G34" s="431" t="s">
        <v>184</v>
      </c>
      <c r="H34" s="432" t="s">
        <v>54</v>
      </c>
      <c r="I34" s="432" t="s">
        <v>59</v>
      </c>
      <c r="J34" s="432" t="s">
        <v>59</v>
      </c>
      <c r="K34" s="431" t="s">
        <v>185</v>
      </c>
      <c r="L34" s="433">
        <v>10000000</v>
      </c>
      <c r="M34" s="434">
        <v>8500000</v>
      </c>
      <c r="N34" s="435" t="s">
        <v>112</v>
      </c>
      <c r="O34" s="436" t="s">
        <v>83</v>
      </c>
      <c r="P34" s="437" t="s">
        <v>63</v>
      </c>
      <c r="Q34" s="428"/>
      <c r="R34" s="428" t="s">
        <v>63</v>
      </c>
      <c r="S34" s="438"/>
      <c r="T34" s="432"/>
      <c r="U34" s="432" t="s">
        <v>63</v>
      </c>
      <c r="V34" s="432"/>
      <c r="W34" s="432" t="s">
        <v>63</v>
      </c>
      <c r="X34" s="432"/>
      <c r="Y34" s="426" t="s">
        <v>186</v>
      </c>
      <c r="Z34" s="438" t="s">
        <v>72</v>
      </c>
    </row>
    <row r="35" spans="1:26" s="308" customFormat="1" ht="79.5" customHeight="1" x14ac:dyDescent="0.3">
      <c r="A35" s="353" t="s">
        <v>546</v>
      </c>
      <c r="B35" s="354" t="s">
        <v>195</v>
      </c>
      <c r="C35" s="355" t="s">
        <v>196</v>
      </c>
      <c r="D35" s="356">
        <v>72742836</v>
      </c>
      <c r="E35" s="356">
        <v>102217971</v>
      </c>
      <c r="F35" s="357">
        <v>600079848</v>
      </c>
      <c r="G35" s="345" t="s">
        <v>197</v>
      </c>
      <c r="H35" s="358" t="s">
        <v>54</v>
      </c>
      <c r="I35" s="358" t="s">
        <v>59</v>
      </c>
      <c r="J35" s="358" t="s">
        <v>198</v>
      </c>
      <c r="K35" s="345" t="s">
        <v>488</v>
      </c>
      <c r="L35" s="359">
        <v>30000000</v>
      </c>
      <c r="M35" s="360">
        <f t="shared" ref="M35" si="0">L35/100*85</f>
        <v>25500000</v>
      </c>
      <c r="N35" s="361" t="s">
        <v>61</v>
      </c>
      <c r="O35" s="362" t="s">
        <v>62</v>
      </c>
      <c r="P35" s="363" t="s">
        <v>63</v>
      </c>
      <c r="Q35" s="364" t="s">
        <v>63</v>
      </c>
      <c r="R35" s="364" t="s">
        <v>63</v>
      </c>
      <c r="S35" s="365" t="s">
        <v>63</v>
      </c>
      <c r="T35" s="358"/>
      <c r="U35" s="358"/>
      <c r="V35" s="358" t="s">
        <v>63</v>
      </c>
      <c r="W35" s="358"/>
      <c r="X35" s="358"/>
      <c r="Y35" s="354" t="s">
        <v>200</v>
      </c>
      <c r="Z35" s="365" t="s">
        <v>72</v>
      </c>
    </row>
    <row r="36" spans="1:26" ht="107.25" customHeight="1" x14ac:dyDescent="0.3">
      <c r="A36" s="286" t="s">
        <v>518</v>
      </c>
      <c r="B36" s="178" t="s">
        <v>207</v>
      </c>
      <c r="C36" s="179" t="s">
        <v>202</v>
      </c>
      <c r="D36" s="281">
        <v>70695261</v>
      </c>
      <c r="E36" s="180">
        <v>102229384</v>
      </c>
      <c r="F36" s="287">
        <v>600079660</v>
      </c>
      <c r="G36" s="182" t="s">
        <v>538</v>
      </c>
      <c r="H36" s="183" t="s">
        <v>54</v>
      </c>
      <c r="I36" s="183" t="s">
        <v>59</v>
      </c>
      <c r="J36" s="183" t="s">
        <v>204</v>
      </c>
      <c r="K36" s="182" t="s">
        <v>539</v>
      </c>
      <c r="L36" s="288">
        <v>1495000</v>
      </c>
      <c r="M36" s="289">
        <v>1270750</v>
      </c>
      <c r="N36" s="290" t="s">
        <v>500</v>
      </c>
      <c r="O36" s="291" t="s">
        <v>540</v>
      </c>
      <c r="P36" s="186"/>
      <c r="Q36" s="292"/>
      <c r="R36" s="281"/>
      <c r="S36" s="285"/>
      <c r="T36" s="183"/>
      <c r="U36" s="183"/>
      <c r="V36" s="183"/>
      <c r="W36" s="183"/>
      <c r="X36" s="183" t="s">
        <v>63</v>
      </c>
      <c r="Y36" s="178" t="s">
        <v>206</v>
      </c>
      <c r="Z36" s="187" t="s">
        <v>65</v>
      </c>
    </row>
    <row r="37" spans="1:26" ht="89.4" customHeight="1" x14ac:dyDescent="0.3">
      <c r="A37" s="286" t="s">
        <v>519</v>
      </c>
      <c r="B37" s="293" t="s">
        <v>207</v>
      </c>
      <c r="C37" s="294" t="s">
        <v>202</v>
      </c>
      <c r="D37" s="295">
        <v>70695261</v>
      </c>
      <c r="E37" s="296">
        <v>102229384</v>
      </c>
      <c r="F37" s="297">
        <v>600079660</v>
      </c>
      <c r="G37" s="298" t="s">
        <v>541</v>
      </c>
      <c r="H37" s="299" t="s">
        <v>54</v>
      </c>
      <c r="I37" s="299" t="s">
        <v>59</v>
      </c>
      <c r="J37" s="299" t="s">
        <v>204</v>
      </c>
      <c r="K37" s="298" t="s">
        <v>542</v>
      </c>
      <c r="L37" s="300">
        <v>11500000</v>
      </c>
      <c r="M37" s="301">
        <v>9775000</v>
      </c>
      <c r="N37" s="302" t="s">
        <v>500</v>
      </c>
      <c r="O37" s="303" t="s">
        <v>536</v>
      </c>
      <c r="P37" s="304"/>
      <c r="Q37" s="305"/>
      <c r="R37" s="295"/>
      <c r="S37" s="306"/>
      <c r="T37" s="299"/>
      <c r="U37" s="299"/>
      <c r="V37" s="299"/>
      <c r="W37" s="299"/>
      <c r="X37" s="299"/>
      <c r="Y37" s="304" t="s">
        <v>206</v>
      </c>
      <c r="Z37" s="307" t="s">
        <v>65</v>
      </c>
    </row>
    <row r="38" spans="1:26" ht="82.8" x14ac:dyDescent="0.3">
      <c r="A38" s="286" t="s">
        <v>520</v>
      </c>
      <c r="B38" s="293" t="s">
        <v>207</v>
      </c>
      <c r="C38" s="294" t="s">
        <v>202</v>
      </c>
      <c r="D38" s="295">
        <v>70695261</v>
      </c>
      <c r="E38" s="296">
        <v>102229384</v>
      </c>
      <c r="F38" s="297">
        <v>600079660</v>
      </c>
      <c r="G38" s="298" t="s">
        <v>208</v>
      </c>
      <c r="H38" s="299" t="s">
        <v>54</v>
      </c>
      <c r="I38" s="299" t="s">
        <v>59</v>
      </c>
      <c r="J38" s="299" t="s">
        <v>204</v>
      </c>
      <c r="K38" s="298" t="s">
        <v>209</v>
      </c>
      <c r="L38" s="300">
        <v>50000000</v>
      </c>
      <c r="M38" s="301">
        <v>42500000</v>
      </c>
      <c r="N38" s="302" t="s">
        <v>151</v>
      </c>
      <c r="O38" s="303" t="s">
        <v>543</v>
      </c>
      <c r="P38" s="304"/>
      <c r="Q38" s="305"/>
      <c r="R38" s="295"/>
      <c r="S38" s="306"/>
      <c r="T38" s="299"/>
      <c r="U38" s="299"/>
      <c r="V38" s="299"/>
      <c r="W38" s="299"/>
      <c r="X38" s="299"/>
      <c r="Y38" s="304" t="s">
        <v>206</v>
      </c>
      <c r="Z38" s="307" t="s">
        <v>65</v>
      </c>
    </row>
    <row r="39" spans="1:26" s="337" customFormat="1" ht="151.80000000000001" x14ac:dyDescent="0.3">
      <c r="A39" s="322" t="s">
        <v>575</v>
      </c>
      <c r="B39" s="323" t="s">
        <v>212</v>
      </c>
      <c r="C39" s="324" t="s">
        <v>213</v>
      </c>
      <c r="D39" s="325">
        <v>46748059</v>
      </c>
      <c r="E39" s="326" t="s">
        <v>214</v>
      </c>
      <c r="F39" s="327">
        <v>600023401</v>
      </c>
      <c r="G39" s="328" t="s">
        <v>215</v>
      </c>
      <c r="H39" s="328" t="s">
        <v>54</v>
      </c>
      <c r="I39" s="328" t="s">
        <v>59</v>
      </c>
      <c r="J39" s="329" t="s">
        <v>59</v>
      </c>
      <c r="K39" s="328"/>
      <c r="L39" s="330">
        <v>400000</v>
      </c>
      <c r="M39" s="331">
        <f t="shared" ref="M39:M40" si="1">L39/100*85</f>
        <v>340000</v>
      </c>
      <c r="N39" s="332"/>
      <c r="O39" s="333"/>
      <c r="P39" s="332"/>
      <c r="Q39" s="334"/>
      <c r="R39" s="335"/>
      <c r="S39" s="336" t="s">
        <v>63</v>
      </c>
      <c r="T39" s="328"/>
      <c r="U39" s="328"/>
      <c r="V39" s="328"/>
      <c r="W39" s="328"/>
      <c r="X39" s="328"/>
      <c r="Y39" s="332"/>
      <c r="Z39" s="333"/>
    </row>
    <row r="40" spans="1:26" s="337" customFormat="1" ht="151.80000000000001" x14ac:dyDescent="0.3">
      <c r="A40" s="322" t="s">
        <v>574</v>
      </c>
      <c r="B40" s="323" t="s">
        <v>216</v>
      </c>
      <c r="C40" s="324" t="s">
        <v>213</v>
      </c>
      <c r="D40" s="325">
        <v>46748060</v>
      </c>
      <c r="E40" s="326" t="s">
        <v>217</v>
      </c>
      <c r="F40" s="327">
        <v>600023402</v>
      </c>
      <c r="G40" s="329" t="s">
        <v>218</v>
      </c>
      <c r="H40" s="328" t="s">
        <v>54</v>
      </c>
      <c r="I40" s="328" t="s">
        <v>59</v>
      </c>
      <c r="J40" s="328" t="s">
        <v>59</v>
      </c>
      <c r="K40" s="328"/>
      <c r="L40" s="330">
        <v>600000</v>
      </c>
      <c r="M40" s="331">
        <f t="shared" si="1"/>
        <v>510000</v>
      </c>
      <c r="N40" s="332"/>
      <c r="O40" s="333"/>
      <c r="P40" s="332"/>
      <c r="Q40" s="334"/>
      <c r="R40" s="335" t="s">
        <v>63</v>
      </c>
      <c r="S40" s="336"/>
      <c r="T40" s="328" t="s">
        <v>63</v>
      </c>
      <c r="U40" s="328"/>
      <c r="V40" s="328"/>
      <c r="W40" s="328"/>
      <c r="X40" s="328"/>
      <c r="Y40" s="332"/>
      <c r="Z40" s="333"/>
    </row>
    <row r="41" spans="1:26" ht="123" customHeight="1" x14ac:dyDescent="0.3">
      <c r="A41" s="43">
        <v>37</v>
      </c>
      <c r="B41" s="25" t="s">
        <v>224</v>
      </c>
      <c r="C41" s="26" t="s">
        <v>225</v>
      </c>
      <c r="D41" s="44">
        <v>70695083</v>
      </c>
      <c r="E41" s="44">
        <v>102229309</v>
      </c>
      <c r="F41" s="45">
        <v>600079821</v>
      </c>
      <c r="G41" s="29" t="s">
        <v>226</v>
      </c>
      <c r="H41" s="30" t="s">
        <v>54</v>
      </c>
      <c r="I41" s="30" t="s">
        <v>59</v>
      </c>
      <c r="J41" s="30" t="s">
        <v>222</v>
      </c>
      <c r="K41" s="29" t="s">
        <v>227</v>
      </c>
      <c r="L41" s="31">
        <v>5000000</v>
      </c>
      <c r="M41" s="32">
        <f>L41/100*85</f>
        <v>4250000</v>
      </c>
      <c r="N41" s="48" t="s">
        <v>228</v>
      </c>
      <c r="O41" s="36" t="s">
        <v>62</v>
      </c>
      <c r="P41" s="35"/>
      <c r="Q41" s="49"/>
      <c r="R41" s="49" t="s">
        <v>63</v>
      </c>
      <c r="S41" s="36"/>
      <c r="T41" s="30"/>
      <c r="U41" s="30"/>
      <c r="V41" s="30"/>
      <c r="W41" s="30"/>
      <c r="X41" s="30"/>
      <c r="Y41" s="25" t="s">
        <v>229</v>
      </c>
      <c r="Z41" s="36" t="s">
        <v>72</v>
      </c>
    </row>
    <row r="42" spans="1:26" ht="123" customHeight="1" x14ac:dyDescent="0.3">
      <c r="A42" s="286" t="s">
        <v>560</v>
      </c>
      <c r="B42" s="178" t="s">
        <v>230</v>
      </c>
      <c r="C42" s="179" t="s">
        <v>231</v>
      </c>
      <c r="D42" s="180">
        <v>72742399</v>
      </c>
      <c r="E42" s="180">
        <v>102229473</v>
      </c>
      <c r="F42" s="181">
        <v>600080021</v>
      </c>
      <c r="G42" s="182" t="s">
        <v>232</v>
      </c>
      <c r="H42" s="183" t="s">
        <v>54</v>
      </c>
      <c r="I42" s="183" t="s">
        <v>59</v>
      </c>
      <c r="J42" s="183" t="s">
        <v>233</v>
      </c>
      <c r="K42" s="182" t="s">
        <v>559</v>
      </c>
      <c r="L42" s="184">
        <v>35000000</v>
      </c>
      <c r="M42" s="185">
        <v>26250000</v>
      </c>
      <c r="N42" s="187" t="s">
        <v>142</v>
      </c>
      <c r="O42" s="187" t="s">
        <v>84</v>
      </c>
      <c r="P42" s="186"/>
      <c r="Q42" s="281" t="s">
        <v>192</v>
      </c>
      <c r="R42" s="281" t="s">
        <v>192</v>
      </c>
      <c r="S42" s="187" t="s">
        <v>192</v>
      </c>
      <c r="T42" s="183"/>
      <c r="U42" s="183"/>
      <c r="V42" s="183"/>
      <c r="W42" s="183"/>
      <c r="X42" s="183"/>
      <c r="Y42" s="178" t="s">
        <v>236</v>
      </c>
      <c r="Z42" s="369" t="s">
        <v>72</v>
      </c>
    </row>
    <row r="43" spans="1:26" ht="151.80000000000001" x14ac:dyDescent="0.3">
      <c r="A43" s="370" t="s">
        <v>561</v>
      </c>
      <c r="B43" s="200" t="s">
        <v>230</v>
      </c>
      <c r="C43" s="201" t="s">
        <v>231</v>
      </c>
      <c r="D43" s="203">
        <v>72742399</v>
      </c>
      <c r="E43" s="203">
        <v>102229473</v>
      </c>
      <c r="F43" s="204">
        <v>600080021</v>
      </c>
      <c r="G43" s="205" t="s">
        <v>238</v>
      </c>
      <c r="H43" s="206" t="s">
        <v>54</v>
      </c>
      <c r="I43" s="206" t="s">
        <v>59</v>
      </c>
      <c r="J43" s="206" t="s">
        <v>233</v>
      </c>
      <c r="K43" s="205" t="s">
        <v>239</v>
      </c>
      <c r="L43" s="207">
        <v>8000000</v>
      </c>
      <c r="M43" s="331">
        <v>6800000</v>
      </c>
      <c r="N43" s="208" t="s">
        <v>234</v>
      </c>
      <c r="O43" s="210" t="s">
        <v>235</v>
      </c>
      <c r="P43" s="209"/>
      <c r="Q43" s="202" t="s">
        <v>192</v>
      </c>
      <c r="R43" s="202" t="s">
        <v>192</v>
      </c>
      <c r="S43" s="210" t="s">
        <v>192</v>
      </c>
      <c r="T43" s="206"/>
      <c r="U43" s="206"/>
      <c r="V43" s="206"/>
      <c r="W43" s="206"/>
      <c r="X43" s="206"/>
      <c r="Y43" s="200" t="s">
        <v>236</v>
      </c>
      <c r="Z43" s="371" t="s">
        <v>237</v>
      </c>
    </row>
    <row r="44" spans="1:26" s="2" customFormat="1" ht="60" x14ac:dyDescent="0.3">
      <c r="A44" s="64">
        <v>40</v>
      </c>
      <c r="B44" s="80" t="s">
        <v>240</v>
      </c>
      <c r="C44" s="50" t="s">
        <v>241</v>
      </c>
      <c r="D44" s="50">
        <v>70695997</v>
      </c>
      <c r="E44" s="50">
        <v>102229074</v>
      </c>
      <c r="F44" s="81">
        <v>600080030</v>
      </c>
      <c r="G44" s="64" t="s">
        <v>242</v>
      </c>
      <c r="H44" s="64" t="s">
        <v>54</v>
      </c>
      <c r="I44" s="64" t="s">
        <v>59</v>
      </c>
      <c r="J44" s="64" t="s">
        <v>243</v>
      </c>
      <c r="K44" s="64" t="s">
        <v>244</v>
      </c>
      <c r="L44" s="82">
        <v>27500000</v>
      </c>
      <c r="M44" s="83">
        <f t="shared" ref="M44:M45" si="2">L44/100*85</f>
        <v>23375000</v>
      </c>
      <c r="N44" s="84" t="s">
        <v>228</v>
      </c>
      <c r="O44" s="85" t="s">
        <v>84</v>
      </c>
      <c r="P44" s="86" t="s">
        <v>63</v>
      </c>
      <c r="Q44" s="65" t="s">
        <v>63</v>
      </c>
      <c r="R44" s="65" t="s">
        <v>63</v>
      </c>
      <c r="S44" s="66" t="s">
        <v>63</v>
      </c>
      <c r="T44" s="87" t="s">
        <v>63</v>
      </c>
      <c r="U44" s="87" t="s">
        <v>63</v>
      </c>
      <c r="V44" s="87" t="s">
        <v>63</v>
      </c>
      <c r="W44" s="87" t="s">
        <v>63</v>
      </c>
      <c r="X44" s="87" t="s">
        <v>63</v>
      </c>
      <c r="Y44" s="86" t="s">
        <v>245</v>
      </c>
      <c r="Z44" s="66" t="s">
        <v>72</v>
      </c>
    </row>
    <row r="45" spans="1:26" s="2" customFormat="1" ht="108" x14ac:dyDescent="0.3">
      <c r="A45" s="88">
        <v>41</v>
      </c>
      <c r="B45" s="80" t="s">
        <v>246</v>
      </c>
      <c r="C45" s="50" t="s">
        <v>247</v>
      </c>
      <c r="D45" s="44">
        <v>72741686</v>
      </c>
      <c r="E45" s="44" t="str">
        <f>"102229325"</f>
        <v>102229325</v>
      </c>
      <c r="F45" s="45" t="str">
        <f>"650026080"</f>
        <v>650026080</v>
      </c>
      <c r="G45" s="88" t="s">
        <v>248</v>
      </c>
      <c r="H45" s="24" t="s">
        <v>54</v>
      </c>
      <c r="I45" s="24" t="s">
        <v>59</v>
      </c>
      <c r="J45" s="24" t="s">
        <v>249</v>
      </c>
      <c r="K45" s="88" t="s">
        <v>250</v>
      </c>
      <c r="L45" s="89">
        <v>20000000</v>
      </c>
      <c r="M45" s="83">
        <f t="shared" si="2"/>
        <v>17000000</v>
      </c>
      <c r="N45" s="90" t="s">
        <v>251</v>
      </c>
      <c r="O45" s="91" t="s">
        <v>252</v>
      </c>
      <c r="P45" s="92" t="s">
        <v>192</v>
      </c>
      <c r="Q45" s="44"/>
      <c r="R45" s="44" t="s">
        <v>192</v>
      </c>
      <c r="S45" s="45" t="s">
        <v>63</v>
      </c>
      <c r="T45" s="24" t="s">
        <v>192</v>
      </c>
      <c r="U45" s="24"/>
      <c r="V45" s="24" t="s">
        <v>192</v>
      </c>
      <c r="W45" s="24" t="s">
        <v>192</v>
      </c>
      <c r="X45" s="24"/>
      <c r="Y45" s="80" t="s">
        <v>253</v>
      </c>
      <c r="Z45" s="45" t="s">
        <v>65</v>
      </c>
    </row>
    <row r="46" spans="1:26" s="308" customFormat="1" ht="117.6" customHeight="1" x14ac:dyDescent="0.3">
      <c r="A46" s="385" t="s">
        <v>507</v>
      </c>
      <c r="B46" s="386" t="s">
        <v>270</v>
      </c>
      <c r="C46" s="387" t="s">
        <v>271</v>
      </c>
      <c r="D46" s="388">
        <v>46746145</v>
      </c>
      <c r="E46" s="389" t="s">
        <v>272</v>
      </c>
      <c r="F46" s="390" t="s">
        <v>273</v>
      </c>
      <c r="G46" s="391" t="s">
        <v>274</v>
      </c>
      <c r="H46" s="392" t="s">
        <v>54</v>
      </c>
      <c r="I46" s="392" t="s">
        <v>59</v>
      </c>
      <c r="J46" s="391" t="s">
        <v>275</v>
      </c>
      <c r="K46" s="391" t="s">
        <v>498</v>
      </c>
      <c r="L46" s="393">
        <v>45000000</v>
      </c>
      <c r="M46" s="394">
        <v>38250000</v>
      </c>
      <c r="N46" s="395" t="s">
        <v>496</v>
      </c>
      <c r="O46" s="396" t="s">
        <v>536</v>
      </c>
      <c r="P46" s="397" t="s">
        <v>63</v>
      </c>
      <c r="Q46" s="398" t="s">
        <v>63</v>
      </c>
      <c r="R46" s="398"/>
      <c r="S46" s="399" t="s">
        <v>63</v>
      </c>
      <c r="T46" s="392"/>
      <c r="U46" s="392"/>
      <c r="V46" s="392"/>
      <c r="W46" s="392"/>
      <c r="X46" s="392"/>
      <c r="Y46" s="397" t="s">
        <v>65</v>
      </c>
      <c r="Z46" s="399" t="s">
        <v>65</v>
      </c>
    </row>
    <row r="47" spans="1:26" s="308" customFormat="1" ht="111" customHeight="1" x14ac:dyDescent="0.3">
      <c r="A47" s="367" t="s">
        <v>568</v>
      </c>
      <c r="B47" s="386" t="s">
        <v>270</v>
      </c>
      <c r="C47" s="387" t="s">
        <v>271</v>
      </c>
      <c r="D47" s="388">
        <v>46746145</v>
      </c>
      <c r="E47" s="389" t="s">
        <v>272</v>
      </c>
      <c r="F47" s="390" t="s">
        <v>273</v>
      </c>
      <c r="G47" s="391" t="s">
        <v>276</v>
      </c>
      <c r="H47" s="392" t="s">
        <v>54</v>
      </c>
      <c r="I47" s="392" t="s">
        <v>59</v>
      </c>
      <c r="J47" s="391" t="s">
        <v>275</v>
      </c>
      <c r="K47" s="392" t="s">
        <v>277</v>
      </c>
      <c r="L47" s="393">
        <v>90000000</v>
      </c>
      <c r="M47" s="394">
        <v>76500000</v>
      </c>
      <c r="N47" s="395" t="s">
        <v>162</v>
      </c>
      <c r="O47" s="396" t="s">
        <v>565</v>
      </c>
      <c r="P47" s="397"/>
      <c r="Q47" s="398"/>
      <c r="R47" s="398"/>
      <c r="S47" s="399"/>
      <c r="T47" s="392"/>
      <c r="U47" s="392"/>
      <c r="V47" s="392" t="s">
        <v>63</v>
      </c>
      <c r="W47" s="392"/>
      <c r="X47" s="392"/>
      <c r="Y47" s="386" t="s">
        <v>278</v>
      </c>
      <c r="Z47" s="399" t="s">
        <v>72</v>
      </c>
    </row>
    <row r="48" spans="1:26" s="308" customFormat="1" ht="138" x14ac:dyDescent="0.3">
      <c r="A48" s="353" t="s">
        <v>567</v>
      </c>
      <c r="B48" s="354" t="s">
        <v>270</v>
      </c>
      <c r="C48" s="355" t="s">
        <v>271</v>
      </c>
      <c r="D48" s="356">
        <v>46746145</v>
      </c>
      <c r="E48" s="389" t="s">
        <v>272</v>
      </c>
      <c r="F48" s="390" t="s">
        <v>273</v>
      </c>
      <c r="G48" s="345" t="s">
        <v>501</v>
      </c>
      <c r="H48" s="358" t="s">
        <v>54</v>
      </c>
      <c r="I48" s="358" t="s">
        <v>59</v>
      </c>
      <c r="J48" s="345" t="s">
        <v>275</v>
      </c>
      <c r="K48" s="358" t="s">
        <v>502</v>
      </c>
      <c r="L48" s="359">
        <v>50000000</v>
      </c>
      <c r="M48" s="360">
        <v>42500000</v>
      </c>
      <c r="N48" s="381" t="s">
        <v>119</v>
      </c>
      <c r="O48" s="382" t="s">
        <v>499</v>
      </c>
      <c r="P48" s="363"/>
      <c r="Q48" s="364"/>
      <c r="R48" s="364"/>
      <c r="S48" s="365"/>
      <c r="T48" s="358"/>
      <c r="U48" s="358"/>
      <c r="V48" s="358"/>
      <c r="W48" s="358"/>
      <c r="X48" s="358"/>
      <c r="Y48" s="354" t="s">
        <v>503</v>
      </c>
      <c r="Z48" s="365" t="s">
        <v>65</v>
      </c>
    </row>
    <row r="49" spans="1:26" s="308" customFormat="1" ht="138.6" thickBot="1" x14ac:dyDescent="0.35">
      <c r="A49" s="400" t="s">
        <v>508</v>
      </c>
      <c r="B49" s="339" t="s">
        <v>270</v>
      </c>
      <c r="C49" s="340" t="s">
        <v>279</v>
      </c>
      <c r="D49" s="341">
        <v>46746145</v>
      </c>
      <c r="E49" s="401" t="s">
        <v>272</v>
      </c>
      <c r="F49" s="402" t="s">
        <v>273</v>
      </c>
      <c r="G49" s="343" t="s">
        <v>280</v>
      </c>
      <c r="H49" s="344" t="s">
        <v>54</v>
      </c>
      <c r="I49" s="344" t="s">
        <v>59</v>
      </c>
      <c r="J49" s="343" t="s">
        <v>275</v>
      </c>
      <c r="K49" s="343" t="s">
        <v>281</v>
      </c>
      <c r="L49" s="346">
        <v>100000000</v>
      </c>
      <c r="M49" s="347">
        <v>85000000</v>
      </c>
      <c r="N49" s="375" t="s">
        <v>496</v>
      </c>
      <c r="O49" s="376" t="s">
        <v>504</v>
      </c>
      <c r="P49" s="350" t="s">
        <v>63</v>
      </c>
      <c r="Q49" s="351" t="s">
        <v>63</v>
      </c>
      <c r="R49" s="351"/>
      <c r="S49" s="352" t="s">
        <v>63</v>
      </c>
      <c r="T49" s="344"/>
      <c r="U49" s="344"/>
      <c r="V49" s="344"/>
      <c r="W49" s="344"/>
      <c r="X49" s="344"/>
      <c r="Y49" s="339" t="s">
        <v>65</v>
      </c>
      <c r="Z49" s="352" t="s">
        <v>65</v>
      </c>
    </row>
    <row r="50" spans="1:26" s="308" customFormat="1" ht="138.6" thickBot="1" x14ac:dyDescent="0.35">
      <c r="A50" s="400" t="s">
        <v>566</v>
      </c>
      <c r="B50" s="339" t="s">
        <v>270</v>
      </c>
      <c r="C50" s="340" t="s">
        <v>279</v>
      </c>
      <c r="D50" s="341">
        <v>46746145</v>
      </c>
      <c r="E50" s="401" t="s">
        <v>272</v>
      </c>
      <c r="F50" s="402" t="s">
        <v>273</v>
      </c>
      <c r="G50" s="343" t="s">
        <v>505</v>
      </c>
      <c r="H50" s="344" t="s">
        <v>54</v>
      </c>
      <c r="I50" s="344" t="s">
        <v>59</v>
      </c>
      <c r="J50" s="343" t="s">
        <v>275</v>
      </c>
      <c r="K50" s="343" t="s">
        <v>505</v>
      </c>
      <c r="L50" s="346">
        <v>30000000</v>
      </c>
      <c r="M50" s="347">
        <v>25500000</v>
      </c>
      <c r="N50" s="375" t="s">
        <v>119</v>
      </c>
      <c r="O50" s="376" t="s">
        <v>506</v>
      </c>
      <c r="P50" s="350"/>
      <c r="Q50" s="351"/>
      <c r="R50" s="351"/>
      <c r="S50" s="352"/>
      <c r="T50" s="344"/>
      <c r="U50" s="344"/>
      <c r="V50" s="344"/>
      <c r="W50" s="344"/>
      <c r="X50" s="344"/>
      <c r="Y50" s="339" t="s">
        <v>65</v>
      </c>
      <c r="Z50" s="352" t="s">
        <v>65</v>
      </c>
    </row>
    <row r="51" spans="1:26" ht="84" customHeight="1" x14ac:dyDescent="0.3">
      <c r="A51" s="98">
        <v>47</v>
      </c>
      <c r="B51" s="68" t="s">
        <v>282</v>
      </c>
      <c r="C51" s="69" t="s">
        <v>283</v>
      </c>
      <c r="D51" s="70">
        <v>28695020</v>
      </c>
      <c r="E51" s="70">
        <v>102229988</v>
      </c>
      <c r="F51" s="71">
        <v>691000701</v>
      </c>
      <c r="G51" s="72" t="s">
        <v>284</v>
      </c>
      <c r="H51" s="73" t="s">
        <v>54</v>
      </c>
      <c r="I51" s="73" t="s">
        <v>59</v>
      </c>
      <c r="J51" s="73" t="s">
        <v>59</v>
      </c>
      <c r="K51" s="72" t="s">
        <v>285</v>
      </c>
      <c r="L51" s="74">
        <v>9421827</v>
      </c>
      <c r="M51" s="99">
        <f>L51/100*85</f>
        <v>8008552.9500000002</v>
      </c>
      <c r="N51" s="75" t="s">
        <v>286</v>
      </c>
      <c r="O51" s="100" t="s">
        <v>112</v>
      </c>
      <c r="P51" s="77" t="s">
        <v>63</v>
      </c>
      <c r="Q51" s="78" t="s">
        <v>63</v>
      </c>
      <c r="R51" s="78" t="s">
        <v>63</v>
      </c>
      <c r="S51" s="76" t="s">
        <v>63</v>
      </c>
      <c r="T51" s="73"/>
      <c r="U51" s="73"/>
      <c r="V51" s="73" t="s">
        <v>63</v>
      </c>
      <c r="W51" s="73"/>
      <c r="X51" s="73"/>
      <c r="Y51" s="68" t="s">
        <v>287</v>
      </c>
      <c r="Z51" s="76" t="s">
        <v>65</v>
      </c>
    </row>
    <row r="52" spans="1:26" ht="151.80000000000001" x14ac:dyDescent="0.3">
      <c r="A52" s="43">
        <v>48</v>
      </c>
      <c r="B52" s="25" t="s">
        <v>303</v>
      </c>
      <c r="C52" s="26" t="s">
        <v>304</v>
      </c>
      <c r="D52" s="44">
        <v>72744243</v>
      </c>
      <c r="E52" s="50">
        <v>102229457</v>
      </c>
      <c r="F52" s="45">
        <v>600079741</v>
      </c>
      <c r="G52" s="29" t="s">
        <v>305</v>
      </c>
      <c r="H52" s="30" t="s">
        <v>54</v>
      </c>
      <c r="I52" s="30" t="s">
        <v>59</v>
      </c>
      <c r="J52" s="29" t="s">
        <v>306</v>
      </c>
      <c r="K52" s="29" t="s">
        <v>307</v>
      </c>
      <c r="L52" s="31">
        <v>15000000</v>
      </c>
      <c r="M52" s="32">
        <f t="shared" ref="M52:M53" si="3">L52/100*85</f>
        <v>12750000</v>
      </c>
      <c r="N52" s="25" t="s">
        <v>126</v>
      </c>
      <c r="O52" s="67" t="s">
        <v>260</v>
      </c>
      <c r="P52" s="35" t="s">
        <v>63</v>
      </c>
      <c r="Q52" s="49" t="s">
        <v>63</v>
      </c>
      <c r="R52" s="49"/>
      <c r="S52" s="36" t="s">
        <v>63</v>
      </c>
      <c r="T52" s="30"/>
      <c r="U52" s="30"/>
      <c r="V52" s="30"/>
      <c r="W52" s="30"/>
      <c r="X52" s="30"/>
      <c r="Y52" s="25" t="s">
        <v>308</v>
      </c>
      <c r="Z52" s="36" t="s">
        <v>65</v>
      </c>
    </row>
    <row r="53" spans="1:26" ht="151.80000000000001" x14ac:dyDescent="0.3">
      <c r="A53" s="43">
        <v>49</v>
      </c>
      <c r="B53" s="25" t="s">
        <v>303</v>
      </c>
      <c r="C53" s="26" t="s">
        <v>304</v>
      </c>
      <c r="D53" s="44">
        <v>72744243</v>
      </c>
      <c r="E53" s="50">
        <v>102229457</v>
      </c>
      <c r="F53" s="45">
        <v>600079741</v>
      </c>
      <c r="G53" s="29" t="s">
        <v>309</v>
      </c>
      <c r="H53" s="30" t="s">
        <v>54</v>
      </c>
      <c r="I53" s="30" t="s">
        <v>59</v>
      </c>
      <c r="J53" s="29" t="s">
        <v>310</v>
      </c>
      <c r="K53" s="29" t="s">
        <v>311</v>
      </c>
      <c r="L53" s="31">
        <v>8000000</v>
      </c>
      <c r="M53" s="32">
        <f t="shared" si="3"/>
        <v>6800000</v>
      </c>
      <c r="N53" s="25" t="s">
        <v>260</v>
      </c>
      <c r="O53" s="67" t="s">
        <v>252</v>
      </c>
      <c r="P53" s="35"/>
      <c r="Q53" s="49"/>
      <c r="R53" s="49"/>
      <c r="S53" s="36"/>
      <c r="T53" s="30"/>
      <c r="U53" s="30"/>
      <c r="V53" s="30" t="s">
        <v>63</v>
      </c>
      <c r="W53" s="30" t="s">
        <v>63</v>
      </c>
      <c r="X53" s="30"/>
      <c r="Y53" s="25" t="s">
        <v>312</v>
      </c>
      <c r="Z53" s="36" t="s">
        <v>65</v>
      </c>
    </row>
    <row r="54" spans="1:26" ht="124.2" x14ac:dyDescent="0.3">
      <c r="A54" s="98">
        <v>50</v>
      </c>
      <c r="B54" s="68" t="s">
        <v>313</v>
      </c>
      <c r="C54" s="69" t="s">
        <v>314</v>
      </c>
      <c r="D54" s="70">
        <v>72742071</v>
      </c>
      <c r="E54" s="103" t="s">
        <v>315</v>
      </c>
      <c r="F54" s="71">
        <v>650029348</v>
      </c>
      <c r="G54" s="72" t="s">
        <v>316</v>
      </c>
      <c r="H54" s="73" t="s">
        <v>54</v>
      </c>
      <c r="I54" s="73" t="s">
        <v>59</v>
      </c>
      <c r="J54" s="72" t="s">
        <v>317</v>
      </c>
      <c r="K54" s="72" t="s">
        <v>318</v>
      </c>
      <c r="L54" s="74">
        <v>35000000</v>
      </c>
      <c r="M54" s="99">
        <f>L54/100*85</f>
        <v>29750000</v>
      </c>
      <c r="N54" s="260" t="s">
        <v>125</v>
      </c>
      <c r="O54" s="261" t="s">
        <v>62</v>
      </c>
      <c r="P54" s="77" t="s">
        <v>63</v>
      </c>
      <c r="Q54" s="78" t="s">
        <v>63</v>
      </c>
      <c r="R54" s="78" t="s">
        <v>63</v>
      </c>
      <c r="S54" s="76" t="s">
        <v>63</v>
      </c>
      <c r="T54" s="73"/>
      <c r="U54" s="73"/>
      <c r="V54" s="73" t="s">
        <v>63</v>
      </c>
      <c r="W54" s="73" t="s">
        <v>63</v>
      </c>
      <c r="X54" s="73" t="s">
        <v>63</v>
      </c>
      <c r="Y54" s="68" t="s">
        <v>319</v>
      </c>
      <c r="Z54" s="76" t="s">
        <v>65</v>
      </c>
    </row>
    <row r="55" spans="1:26" s="151" customFormat="1" ht="68.400000000000006" customHeight="1" x14ac:dyDescent="0.3">
      <c r="A55" s="29">
        <v>51</v>
      </c>
      <c r="B55" s="25" t="s">
        <v>325</v>
      </c>
      <c r="C55" s="26" t="s">
        <v>326</v>
      </c>
      <c r="D55" s="49" t="s">
        <v>327</v>
      </c>
      <c r="E55" s="49" t="s">
        <v>327</v>
      </c>
      <c r="F55" s="49" t="s">
        <v>327</v>
      </c>
      <c r="G55" s="29" t="s">
        <v>328</v>
      </c>
      <c r="H55" s="30" t="s">
        <v>54</v>
      </c>
      <c r="I55" s="30" t="s">
        <v>59</v>
      </c>
      <c r="J55" s="30" t="s">
        <v>329</v>
      </c>
      <c r="K55" s="29" t="s">
        <v>330</v>
      </c>
      <c r="L55" s="150">
        <v>20000000</v>
      </c>
      <c r="M55" s="32">
        <f>L55/100*85</f>
        <v>17000000</v>
      </c>
      <c r="N55" s="33" t="s">
        <v>199</v>
      </c>
      <c r="O55" s="34" t="s">
        <v>131</v>
      </c>
      <c r="P55" s="35" t="s">
        <v>63</v>
      </c>
      <c r="Q55" s="49" t="s">
        <v>63</v>
      </c>
      <c r="R55" s="49"/>
      <c r="S55" s="36"/>
      <c r="T55" s="30" t="s">
        <v>63</v>
      </c>
      <c r="U55" s="30" t="s">
        <v>63</v>
      </c>
      <c r="V55" s="30"/>
      <c r="W55" s="30"/>
      <c r="X55" s="30" t="s">
        <v>63</v>
      </c>
      <c r="Y55" s="25" t="s">
        <v>331</v>
      </c>
      <c r="Z55" s="67" t="s">
        <v>332</v>
      </c>
    </row>
    <row r="56" spans="1:26" ht="82.8" x14ac:dyDescent="0.3">
      <c r="A56" s="47">
        <v>52</v>
      </c>
      <c r="B56" s="25" t="s">
        <v>339</v>
      </c>
      <c r="C56" s="26" t="s">
        <v>340</v>
      </c>
      <c r="D56" s="44">
        <v>70983283</v>
      </c>
      <c r="E56" s="44">
        <v>102229198</v>
      </c>
      <c r="F56" s="45">
        <v>650025288</v>
      </c>
      <c r="G56" s="29" t="s">
        <v>341</v>
      </c>
      <c r="H56" s="30" t="s">
        <v>54</v>
      </c>
      <c r="I56" s="30" t="s">
        <v>59</v>
      </c>
      <c r="J56" s="29" t="s">
        <v>342</v>
      </c>
      <c r="K56" s="30" t="s">
        <v>343</v>
      </c>
      <c r="L56" s="31">
        <v>300000</v>
      </c>
      <c r="M56" s="32">
        <v>255000</v>
      </c>
      <c r="N56" s="35" t="s">
        <v>69</v>
      </c>
      <c r="O56" s="36" t="s">
        <v>70</v>
      </c>
      <c r="P56" s="35" t="s">
        <v>63</v>
      </c>
      <c r="Q56" s="49" t="s">
        <v>63</v>
      </c>
      <c r="R56" s="49"/>
      <c r="S56" s="36"/>
      <c r="T56" s="30"/>
      <c r="U56" s="30"/>
      <c r="V56" s="30"/>
      <c r="W56" s="30"/>
      <c r="X56" s="30"/>
      <c r="Y56" s="25" t="s">
        <v>159</v>
      </c>
      <c r="Z56" s="36" t="s">
        <v>65</v>
      </c>
    </row>
    <row r="57" spans="1:26" ht="83.4" thickBot="1" x14ac:dyDescent="0.35">
      <c r="A57" s="43">
        <v>53</v>
      </c>
      <c r="B57" s="25" t="s">
        <v>339</v>
      </c>
      <c r="C57" s="26" t="s">
        <v>340</v>
      </c>
      <c r="D57" s="44">
        <v>70983283</v>
      </c>
      <c r="E57" s="44">
        <v>102229198</v>
      </c>
      <c r="F57" s="45">
        <v>650025288</v>
      </c>
      <c r="G57" s="57" t="s">
        <v>344</v>
      </c>
      <c r="H57" s="58" t="s">
        <v>54</v>
      </c>
      <c r="I57" s="58" t="s">
        <v>59</v>
      </c>
      <c r="J57" s="57" t="s">
        <v>342</v>
      </c>
      <c r="K57" s="57" t="s">
        <v>345</v>
      </c>
      <c r="L57" s="59">
        <v>500000</v>
      </c>
      <c r="M57" s="60">
        <v>425000</v>
      </c>
      <c r="N57" s="106" t="s">
        <v>346</v>
      </c>
      <c r="O57" s="107" t="s">
        <v>93</v>
      </c>
      <c r="P57" s="61"/>
      <c r="Q57" s="56"/>
      <c r="R57" s="56"/>
      <c r="S57" s="62"/>
      <c r="T57" s="58"/>
      <c r="U57" s="58"/>
      <c r="V57" s="58"/>
      <c r="W57" s="58"/>
      <c r="X57" s="58"/>
      <c r="Y57" s="54" t="s">
        <v>347</v>
      </c>
      <c r="Z57" s="62" t="s">
        <v>72</v>
      </c>
    </row>
    <row r="58" spans="1:26" ht="124.2" x14ac:dyDescent="0.3">
      <c r="A58" s="42">
        <v>54</v>
      </c>
      <c r="B58" s="25" t="s">
        <v>348</v>
      </c>
      <c r="C58" s="26" t="s">
        <v>349</v>
      </c>
      <c r="D58" s="44">
        <v>70695539</v>
      </c>
      <c r="E58" s="44">
        <v>102229911</v>
      </c>
      <c r="F58" s="45">
        <v>650021576</v>
      </c>
      <c r="G58" s="29" t="s">
        <v>350</v>
      </c>
      <c r="H58" s="30" t="s">
        <v>54</v>
      </c>
      <c r="I58" s="30" t="s">
        <v>59</v>
      </c>
      <c r="J58" s="30" t="s">
        <v>351</v>
      </c>
      <c r="K58" s="29" t="s">
        <v>352</v>
      </c>
      <c r="L58" s="31">
        <v>16000000</v>
      </c>
      <c r="M58" s="32">
        <f t="shared" ref="M58" si="4">L58/100*85</f>
        <v>13600000</v>
      </c>
      <c r="N58" s="48" t="s">
        <v>353</v>
      </c>
      <c r="O58" s="46" t="s">
        <v>354</v>
      </c>
      <c r="P58" s="35" t="s">
        <v>63</v>
      </c>
      <c r="Q58" s="49" t="s">
        <v>63</v>
      </c>
      <c r="R58" s="49" t="s">
        <v>63</v>
      </c>
      <c r="S58" s="36" t="s">
        <v>63</v>
      </c>
      <c r="T58" s="30"/>
      <c r="U58" s="30"/>
      <c r="V58" s="30"/>
      <c r="W58" s="30"/>
      <c r="X58" s="30"/>
      <c r="Y58" s="25" t="s">
        <v>355</v>
      </c>
      <c r="Z58" s="67" t="s">
        <v>72</v>
      </c>
    </row>
    <row r="59" spans="1:26" ht="124.2" x14ac:dyDescent="0.3">
      <c r="A59" s="43">
        <v>55</v>
      </c>
      <c r="B59" s="25" t="s">
        <v>348</v>
      </c>
      <c r="C59" s="26" t="s">
        <v>349</v>
      </c>
      <c r="D59" s="44">
        <v>70695539</v>
      </c>
      <c r="E59" s="44">
        <v>102229911</v>
      </c>
      <c r="F59" s="45">
        <v>650021576</v>
      </c>
      <c r="G59" s="29" t="s">
        <v>356</v>
      </c>
      <c r="H59" s="30" t="s">
        <v>54</v>
      </c>
      <c r="I59" s="30" t="s">
        <v>59</v>
      </c>
      <c r="J59" s="30" t="s">
        <v>351</v>
      </c>
      <c r="K59" s="29" t="s">
        <v>357</v>
      </c>
      <c r="L59" s="31">
        <v>6000000</v>
      </c>
      <c r="M59" s="32">
        <f>L59/100*85</f>
        <v>5100000</v>
      </c>
      <c r="N59" s="48" t="s">
        <v>301</v>
      </c>
      <c r="O59" s="46" t="s">
        <v>354</v>
      </c>
      <c r="P59" s="35"/>
      <c r="Q59" s="49"/>
      <c r="R59" s="49"/>
      <c r="S59" s="36"/>
      <c r="T59" s="30"/>
      <c r="U59" s="30" t="s">
        <v>63</v>
      </c>
      <c r="V59" s="30" t="s">
        <v>63</v>
      </c>
      <c r="W59" s="30"/>
      <c r="X59" s="30"/>
      <c r="Y59" s="25" t="s">
        <v>358</v>
      </c>
      <c r="Z59" s="67" t="s">
        <v>65</v>
      </c>
    </row>
    <row r="60" spans="1:26" ht="124.2" x14ac:dyDescent="0.3">
      <c r="A60" s="43">
        <v>56</v>
      </c>
      <c r="B60" s="25" t="s">
        <v>348</v>
      </c>
      <c r="C60" s="26" t="s">
        <v>349</v>
      </c>
      <c r="D60" s="44">
        <v>70695539</v>
      </c>
      <c r="E60" s="44">
        <v>102229911</v>
      </c>
      <c r="F60" s="45">
        <v>650021576</v>
      </c>
      <c r="G60" s="29" t="s">
        <v>359</v>
      </c>
      <c r="H60" s="30" t="s">
        <v>54</v>
      </c>
      <c r="I60" s="30" t="s">
        <v>59</v>
      </c>
      <c r="J60" s="30" t="s">
        <v>351</v>
      </c>
      <c r="K60" s="29" t="s">
        <v>360</v>
      </c>
      <c r="L60" s="31">
        <v>80000000</v>
      </c>
      <c r="M60" s="32">
        <f>L60/100*85</f>
        <v>68000000</v>
      </c>
      <c r="N60" s="48" t="s">
        <v>83</v>
      </c>
      <c r="O60" s="36" t="s">
        <v>361</v>
      </c>
      <c r="P60" s="35" t="s">
        <v>63</v>
      </c>
      <c r="Q60" s="49" t="s">
        <v>63</v>
      </c>
      <c r="R60" s="49" t="s">
        <v>63</v>
      </c>
      <c r="S60" s="36" t="s">
        <v>63</v>
      </c>
      <c r="T60" s="30"/>
      <c r="U60" s="30" t="s">
        <v>63</v>
      </c>
      <c r="V60" s="30"/>
      <c r="W60" s="30" t="s">
        <v>63</v>
      </c>
      <c r="X60" s="30"/>
      <c r="Y60" s="25" t="s">
        <v>358</v>
      </c>
      <c r="Z60" s="36" t="s">
        <v>65</v>
      </c>
    </row>
    <row r="61" spans="1:26" s="308" customFormat="1" ht="87.75" customHeight="1" x14ac:dyDescent="0.3">
      <c r="A61" s="338" t="s">
        <v>545</v>
      </c>
      <c r="B61" s="339" t="s">
        <v>363</v>
      </c>
      <c r="C61" s="340" t="s">
        <v>364</v>
      </c>
      <c r="D61" s="341">
        <v>72742577</v>
      </c>
      <c r="E61" s="341">
        <v>107564840</v>
      </c>
      <c r="F61" s="342">
        <v>650021479</v>
      </c>
      <c r="G61" s="343" t="s">
        <v>365</v>
      </c>
      <c r="H61" s="344" t="s">
        <v>54</v>
      </c>
      <c r="I61" s="344" t="s">
        <v>59</v>
      </c>
      <c r="J61" s="344" t="s">
        <v>366</v>
      </c>
      <c r="K61" s="345" t="s">
        <v>367</v>
      </c>
      <c r="L61" s="346">
        <v>8000000</v>
      </c>
      <c r="M61" s="347">
        <f t="shared" ref="M61" si="5">L61/100*85</f>
        <v>6800000</v>
      </c>
      <c r="N61" s="348" t="s">
        <v>368</v>
      </c>
      <c r="O61" s="349" t="s">
        <v>369</v>
      </c>
      <c r="P61" s="350"/>
      <c r="Q61" s="351"/>
      <c r="R61" s="351"/>
      <c r="S61" s="352"/>
      <c r="T61" s="344" t="s">
        <v>63</v>
      </c>
      <c r="U61" s="344"/>
      <c r="V61" s="344" t="s">
        <v>63</v>
      </c>
      <c r="W61" s="344" t="s">
        <v>63</v>
      </c>
      <c r="X61" s="344"/>
      <c r="Y61" s="339" t="s">
        <v>206</v>
      </c>
      <c r="Z61" s="352" t="s">
        <v>65</v>
      </c>
    </row>
    <row r="62" spans="1:26" ht="124.2" x14ac:dyDescent="0.3">
      <c r="A62" s="43">
        <v>58</v>
      </c>
      <c r="B62" s="25" t="s">
        <v>378</v>
      </c>
      <c r="C62" s="26" t="s">
        <v>371</v>
      </c>
      <c r="D62" s="44">
        <v>70983003</v>
      </c>
      <c r="E62" s="44">
        <v>102229511</v>
      </c>
      <c r="F62" s="45">
        <v>600079775</v>
      </c>
      <c r="G62" s="29" t="s">
        <v>379</v>
      </c>
      <c r="H62" s="30" t="s">
        <v>54</v>
      </c>
      <c r="I62" s="30" t="s">
        <v>59</v>
      </c>
      <c r="J62" s="30" t="s">
        <v>373</v>
      </c>
      <c r="K62" s="29" t="s">
        <v>380</v>
      </c>
      <c r="L62" s="31">
        <v>45000000</v>
      </c>
      <c r="M62" s="32">
        <v>34000000</v>
      </c>
      <c r="N62" s="48" t="s">
        <v>83</v>
      </c>
      <c r="O62" s="46" t="s">
        <v>84</v>
      </c>
      <c r="P62" s="35" t="s">
        <v>192</v>
      </c>
      <c r="Q62" s="49" t="s">
        <v>192</v>
      </c>
      <c r="R62" s="49" t="s">
        <v>192</v>
      </c>
      <c r="S62" s="36" t="s">
        <v>192</v>
      </c>
      <c r="T62" s="30"/>
      <c r="U62" s="30" t="s">
        <v>192</v>
      </c>
      <c r="V62" s="30" t="s">
        <v>192</v>
      </c>
      <c r="W62" s="30" t="s">
        <v>192</v>
      </c>
      <c r="X62" s="30" t="s">
        <v>192</v>
      </c>
      <c r="Y62" s="25" t="s">
        <v>528</v>
      </c>
      <c r="Z62" s="36" t="s">
        <v>302</v>
      </c>
    </row>
    <row r="63" spans="1:26" ht="124.2" x14ac:dyDescent="0.3">
      <c r="A63" s="43">
        <v>59</v>
      </c>
      <c r="B63" s="25" t="s">
        <v>378</v>
      </c>
      <c r="C63" s="26" t="s">
        <v>371</v>
      </c>
      <c r="D63" s="44">
        <v>70983003</v>
      </c>
      <c r="E63" s="44">
        <v>102229511</v>
      </c>
      <c r="F63" s="45">
        <v>600079775</v>
      </c>
      <c r="G63" s="29" t="s">
        <v>382</v>
      </c>
      <c r="H63" s="30" t="s">
        <v>54</v>
      </c>
      <c r="I63" s="30" t="s">
        <v>59</v>
      </c>
      <c r="J63" s="30" t="s">
        <v>373</v>
      </c>
      <c r="K63" s="29" t="s">
        <v>383</v>
      </c>
      <c r="L63" s="31">
        <v>100000000</v>
      </c>
      <c r="M63" s="32">
        <v>85000000</v>
      </c>
      <c r="N63" s="48" t="s">
        <v>83</v>
      </c>
      <c r="O63" s="46" t="s">
        <v>62</v>
      </c>
      <c r="P63" s="35" t="s">
        <v>192</v>
      </c>
      <c r="Q63" s="49" t="s">
        <v>192</v>
      </c>
      <c r="R63" s="49" t="s">
        <v>192</v>
      </c>
      <c r="S63" s="36" t="s">
        <v>192</v>
      </c>
      <c r="T63" s="30"/>
      <c r="U63" s="30" t="s">
        <v>192</v>
      </c>
      <c r="V63" s="30" t="s">
        <v>192</v>
      </c>
      <c r="W63" s="30" t="s">
        <v>192</v>
      </c>
      <c r="X63" s="30" t="s">
        <v>192</v>
      </c>
      <c r="Y63" s="25" t="s">
        <v>381</v>
      </c>
      <c r="Z63" s="36" t="s">
        <v>302</v>
      </c>
    </row>
    <row r="64" spans="1:26" ht="96.6" x14ac:dyDescent="0.3">
      <c r="A64" s="43">
        <v>60</v>
      </c>
      <c r="B64" s="25" t="s">
        <v>384</v>
      </c>
      <c r="C64" s="26" t="s">
        <v>371</v>
      </c>
      <c r="D64" s="44">
        <v>70983127</v>
      </c>
      <c r="E64" s="44">
        <v>102241341</v>
      </c>
      <c r="F64" s="45">
        <v>600080366</v>
      </c>
      <c r="G64" s="29" t="s">
        <v>385</v>
      </c>
      <c r="H64" s="30" t="s">
        <v>54</v>
      </c>
      <c r="I64" s="30" t="s">
        <v>59</v>
      </c>
      <c r="J64" s="30" t="s">
        <v>373</v>
      </c>
      <c r="K64" s="29" t="s">
        <v>386</v>
      </c>
      <c r="L64" s="31">
        <v>100000000</v>
      </c>
      <c r="M64" s="32">
        <v>85000000</v>
      </c>
      <c r="N64" s="48" t="s">
        <v>199</v>
      </c>
      <c r="O64" s="46" t="s">
        <v>252</v>
      </c>
      <c r="P64" s="35" t="s">
        <v>63</v>
      </c>
      <c r="Q64" s="49" t="s">
        <v>63</v>
      </c>
      <c r="R64" s="49" t="s">
        <v>192</v>
      </c>
      <c r="S64" s="36" t="s">
        <v>192</v>
      </c>
      <c r="T64" s="30"/>
      <c r="U64" s="30" t="s">
        <v>192</v>
      </c>
      <c r="V64" s="30" t="s">
        <v>63</v>
      </c>
      <c r="W64" s="30" t="s">
        <v>63</v>
      </c>
      <c r="X64" s="30" t="s">
        <v>63</v>
      </c>
      <c r="Y64" s="25" t="s">
        <v>529</v>
      </c>
      <c r="Z64" s="36" t="s">
        <v>387</v>
      </c>
    </row>
    <row r="65" spans="1:26" s="308" customFormat="1" ht="165.6" x14ac:dyDescent="0.3">
      <c r="A65" s="367" t="s">
        <v>533</v>
      </c>
      <c r="B65" s="339" t="s">
        <v>388</v>
      </c>
      <c r="C65" s="340" t="s">
        <v>371</v>
      </c>
      <c r="D65" s="341">
        <v>70983011</v>
      </c>
      <c r="E65" s="341">
        <v>102229546</v>
      </c>
      <c r="F65" s="374">
        <v>600079767</v>
      </c>
      <c r="G65" s="343" t="s">
        <v>389</v>
      </c>
      <c r="H65" s="344" t="s">
        <v>54</v>
      </c>
      <c r="I65" s="344" t="s">
        <v>59</v>
      </c>
      <c r="J65" s="344" t="s">
        <v>373</v>
      </c>
      <c r="K65" s="343" t="s">
        <v>390</v>
      </c>
      <c r="L65" s="346">
        <v>49000000</v>
      </c>
      <c r="M65" s="347">
        <v>46688000</v>
      </c>
      <c r="N65" s="348" t="s">
        <v>391</v>
      </c>
      <c r="O65" s="349" t="s">
        <v>530</v>
      </c>
      <c r="P65" s="350" t="s">
        <v>192</v>
      </c>
      <c r="Q65" s="351"/>
      <c r="R65" s="351" t="s">
        <v>192</v>
      </c>
      <c r="S65" s="352" t="s">
        <v>192</v>
      </c>
      <c r="T65" s="344"/>
      <c r="U65" s="344" t="s">
        <v>192</v>
      </c>
      <c r="V65" s="344" t="s">
        <v>192</v>
      </c>
      <c r="W65" s="344" t="s">
        <v>192</v>
      </c>
      <c r="X65" s="344" t="s">
        <v>192</v>
      </c>
      <c r="Y65" s="339" t="s">
        <v>531</v>
      </c>
      <c r="Z65" s="352" t="s">
        <v>387</v>
      </c>
    </row>
    <row r="66" spans="1:26" ht="165.6" x14ac:dyDescent="0.3">
      <c r="A66" s="43">
        <v>62</v>
      </c>
      <c r="B66" s="25" t="s">
        <v>388</v>
      </c>
      <c r="C66" s="26" t="s">
        <v>371</v>
      </c>
      <c r="D66" s="44">
        <v>70983011</v>
      </c>
      <c r="E66" s="44">
        <v>102229546</v>
      </c>
      <c r="F66" s="45">
        <v>600079767</v>
      </c>
      <c r="G66" s="29" t="s">
        <v>392</v>
      </c>
      <c r="H66" s="30" t="s">
        <v>54</v>
      </c>
      <c r="I66" s="30" t="s">
        <v>59</v>
      </c>
      <c r="J66" s="30" t="s">
        <v>373</v>
      </c>
      <c r="K66" s="29" t="s">
        <v>393</v>
      </c>
      <c r="L66" s="31">
        <v>25000000</v>
      </c>
      <c r="M66" s="32">
        <v>21250000</v>
      </c>
      <c r="N66" s="48" t="s">
        <v>228</v>
      </c>
      <c r="O66" s="46" t="s">
        <v>252</v>
      </c>
      <c r="P66" s="35"/>
      <c r="Q66" s="49"/>
      <c r="R66" s="49" t="s">
        <v>192</v>
      </c>
      <c r="S66" s="36"/>
      <c r="T66" s="30"/>
      <c r="U66" s="30"/>
      <c r="V66" s="30"/>
      <c r="W66" s="30"/>
      <c r="X66" s="30"/>
      <c r="Y66" s="25" t="s">
        <v>394</v>
      </c>
      <c r="Z66" s="67" t="s">
        <v>302</v>
      </c>
    </row>
    <row r="67" spans="1:26" ht="165.6" x14ac:dyDescent="0.3">
      <c r="A67" s="43">
        <v>63</v>
      </c>
      <c r="B67" s="25" t="s">
        <v>388</v>
      </c>
      <c r="C67" s="26" t="s">
        <v>371</v>
      </c>
      <c r="D67" s="44">
        <v>70983011</v>
      </c>
      <c r="E67" s="44">
        <v>102229546</v>
      </c>
      <c r="F67" s="45">
        <v>600079767</v>
      </c>
      <c r="G67" s="29" t="s">
        <v>389</v>
      </c>
      <c r="H67" s="30" t="s">
        <v>54</v>
      </c>
      <c r="I67" s="30" t="s">
        <v>59</v>
      </c>
      <c r="J67" s="30" t="s">
        <v>373</v>
      </c>
      <c r="K67" s="29" t="s">
        <v>395</v>
      </c>
      <c r="L67" s="31">
        <v>100000000</v>
      </c>
      <c r="M67" s="32">
        <v>85000000</v>
      </c>
      <c r="N67" s="48" t="s">
        <v>391</v>
      </c>
      <c r="O67" s="46" t="s">
        <v>70</v>
      </c>
      <c r="P67" s="35" t="s">
        <v>192</v>
      </c>
      <c r="Q67" s="49" t="s">
        <v>192</v>
      </c>
      <c r="R67" s="49" t="s">
        <v>192</v>
      </c>
      <c r="S67" s="36" t="s">
        <v>192</v>
      </c>
      <c r="T67" s="30"/>
      <c r="U67" s="30" t="s">
        <v>192</v>
      </c>
      <c r="V67" s="30" t="s">
        <v>192</v>
      </c>
      <c r="W67" s="30" t="s">
        <v>192</v>
      </c>
      <c r="X67" s="30" t="s">
        <v>192</v>
      </c>
      <c r="Y67" s="25" t="s">
        <v>531</v>
      </c>
      <c r="Z67" s="36" t="s">
        <v>387</v>
      </c>
    </row>
    <row r="68" spans="1:26" ht="138" x14ac:dyDescent="0.3">
      <c r="A68" s="43">
        <v>64</v>
      </c>
      <c r="B68" s="25" t="s">
        <v>396</v>
      </c>
      <c r="C68" s="26" t="s">
        <v>371</v>
      </c>
      <c r="D68" s="44">
        <v>70983119</v>
      </c>
      <c r="E68" s="44">
        <v>102229236</v>
      </c>
      <c r="F68" s="45">
        <v>600079759</v>
      </c>
      <c r="G68" s="29" t="s">
        <v>397</v>
      </c>
      <c r="H68" s="30" t="s">
        <v>54</v>
      </c>
      <c r="I68" s="30" t="s">
        <v>59</v>
      </c>
      <c r="J68" s="30" t="s">
        <v>373</v>
      </c>
      <c r="K68" s="29" t="s">
        <v>398</v>
      </c>
      <c r="L68" s="256">
        <v>90000000</v>
      </c>
      <c r="M68" s="32">
        <v>35000000</v>
      </c>
      <c r="N68" s="240" t="s">
        <v>83</v>
      </c>
      <c r="O68" s="241" t="s">
        <v>84</v>
      </c>
      <c r="P68" s="25" t="s">
        <v>192</v>
      </c>
      <c r="Q68" s="26" t="s">
        <v>192</v>
      </c>
      <c r="R68" s="26" t="s">
        <v>192</v>
      </c>
      <c r="S68" s="67" t="s">
        <v>192</v>
      </c>
      <c r="T68" s="29" t="s">
        <v>192</v>
      </c>
      <c r="U68" s="29" t="s">
        <v>192</v>
      </c>
      <c r="V68" s="29" t="s">
        <v>192</v>
      </c>
      <c r="W68" s="29" t="s">
        <v>192</v>
      </c>
      <c r="X68" s="29" t="s">
        <v>192</v>
      </c>
      <c r="Y68" s="25" t="s">
        <v>532</v>
      </c>
      <c r="Z68" s="67" t="s">
        <v>387</v>
      </c>
    </row>
    <row r="69" spans="1:26" ht="138" x14ac:dyDescent="0.3">
      <c r="A69" s="43">
        <v>65</v>
      </c>
      <c r="B69" s="25" t="s">
        <v>396</v>
      </c>
      <c r="C69" s="26" t="s">
        <v>371</v>
      </c>
      <c r="D69" s="44">
        <v>70983119</v>
      </c>
      <c r="E69" s="44">
        <v>102229236</v>
      </c>
      <c r="F69" s="45">
        <v>600079759</v>
      </c>
      <c r="G69" s="29" t="s">
        <v>399</v>
      </c>
      <c r="H69" s="30" t="s">
        <v>54</v>
      </c>
      <c r="I69" s="30" t="s">
        <v>59</v>
      </c>
      <c r="J69" s="30" t="s">
        <v>373</v>
      </c>
      <c r="K69" s="29" t="s">
        <v>400</v>
      </c>
      <c r="L69" s="256">
        <v>10000000</v>
      </c>
      <c r="M69" s="257">
        <v>7600000</v>
      </c>
      <c r="N69" s="240" t="s">
        <v>83</v>
      </c>
      <c r="O69" s="241" t="s">
        <v>84</v>
      </c>
      <c r="P69" s="25"/>
      <c r="Q69" s="258" t="s">
        <v>192</v>
      </c>
      <c r="R69" s="26" t="s">
        <v>192</v>
      </c>
      <c r="S69" s="259" t="s">
        <v>192</v>
      </c>
      <c r="T69" s="29" t="s">
        <v>192</v>
      </c>
      <c r="U69" s="29"/>
      <c r="V69" s="29" t="s">
        <v>192</v>
      </c>
      <c r="W69" s="29"/>
      <c r="X69" s="29" t="s">
        <v>192</v>
      </c>
      <c r="Y69" s="25" t="s">
        <v>532</v>
      </c>
      <c r="Z69" s="67" t="s">
        <v>387</v>
      </c>
    </row>
    <row r="70" spans="1:26" ht="144" x14ac:dyDescent="0.3">
      <c r="A70" s="98">
        <v>66</v>
      </c>
      <c r="B70" s="162" t="s">
        <v>432</v>
      </c>
      <c r="C70" s="163" t="s">
        <v>433</v>
      </c>
      <c r="D70" s="70">
        <v>72741643</v>
      </c>
      <c r="E70" s="103" t="s">
        <v>434</v>
      </c>
      <c r="F70" s="71">
        <v>600079783</v>
      </c>
      <c r="G70" s="164" t="s">
        <v>435</v>
      </c>
      <c r="H70" s="165" t="s">
        <v>190</v>
      </c>
      <c r="I70" s="165" t="s">
        <v>59</v>
      </c>
      <c r="J70" s="165" t="s">
        <v>427</v>
      </c>
      <c r="K70" s="164" t="s">
        <v>436</v>
      </c>
      <c r="L70" s="166">
        <v>85000000</v>
      </c>
      <c r="M70" s="167">
        <v>40000000</v>
      </c>
      <c r="N70" s="162" t="s">
        <v>437</v>
      </c>
      <c r="O70" s="168" t="s">
        <v>131</v>
      </c>
      <c r="P70" s="169" t="s">
        <v>192</v>
      </c>
      <c r="Q70" s="170" t="s">
        <v>192</v>
      </c>
      <c r="R70" s="170" t="s">
        <v>192</v>
      </c>
      <c r="S70" s="171" t="s">
        <v>192</v>
      </c>
      <c r="T70" s="165"/>
      <c r="U70" s="165" t="s">
        <v>192</v>
      </c>
      <c r="V70" s="165"/>
      <c r="W70" s="165" t="s">
        <v>192</v>
      </c>
      <c r="X70" s="165"/>
      <c r="Y70" s="162" t="s">
        <v>438</v>
      </c>
      <c r="Z70" s="171" t="s">
        <v>439</v>
      </c>
    </row>
    <row r="71" spans="1:26" ht="144" x14ac:dyDescent="0.3">
      <c r="A71" s="98">
        <v>67</v>
      </c>
      <c r="B71" s="162" t="s">
        <v>432</v>
      </c>
      <c r="C71" s="163" t="s">
        <v>433</v>
      </c>
      <c r="D71" s="70">
        <v>72741643</v>
      </c>
      <c r="E71" s="103">
        <v>102229554</v>
      </c>
      <c r="F71" s="71">
        <v>600079783</v>
      </c>
      <c r="G71" s="164" t="s">
        <v>440</v>
      </c>
      <c r="H71" s="165" t="s">
        <v>190</v>
      </c>
      <c r="I71" s="165" t="s">
        <v>59</v>
      </c>
      <c r="J71" s="165" t="s">
        <v>427</v>
      </c>
      <c r="K71" s="164" t="s">
        <v>441</v>
      </c>
      <c r="L71" s="166">
        <v>75700000</v>
      </c>
      <c r="M71" s="167">
        <f>L71/100*85</f>
        <v>64345000</v>
      </c>
      <c r="N71" s="162" t="s">
        <v>442</v>
      </c>
      <c r="O71" s="168" t="s">
        <v>443</v>
      </c>
      <c r="P71" s="169" t="s">
        <v>192</v>
      </c>
      <c r="Q71" s="170" t="s">
        <v>192</v>
      </c>
      <c r="R71" s="170" t="s">
        <v>192</v>
      </c>
      <c r="S71" s="171" t="s">
        <v>192</v>
      </c>
      <c r="T71" s="165"/>
      <c r="U71" s="165" t="s">
        <v>192</v>
      </c>
      <c r="V71" s="165" t="s">
        <v>192</v>
      </c>
      <c r="W71" s="165"/>
      <c r="X71" s="165" t="s">
        <v>192</v>
      </c>
      <c r="Y71" s="162" t="s">
        <v>444</v>
      </c>
      <c r="Z71" s="171" t="s">
        <v>439</v>
      </c>
    </row>
    <row r="72" spans="1:26" ht="144" x14ac:dyDescent="0.3">
      <c r="A72" s="98">
        <v>68</v>
      </c>
      <c r="B72" s="162" t="s">
        <v>432</v>
      </c>
      <c r="C72" s="163" t="s">
        <v>433</v>
      </c>
      <c r="D72" s="70">
        <v>72741643</v>
      </c>
      <c r="E72" s="103" t="s">
        <v>434</v>
      </c>
      <c r="F72" s="71">
        <v>600079783</v>
      </c>
      <c r="G72" s="164" t="s">
        <v>445</v>
      </c>
      <c r="H72" s="165" t="s">
        <v>190</v>
      </c>
      <c r="I72" s="165" t="s">
        <v>59</v>
      </c>
      <c r="J72" s="165" t="s">
        <v>427</v>
      </c>
      <c r="K72" s="164" t="s">
        <v>446</v>
      </c>
      <c r="L72" s="166">
        <v>30000000</v>
      </c>
      <c r="M72" s="167">
        <f>L72/100*85</f>
        <v>25500000</v>
      </c>
      <c r="N72" s="162" t="s">
        <v>429</v>
      </c>
      <c r="O72" s="168" t="s">
        <v>62</v>
      </c>
      <c r="P72" s="169" t="s">
        <v>63</v>
      </c>
      <c r="Q72" s="170" t="s">
        <v>63</v>
      </c>
      <c r="R72" s="170" t="s">
        <v>63</v>
      </c>
      <c r="S72" s="171" t="s">
        <v>63</v>
      </c>
      <c r="T72" s="165"/>
      <c r="U72" s="165" t="s">
        <v>63</v>
      </c>
      <c r="V72" s="165"/>
      <c r="W72" s="165" t="s">
        <v>63</v>
      </c>
      <c r="X72" s="165" t="s">
        <v>63</v>
      </c>
      <c r="Y72" s="162" t="s">
        <v>447</v>
      </c>
      <c r="Z72" s="171" t="s">
        <v>431</v>
      </c>
    </row>
    <row r="73" spans="1:26" ht="96.6" x14ac:dyDescent="0.3">
      <c r="A73" s="93">
        <v>69</v>
      </c>
      <c r="B73" s="94" t="s">
        <v>460</v>
      </c>
      <c r="C73" s="95" t="s">
        <v>461</v>
      </c>
      <c r="D73" s="116">
        <v>46750321</v>
      </c>
      <c r="E73" s="116">
        <v>102553866</v>
      </c>
      <c r="F73" s="117">
        <v>600074561</v>
      </c>
      <c r="G73" s="96" t="s">
        <v>462</v>
      </c>
      <c r="H73" s="96" t="s">
        <v>54</v>
      </c>
      <c r="I73" s="96" t="s">
        <v>59</v>
      </c>
      <c r="J73" s="96" t="s">
        <v>451</v>
      </c>
      <c r="K73" s="96" t="s">
        <v>463</v>
      </c>
      <c r="L73" s="118">
        <v>1800000</v>
      </c>
      <c r="M73" s="97">
        <f t="shared" ref="M73:M78" si="6">L73/100*85</f>
        <v>1530000</v>
      </c>
      <c r="N73" s="25" t="s">
        <v>83</v>
      </c>
      <c r="O73" s="67" t="s">
        <v>84</v>
      </c>
      <c r="P73" s="94"/>
      <c r="Q73" s="95"/>
      <c r="R73" s="95"/>
      <c r="S73" s="119"/>
      <c r="T73" s="96"/>
      <c r="U73" s="96"/>
      <c r="V73" s="96" t="s">
        <v>63</v>
      </c>
      <c r="W73" s="96"/>
      <c r="X73" s="96"/>
      <c r="Y73" s="94"/>
      <c r="Z73" s="119" t="s">
        <v>65</v>
      </c>
    </row>
    <row r="74" spans="1:26" ht="96.6" x14ac:dyDescent="0.3">
      <c r="A74" s="43">
        <v>70</v>
      </c>
      <c r="B74" s="25" t="s">
        <v>464</v>
      </c>
      <c r="C74" s="26" t="s">
        <v>461</v>
      </c>
      <c r="D74" s="50">
        <v>46750321</v>
      </c>
      <c r="E74" s="50">
        <v>102553866</v>
      </c>
      <c r="F74" s="81">
        <v>600074561</v>
      </c>
      <c r="G74" s="29" t="s">
        <v>465</v>
      </c>
      <c r="H74" s="29" t="s">
        <v>54</v>
      </c>
      <c r="I74" s="29" t="s">
        <v>59</v>
      </c>
      <c r="J74" s="29" t="s">
        <v>451</v>
      </c>
      <c r="K74" s="29" t="s">
        <v>466</v>
      </c>
      <c r="L74" s="118">
        <v>4000000</v>
      </c>
      <c r="M74" s="32">
        <f t="shared" si="6"/>
        <v>3400000</v>
      </c>
      <c r="N74" s="25" t="s">
        <v>83</v>
      </c>
      <c r="O74" s="67" t="s">
        <v>84</v>
      </c>
      <c r="P74" s="25" t="s">
        <v>63</v>
      </c>
      <c r="Q74" s="26" t="s">
        <v>63</v>
      </c>
      <c r="R74" s="26" t="s">
        <v>63</v>
      </c>
      <c r="S74" s="67" t="s">
        <v>63</v>
      </c>
      <c r="T74" s="29"/>
      <c r="U74" s="29"/>
      <c r="V74" s="29"/>
      <c r="W74" s="29"/>
      <c r="X74" s="29"/>
      <c r="Y74" s="25" t="s">
        <v>159</v>
      </c>
      <c r="Z74" s="67" t="s">
        <v>65</v>
      </c>
    </row>
    <row r="75" spans="1:26" ht="96.6" x14ac:dyDescent="0.3">
      <c r="A75" s="43">
        <v>71</v>
      </c>
      <c r="B75" s="25" t="s">
        <v>464</v>
      </c>
      <c r="C75" s="26" t="s">
        <v>461</v>
      </c>
      <c r="D75" s="50">
        <v>46750321</v>
      </c>
      <c r="E75" s="50">
        <v>102553866</v>
      </c>
      <c r="F75" s="81">
        <v>600074561</v>
      </c>
      <c r="G75" s="29" t="s">
        <v>467</v>
      </c>
      <c r="H75" s="29" t="s">
        <v>54</v>
      </c>
      <c r="I75" s="29" t="s">
        <v>59</v>
      </c>
      <c r="J75" s="29" t="s">
        <v>451</v>
      </c>
      <c r="K75" s="29" t="s">
        <v>468</v>
      </c>
      <c r="L75" s="118">
        <v>4000000</v>
      </c>
      <c r="M75" s="32">
        <f t="shared" si="6"/>
        <v>3400000</v>
      </c>
      <c r="N75" s="25" t="s">
        <v>83</v>
      </c>
      <c r="O75" s="67" t="s">
        <v>84</v>
      </c>
      <c r="P75" s="25" t="s">
        <v>63</v>
      </c>
      <c r="Q75" s="26" t="s">
        <v>63</v>
      </c>
      <c r="R75" s="26" t="s">
        <v>63</v>
      </c>
      <c r="S75" s="67" t="s">
        <v>63</v>
      </c>
      <c r="T75" s="29"/>
      <c r="U75" s="29"/>
      <c r="V75" s="29" t="s">
        <v>63</v>
      </c>
      <c r="W75" s="29"/>
      <c r="X75" s="29"/>
      <c r="Y75" s="25" t="s">
        <v>469</v>
      </c>
      <c r="Z75" s="67" t="s">
        <v>65</v>
      </c>
    </row>
    <row r="76" spans="1:26" ht="96.6" x14ac:dyDescent="0.3">
      <c r="A76" s="43">
        <v>72</v>
      </c>
      <c r="B76" s="25" t="s">
        <v>464</v>
      </c>
      <c r="C76" s="26" t="s">
        <v>461</v>
      </c>
      <c r="D76" s="50">
        <v>46750321</v>
      </c>
      <c r="E76" s="50">
        <v>102553866</v>
      </c>
      <c r="F76" s="81">
        <v>600074561</v>
      </c>
      <c r="G76" s="29" t="s">
        <v>470</v>
      </c>
      <c r="H76" s="29" t="s">
        <v>54</v>
      </c>
      <c r="I76" s="29" t="s">
        <v>59</v>
      </c>
      <c r="J76" s="29" t="s">
        <v>451</v>
      </c>
      <c r="K76" s="29" t="s">
        <v>471</v>
      </c>
      <c r="L76" s="118">
        <v>5000000</v>
      </c>
      <c r="M76" s="32">
        <f t="shared" si="6"/>
        <v>4250000</v>
      </c>
      <c r="N76" s="25" t="s">
        <v>83</v>
      </c>
      <c r="O76" s="67" t="s">
        <v>131</v>
      </c>
      <c r="P76" s="25" t="s">
        <v>63</v>
      </c>
      <c r="Q76" s="26" t="s">
        <v>63</v>
      </c>
      <c r="R76" s="26" t="s">
        <v>63</v>
      </c>
      <c r="S76" s="67" t="s">
        <v>63</v>
      </c>
      <c r="T76" s="29"/>
      <c r="U76" s="29"/>
      <c r="V76" s="29"/>
      <c r="W76" s="29" t="s">
        <v>63</v>
      </c>
      <c r="X76" s="29"/>
      <c r="Y76" s="25" t="s">
        <v>159</v>
      </c>
      <c r="Z76" s="67" t="s">
        <v>72</v>
      </c>
    </row>
    <row r="77" spans="1:26" s="143" customFormat="1" ht="82.8" x14ac:dyDescent="0.3">
      <c r="A77" s="43">
        <v>73</v>
      </c>
      <c r="B77" s="25" t="s">
        <v>472</v>
      </c>
      <c r="C77" s="26" t="s">
        <v>461</v>
      </c>
      <c r="D77" s="50">
        <v>71294171</v>
      </c>
      <c r="E77" s="50">
        <v>110036697</v>
      </c>
      <c r="F77" s="81">
        <v>691003771</v>
      </c>
      <c r="G77" s="29" t="s">
        <v>473</v>
      </c>
      <c r="H77" s="29" t="s">
        <v>54</v>
      </c>
      <c r="I77" s="29" t="s">
        <v>59</v>
      </c>
      <c r="J77" s="29" t="s">
        <v>451</v>
      </c>
      <c r="K77" s="29" t="s">
        <v>474</v>
      </c>
      <c r="L77" s="118">
        <v>1000000</v>
      </c>
      <c r="M77" s="32">
        <f t="shared" si="6"/>
        <v>850000</v>
      </c>
      <c r="N77" s="25" t="s">
        <v>69</v>
      </c>
      <c r="O77" s="67" t="s">
        <v>475</v>
      </c>
      <c r="P77" s="25" t="s">
        <v>63</v>
      </c>
      <c r="Q77" s="26" t="s">
        <v>63</v>
      </c>
      <c r="R77" s="26" t="s">
        <v>63</v>
      </c>
      <c r="S77" s="67"/>
      <c r="T77" s="29"/>
      <c r="U77" s="29"/>
      <c r="V77" s="29" t="s">
        <v>192</v>
      </c>
      <c r="W77" s="29"/>
      <c r="X77" s="29"/>
      <c r="Y77" s="25"/>
      <c r="Z77" s="67" t="s">
        <v>72</v>
      </c>
    </row>
    <row r="78" spans="1:26" ht="82.8" x14ac:dyDescent="0.3">
      <c r="A78" s="173">
        <v>74</v>
      </c>
      <c r="B78" s="109" t="s">
        <v>472</v>
      </c>
      <c r="C78" s="101" t="s">
        <v>461</v>
      </c>
      <c r="D78" s="174">
        <v>71294171</v>
      </c>
      <c r="E78" s="174">
        <v>110036697</v>
      </c>
      <c r="F78" s="175">
        <v>691003771</v>
      </c>
      <c r="G78" s="108" t="s">
        <v>473</v>
      </c>
      <c r="H78" s="108" t="s">
        <v>54</v>
      </c>
      <c r="I78" s="108" t="s">
        <v>59</v>
      </c>
      <c r="J78" s="108" t="s">
        <v>451</v>
      </c>
      <c r="K78" s="108" t="s">
        <v>474</v>
      </c>
      <c r="L78" s="176">
        <v>1000000</v>
      </c>
      <c r="M78" s="148">
        <f t="shared" si="6"/>
        <v>850000</v>
      </c>
      <c r="N78" s="109" t="s">
        <v>69</v>
      </c>
      <c r="O78" s="177" t="s">
        <v>475</v>
      </c>
      <c r="P78" s="109" t="s">
        <v>63</v>
      </c>
      <c r="Q78" s="101" t="s">
        <v>63</v>
      </c>
      <c r="R78" s="101" t="s">
        <v>63</v>
      </c>
      <c r="S78" s="177"/>
      <c r="T78" s="108"/>
      <c r="U78" s="108"/>
      <c r="V78" s="108" t="s">
        <v>192</v>
      </c>
      <c r="W78" s="108"/>
      <c r="X78" s="108"/>
      <c r="Y78" s="109"/>
      <c r="Z78" s="177" t="s">
        <v>72</v>
      </c>
    </row>
    <row r="79" spans="1:26" s="255" customFormat="1" ht="72" x14ac:dyDescent="0.3">
      <c r="A79" s="153">
        <v>75</v>
      </c>
      <c r="B79" s="440" t="s">
        <v>325</v>
      </c>
      <c r="C79" s="441" t="s">
        <v>326</v>
      </c>
      <c r="D79" s="442" t="s">
        <v>327</v>
      </c>
      <c r="E79" s="442" t="s">
        <v>327</v>
      </c>
      <c r="F79" s="442" t="s">
        <v>327</v>
      </c>
      <c r="G79" s="443" t="s">
        <v>328</v>
      </c>
      <c r="H79" s="154" t="s">
        <v>54</v>
      </c>
      <c r="I79" s="154" t="s">
        <v>59</v>
      </c>
      <c r="J79" s="153" t="s">
        <v>576</v>
      </c>
      <c r="K79" s="153" t="s">
        <v>330</v>
      </c>
      <c r="L79" s="251">
        <v>25000000</v>
      </c>
      <c r="M79" s="252">
        <v>5000000</v>
      </c>
      <c r="N79" s="221" t="s">
        <v>492</v>
      </c>
      <c r="O79" s="222" t="s">
        <v>493</v>
      </c>
      <c r="P79" s="155" t="s">
        <v>63</v>
      </c>
      <c r="Q79" s="223" t="s">
        <v>63</v>
      </c>
      <c r="R79" s="223"/>
      <c r="S79" s="152"/>
      <c r="T79" s="154" t="s">
        <v>63</v>
      </c>
      <c r="U79" s="154" t="s">
        <v>63</v>
      </c>
      <c r="V79" s="154"/>
      <c r="W79" s="154"/>
      <c r="X79" s="154" t="s">
        <v>63</v>
      </c>
      <c r="Y79" s="219" t="s">
        <v>494</v>
      </c>
      <c r="Z79" s="224" t="s">
        <v>72</v>
      </c>
    </row>
    <row r="80" spans="1:26" s="308" customFormat="1" ht="105.75" customHeight="1" thickBot="1" x14ac:dyDescent="0.35">
      <c r="A80" s="444" t="s">
        <v>557</v>
      </c>
      <c r="B80" s="467" t="s">
        <v>547</v>
      </c>
      <c r="C80" s="468" t="s">
        <v>554</v>
      </c>
      <c r="D80" s="469">
        <v>70983810</v>
      </c>
      <c r="E80" s="469">
        <v>102241163</v>
      </c>
      <c r="F80" s="470">
        <v>600080196</v>
      </c>
      <c r="G80" s="471" t="s">
        <v>555</v>
      </c>
      <c r="H80" s="448" t="s">
        <v>54</v>
      </c>
      <c r="I80" s="448" t="s">
        <v>59</v>
      </c>
      <c r="J80" s="448" t="s">
        <v>550</v>
      </c>
      <c r="K80" s="384" t="s">
        <v>556</v>
      </c>
      <c r="L80" s="449">
        <v>1700000</v>
      </c>
      <c r="M80" s="450">
        <f>L80/100*85</f>
        <v>1445000</v>
      </c>
      <c r="N80" s="451" t="s">
        <v>112</v>
      </c>
      <c r="O80" s="447" t="s">
        <v>301</v>
      </c>
      <c r="P80" s="451"/>
      <c r="Q80" s="446" t="s">
        <v>63</v>
      </c>
      <c r="R80" s="446" t="s">
        <v>63</v>
      </c>
      <c r="S80" s="447"/>
      <c r="T80" s="448"/>
      <c r="U80" s="448"/>
      <c r="V80" s="448" t="s">
        <v>63</v>
      </c>
      <c r="W80" s="448" t="s">
        <v>63</v>
      </c>
      <c r="X80" s="448"/>
      <c r="Y80" s="451" t="s">
        <v>206</v>
      </c>
      <c r="Z80" s="447" t="s">
        <v>302</v>
      </c>
    </row>
    <row r="82" spans="2:2" x14ac:dyDescent="0.3">
      <c r="B82" s="1" t="s">
        <v>537</v>
      </c>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9" scale="4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7"/>
  <sheetViews>
    <sheetView topLeftCell="B16" zoomScale="70" zoomScaleNormal="70" workbookViewId="0">
      <selection activeCell="B5" sqref="B5"/>
    </sheetView>
  </sheetViews>
  <sheetFormatPr defaultColWidth="8.6640625" defaultRowHeight="14.4" x14ac:dyDescent="0.3"/>
  <cols>
    <col min="1" max="1" width="14.33203125" style="1" hidden="1" customWidth="1"/>
    <col min="2" max="2" width="7.33203125" style="1" customWidth="1"/>
    <col min="3" max="3" width="18.33203125" style="1" customWidth="1"/>
    <col min="4" max="4" width="17.5546875" style="1" customWidth="1"/>
    <col min="5" max="5" width="9.6640625" style="1" customWidth="1"/>
    <col min="6" max="6" width="22.33203125" style="1" customWidth="1"/>
    <col min="7" max="8" width="13.6640625" style="1" customWidth="1"/>
    <col min="9" max="9" width="16.6640625" style="1" customWidth="1"/>
    <col min="10" max="10" width="39.44140625" style="1" customWidth="1"/>
    <col min="11" max="11" width="12.5546875" style="4" customWidth="1"/>
    <col min="12" max="12" width="13" style="4" customWidth="1"/>
    <col min="13" max="13" width="9" style="1" customWidth="1"/>
    <col min="14" max="14" width="8.6640625" style="1"/>
    <col min="15" max="18" width="11.109375" style="1" customWidth="1"/>
    <col min="19" max="20" width="10.5546875" style="1" customWidth="1"/>
    <col min="21" max="16384" width="8.6640625" style="1"/>
  </cols>
  <sheetData>
    <row r="1" spans="1:20" ht="21.75" customHeight="1" thickBot="1" x14ac:dyDescent="0.4">
      <c r="A1" s="545" t="s">
        <v>35</v>
      </c>
      <c r="B1" s="546"/>
      <c r="C1" s="546"/>
      <c r="D1" s="546"/>
      <c r="E1" s="546"/>
      <c r="F1" s="546"/>
      <c r="G1" s="546"/>
      <c r="H1" s="546"/>
      <c r="I1" s="546"/>
      <c r="J1" s="546"/>
      <c r="K1" s="546"/>
      <c r="L1" s="546"/>
      <c r="M1" s="546"/>
      <c r="N1" s="546"/>
      <c r="O1" s="546"/>
      <c r="P1" s="546"/>
      <c r="Q1" s="546"/>
      <c r="R1" s="546"/>
      <c r="S1" s="546"/>
      <c r="T1" s="547"/>
    </row>
    <row r="2" spans="1:20" ht="30" customHeight="1" thickBot="1" x14ac:dyDescent="0.35">
      <c r="A2" s="481" t="s">
        <v>36</v>
      </c>
      <c r="B2" s="479" t="s">
        <v>1</v>
      </c>
      <c r="C2" s="527" t="s">
        <v>37</v>
      </c>
      <c r="D2" s="523"/>
      <c r="E2" s="523"/>
      <c r="F2" s="550" t="s">
        <v>3</v>
      </c>
      <c r="G2" s="572" t="s">
        <v>24</v>
      </c>
      <c r="H2" s="488" t="s">
        <v>48</v>
      </c>
      <c r="I2" s="486" t="s">
        <v>5</v>
      </c>
      <c r="J2" s="554" t="s">
        <v>6</v>
      </c>
      <c r="K2" s="484" t="s">
        <v>38</v>
      </c>
      <c r="L2" s="485"/>
      <c r="M2" s="557" t="s">
        <v>8</v>
      </c>
      <c r="N2" s="558"/>
      <c r="O2" s="566" t="s">
        <v>39</v>
      </c>
      <c r="P2" s="567"/>
      <c r="Q2" s="567"/>
      <c r="R2" s="567"/>
      <c r="S2" s="557" t="s">
        <v>10</v>
      </c>
      <c r="T2" s="558"/>
    </row>
    <row r="3" spans="1:20" ht="22.35" customHeight="1" thickBot="1" x14ac:dyDescent="0.35">
      <c r="A3" s="548"/>
      <c r="B3" s="561"/>
      <c r="C3" s="562" t="s">
        <v>40</v>
      </c>
      <c r="D3" s="564" t="s">
        <v>41</v>
      </c>
      <c r="E3" s="564" t="s">
        <v>42</v>
      </c>
      <c r="F3" s="551"/>
      <c r="G3" s="573"/>
      <c r="H3" s="575"/>
      <c r="I3" s="553"/>
      <c r="J3" s="555"/>
      <c r="K3" s="570" t="s">
        <v>43</v>
      </c>
      <c r="L3" s="570" t="s">
        <v>55</v>
      </c>
      <c r="M3" s="497" t="s">
        <v>17</v>
      </c>
      <c r="N3" s="499" t="s">
        <v>18</v>
      </c>
      <c r="O3" s="568" t="s">
        <v>27</v>
      </c>
      <c r="P3" s="569"/>
      <c r="Q3" s="569"/>
      <c r="R3" s="569"/>
      <c r="S3" s="559" t="s">
        <v>44</v>
      </c>
      <c r="T3" s="560" t="s">
        <v>22</v>
      </c>
    </row>
    <row r="4" spans="1:20" ht="68.25" customHeight="1" thickBot="1" x14ac:dyDescent="0.35">
      <c r="A4" s="549"/>
      <c r="B4" s="480"/>
      <c r="C4" s="563"/>
      <c r="D4" s="565"/>
      <c r="E4" s="565"/>
      <c r="F4" s="552"/>
      <c r="G4" s="574"/>
      <c r="H4" s="489"/>
      <c r="I4" s="487"/>
      <c r="J4" s="556"/>
      <c r="K4" s="571"/>
      <c r="L4" s="571"/>
      <c r="M4" s="498"/>
      <c r="N4" s="500"/>
      <c r="O4" s="19" t="s">
        <v>45</v>
      </c>
      <c r="P4" s="20" t="s">
        <v>30</v>
      </c>
      <c r="Q4" s="21" t="s">
        <v>31</v>
      </c>
      <c r="R4" s="22" t="s">
        <v>46</v>
      </c>
      <c r="S4" s="506"/>
      <c r="T4" s="508"/>
    </row>
    <row r="5" spans="1:20" ht="127.8" customHeight="1" thickBot="1" x14ac:dyDescent="0.35">
      <c r="A5" s="1">
        <v>1</v>
      </c>
      <c r="B5" s="23">
        <v>1</v>
      </c>
      <c r="C5" s="123" t="s">
        <v>56</v>
      </c>
      <c r="D5" s="124" t="s">
        <v>57</v>
      </c>
      <c r="E5" s="125">
        <v>66111498</v>
      </c>
      <c r="F5" s="126" t="s">
        <v>58</v>
      </c>
      <c r="G5" s="122" t="s">
        <v>54</v>
      </c>
      <c r="H5" s="122" t="s">
        <v>59</v>
      </c>
      <c r="I5" s="122" t="s">
        <v>59</v>
      </c>
      <c r="J5" s="126" t="s">
        <v>60</v>
      </c>
      <c r="K5" s="127">
        <v>117500000</v>
      </c>
      <c r="L5" s="128">
        <v>85200000</v>
      </c>
      <c r="M5" s="129" t="s">
        <v>61</v>
      </c>
      <c r="N5" s="125" t="s">
        <v>62</v>
      </c>
      <c r="O5" s="129" t="s">
        <v>63</v>
      </c>
      <c r="P5" s="130" t="s">
        <v>63</v>
      </c>
      <c r="Q5" s="130" t="s">
        <v>63</v>
      </c>
      <c r="R5" s="125" t="s">
        <v>63</v>
      </c>
      <c r="S5" s="123" t="s">
        <v>64</v>
      </c>
      <c r="T5" s="125" t="s">
        <v>65</v>
      </c>
    </row>
    <row r="6" spans="1:20" s="131" customFormat="1" ht="303" thickBot="1" x14ac:dyDescent="0.35">
      <c r="A6" s="308">
        <v>1</v>
      </c>
      <c r="B6" s="309" t="s">
        <v>73</v>
      </c>
      <c r="C6" s="310" t="s">
        <v>187</v>
      </c>
      <c r="D6" s="311" t="s">
        <v>188</v>
      </c>
      <c r="E6" s="312">
        <v>25444565</v>
      </c>
      <c r="F6" s="313" t="s">
        <v>189</v>
      </c>
      <c r="G6" s="314" t="s">
        <v>190</v>
      </c>
      <c r="H6" s="314" t="s">
        <v>191</v>
      </c>
      <c r="I6" s="314" t="s">
        <v>59</v>
      </c>
      <c r="J6" s="315" t="s">
        <v>487</v>
      </c>
      <c r="K6" s="316">
        <v>15058823.529999999</v>
      </c>
      <c r="L6" s="316">
        <f>K6/100*85</f>
        <v>12800000.000499999</v>
      </c>
      <c r="M6" s="317" t="s">
        <v>103</v>
      </c>
      <c r="N6" s="318" t="s">
        <v>544</v>
      </c>
      <c r="O6" s="319"/>
      <c r="P6" s="320" t="s">
        <v>192</v>
      </c>
      <c r="Q6" s="320" t="s">
        <v>192</v>
      </c>
      <c r="R6" s="312"/>
      <c r="S6" s="310" t="s">
        <v>193</v>
      </c>
      <c r="T6" s="321" t="s">
        <v>194</v>
      </c>
    </row>
    <row r="7" spans="1:20" ht="67.5" customHeight="1" x14ac:dyDescent="0.3">
      <c r="A7" s="1">
        <v>1</v>
      </c>
      <c r="B7" s="211" t="s">
        <v>517</v>
      </c>
      <c r="C7" s="212" t="s">
        <v>201</v>
      </c>
      <c r="D7" s="213" t="s">
        <v>202</v>
      </c>
      <c r="E7" s="214">
        <v>70695245</v>
      </c>
      <c r="F7" s="215" t="s">
        <v>203</v>
      </c>
      <c r="G7" s="215" t="s">
        <v>54</v>
      </c>
      <c r="H7" s="215" t="s">
        <v>59</v>
      </c>
      <c r="I7" s="215" t="s">
        <v>204</v>
      </c>
      <c r="J7" s="216" t="s">
        <v>205</v>
      </c>
      <c r="K7" s="217">
        <v>8000000</v>
      </c>
      <c r="L7" s="217">
        <f>K7/100*85</f>
        <v>6800000</v>
      </c>
      <c r="M7" s="218" t="s">
        <v>130</v>
      </c>
      <c r="N7" s="214" t="s">
        <v>84</v>
      </c>
      <c r="O7" s="218"/>
      <c r="P7" s="213"/>
      <c r="Q7" s="213" t="s">
        <v>63</v>
      </c>
      <c r="R7" s="214" t="s">
        <v>63</v>
      </c>
      <c r="S7" s="218" t="s">
        <v>206</v>
      </c>
      <c r="T7" s="214" t="s">
        <v>65</v>
      </c>
    </row>
    <row r="8" spans="1:20" ht="409.6" thickBot="1" x14ac:dyDescent="0.35">
      <c r="A8" s="63"/>
      <c r="B8" s="38">
        <v>4</v>
      </c>
      <c r="C8" s="225" t="s">
        <v>516</v>
      </c>
      <c r="D8" s="226" t="s">
        <v>509</v>
      </c>
      <c r="E8" s="227" t="s">
        <v>510</v>
      </c>
      <c r="F8" s="226" t="s">
        <v>511</v>
      </c>
      <c r="G8" s="228" t="s">
        <v>54</v>
      </c>
      <c r="H8" s="228" t="s">
        <v>59</v>
      </c>
      <c r="I8" s="228" t="s">
        <v>204</v>
      </c>
      <c r="J8" s="226" t="s">
        <v>512</v>
      </c>
      <c r="K8" s="229">
        <v>18000000</v>
      </c>
      <c r="L8" s="230">
        <v>15300000</v>
      </c>
      <c r="M8" s="231" t="s">
        <v>513</v>
      </c>
      <c r="N8" s="232" t="s">
        <v>514</v>
      </c>
      <c r="O8" s="233"/>
      <c r="P8" s="234" t="s">
        <v>63</v>
      </c>
      <c r="Q8" s="234" t="s">
        <v>63</v>
      </c>
      <c r="R8" s="235"/>
      <c r="S8" s="225" t="s">
        <v>515</v>
      </c>
      <c r="T8" s="235" t="s">
        <v>72</v>
      </c>
    </row>
    <row r="9" spans="1:20" ht="69" x14ac:dyDescent="0.3">
      <c r="B9" s="108">
        <v>5</v>
      </c>
      <c r="C9" s="109" t="s">
        <v>348</v>
      </c>
      <c r="D9" s="101" t="s">
        <v>349</v>
      </c>
      <c r="E9" s="102">
        <v>70695539</v>
      </c>
      <c r="F9" s="108" t="s">
        <v>350</v>
      </c>
      <c r="G9" s="110" t="s">
        <v>54</v>
      </c>
      <c r="H9" s="110" t="s">
        <v>59</v>
      </c>
      <c r="I9" s="110" t="s">
        <v>351</v>
      </c>
      <c r="J9" s="108" t="s">
        <v>362</v>
      </c>
      <c r="K9" s="132">
        <v>10000000</v>
      </c>
      <c r="L9" s="133">
        <f t="shared" ref="L9:L10" si="0">K9/100*85</f>
        <v>8500000</v>
      </c>
      <c r="M9" s="134" t="s">
        <v>98</v>
      </c>
      <c r="N9" s="135" t="s">
        <v>361</v>
      </c>
      <c r="O9" s="136"/>
      <c r="P9" s="102"/>
      <c r="Q9" s="102" t="s">
        <v>63</v>
      </c>
      <c r="R9" s="111" t="s">
        <v>63</v>
      </c>
      <c r="S9" s="109" t="s">
        <v>358</v>
      </c>
      <c r="T9" s="111" t="s">
        <v>65</v>
      </c>
    </row>
    <row r="10" spans="1:20" ht="69" x14ac:dyDescent="0.3">
      <c r="B10" s="156">
        <v>6</v>
      </c>
      <c r="C10" s="54" t="s">
        <v>348</v>
      </c>
      <c r="D10" s="55" t="s">
        <v>349</v>
      </c>
      <c r="E10" s="56">
        <v>70695539</v>
      </c>
      <c r="F10" s="57" t="s">
        <v>359</v>
      </c>
      <c r="G10" s="58" t="s">
        <v>54</v>
      </c>
      <c r="H10" s="58" t="s">
        <v>59</v>
      </c>
      <c r="I10" s="58" t="s">
        <v>351</v>
      </c>
      <c r="J10" s="57" t="s">
        <v>362</v>
      </c>
      <c r="K10" s="157">
        <v>10000000</v>
      </c>
      <c r="L10" s="158">
        <f t="shared" si="0"/>
        <v>8500000</v>
      </c>
      <c r="M10" s="139" t="s">
        <v>98</v>
      </c>
      <c r="N10" s="140" t="s">
        <v>485</v>
      </c>
      <c r="O10" s="159"/>
      <c r="P10" s="160"/>
      <c r="Q10" s="160" t="s">
        <v>63</v>
      </c>
      <c r="R10" s="161" t="s">
        <v>63</v>
      </c>
      <c r="S10" s="54" t="s">
        <v>358</v>
      </c>
      <c r="T10" s="161" t="s">
        <v>65</v>
      </c>
    </row>
    <row r="11" spans="1:20" ht="82.8" x14ac:dyDescent="0.3">
      <c r="B11" s="29">
        <v>7</v>
      </c>
      <c r="C11" s="236" t="s">
        <v>370</v>
      </c>
      <c r="D11" s="26" t="s">
        <v>371</v>
      </c>
      <c r="E11" s="237">
        <v>70983224</v>
      </c>
      <c r="F11" s="29" t="s">
        <v>372</v>
      </c>
      <c r="G11" s="29" t="s">
        <v>54</v>
      </c>
      <c r="H11" s="29" t="s">
        <v>59</v>
      </c>
      <c r="I11" s="29" t="s">
        <v>373</v>
      </c>
      <c r="J11" s="29" t="s">
        <v>374</v>
      </c>
      <c r="K11" s="238">
        <v>55000000</v>
      </c>
      <c r="L11" s="239">
        <v>15300000</v>
      </c>
      <c r="M11" s="240" t="s">
        <v>69</v>
      </c>
      <c r="N11" s="241" t="s">
        <v>523</v>
      </c>
      <c r="O11" s="25"/>
      <c r="P11" s="26"/>
      <c r="Q11" s="26" t="s">
        <v>192</v>
      </c>
      <c r="R11" s="67" t="s">
        <v>192</v>
      </c>
      <c r="S11" s="25" t="s">
        <v>524</v>
      </c>
      <c r="T11" s="67" t="s">
        <v>72</v>
      </c>
    </row>
    <row r="12" spans="1:20" ht="82.8" x14ac:dyDescent="0.3">
      <c r="B12" s="29">
        <v>8</v>
      </c>
      <c r="C12" s="242" t="s">
        <v>370</v>
      </c>
      <c r="D12" s="69" t="s">
        <v>371</v>
      </c>
      <c r="E12" s="243">
        <v>70983224</v>
      </c>
      <c r="F12" s="72" t="s">
        <v>375</v>
      </c>
      <c r="G12" s="72" t="s">
        <v>54</v>
      </c>
      <c r="H12" s="72" t="s">
        <v>59</v>
      </c>
      <c r="I12" s="72" t="s">
        <v>373</v>
      </c>
      <c r="J12" s="72" t="s">
        <v>376</v>
      </c>
      <c r="K12" s="244">
        <v>100000000</v>
      </c>
      <c r="L12" s="245">
        <v>66000000</v>
      </c>
      <c r="M12" s="246" t="s">
        <v>69</v>
      </c>
      <c r="N12" s="79">
        <v>3.2027999999999999</v>
      </c>
      <c r="O12" s="68" t="s">
        <v>192</v>
      </c>
      <c r="P12" s="69"/>
      <c r="Q12" s="69"/>
      <c r="R12" s="79" t="s">
        <v>192</v>
      </c>
      <c r="S12" s="68" t="s">
        <v>377</v>
      </c>
      <c r="T12" s="79" t="s">
        <v>72</v>
      </c>
    </row>
    <row r="13" spans="1:20" ht="82.8" x14ac:dyDescent="0.3">
      <c r="B13" s="72">
        <v>9</v>
      </c>
      <c r="C13" s="25" t="s">
        <v>423</v>
      </c>
      <c r="D13" s="49" t="s">
        <v>424</v>
      </c>
      <c r="E13" s="34" t="s">
        <v>425</v>
      </c>
      <c r="F13" s="29" t="s">
        <v>426</v>
      </c>
      <c r="G13" s="30" t="s">
        <v>190</v>
      </c>
      <c r="H13" s="30" t="s">
        <v>59</v>
      </c>
      <c r="I13" s="30" t="s">
        <v>427</v>
      </c>
      <c r="J13" s="29" t="s">
        <v>428</v>
      </c>
      <c r="K13" s="137">
        <v>30000000</v>
      </c>
      <c r="L13" s="138">
        <f t="shared" ref="L13:L14" si="1">K13/100*85</f>
        <v>25500000</v>
      </c>
      <c r="M13" s="25" t="s">
        <v>429</v>
      </c>
      <c r="N13" s="67" t="s">
        <v>62</v>
      </c>
      <c r="O13" s="35" t="s">
        <v>192</v>
      </c>
      <c r="P13" s="49" t="s">
        <v>192</v>
      </c>
      <c r="Q13" s="49" t="s">
        <v>192</v>
      </c>
      <c r="R13" s="36" t="s">
        <v>192</v>
      </c>
      <c r="S13" s="25" t="s">
        <v>430</v>
      </c>
      <c r="T13" s="36" t="s">
        <v>431</v>
      </c>
    </row>
    <row r="14" spans="1:20" ht="55.8" thickBot="1" x14ac:dyDescent="0.35">
      <c r="B14" s="112">
        <v>10</v>
      </c>
      <c r="C14" s="52" t="s">
        <v>448</v>
      </c>
      <c r="D14" s="37" t="s">
        <v>449</v>
      </c>
      <c r="E14" s="41">
        <v>46750321</v>
      </c>
      <c r="F14" s="38" t="s">
        <v>450</v>
      </c>
      <c r="G14" s="39" t="s">
        <v>54</v>
      </c>
      <c r="H14" s="39" t="s">
        <v>59</v>
      </c>
      <c r="I14" s="38" t="s">
        <v>451</v>
      </c>
      <c r="J14" s="39" t="s">
        <v>452</v>
      </c>
      <c r="K14" s="120">
        <v>5000000</v>
      </c>
      <c r="L14" s="121">
        <f t="shared" si="1"/>
        <v>4250000</v>
      </c>
      <c r="M14" s="40" t="s">
        <v>83</v>
      </c>
      <c r="N14" s="41" t="s">
        <v>84</v>
      </c>
      <c r="O14" s="40" t="s">
        <v>192</v>
      </c>
      <c r="P14" s="53" t="s">
        <v>192</v>
      </c>
      <c r="Q14" s="53" t="s">
        <v>192</v>
      </c>
      <c r="R14" s="41" t="s">
        <v>192</v>
      </c>
      <c r="S14" s="52" t="s">
        <v>64</v>
      </c>
      <c r="T14" s="41" t="s">
        <v>65</v>
      </c>
    </row>
    <row r="16" spans="1:20" x14ac:dyDescent="0.3">
      <c r="A16" s="1" t="s">
        <v>47</v>
      </c>
      <c r="C16" s="1" t="s">
        <v>537</v>
      </c>
    </row>
    <row r="18" spans="1:12" ht="16.2" customHeight="1" x14ac:dyDescent="0.3"/>
    <row r="24" spans="1:12" x14ac:dyDescent="0.3">
      <c r="A24" s="3" t="s">
        <v>33</v>
      </c>
      <c r="B24" s="2"/>
      <c r="C24" s="2"/>
      <c r="D24" s="2"/>
      <c r="E24" s="2"/>
      <c r="F24" s="2"/>
      <c r="G24" s="2"/>
      <c r="H24" s="2"/>
      <c r="I24" s="2"/>
      <c r="J24" s="2"/>
      <c r="K24" s="5"/>
      <c r="L24" s="5"/>
    </row>
    <row r="25" spans="1:12" x14ac:dyDescent="0.3">
      <c r="A25" s="3" t="s">
        <v>34</v>
      </c>
      <c r="B25" s="2"/>
      <c r="C25" s="2"/>
      <c r="D25" s="2"/>
      <c r="E25" s="2"/>
      <c r="F25" s="2"/>
      <c r="G25" s="2"/>
      <c r="H25" s="2"/>
      <c r="I25" s="2"/>
      <c r="J25" s="2"/>
      <c r="K25" s="5"/>
      <c r="L25" s="5"/>
    </row>
    <row r="26" spans="1:12" x14ac:dyDescent="0.3">
      <c r="A26" s="3"/>
      <c r="B26" s="2"/>
      <c r="C26" s="2"/>
      <c r="D26" s="2"/>
      <c r="E26" s="2"/>
      <c r="F26" s="2"/>
      <c r="G26" s="2"/>
      <c r="H26" s="2"/>
      <c r="I26" s="2"/>
      <c r="J26" s="2"/>
      <c r="K26" s="5"/>
      <c r="L26" s="5"/>
    </row>
    <row r="27" spans="1:12" x14ac:dyDescent="0.3">
      <c r="A27" s="3"/>
      <c r="B27" s="2"/>
      <c r="C27" s="2"/>
      <c r="D27" s="2"/>
      <c r="E27" s="2"/>
      <c r="F27" s="2"/>
      <c r="G27" s="2"/>
      <c r="H27" s="2"/>
      <c r="I27" s="2"/>
      <c r="J27" s="2"/>
      <c r="K27" s="5"/>
      <c r="L27" s="5"/>
    </row>
    <row r="28" spans="1:12" x14ac:dyDescent="0.3">
      <c r="A28" s="3"/>
      <c r="B28" s="2"/>
      <c r="C28" s="2"/>
      <c r="D28" s="2"/>
      <c r="E28" s="2"/>
      <c r="F28" s="2"/>
      <c r="G28" s="2"/>
      <c r="H28" s="2"/>
      <c r="I28" s="2"/>
      <c r="J28" s="2"/>
      <c r="K28" s="5"/>
      <c r="L28" s="5"/>
    </row>
    <row r="29" spans="1:12" x14ac:dyDescent="0.3">
      <c r="A29" s="3"/>
      <c r="B29" s="2"/>
      <c r="C29" s="2"/>
      <c r="D29" s="2"/>
      <c r="E29" s="2"/>
      <c r="F29" s="2"/>
      <c r="G29" s="2"/>
      <c r="H29" s="2"/>
      <c r="I29" s="2"/>
      <c r="J29" s="2"/>
      <c r="K29" s="5"/>
      <c r="L29" s="5"/>
    </row>
    <row r="30" spans="1:12" x14ac:dyDescent="0.3">
      <c r="A30" s="3"/>
      <c r="B30" s="2"/>
      <c r="C30" s="2"/>
      <c r="D30" s="2"/>
      <c r="E30" s="2"/>
      <c r="F30" s="2"/>
      <c r="G30" s="2"/>
      <c r="H30" s="2"/>
      <c r="I30" s="2"/>
      <c r="J30" s="2"/>
      <c r="K30" s="5"/>
      <c r="L30" s="5"/>
    </row>
    <row r="31" spans="1:12" x14ac:dyDescent="0.3">
      <c r="A31" s="3"/>
      <c r="B31" s="2"/>
      <c r="C31" s="2"/>
      <c r="D31" s="2"/>
      <c r="E31" s="2"/>
      <c r="F31" s="2"/>
      <c r="G31" s="2"/>
      <c r="H31" s="2"/>
      <c r="I31" s="2"/>
      <c r="J31" s="2"/>
      <c r="K31" s="5"/>
      <c r="L31" s="5"/>
    </row>
    <row r="32" spans="1:12" x14ac:dyDescent="0.3">
      <c r="A32" s="3"/>
      <c r="B32" s="2"/>
      <c r="C32" s="2"/>
      <c r="D32" s="2"/>
      <c r="E32" s="2"/>
      <c r="F32" s="2"/>
      <c r="G32" s="2"/>
      <c r="H32" s="2"/>
      <c r="I32" s="2"/>
      <c r="J32" s="2"/>
      <c r="K32" s="5"/>
      <c r="L32" s="5"/>
    </row>
    <row r="33" spans="1:12" x14ac:dyDescent="0.3">
      <c r="A33" s="3"/>
      <c r="B33" s="2"/>
      <c r="C33" s="2"/>
      <c r="D33" s="2"/>
      <c r="E33" s="2"/>
      <c r="F33" s="2"/>
      <c r="G33" s="2"/>
      <c r="H33" s="2"/>
      <c r="I33" s="2"/>
      <c r="J33" s="2"/>
      <c r="K33" s="5"/>
      <c r="L33" s="5"/>
    </row>
    <row r="34" spans="1:12" x14ac:dyDescent="0.3">
      <c r="B34" s="2"/>
      <c r="C34" s="2"/>
      <c r="D34" s="2"/>
      <c r="E34" s="2"/>
      <c r="F34" s="2"/>
      <c r="G34" s="2"/>
      <c r="H34" s="2"/>
      <c r="I34" s="2"/>
      <c r="J34" s="2"/>
      <c r="K34" s="5"/>
      <c r="L34" s="5"/>
    </row>
    <row r="35" spans="1:12" x14ac:dyDescent="0.3">
      <c r="B35" s="2"/>
      <c r="C35" s="2"/>
      <c r="D35" s="2"/>
      <c r="E35" s="2"/>
      <c r="F35" s="2"/>
      <c r="G35" s="2"/>
      <c r="H35" s="2"/>
      <c r="I35" s="2"/>
      <c r="J35" s="2"/>
      <c r="K35" s="5"/>
      <c r="L35" s="5"/>
    </row>
    <row r="36" spans="1:12" x14ac:dyDescent="0.3">
      <c r="B36" s="2"/>
      <c r="C36" s="2"/>
      <c r="D36" s="2"/>
      <c r="E36" s="2"/>
      <c r="F36" s="2"/>
      <c r="G36" s="2"/>
      <c r="H36" s="2"/>
      <c r="I36" s="2"/>
      <c r="J36" s="2"/>
      <c r="K36" s="5"/>
      <c r="L36" s="5"/>
    </row>
    <row r="37" spans="1:12" ht="16.2" customHeight="1" x14ac:dyDescent="0.3"/>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15OPMSMT0001-78-24388</_dlc_DocId>
    <_dlc_DocIdUrl xmlns="0104a4cd-1400-468e-be1b-c7aad71d7d5a">
      <Url>https://op.msmt.cz/_layouts/15/DocIdRedir.aspx?ID=15OPMSMT0001-78-24388</Url>
      <Description>15OPMSMT0001-78-24388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2" ma:contentTypeDescription="Vytvoří nový dokument" ma:contentTypeScope="" ma:versionID="ecd8cb4f1c86fe5fffb55aba212263ca">
  <xsd:schema xmlns:xsd="http://www.w3.org/2001/XMLSchema" xmlns:xs="http://www.w3.org/2001/XMLSchema" xmlns:p="http://schemas.microsoft.com/office/2006/metadata/properties" xmlns:ns2="0104a4cd-1400-468e-be1b-c7aad71d7d5a" targetNamespace="http://schemas.microsoft.com/office/2006/metadata/properties" ma:root="true" ma:fieldsID="e78262c49ac82559fb01b2039c05d41d"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475C52-C20B-4778-B923-B6C837C3C5C9}">
  <ds:schemaRefs>
    <ds:schemaRef ds:uri="http://schemas.microsoft.com/office/2006/metadata/properties"/>
    <ds:schemaRef ds:uri="http://schemas.microsoft.com/office/infopath/2007/PartnerControls"/>
    <ds:schemaRef ds:uri="0104a4cd-1400-468e-be1b-c7aad71d7d5a"/>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9D0DBC89-0628-40F4-B015-6E04EC4F7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E5A9A13-BF88-458F-AA79-F534F401C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LENOVO</cp:lastModifiedBy>
  <cp:revision/>
  <cp:lastPrinted>2024-10-10T10:55:22Z</cp:lastPrinted>
  <dcterms:created xsi:type="dcterms:W3CDTF">2020-07-22T07:46:04Z</dcterms:created>
  <dcterms:modified xsi:type="dcterms:W3CDTF">2025-12-11T13:46:25Z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0x0101006EA6B83B94A9AD4086EF024A4B2ABCA0</vt:lpwstr>
  </property>
  <property fmtid="{D5CDD505-2E9C-101B-9397-08002B2CF9AE}" pid="3" name="_dlc_DocIdItemGuid">
    <vt:lpwstr>52342275-79be-4061-ad3a-037bd215b29b</vt:lpwstr>
  </property>
</Properties>
</file>