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MAS - MAPY II\investiční záměry mš a zš\investiční záměry 2022\MŠ\"/>
    </mc:Choice>
  </mc:AlternateContent>
  <xr:revisionPtr revIDLastSave="0" documentId="13_ncr:1_{835BA025-CAB5-4342-BB14-102AAE8FD2FC}" xr6:coauthVersionLast="47" xr6:coauthVersionMax="47" xr10:uidLastSave="{00000000-0000-0000-0000-000000000000}"/>
  <bookViews>
    <workbookView xWindow="-108" yWindow="-108" windowWidth="23256" windowHeight="1257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4" i="7" l="1"/>
  <c r="M52" i="6" l="1"/>
  <c r="M51" i="6"/>
  <c r="M50" i="6"/>
  <c r="M49" i="6"/>
  <c r="M47" i="6"/>
  <c r="M46" i="6"/>
  <c r="M42" i="6"/>
  <c r="M33" i="6"/>
  <c r="M32" i="6"/>
  <c r="M31" i="6"/>
  <c r="M30" i="6"/>
  <c r="M29" i="6"/>
  <c r="M23" i="6"/>
  <c r="M22" i="6"/>
  <c r="M21" i="6"/>
  <c r="M20" i="6"/>
  <c r="M19" i="6"/>
  <c r="M18" i="6"/>
  <c r="M17" i="6"/>
  <c r="M16" i="6"/>
  <c r="M14" i="6"/>
  <c r="M13" i="6"/>
  <c r="M12" i="6"/>
  <c r="M11" i="6"/>
  <c r="M10" i="6"/>
  <c r="M9" i="6"/>
  <c r="M8" i="6"/>
  <c r="M7" i="6"/>
  <c r="M48" i="6"/>
  <c r="M45" i="6"/>
  <c r="M44" i="6"/>
  <c r="M43" i="6"/>
  <c r="M41" i="6"/>
  <c r="M40" i="6"/>
  <c r="M34" i="6"/>
  <c r="M39" i="6"/>
  <c r="M38" i="6"/>
  <c r="M37" i="6"/>
  <c r="M36" i="6"/>
  <c r="M35" i="6"/>
  <c r="M28" i="6"/>
  <c r="M27" i="6"/>
  <c r="M26" i="6"/>
  <c r="M25" i="6"/>
  <c r="M24" i="6"/>
  <c r="M15" i="6"/>
  <c r="M6" i="6"/>
  <c r="M5" i="6"/>
  <c r="M4" i="6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 l="1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 l="1"/>
  <c r="K48" i="7"/>
  <c r="M47" i="7"/>
  <c r="K47" i="7"/>
  <c r="M46" i="7"/>
  <c r="K46" i="7"/>
  <c r="M45" i="7"/>
  <c r="K45" i="7"/>
  <c r="M44" i="7"/>
  <c r="K44" i="7"/>
  <c r="M43" i="7"/>
  <c r="K43" i="7"/>
  <c r="M42" i="7"/>
  <c r="K42" i="7"/>
  <c r="M41" i="7"/>
  <c r="K41" i="7"/>
  <c r="M40" i="7"/>
  <c r="K40" i="7"/>
  <c r="M39" i="7"/>
  <c r="K39" i="7"/>
  <c r="M38" i="7"/>
  <c r="K38" i="7"/>
  <c r="M37" i="7"/>
  <c r="K37" i="7"/>
  <c r="M36" i="7"/>
  <c r="K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 l="1"/>
  <c r="M13" i="7"/>
  <c r="M12" i="7"/>
  <c r="M11" i="7"/>
  <c r="M10" i="7"/>
  <c r="M9" i="7"/>
  <c r="M8" i="7"/>
  <c r="M7" i="7"/>
  <c r="M6" i="7"/>
  <c r="M5" i="7"/>
  <c r="L6" i="8" l="1"/>
  <c r="L5" i="8"/>
</calcChain>
</file>

<file path=xl/sharedStrings.xml><?xml version="1.0" encoding="utf-8"?>
<sst xmlns="http://schemas.openxmlformats.org/spreadsheetml/2006/main" count="1741" uniqueCount="441">
  <si>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</si>
  <si>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</si>
  <si>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</si>
  <si>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</si>
  <si>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</si>
  <si>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</si>
  <si>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</si>
  <si>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</si>
  <si>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</si>
  <si>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</si>
  <si>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</si>
  <si>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</si>
  <si>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</si>
  <si>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</si>
  <si>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</si>
  <si>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</si>
  <si>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</si>
  <si>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</si>
  <si>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</si>
  <si>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</si>
  <si>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</si>
  <si>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</si>
  <si>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</si>
  <si>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</si>
  <si>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</si>
  <si>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</si>
  <si>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</si>
  <si>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</si>
  <si>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</si>
  <si>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</si>
  <si>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</si>
  <si>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</si>
  <si>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</si>
  <si>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</si>
  <si>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</si>
  <si>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</si>
  <si>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</si>
  <si>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</si>
  <si>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</si>
  <si>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</si>
  <si>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</si>
  <si>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</si>
  <si>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</si>
  <si>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</si>
  <si>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</si>
  <si>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</si>
  <si>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</si>
  <si>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</si>
  <si>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</si>
  <si>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</si>
  <si>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</si>
  <si>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</si>
  <si>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</si>
  <si>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</si>
  <si>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</si>
  <si>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</si>
  <si>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</si>
  <si>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</si>
  <si>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</si>
  <si>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</si>
  <si>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</si>
  <si>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</si>
  <si>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</si>
  <si>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</si>
  <si>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</si>
  <si>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</si>
  <si>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</si>
  <si>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</si>
  <si>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</si>
  <si>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</si>
  <si>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</si>
  <si>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</si>
  <si>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</si>
  <si>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</si>
  <si>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</si>
  <si>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</si>
  <si>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</si>
  <si>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</si>
  <si>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</si>
  <si>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</si>
  <si>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</si>
  <si>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</si>
  <si>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</si>
  <si>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</si>
  <si>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</si>
  <si>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</si>
  <si>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</si>
  <si>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</si>
  <si>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</si>
  <si>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</si>
  <si>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</si>
  <si>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</si>
  <si>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</si>
  <si>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</si>
  <si>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</si>
  <si>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</si>
  <si>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</si>
  <si>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</si>
  <si>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</si>
  <si>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</si>
  <si>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</si>
  <si>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</si>
  <si>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</si>
  <si>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</si>
  <si>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</si>
  <si>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</si>
  <si>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</si>
  <si>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</si>
  <si>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</si>
  <si>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</si>
  <si>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</si>
  <si>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</si>
  <si>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</si>
  <si>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</si>
  <si>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</si>
  <si>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</si>
  <si>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</si>
  <si>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</si>
  <si>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</si>
  <si>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</si>
  <si>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</si>
  <si>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</si>
  <si>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</si>
  <si>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</si>
  <si>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 xml:space="preserve">1. ZŠ T. G. Masaryka Milevsko, Jeřábkova 690, okres Písek </t>
  </si>
  <si>
    <t>Město Milevsko</t>
  </si>
  <si>
    <t xml:space="preserve">Modernizace školních dílen - polytechnická dílna (dílna, robotika,3 D tisk, digitální technologie)  </t>
  </si>
  <si>
    <t>Milevsko</t>
  </si>
  <si>
    <t>Projekt by měl řešit komplexní rekonstrukci stávajích prostor školních dílen. Vznikne multifunkční učebna pro polytechnické vzdělávání, pro robotiku a 3D tisk, keramická dílna.Počítáme s využitím učebny nejen pro vzdělávání, ale i pro zájmové aktivity v odpoledních hodinách pro děti, dospělé i seniory.</t>
  </si>
  <si>
    <t>x</t>
  </si>
  <si>
    <t>příprava podkladů pro studii proveditelnosti</t>
  </si>
  <si>
    <t>ne</t>
  </si>
  <si>
    <t xml:space="preserve">1. ZŠ T. G. Masaryka Milevsko, jeřábkova 690, okres Písek </t>
  </si>
  <si>
    <t>Modernizace učebny přírodopisu</t>
  </si>
  <si>
    <t>Vybavení učebny novým nábytkem a pomůckami pro badatelsky orientovanou výuku.</t>
  </si>
  <si>
    <t>Modernizace  učebny fyziky</t>
  </si>
  <si>
    <t>jihočeský</t>
  </si>
  <si>
    <t xml:space="preserve">1. ZŠ T. G. Masaryka Milevsko, Jeřábkova690, okres Písek </t>
  </si>
  <si>
    <t xml:space="preserve">Modernizace  učebny chemie </t>
  </si>
  <si>
    <t xml:space="preserve">Modernizace kmenových učeben - nábytek a digitální podpora výuky </t>
  </si>
  <si>
    <t>Vybavení učeben novým nábyktem, řešení dgitální podpory výuky pomocí notebooků a LED televizí, popřípadě dotykových zařízení.</t>
  </si>
  <si>
    <t xml:space="preserve">Podpora environmentální výchovy - přírodní zahrada </t>
  </si>
  <si>
    <t>Kompletní realizace přírodní zahrady, od návrhu přes nákup mobiliáře  a zahradnické práce. Přírodní zahrada bude využívána nejen při výuce i při zapojení rodičů, veřejnosti  do činnosti školy.</t>
  </si>
  <si>
    <t>Revitalizace školní budovy - výměna oken, zateplení půd, nabarvení fasády</t>
  </si>
  <si>
    <t>V projektu předpokládáme stávajících špaletových oken, zateplení stropů horního patra budovy s cílem úspor za vytápění a příprava na využití půdních prostor. Oprava a nátěr fasády budovy po výměně oken a zlepšení estetického vzhledu školy.</t>
  </si>
  <si>
    <t>Kompletní rekonstrukce školní jídelny - rozvody, vzduchetechnika, technologie, nábytek</t>
  </si>
  <si>
    <t>Při rekonstrukci předpokládáme výměnu všech rozvodů (voda, odpady, elektřina), výměnu vzduchotechniky a nákup nové technologie pro vaření (multifunkční pánve, konvektomaty), mycí centrum. Nedílnou součástí bude i úprava interiéru  jídelny i vstupních prostor.</t>
  </si>
  <si>
    <t xml:space="preserve">1. základní škola T. G. Masaryka Milevsko, Jeřábkova690, okres Písek </t>
  </si>
  <si>
    <t xml:space="preserve">Rekonstrukce půdních prostor, vznik nových učeben, oddělení ŠD </t>
  </si>
  <si>
    <t xml:space="preserve">Po rekonstrukci půdních prostor dojde k rozšíření počtu učeben pro zájmové vzdělávání. Vzhledem k zvyšujícímu se počtu žáků vzniknou učebny pro další oddělení školní družiny nebo školního klubu, případně učebny pro dělenou výuku. </t>
  </si>
  <si>
    <t xml:space="preserve">Řešení podpory energetických úspor zaváděním alternativních zdrojů energie (LED, fotovoltaika, tepelná čerpadla) </t>
  </si>
  <si>
    <t>Vzhledem ke zvyšujícím se cenám energií uvažujeme o využití alternativních zdrojů energie, realizování fotovoltaické elektrárny na střeše školy,  využití tepelného čerpadla. Dále se zaměřit na úsporu energií zaváděním LED osvětlení.</t>
  </si>
  <si>
    <t xml:space="preserve">2. ZŠ J. A. Komenského Milevsko </t>
  </si>
  <si>
    <t xml:space="preserve">Rekonstrukce čelního portálu budovy školy </t>
  </si>
  <si>
    <t xml:space="preserve">Jihočeský </t>
  </si>
  <si>
    <t>Projekt je zaměřen na zlepšení vytápění školní budovy a snížení nákladů na provoz školy.</t>
  </si>
  <si>
    <t xml:space="preserve">Výměna skleněných výplní spojovacích chodeb </t>
  </si>
  <si>
    <t>Projekt je zaměřen na zlepšení vytápění školní budovy a snížení nákladů na provoz školy. Projektem bude zvýšena bezpečnost žáků.</t>
  </si>
  <si>
    <t xml:space="preserve">Výměna dveří mezi pavilony a v podlažích budov </t>
  </si>
  <si>
    <t xml:space="preserve">Rekonstrukce tělocvičny včetně vybavení 
(zateplení pláště budovy + vybavení)
</t>
  </si>
  <si>
    <t xml:space="preserve">Projekt je zaměřen na zlepšení vytápění a odvětrávání tělocvičen a snížení nákladů na provoz školy. Součástí bude podpora výuky tělesné výchovy a mimoškolní činnosti - nákup a rekonstrukce vybavení. </t>
  </si>
  <si>
    <t>Rekonstrukce venkovního multifunkčního hřiště</t>
  </si>
  <si>
    <t>Projekt je zaměřen na podporu hodin tělesné výchovy, činnosti školní družiny a školních klubů, případně pro veřejnost v době mimo vyučování.</t>
  </si>
  <si>
    <t>Rekonstrukce venkovních přístupů do školy</t>
  </si>
  <si>
    <t>Projekt je zaměřen na rekonstrukci stávajících dosluhujících přístupů do školy. Projekt bude respektovat podmínky bezbariérovosti. Rekonstrukcí bude zvýšena bezpečnost žáků.</t>
  </si>
  <si>
    <t>Rekonstrukce vytápění, vodoinstalace, kanalizačních rozvodů, elektroinstalace</t>
  </si>
  <si>
    <t>Projekt je zaměřen na zlepšení vytápění a inženýrských sítí školní budovy a snížení nákladů na provoz školy. Projektem bude zvýšena bezpečnost žáků.</t>
  </si>
  <si>
    <t>Informační systém školy – evidenční systém školy, zlepšení komunikace mezi školou, žáky a rodiči</t>
  </si>
  <si>
    <t>Projekt je zaměřen na zlepšení komunikace učitel-žák-rodič. Projektem bude zvýšena bezpečnost žáků - monitoring docházky.</t>
  </si>
  <si>
    <t>Regenerace zeleně - venkovního prostoru školy</t>
  </si>
  <si>
    <t>Projekt je zaměřen na obnovu zeleně v areálu školy. Cílem je podpora hodin přírodovědy a zájmových kroužků.</t>
  </si>
  <si>
    <t>Výměna dlažby chodeb</t>
  </si>
  <si>
    <t>Projekt je zaměřen na obnovu dlažeb v chodbách budovy. Projektem bude zvýšena bezpečnost žáků.</t>
  </si>
  <si>
    <t>Oprava podlah ve třídách</t>
  </si>
  <si>
    <t>Projekt je zaměřen na obnovu podlah ve třídách. Projektem bude zvýšena bezpečnost žáků.</t>
  </si>
  <si>
    <t>Učebna informatiky</t>
  </si>
  <si>
    <t>Projekt je rekonstrukci učebny informatiky v druhém patře hlavní budovy</t>
  </si>
  <si>
    <t xml:space="preserve">    x</t>
  </si>
  <si>
    <t>Zařízení školní zahrady a její úprava včetně kryté venkovní učebny</t>
  </si>
  <si>
    <t>Projekt je zaměřen na výstavbu kryté venkovní učebny a úpravu zahrady.</t>
  </si>
  <si>
    <t>Zařízení školního poradenského pracoviště</t>
  </si>
  <si>
    <t>Projekt je zaměřen na zařízení školního poradenského pracoviště. Zázemí výchovného poradce, metodika prevence a místnost pro setkání s rodiči, zázemí pro asistenty</t>
  </si>
  <si>
    <t xml:space="preserve">Výměna a rekonstrukce školních IT sítí </t>
  </si>
  <si>
    <t>Projekt je zaměřen na celkovou rekonstrukci IT sítí.</t>
  </si>
  <si>
    <t>Výměna PC v odborných učebnách, včetně obnovy software</t>
  </si>
  <si>
    <t>Projekt je zaměřen na výměnu veškerých PC a multimediálních zařízení v odborných učebnách.</t>
  </si>
  <si>
    <t>Školní informační centrum + knihovna</t>
  </si>
  <si>
    <t>Projekt je zaměřen na zřízení školního informačního centra + knihovny</t>
  </si>
  <si>
    <t>Výměna strojů a zařízení školní kuchyně</t>
  </si>
  <si>
    <t>Projekt je zaměřen na obnovu strojů a zařízení školní kuchyně.</t>
  </si>
  <si>
    <t>NE</t>
  </si>
  <si>
    <t>Základní škola a 
Mateřská škola Bernartice, okr. Písek</t>
  </si>
  <si>
    <t>Obec 
Bernartice</t>
  </si>
  <si>
    <t>Výstavba plaveckého bazénu</t>
  </si>
  <si>
    <t>Bernartice</t>
  </si>
  <si>
    <t>Výstavba plaveckého bazénu včetně zázemí</t>
  </si>
  <si>
    <t>X</t>
  </si>
  <si>
    <t>Výstavba sauny</t>
  </si>
  <si>
    <t>Výstavba sauny včetně zázemí</t>
  </si>
  <si>
    <t xml:space="preserve">Modernizace osvětlení </t>
  </si>
  <si>
    <t>Vybavení školní družiny</t>
  </si>
  <si>
    <t>Vybavení cvičné kuchyně</t>
  </si>
  <si>
    <t>Modernizace sborovny, kabinetů a kanceláří</t>
  </si>
  <si>
    <t>PD</t>
  </si>
  <si>
    <t>Modernizace zázemí pro učitele</t>
  </si>
  <si>
    <t>Venkovní sportovní areál</t>
  </si>
  <si>
    <t>ANO</t>
  </si>
  <si>
    <t xml:space="preserve">Modernizace dílen a polytechnického vzdělání </t>
  </si>
  <si>
    <t>Modernizace školní kuchyně</t>
  </si>
  <si>
    <t>Modernizace tělocvičny a zázemí</t>
  </si>
  <si>
    <t>Zatemnění oken ve třídách</t>
  </si>
  <si>
    <t>Výměna plynových kotlů a modernizace rozvodů</t>
  </si>
  <si>
    <t>Modernizace šatny 1. stupně - skříňky</t>
  </si>
  <si>
    <t>Rekonstrukce toalet</t>
  </si>
  <si>
    <t>Základní škola Chyšky</t>
  </si>
  <si>
    <t>Obec Chyšky</t>
  </si>
  <si>
    <t>Modernizace kmenových učeben</t>
  </si>
  <si>
    <t>Chyšky</t>
  </si>
  <si>
    <t>Projekt je zaměřen na zkvalitnění výuky. V projektu budou zrekonstruovány a vybaveny kmenové učebny.</t>
  </si>
  <si>
    <t>plánováno</t>
  </si>
  <si>
    <t>Rekonstrukce a modernizace odborných učeben</t>
  </si>
  <si>
    <t>Projekt je zaměřen na zkvalitnění výuky. V projektu budou zrekonstruovány a vybaveny odborné učebny.</t>
  </si>
  <si>
    <t>Rekonstrukce tělocvičny včetně vybavení</t>
  </si>
  <si>
    <t>Projekt je zaměřen na zkvalitnění výuky. V projektu bude zrekonstruována a vybavena tělocvična.</t>
  </si>
  <si>
    <t>Rekonstrukce venkovního hřiště a sportovišť</t>
  </si>
  <si>
    <t>Projekt je zaměřen na zkvalitnění výuky. V projektu budou zrekonstruováno venkovní hřiště a sportoviště.</t>
  </si>
  <si>
    <t>Rekonstrukce zázemí pro výuku tělesné výchovy</t>
  </si>
  <si>
    <t>Projekt je zaměřen na zkvalitnění výuky. V projektu budou zrekonstruováno zázemí pro výuku tělesné výchovy.</t>
  </si>
  <si>
    <t>Kompletní rekonstrukce školní jídelny</t>
  </si>
  <si>
    <t>Projekt je zaměřen na zkvalitnění školního stravování. V projektu bude zrekonstruována a vybavena školní jídelna.</t>
  </si>
  <si>
    <t>Rekonstrukce elektroinstalace a osvětlení</t>
  </si>
  <si>
    <t>Projekt je zaměřen na zkvalitnění podmínek výuky. V projektu budou zrekonstruována elektroinstalace a osvětlení.</t>
  </si>
  <si>
    <t>Revitalizace přírodní zahrady</t>
  </si>
  <si>
    <t>Projekt je zaměřen na zkvalitnění výuky. V projektu bude revitalizována školní zahrada.</t>
  </si>
  <si>
    <t>Zajištění bezpečnosti v areálu školy - oplocení, zabezpečovací zařízení</t>
  </si>
  <si>
    <t>Projekt je zaměřen na zkvalitnění bezpečnosti ve škole. V projektu bude zrekonstruováno oplocení školy a modernizováno zabezpečovací zařízení..</t>
  </si>
  <si>
    <t>Modernizace školní družiny</t>
  </si>
  <si>
    <t>Projekt je zaměřen na zkvalitnění školní družiny. V projektu budou zrekonstruovány a vybaveny prostory školních družin..</t>
  </si>
  <si>
    <t>Rozšíření knižního fondu</t>
  </si>
  <si>
    <t>Projekt je zaměřen na zkvalitnění výuky. V projektu bude modernizován a rozšířen knižní fond.</t>
  </si>
  <si>
    <t>Modernizace zázemí pedagogů</t>
  </si>
  <si>
    <t>Projekt je zaměřen na zkvalitnění zázemí pedagogů a zlepšení pracovních podmínek.</t>
  </si>
  <si>
    <t>Rekonstrukce odpadů</t>
  </si>
  <si>
    <t xml:space="preserve">Projekt je zaměřen na výměnu odpadního potrubí v budově školy. </t>
  </si>
  <si>
    <t>Rekonstrukce budovy školy - fasáda, střecha, komín</t>
  </si>
  <si>
    <t>Projekt je zaměřen na rekonstrukci budovy a zlepšení podmínek pro výuku.</t>
  </si>
  <si>
    <t>Protiradonová opatření</t>
  </si>
  <si>
    <t>Projekt je zaměřen na zajištění ochrany zdraví žáků a zaměstnanců školy.</t>
  </si>
  <si>
    <t>Přístavba - rozšíření prostor školy</t>
  </si>
  <si>
    <t>Projekt je zaměřen na zkvalitnění výuky. V projektu budou rozšířeny prostory školy a vybudovány nové učebny.</t>
  </si>
  <si>
    <t>Odstranění vlhkosti budovy</t>
  </si>
  <si>
    <t>Projekt je zaměřen na odstranění vlhkosti budovy. Tím dojde ke zkvalitnění podmínek pro vzdělávání.</t>
  </si>
  <si>
    <t>Základní škola Kovářov, okres Písek</t>
  </si>
  <si>
    <t>Obec Kovářov</t>
  </si>
  <si>
    <t>Modernizace odborných učeben - přírodovědná učebna, učebna dílen a interaktivní učebna</t>
  </si>
  <si>
    <t>Kovářov</t>
  </si>
  <si>
    <t>Projekt je zaměřen na zkvalitnění výuky přírodovědných předmětů, polytechniky a jazyků, a to prostřednictvím renovace příslušných učeben, pořízení nového vybavení (včetně vybavení na hybridní výuku), učebních pomůcek a modernizace zázemí kabinetů.</t>
  </si>
  <si>
    <t>průzkum trhu</t>
  </si>
  <si>
    <t>Výměna střešní krytiny na části školní budovy</t>
  </si>
  <si>
    <t>Projekt je zaměřen na výměnu střešní krytiny nad pavilóny: tělocvična, spojovací chodba a nová budova školy z důvodu dosloužení stávající krytiny a zatékání do školy.</t>
  </si>
  <si>
    <t>nerelevantní</t>
  </si>
  <si>
    <t xml:space="preserve">Modernizace školní jídelny </t>
  </si>
  <si>
    <t>Cílem projektu je zvýšení kvality stravování žáků formou výměny mobiliáře školní jídelny (místnosti pro strávníky) - stoly, židle, stěny jídelny.</t>
  </si>
  <si>
    <t>návrh vybavení</t>
  </si>
  <si>
    <t xml:space="preserve">Rekonstrukce školní infrastruktury </t>
  </si>
  <si>
    <t>Projekt cílí na rekonstrukci vodoinstalace, kanalizačních rozvodů, elektroinstalace ve všech objektech školního areálu tam, kde dosud nebyla provedena.</t>
  </si>
  <si>
    <t>Vybudování vnitřního i venkovního zázemí veřejně přístupných prostor pro sportovní aktivity</t>
  </si>
  <si>
    <t>Cílem projektu je zlepšení podmínek pro sportovní aktivity žáků školy i veřejnosti. Tělocvična - výměna podlahové krytiny, obložení zdi, rekonstrukce nářaďovny. Školní hřiště - osvětlení, venkovní šatna.</t>
  </si>
  <si>
    <t xml:space="preserve">Modernizace školní družiny </t>
  </si>
  <si>
    <t>Projekt je zaměřen na zkvalitnění zájmového vzdělávání prostřednictvím modernizace vybavení místností školní družiny, nákupu vzdělávacích pomůcek včetně zajištění bezbariérovosti a zázemí pro pedagogy.</t>
  </si>
  <si>
    <t>zpracovaná studie proveditelnosti</t>
  </si>
  <si>
    <t>Vybudování  hudební dílny včetně vybavení</t>
  </si>
  <si>
    <t>Cílem projektu je zkvalitnění výuky hudební výchovy a průřezového tématu Osobnostně sociální výchova - učebna bude sloužit k muzikofiletickým a socializačním aktivitám v rámci školy i školní družiny.</t>
  </si>
  <si>
    <t>připravená místnost</t>
  </si>
  <si>
    <t>Komunitní škola - prostor pro  rozvoj a setkávání</t>
  </si>
  <si>
    <t>Projekt chce zkvalitnit realizaci zájmových činností, kterépodorují individuální rozvoj dětí a vedou k sociální inkluzi (volnočasový klub). Za tímto účelem budou zrekonstruovány nevyužité sklepní a půdní prostory.</t>
  </si>
  <si>
    <t>Základní škola
 a Mateřská škola Sepekov</t>
  </si>
  <si>
    <t>Městys 
Sepekov</t>
  </si>
  <si>
    <t>Půdní vestavba
 odborných učeben včetně vybavení</t>
  </si>
  <si>
    <t>Sepekov</t>
  </si>
  <si>
    <t>Kompletní půdní vestavba odborných učeben - jazykové učebny, učeby ICT, učebny pro výuku přírodovědných předmětů. Vybudování kabinetů, laboratorního zázemí. Vše včetně vybavení. Vybudování toalet a úklidové místnosti v půdní vestavbě.</t>
  </si>
  <si>
    <t>zadáno zpracování PD</t>
  </si>
  <si>
    <t xml:space="preserve">Zajištění bezbariérovosti základní školy </t>
  </si>
  <si>
    <t>Zřízení bezbariérového přístupu do školy (hydraulický výtah), také do půdní vestavby, všech podlaží školy a zajištění bezbariérovosti toalet</t>
  </si>
  <si>
    <t>Vybudování nového venkovního 
schodiště</t>
  </si>
  <si>
    <t>Vybudování venkovního
 schodiště do půdní vestavby přes všechna podlaží, bude se jednat i o únikovou požární cestu, dále pak mezischodišťový hydraulický výtah</t>
  </si>
  <si>
    <t>Vybudování odborné 
multifunkční jazykové učebny včetně vybavení</t>
  </si>
  <si>
    <t>Učebna s interaktivní tabulí, 
dataprojektorem, promítací tabulí, nábytkem, stoly s poslechovým zařízením, skříněmi na pomůcky, PC sestavou včetně softwaru, přepojovací jednotky a souvisejícího vybavení</t>
  </si>
  <si>
    <t>Vybudování odborné 
multifunkční přírodovědné učebny pro biologii a chemii včetně vybavení</t>
  </si>
  <si>
    <t>Odborná multifunkční učebna
 pro výuku chemie a biologie , včetně kabinetu, laboratorního zázemí (interaktivní tabule, dataprojektor,,promítací tabule, nábytek, laboratorní stoly, demonstrační stůl, regály, skříň na chemikálie, hygienický modul, PC sestava, digestoř, související vybavení</t>
  </si>
  <si>
    <t>Vybudování odborné 
učebny fyziky včetně vybavení</t>
  </si>
  <si>
    <t>Odborná učebna fyziky 
včetně kabinetu a laboratorního zázemí (interaktivní tabule, dataprojektor, promítací tabule, nábytek, laboratorní stoly, demonstrační stůl, regály, skříň na pomůcky, hygienický modul, PC sestava, související vybavení)</t>
  </si>
  <si>
    <t>Vybudování ateliéru
 pro výtvarnou činnost</t>
  </si>
  <si>
    <t>Ateliér v podkroví školy
 (nová střešní krytina, střešní okna, zateplení, vybudování podlahy, vybudování rozvodů, hygienického zázemí, přístupu do nových prostor)</t>
  </si>
  <si>
    <t>Kompletní rekonstrukce
 učeben ZŠ včetně vybavení</t>
  </si>
  <si>
    <t>Rekonstrukce učebny -
 podlahy, dveře, nábytek, tabule</t>
  </si>
  <si>
    <t xml:space="preserve">Zajištění zabezpečení a bezpečnosti
 v areálu školy </t>
  </si>
  <si>
    <t xml:space="preserve"> Nové oplocení celého areálu, 
vstupní brány, osvětlení, oprava pochůzných a pojezdných ploch, vybudování parkovací plochy</t>
  </si>
  <si>
    <t>Rekonstrukce stávajících rozvodů ve všech objektech ZŠ, jídelna, dílny</t>
  </si>
  <si>
    <t>Rekonstrukce vodoinstalace, kanalizačních rozvodů, elektroinstalace</t>
  </si>
  <si>
    <t>Vybudování hřiště 
pro atletiku</t>
  </si>
  <si>
    <t>Celková modernizace oválu
 i rozběhové dráhy, provedení nových podkladních vrstev a nového povrchu z antuky, doskočiště pro skok daleký, házecí sektor</t>
  </si>
  <si>
    <t>Vybudování venkovní odborné učebny přírodních věd a 
relaxačního vzdělávacího prostoru včetně vybavení</t>
  </si>
  <si>
    <t>Úprava zahrady, výsadba
 dřevin, vybudování venkovní učebny včetně vybavení, venkovní mobiliář</t>
  </si>
  <si>
    <t>Kompletní rekonstrukce
 kuchyně a jídelny</t>
  </si>
  <si>
    <t>Kompletní rekonstrukce
 prostr kuchyně a jídelny, včetně rozvodů, vybavení</t>
  </si>
  <si>
    <t>Výstavba multifunkčního 
víceúčelového sportoviště</t>
  </si>
  <si>
    <t>Vybudování víceúčelového
 sportoviště, včetně zázemí</t>
  </si>
  <si>
    <t>Vybudování odborné 
učebny pro výuku vaření včetně vybavení</t>
  </si>
  <si>
    <t>Vybudování kuchyňky, 
včetně souvisejícího vybavení</t>
  </si>
  <si>
    <t>Kompletní rekonstrukce
 tělocvičny</t>
  </si>
  <si>
    <t>Rekonstrukce tělocvičny,
 včetně vybavení</t>
  </si>
  <si>
    <t>Vybudování učebny robotiky včetně vybavení</t>
  </si>
  <si>
    <t>Kompletní rekonstrukce
 prostor pro výuku robotiky (podlahy, nábytek, pořízení robotů, dataprojektor, promítací plátno, PC sestava, včetně softwaru a přepojovací jednotky a související vybavení)</t>
  </si>
  <si>
    <t>Rekonstrukce prostor 
pro školní poradenské pracoviště včetně pořízení vybavení</t>
  </si>
  <si>
    <t>Kompletní rekonstrukce,
 včetně pořízení vybavení, vybudování podlah, vybudování rozvodů, elektroinstalace, PC sestava</t>
  </si>
  <si>
    <t>Rozšíření kapacity školní družiny včetně pořízení vybavení</t>
  </si>
  <si>
    <t>Rekonstrukce prostor pro další oddělení školní družiny, včetně elektroinstakace, nábytku, souvisejícího vybavení, PC sestava</t>
  </si>
  <si>
    <t>Konektivita celé školy</t>
  </si>
  <si>
    <t>Zajištění vnitřní 
konektivity školy a dodávka výpočetní techniky včetně kompletní instalace a konfigurace a včetně zaškolení</t>
  </si>
  <si>
    <t>Modernizace kuchyňky v MŠ</t>
  </si>
  <si>
    <t>Modernizace kuchyňky v MŠ včetně vybavení</t>
  </si>
  <si>
    <t>Modernizace mateřské školy</t>
  </si>
  <si>
    <t>Oprava tříd, společných prostor a zázemí pro učitele, rekontrukce budovy</t>
  </si>
  <si>
    <t>Mateřská škola Božetice</t>
  </si>
  <si>
    <t>Obec Božetice</t>
  </si>
  <si>
    <t>Snižování energetické náročnosti budovy</t>
  </si>
  <si>
    <t>Božetice</t>
  </si>
  <si>
    <t>Rekonstrukce budovy - izolace, zateplení,  nová fasáda budovy, bezbarierový vchod, zastřešení vchodů do budovy</t>
  </si>
  <si>
    <t>Nové způsoby vytápění budovy</t>
  </si>
  <si>
    <t>Realizace nového způsobu vytápění budovy včetně nových zdrojů, měření a regulace</t>
  </si>
  <si>
    <t>Výměna osvětlení v budově</t>
  </si>
  <si>
    <t xml:space="preserve">  Výměna stávajícího osvětlení v budově</t>
  </si>
  <si>
    <t>Nové vybavení třídy a herny</t>
  </si>
  <si>
    <t>Zřízení relaxačních a hracích koutků, výměna nábytku</t>
  </si>
  <si>
    <t>Rekonstrukce kuchyně a jejího vybavení</t>
  </si>
  <si>
    <t>Výměna kuchyňského vybavení, výměna nábytku, zakoupení konvektomatu atd.</t>
  </si>
  <si>
    <t>Rekonstrukce vstupních prostor a šatny</t>
  </si>
  <si>
    <t>Stavební úpravy, výměna povrchů</t>
  </si>
  <si>
    <t>Zajištění bezpečnosti ve venkovním areálu a v budově</t>
  </si>
  <si>
    <t>Instalace bezpečnostního a monitorovacího zařízení, nové oplocení areálu, nové chodníky, nový asfaltový povrch</t>
  </si>
  <si>
    <t>Vybudování venkovního relaxačně -vzdělávacího prostoru</t>
  </si>
  <si>
    <t>Obnova školní zahrady včetné venkovního mobiliáře, nových herních a výukových prvků, výstavba venkovní učebny, vysázení nových dřevin a bylin, vyvýšené záhony atd.</t>
  </si>
  <si>
    <t>ICT vybavení</t>
  </si>
  <si>
    <t>Interaktivní tabule včetně PC sestavy a softwaru, tiskárny a výukových programů</t>
  </si>
  <si>
    <t>Mateřská škola Branice</t>
  </si>
  <si>
    <t>Obec Branice</t>
  </si>
  <si>
    <t>Pořízení nového nábytku a vybavení</t>
  </si>
  <si>
    <t>Branice</t>
  </si>
  <si>
    <t>Výměna nábytku a vybavení za nové</t>
  </si>
  <si>
    <t>Pořízení nových hracích prvků na školní zahradu</t>
  </si>
  <si>
    <t>Pořízení nových hracích prvků na zahradu</t>
  </si>
  <si>
    <t>Vybavení školní  kuchyně</t>
  </si>
  <si>
    <t>Výměna stávajícího vybavení za moderní, odpovídající současným požadavkům na prostory  stravování</t>
  </si>
  <si>
    <t>Vybudování venkovní učebny (altánu) na školní zahradě</t>
  </si>
  <si>
    <t>Zřízení venkovního výukového altánu (učebny) - zvýšení kvality vdělávání dětí</t>
  </si>
  <si>
    <t>Pořízení nových didaktických pomůcek</t>
  </si>
  <si>
    <t>Pořízení nových edukačních pomůcek pro vzdělávání dětí podle posledních vzdělávacích trendů</t>
  </si>
  <si>
    <t>Investice do ICT za účelem přístupu k digitálním zdrojům a zvýšení kvality výuky</t>
  </si>
  <si>
    <t>Pořízení interaktivní tabule + software pro pedagogy, pořízení notebooků</t>
  </si>
  <si>
    <t>Pořízení interaktivní tabule + software</t>
  </si>
  <si>
    <t>Pořízení nových akumulačních kamen</t>
  </si>
  <si>
    <t xml:space="preserve">Nová akumulační kamna </t>
  </si>
  <si>
    <t>Pořízení didaktických a kompenzačních pomůcek pro děti se SVP</t>
  </si>
  <si>
    <t>Didaktické a kompenzační pomůcky pro děti se SVP</t>
  </si>
  <si>
    <t>Mateřská škola Chyšky</t>
  </si>
  <si>
    <t>Rekonstrukce kotelny</t>
  </si>
  <si>
    <t>Vybavení školy ICT</t>
  </si>
  <si>
    <t>Interaktivní panel + výukové programy</t>
  </si>
  <si>
    <t>Vybavení knihovny</t>
  </si>
  <si>
    <t>Nábytek do knihovny</t>
  </si>
  <si>
    <t>Mateřská škola Klubíčko Milevsko, B. Němcové 1380, okres Písek</t>
  </si>
  <si>
    <t>Rekonstrukce toalet a koupelen v MŠ Klubíčko Milevsko</t>
  </si>
  <si>
    <t>Rekonstrukce toalet a koupelen pro děti v jednotlivých třídách</t>
  </si>
  <si>
    <t xml:space="preserve"> PD NE</t>
  </si>
  <si>
    <t>Mateřská škola Kostelec nad Vltavou</t>
  </si>
  <si>
    <t>Obec Kostelec nad Vltavou</t>
  </si>
  <si>
    <t>Rekonstrukce budovy MŠ -FASÁDA                  NA BUDOVĚ MŠ</t>
  </si>
  <si>
    <t>Kostelec nad Vltavou</t>
  </si>
  <si>
    <t>Fasáda na budově MŠ</t>
  </si>
  <si>
    <t>Rekonstrukce budovy MŠ - VÝMĚNA OKEN, DVEŘÍ</t>
  </si>
  <si>
    <t xml:space="preserve">Výměna oken , dveří </t>
  </si>
  <si>
    <t>Vybavení školní                jídelny - výdejny</t>
  </si>
  <si>
    <t>Výměna stávajícího vybavení - kuchyňská linka s dvoudřezem, potravinová skříň atd.</t>
  </si>
  <si>
    <t>Vybudování výukového altánu  na školní zahradě MŠ</t>
  </si>
  <si>
    <t>Zřízení výukového altánu - zvýšení kvality vdělávání dětí</t>
  </si>
  <si>
    <t>Vybavení na podporu podnětného vnitřního prostředí MŠ</t>
  </si>
  <si>
    <t>Obnova relaxačních, hracích a vzdělávacích koutků - zvýšení kvality vzdělávání dětí  (výměna nábytku za stávající, pořízení edukačních pomůcek)</t>
  </si>
  <si>
    <t>Notebooky + software pro pedagogické pracovníky</t>
  </si>
  <si>
    <t>Mateřská škola Kovářov, okres Písek</t>
  </si>
  <si>
    <t>Snížení energetické náročnosti školy.</t>
  </si>
  <si>
    <t>Vybudování venkovního vzdělávacího prostoru na školní zahradě.</t>
  </si>
  <si>
    <t>Vybudování nové přístavby, rozšíření prostor školy.</t>
  </si>
  <si>
    <t>Rekonstrukce vodoinstalace a kanalizačních rozvodů.</t>
  </si>
  <si>
    <t>Zajištění bezpečnosti budovy a areálu MŠ.</t>
  </si>
  <si>
    <t>Kompletní rekonstrukce sociálního zázemí.</t>
  </si>
  <si>
    <t>Zateplení budovy</t>
  </si>
  <si>
    <t>Vybudování mobiliáře, chodníčků pro dopravní výchovu, zastínění pískoviště</t>
  </si>
  <si>
    <t>Vybudování ateliéru pro výtvarnou činnost a            tělocvičny</t>
  </si>
  <si>
    <t>Čipový a kamerový systém při vstupu</t>
  </si>
  <si>
    <t>Výměna vodovodních baterií,                                          umyvadel,závěsných WC, ventilátorů                           hygienického zařízení pro zaměstnance ve školní     kuchyni a v mateřské škole</t>
  </si>
  <si>
    <t>Výměna kanalizačního a vodovodního  potrubí</t>
  </si>
  <si>
    <t xml:space="preserve">Mateřská škola Kytička, Jiráskova 764, okres Písek </t>
  </si>
  <si>
    <t>Přístavba letní WC u MŠ Kytička v Milevsku</t>
  </si>
  <si>
    <t>Rekonstrukce zahradního domku, přístavba WC</t>
  </si>
  <si>
    <t>PD ANO</t>
  </si>
  <si>
    <t>MŠ Pastelka Milevsko</t>
  </si>
  <si>
    <t>Dopravní cestičky</t>
  </si>
  <si>
    <t>Vybavení kuchyňky</t>
  </si>
  <si>
    <t>Vybudování dopravních cestiček na zahradě MŠ</t>
  </si>
  <si>
    <t>Myčka do kuchyně</t>
  </si>
  <si>
    <t>12/20225</t>
  </si>
  <si>
    <t>Rekonstrukce 
učeben MŠ včetně vybavení</t>
  </si>
  <si>
    <t>Obnova nábytku,      
obnova podlahových krytin, včetně vybavení</t>
  </si>
  <si>
    <t>Zpracován návrh 
na obnovu</t>
  </si>
  <si>
    <t>Obnova zahrady 
mateřské školy</t>
  </si>
  <si>
    <t>Obnova trvalých travních
 porostů, dřevinné a keřové výsadby, mobiliář, oplocení, monitorovací a zabezpečovací systémy</t>
  </si>
  <si>
    <t>Probíhá výběr 
pro zadání PD a výběr dodavatele</t>
  </si>
  <si>
    <t>Mateřská škola Sluníčko Milevsko, Jeřábkova 781, okres Písek</t>
  </si>
  <si>
    <t xml:space="preserve">Rekonstrukce umýváren </t>
  </si>
  <si>
    <t>Obnova inženýrských sítí, obklady, dlažba, výměna umyvadel, toalet</t>
  </si>
  <si>
    <t>Venkovní toaleta pro děti</t>
  </si>
  <si>
    <t>Venkovní toaleta pro děti přístupná ze zahrady MŠ, přívod vody, odpad</t>
  </si>
  <si>
    <t>Rekonstrukce chodníků v areálu MŠ</t>
  </si>
  <si>
    <t>Nový asfaltový povrch</t>
  </si>
  <si>
    <t>MŠ Skřítci Zbelítov</t>
  </si>
  <si>
    <t>Obec Zbelítov</t>
  </si>
  <si>
    <t>Revitalizace zeleně v areálu MŠ.</t>
  </si>
  <si>
    <t>Zbelítov</t>
  </si>
  <si>
    <t>Podpora zeleně na zahradě a v okolí budovy MŠ, nová výsadba.</t>
  </si>
  <si>
    <t>Dopravní cestičky na zahradě MŠ.</t>
  </si>
  <si>
    <t>Cestičky na zahradě MŠ pro dětská vozítka a jiná mobilní vybavení.</t>
  </si>
  <si>
    <t>Sociální zařízení pro děti přístupné ze zahrady MŠ.</t>
  </si>
  <si>
    <t>WC, umyvadlo, připojení na vodu a kanalizaci.</t>
  </si>
  <si>
    <t>ICT do MŠ.</t>
  </si>
  <si>
    <t>Vybavení MŠ ICT - interaktivní tabule, tablety, výukové programy.</t>
  </si>
  <si>
    <t>Výměna oken v MŠ.</t>
  </si>
  <si>
    <t>Výměna oken v kanceláři.</t>
  </si>
  <si>
    <t>neuvedeno</t>
  </si>
  <si>
    <t>Zajištění vnitřní 
konektivity školy a vybudování IT učebny, dodávka výpočetní techniky včetně kompletní instalace a konfigurace a včetně zaškolení</t>
  </si>
  <si>
    <t>Mimořádně schváleno v Kovářově dne 8. dubna 2022 Řídicím výborem MAP ORP Milevsko II., verze k duben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</si>
</sst>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\/yyyy"/>
    <numFmt numFmtId="165" formatCode="#,##0;[Red]#,##0"/>
  </numFmts>
  <fonts count="3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222222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1F2937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546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5" fillId="6" borderId="0" xfId="0" applyFont="1" applyFill="1" applyProtection="1"/>
    <xf numFmtId="0" fontId="0" fillId="6" borderId="0" xfId="0" applyFill="1" applyProtection="1"/>
    <xf numFmtId="0" fontId="19" fillId="6" borderId="0" xfId="0" applyFont="1" applyFill="1" applyProtection="1"/>
    <xf numFmtId="0" fontId="14" fillId="6" borderId="0" xfId="0" applyFont="1" applyFill="1" applyProtection="1"/>
    <xf numFmtId="0" fontId="0" fillId="0" borderId="55" xfId="0" applyBorder="1" applyAlignment="1" applyProtection="1">
      <alignment horizontal="center"/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23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164" fontId="0" fillId="0" borderId="23" xfId="0" applyNumberFormat="1" applyBorder="1" applyAlignment="1" applyProtection="1">
      <alignment horizontal="center" vertical="center" wrapText="1"/>
      <protection locked="0"/>
    </xf>
    <xf numFmtId="164" fontId="0" fillId="0" borderId="25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164" fontId="0" fillId="0" borderId="17" xfId="0" applyNumberFormat="1" applyBorder="1" applyAlignment="1" applyProtection="1">
      <alignment horizontal="center" vertical="center" wrapText="1"/>
      <protection locked="0"/>
    </xf>
    <xf numFmtId="164" fontId="0" fillId="0" borderId="19" xfId="0" applyNumberForma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164" fontId="0" fillId="0" borderId="4" xfId="0" applyNumberFormat="1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3" fontId="0" fillId="0" borderId="25" xfId="0" applyNumberFormat="1" applyBorder="1" applyAlignment="1" applyProtection="1">
      <alignment horizontal="center" vertical="center"/>
      <protection locked="0"/>
    </xf>
    <xf numFmtId="0" fontId="28" fillId="0" borderId="23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28" fillId="0" borderId="25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 wrapText="1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30" fillId="0" borderId="24" xfId="0" applyFont="1" applyBorder="1" applyAlignment="1" applyProtection="1">
      <alignment horizontal="center" vertical="center"/>
      <protection locked="0"/>
    </xf>
    <xf numFmtId="0" fontId="30" fillId="0" borderId="25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8" fillId="0" borderId="25" xfId="0" applyFont="1" applyBorder="1" applyAlignment="1" applyProtection="1">
      <alignment horizontal="center" vertical="center" wrapText="1"/>
      <protection locked="0"/>
    </xf>
    <xf numFmtId="0" fontId="28" fillId="0" borderId="31" xfId="0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 applyProtection="1">
      <alignment horizontal="center" vertical="center" wrapText="1"/>
      <protection locked="0"/>
    </xf>
    <xf numFmtId="0" fontId="28" fillId="0" borderId="18" xfId="0" applyFont="1" applyBorder="1" applyAlignment="1" applyProtection="1">
      <alignment horizontal="center" vertical="center" wrapText="1"/>
      <protection locked="0"/>
    </xf>
    <xf numFmtId="0" fontId="28" fillId="0" borderId="19" xfId="0" applyFont="1" applyBorder="1" applyAlignment="1" applyProtection="1">
      <alignment horizontal="center" vertical="center" wrapText="1"/>
      <protection locked="0"/>
    </xf>
    <xf numFmtId="0" fontId="28" fillId="0" borderId="57" xfId="0" applyFont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center" vertical="center" wrapText="1"/>
      <protection locked="0"/>
    </xf>
    <xf numFmtId="0" fontId="28" fillId="0" borderId="5" xfId="0" applyFont="1" applyBorder="1" applyAlignment="1" applyProtection="1">
      <alignment horizontal="center" vertical="center" wrapText="1"/>
      <protection locked="0"/>
    </xf>
    <xf numFmtId="0" fontId="28" fillId="0" borderId="6" xfId="0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28" fillId="0" borderId="31" xfId="0" applyFont="1" applyBorder="1" applyAlignment="1" applyProtection="1">
      <alignment horizontal="center" vertical="center"/>
      <protection locked="0"/>
    </xf>
    <xf numFmtId="0" fontId="28" fillId="0" borderId="57" xfId="0" applyFont="1" applyBorder="1" applyAlignment="1" applyProtection="1">
      <alignment horizontal="center"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28" fillId="0" borderId="18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Protection="1">
      <protection locked="0"/>
    </xf>
    <xf numFmtId="0" fontId="28" fillId="0" borderId="5" xfId="0" applyFont="1" applyBorder="1" applyProtection="1">
      <protection locked="0"/>
    </xf>
    <xf numFmtId="0" fontId="31" fillId="0" borderId="24" xfId="0" applyFont="1" applyBorder="1" applyAlignment="1" applyProtection="1">
      <alignment horizontal="center" vertical="center" wrapText="1"/>
      <protection locked="0"/>
    </xf>
    <xf numFmtId="0" fontId="31" fillId="0" borderId="24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 wrapText="1"/>
      <protection locked="0"/>
    </xf>
    <xf numFmtId="0" fontId="0" fillId="2" borderId="24" xfId="0" applyFont="1" applyFill="1" applyBorder="1" applyAlignment="1" applyProtection="1">
      <alignment vertical="center" wrapText="1"/>
      <protection locked="0"/>
    </xf>
    <xf numFmtId="3" fontId="0" fillId="0" borderId="1" xfId="0" applyNumberFormat="1" applyFont="1" applyBorder="1" applyAlignment="1" applyProtection="1">
      <alignment horizontal="center" vertical="center"/>
      <protection locked="0"/>
    </xf>
    <xf numFmtId="3" fontId="0" fillId="0" borderId="3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3" xfId="0" applyNumberFormat="1" applyFont="1" applyBorder="1" applyAlignment="1" applyProtection="1">
      <alignment horizontal="center" vertical="center"/>
      <protection locked="0"/>
    </xf>
    <xf numFmtId="3" fontId="0" fillId="0" borderId="23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164" fontId="0" fillId="0" borderId="23" xfId="0" applyNumberFormat="1" applyFont="1" applyBorder="1" applyAlignment="1" applyProtection="1">
      <alignment horizontal="center" vertical="center"/>
      <protection locked="0"/>
    </xf>
    <xf numFmtId="164" fontId="0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left" vertical="center" wrapText="1"/>
      <protection locked="0"/>
    </xf>
    <xf numFmtId="165" fontId="0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vertical="center" wrapText="1"/>
      <protection locked="0"/>
    </xf>
    <xf numFmtId="0" fontId="31" fillId="0" borderId="5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3" fontId="0" fillId="0" borderId="4" xfId="0" applyNumberFormat="1" applyFont="1" applyBorder="1" applyAlignment="1" applyProtection="1">
      <alignment horizontal="center" vertical="center"/>
      <protection locked="0"/>
    </xf>
    <xf numFmtId="3" fontId="0" fillId="0" borderId="6" xfId="0" applyNumberFormat="1" applyFont="1" applyBorder="1" applyAlignment="1" applyProtection="1">
      <alignment horizontal="center" vertical="center"/>
      <protection locked="0"/>
    </xf>
    <xf numFmtId="164" fontId="0" fillId="0" borderId="4" xfId="0" applyNumberFormat="1" applyFont="1" applyBorder="1" applyAlignment="1" applyProtection="1">
      <alignment horizontal="center" vertical="center"/>
      <protection locked="0"/>
    </xf>
    <xf numFmtId="164" fontId="0" fillId="0" borderId="6" xfId="0" applyNumberFormat="1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32" fillId="0" borderId="24" xfId="0" applyFont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3" fontId="0" fillId="0" borderId="30" xfId="0" applyNumberFormat="1" applyBorder="1" applyAlignment="1" applyProtection="1">
      <alignment horizontal="center" vertical="center"/>
      <protection locked="0"/>
    </xf>
    <xf numFmtId="3" fontId="0" fillId="0" borderId="33" xfId="0" applyNumberFormat="1" applyBorder="1" applyAlignment="1" applyProtection="1">
      <alignment horizontal="center" vertical="center" wrapText="1"/>
      <protection locked="0"/>
    </xf>
    <xf numFmtId="164" fontId="0" fillId="0" borderId="30" xfId="0" applyNumberFormat="1" applyBorder="1" applyAlignment="1" applyProtection="1">
      <alignment horizontal="center" vertical="center" wrapText="1"/>
      <protection locked="0"/>
    </xf>
    <xf numFmtId="164" fontId="0" fillId="0" borderId="33" xfId="0" applyNumberFormat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3" fontId="0" fillId="0" borderId="58" xfId="0" applyNumberFormat="1" applyBorder="1" applyAlignment="1" applyProtection="1">
      <alignment horizontal="center" vertical="center"/>
      <protection locked="0"/>
    </xf>
    <xf numFmtId="3" fontId="0" fillId="0" borderId="36" xfId="0" applyNumberFormat="1" applyBorder="1" applyAlignment="1" applyProtection="1">
      <alignment horizontal="center" vertical="center" wrapText="1"/>
      <protection locked="0"/>
    </xf>
    <xf numFmtId="164" fontId="0" fillId="0" borderId="35" xfId="0" applyNumberFormat="1" applyBorder="1" applyAlignment="1" applyProtection="1">
      <alignment horizontal="center" vertical="center" wrapText="1"/>
      <protection locked="0"/>
    </xf>
    <xf numFmtId="164" fontId="0" fillId="0" borderId="36" xfId="0" applyNumberFormat="1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3" xfId="0" applyFont="1" applyBorder="1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1" fontId="0" fillId="0" borderId="2" xfId="0" applyNumberFormat="1" applyFont="1" applyBorder="1" applyAlignment="1" applyProtection="1">
      <alignment horizontal="center" vertical="center" wrapText="1"/>
      <protection locked="0"/>
    </xf>
    <xf numFmtId="1" fontId="0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32" xfId="0" applyFont="1" applyBorder="1" applyAlignment="1" applyProtection="1">
      <alignment horizontal="center" vertical="center" wrapText="1"/>
      <protection locked="0"/>
    </xf>
    <xf numFmtId="1" fontId="0" fillId="0" borderId="33" xfId="0" applyNumberFormat="1" applyFont="1" applyBorder="1" applyAlignment="1" applyProtection="1">
      <alignment horizontal="center" vertical="center" wrapText="1"/>
      <protection locked="0"/>
    </xf>
    <xf numFmtId="0" fontId="0" fillId="0" borderId="43" xfId="0" applyFont="1" applyBorder="1" applyAlignment="1" applyProtection="1">
      <alignment horizontal="center" vertical="center" wrapText="1"/>
      <protection locked="0"/>
    </xf>
    <xf numFmtId="1" fontId="0" fillId="0" borderId="36" xfId="0" applyNumberFormat="1" applyFont="1" applyBorder="1" applyAlignment="1" applyProtection="1">
      <alignment horizontal="center" vertical="center" wrapText="1"/>
      <protection locked="0"/>
    </xf>
    <xf numFmtId="0" fontId="28" fillId="0" borderId="3" xfId="0" applyFont="1" applyBorder="1" applyAlignment="1" applyProtection="1">
      <alignment horizontal="center" vertical="center" wrapText="1"/>
      <protection locked="0"/>
    </xf>
    <xf numFmtId="0" fontId="28" fillId="0" borderId="58" xfId="0" applyFont="1" applyBorder="1" applyAlignment="1" applyProtection="1">
      <alignment horizontal="center" vertical="center"/>
      <protection locked="0"/>
    </xf>
    <xf numFmtId="0" fontId="28" fillId="0" borderId="28" xfId="0" applyFont="1" applyBorder="1" applyAlignment="1" applyProtection="1">
      <alignment horizontal="center" vertical="center"/>
      <protection locked="0"/>
    </xf>
    <xf numFmtId="0" fontId="34" fillId="0" borderId="1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3" fontId="0" fillId="0" borderId="19" xfId="0" applyNumberForma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9" fillId="0" borderId="11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3" fontId="0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33" fillId="0" borderId="56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35" fillId="0" borderId="56" xfId="0" applyFont="1" applyBorder="1" applyAlignment="1" applyProtection="1">
      <alignment vertical="center" wrapText="1"/>
      <protection locked="0"/>
    </xf>
    <xf numFmtId="3" fontId="0" fillId="0" borderId="52" xfId="0" applyNumberFormat="1" applyBorder="1" applyProtection="1">
      <protection locked="0"/>
    </xf>
    <xf numFmtId="3" fontId="0" fillId="0" borderId="54" xfId="0" applyNumberFormat="1" applyBorder="1" applyProtection="1">
      <protection locked="0"/>
    </xf>
    <xf numFmtId="164" fontId="0" fillId="0" borderId="37" xfId="0" applyNumberFormat="1" applyBorder="1" applyProtection="1">
      <protection locked="0"/>
    </xf>
    <xf numFmtId="164" fontId="0" fillId="0" borderId="38" xfId="0" applyNumberFormat="1" applyBorder="1" applyProtection="1"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30" xfId="0" applyFont="1" applyBorder="1" applyAlignment="1" applyProtection="1">
      <alignment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3" fontId="0" fillId="0" borderId="33" xfId="0" applyNumberFormat="1" applyBorder="1" applyAlignment="1" applyProtection="1">
      <alignment horizontal="center" vertical="center"/>
      <protection locked="0"/>
    </xf>
    <xf numFmtId="164" fontId="0" fillId="0" borderId="30" xfId="0" applyNumberFormat="1" applyBorder="1" applyAlignment="1" applyProtection="1">
      <alignment horizontal="center" vertical="center"/>
      <protection locked="0"/>
    </xf>
    <xf numFmtId="164" fontId="0" fillId="0" borderId="33" xfId="0" applyNumberFormat="1" applyBorder="1" applyAlignment="1" applyProtection="1">
      <alignment horizontal="center" vertical="center"/>
      <protection locked="0"/>
    </xf>
    <xf numFmtId="0" fontId="28" fillId="0" borderId="30" xfId="0" applyFont="1" applyBorder="1" applyAlignment="1" applyProtection="1">
      <alignment horizontal="center" vertical="center"/>
      <protection locked="0"/>
    </xf>
    <xf numFmtId="0" fontId="28" fillId="0" borderId="32" xfId="0" applyFont="1" applyBorder="1" applyAlignment="1" applyProtection="1">
      <alignment horizontal="center" vertical="center"/>
      <protection locked="0"/>
    </xf>
    <xf numFmtId="0" fontId="28" fillId="0" borderId="33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vertical="center" wrapText="1"/>
      <protection locked="0"/>
    </xf>
    <xf numFmtId="0" fontId="4" fillId="0" borderId="56" xfId="0" applyFont="1" applyBorder="1" applyAlignment="1" applyProtection="1">
      <alignment horizontal="left" vertical="center" wrapText="1"/>
      <protection locked="0"/>
    </xf>
    <xf numFmtId="0" fontId="32" fillId="0" borderId="56" xfId="0" applyFont="1" applyBorder="1" applyAlignment="1" applyProtection="1">
      <alignment horizontal="center" vertical="center" wrapText="1"/>
      <protection locked="0"/>
    </xf>
    <xf numFmtId="0" fontId="0" fillId="0" borderId="56" xfId="0" applyFont="1" applyBorder="1" applyAlignment="1" applyProtection="1">
      <alignment horizontal="center" vertical="center"/>
      <protection locked="0"/>
    </xf>
    <xf numFmtId="0" fontId="31" fillId="0" borderId="56" xfId="0" applyFont="1" applyBorder="1" applyAlignment="1" applyProtection="1">
      <alignment horizontal="center" vertical="center"/>
      <protection locked="0"/>
    </xf>
    <xf numFmtId="0" fontId="0" fillId="0" borderId="56" xfId="0" applyFont="1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2" borderId="56" xfId="0" applyFont="1" applyFill="1" applyBorder="1" applyAlignment="1" applyProtection="1">
      <alignment vertical="center" wrapText="1"/>
      <protection locked="0"/>
    </xf>
    <xf numFmtId="3" fontId="0" fillId="0" borderId="37" xfId="0" applyNumberFormat="1" applyFont="1" applyBorder="1" applyAlignment="1" applyProtection="1">
      <alignment horizontal="center" vertical="center"/>
      <protection locked="0"/>
    </xf>
    <xf numFmtId="3" fontId="0" fillId="0" borderId="38" xfId="0" applyNumberFormat="1" applyFont="1" applyBorder="1" applyAlignment="1" applyProtection="1">
      <alignment horizontal="center" vertical="center"/>
      <protection locked="0"/>
    </xf>
    <xf numFmtId="164" fontId="0" fillId="0" borderId="37" xfId="0" applyNumberFormat="1" applyFont="1" applyBorder="1" applyAlignment="1" applyProtection="1">
      <alignment horizontal="center" vertical="center"/>
      <protection locked="0"/>
    </xf>
    <xf numFmtId="164" fontId="0" fillId="0" borderId="38" xfId="0" applyNumberFormat="1" applyFont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horizontal="center" vertical="center"/>
      <protection locked="0"/>
    </xf>
    <xf numFmtId="0" fontId="28" fillId="0" borderId="56" xfId="0" applyFont="1" applyBorder="1" applyAlignment="1" applyProtection="1">
      <alignment horizontal="center" vertical="center" wrapText="1"/>
      <protection locked="0"/>
    </xf>
    <xf numFmtId="0" fontId="30" fillId="0" borderId="38" xfId="0" applyFont="1" applyBorder="1" applyAlignment="1" applyProtection="1">
      <alignment horizontal="center" vertical="center"/>
      <protection locked="0"/>
    </xf>
    <xf numFmtId="0" fontId="0" fillId="0" borderId="56" xfId="0" applyFont="1" applyBorder="1" applyAlignment="1" applyProtection="1">
      <alignment vertical="center" wrapText="1"/>
      <protection locked="0"/>
    </xf>
    <xf numFmtId="0" fontId="28" fillId="0" borderId="56" xfId="0" applyFont="1" applyBorder="1" applyProtection="1"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56" xfId="0" applyFont="1" applyBorder="1" applyAlignment="1" applyProtection="1">
      <alignment horizontal="center" vertical="center" wrapText="1"/>
      <protection locked="0"/>
    </xf>
    <xf numFmtId="1" fontId="0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3" fontId="0" fillId="0" borderId="37" xfId="0" applyNumberFormat="1" applyBorder="1" applyAlignment="1" applyProtection="1">
      <alignment horizontal="center" vertical="center"/>
      <protection locked="0"/>
    </xf>
    <xf numFmtId="3" fontId="0" fillId="0" borderId="38" xfId="0" applyNumberFormat="1" applyBorder="1" applyAlignment="1" applyProtection="1">
      <alignment horizontal="center" vertical="center" wrapText="1"/>
      <protection locked="0"/>
    </xf>
    <xf numFmtId="164" fontId="0" fillId="0" borderId="37" xfId="0" applyNumberFormat="1" applyBorder="1" applyAlignment="1" applyProtection="1">
      <alignment horizontal="center" vertical="center" wrapText="1"/>
      <protection locked="0"/>
    </xf>
    <xf numFmtId="164" fontId="0" fillId="0" borderId="38" xfId="0" applyNumberFormat="1" applyBorder="1" applyAlignment="1" applyProtection="1">
      <alignment horizontal="center" vertical="center" wrapText="1"/>
      <protection locked="0"/>
    </xf>
    <xf numFmtId="0" fontId="28" fillId="0" borderId="52" xfId="0" applyFont="1" applyBorder="1" applyAlignment="1" applyProtection="1">
      <alignment horizontal="center" vertical="center"/>
      <protection locked="0"/>
    </xf>
    <xf numFmtId="0" fontId="28" fillId="0" borderId="53" xfId="0" applyFont="1" applyBorder="1" applyAlignment="1" applyProtection="1">
      <alignment horizontal="center" vertical="center"/>
      <protection locked="0"/>
    </xf>
    <xf numFmtId="0" fontId="28" fillId="0" borderId="54" xfId="0" applyFon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30" fillId="0" borderId="22" xfId="0" applyFont="1" applyBorder="1" applyAlignment="1" applyProtection="1">
      <alignment horizontal="center" vertical="center"/>
      <protection locked="0"/>
    </xf>
    <xf numFmtId="0" fontId="30" fillId="0" borderId="19" xfId="0" applyFont="1" applyBorder="1" applyAlignment="1" applyProtection="1">
      <alignment horizontal="center" vertical="center"/>
      <protection locked="0"/>
    </xf>
    <xf numFmtId="3" fontId="0" fillId="0" borderId="35" xfId="0" applyNumberFormat="1" applyBorder="1" applyAlignment="1" applyProtection="1">
      <alignment horizontal="center" vertical="center"/>
      <protection locked="0"/>
    </xf>
    <xf numFmtId="0" fontId="28" fillId="0" borderId="35" xfId="0" applyFont="1" applyBorder="1" applyAlignment="1" applyProtection="1">
      <alignment horizontal="center" vertical="center"/>
      <protection locked="0"/>
    </xf>
    <xf numFmtId="0" fontId="28" fillId="0" borderId="43" xfId="0" applyFont="1" applyBorder="1" applyAlignment="1" applyProtection="1">
      <alignment horizontal="center" vertical="center"/>
      <protection locked="0"/>
    </xf>
    <xf numFmtId="0" fontId="28" fillId="0" borderId="36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30" fillId="0" borderId="3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32" fillId="0" borderId="18" xfId="0" applyFont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31" fillId="0" borderId="18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left" vertical="center" wrapText="1"/>
      <protection locked="0"/>
    </xf>
    <xf numFmtId="0" fontId="0" fillId="0" borderId="18" xfId="0" applyFont="1" applyBorder="1" applyAlignment="1" applyProtection="1">
      <alignment vertical="center" wrapText="1"/>
      <protection locked="0"/>
    </xf>
    <xf numFmtId="3" fontId="0" fillId="0" borderId="17" xfId="0" applyNumberFormat="1" applyFont="1" applyBorder="1" applyAlignment="1" applyProtection="1">
      <alignment horizontal="center" vertical="center"/>
      <protection locked="0"/>
    </xf>
    <xf numFmtId="3" fontId="0" fillId="0" borderId="19" xfId="0" applyNumberFormat="1" applyFont="1" applyBorder="1" applyAlignment="1" applyProtection="1">
      <alignment horizontal="center" vertical="center"/>
      <protection locked="0"/>
    </xf>
    <xf numFmtId="164" fontId="0" fillId="0" borderId="17" xfId="0" applyNumberFormat="1" applyFont="1" applyBorder="1" applyAlignment="1" applyProtection="1">
      <alignment horizontal="center" vertical="center"/>
      <protection locked="0"/>
    </xf>
    <xf numFmtId="164" fontId="0" fillId="0" borderId="19" xfId="0" applyNumberFormat="1" applyFont="1" applyBorder="1" applyAlignment="1" applyProtection="1">
      <alignment horizontal="center" vertical="center"/>
      <protection locked="0"/>
    </xf>
    <xf numFmtId="0" fontId="28" fillId="0" borderId="18" xfId="0" applyFont="1" applyBorder="1" applyProtection="1">
      <protection locked="0"/>
    </xf>
    <xf numFmtId="0" fontId="30" fillId="0" borderId="18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0" fontId="32" fillId="0" borderId="43" xfId="0" applyFont="1" applyBorder="1" applyAlignment="1" applyProtection="1">
      <alignment horizontal="center" vertical="center" wrapText="1"/>
      <protection locked="0"/>
    </xf>
    <xf numFmtId="0" fontId="0" fillId="0" borderId="43" xfId="0" applyFont="1" applyBorder="1" applyAlignment="1" applyProtection="1">
      <alignment horizontal="center" vertical="center"/>
      <protection locked="0"/>
    </xf>
    <xf numFmtId="0" fontId="31" fillId="0" borderId="43" xfId="0" applyFont="1" applyBorder="1" applyAlignment="1" applyProtection="1">
      <alignment horizontal="center" vertical="center"/>
      <protection locked="0"/>
    </xf>
    <xf numFmtId="0" fontId="0" fillId="0" borderId="43" xfId="0" applyFont="1" applyBorder="1" applyAlignment="1" applyProtection="1">
      <alignment horizontal="left" vertical="center" wrapText="1"/>
      <protection locked="0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36" xfId="0" applyNumberFormat="1" applyFont="1" applyBorder="1" applyAlignment="1" applyProtection="1">
      <alignment horizontal="center" vertical="center"/>
      <protection locked="0"/>
    </xf>
    <xf numFmtId="164" fontId="0" fillId="0" borderId="35" xfId="0" applyNumberFormat="1" applyFont="1" applyBorder="1" applyAlignment="1" applyProtection="1">
      <alignment horizontal="center" vertical="center"/>
      <protection locked="0"/>
    </xf>
    <xf numFmtId="164" fontId="0" fillId="0" borderId="36" xfId="0" applyNumberFormat="1" applyFont="1" applyBorder="1" applyAlignment="1" applyProtection="1">
      <alignment horizontal="center" vertical="center"/>
      <protection locked="0"/>
    </xf>
    <xf numFmtId="0" fontId="28" fillId="0" borderId="43" xfId="0" applyFont="1" applyBorder="1" applyProtection="1"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3" fontId="0" fillId="0" borderId="52" xfId="0" applyNumberFormat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164" fontId="0" fillId="0" borderId="37" xfId="0" applyNumberFormat="1" applyBorder="1" applyAlignment="1" applyProtection="1">
      <alignment horizontal="center" vertical="center"/>
      <protection locked="0"/>
    </xf>
    <xf numFmtId="164" fontId="0" fillId="0" borderId="38" xfId="0" applyNumberForma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3" fontId="0" fillId="0" borderId="36" xfId="0" applyNumberFormat="1" applyBorder="1" applyAlignment="1" applyProtection="1">
      <alignment horizontal="center" vertical="center"/>
      <protection locked="0"/>
    </xf>
    <xf numFmtId="164" fontId="0" fillId="0" borderId="35" xfId="0" applyNumberFormat="1" applyBorder="1" applyAlignment="1" applyProtection="1">
      <alignment horizontal="center" vertical="center"/>
      <protection locked="0"/>
    </xf>
    <xf numFmtId="164" fontId="0" fillId="0" borderId="36" xfId="0" applyNumberForma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11" xfId="0" applyBorder="1" applyProtection="1">
      <protection locked="0"/>
    </xf>
    <xf numFmtId="0" fontId="0" fillId="0" borderId="58" xfId="0" applyBorder="1" applyProtection="1"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left" vertical="center"/>
      <protection locked="0"/>
    </xf>
    <xf numFmtId="0" fontId="0" fillId="2" borderId="58" xfId="0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0" fillId="2" borderId="58" xfId="0" applyFill="1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3" fontId="0" fillId="0" borderId="11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64" fontId="0" fillId="0" borderId="58" xfId="0" applyNumberFormat="1" applyBorder="1" applyAlignment="1" applyProtection="1">
      <alignment horizontal="center" vertical="center" wrapText="1"/>
      <protection locked="0"/>
    </xf>
    <xf numFmtId="164" fontId="0" fillId="0" borderId="58" xfId="0" applyNumberForma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31" xfId="0" applyFill="1" applyBorder="1" applyAlignment="1" applyProtection="1">
      <alignment horizontal="left" vertical="center"/>
      <protection locked="0"/>
    </xf>
    <xf numFmtId="0" fontId="0" fillId="2" borderId="31" xfId="0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37" fillId="0" borderId="2" xfId="0" applyFont="1" applyBorder="1" applyAlignment="1" applyProtection="1">
      <alignment horizontal="center" vertical="center" wrapText="1"/>
      <protection locked="0"/>
    </xf>
    <xf numFmtId="0" fontId="37" fillId="0" borderId="3" xfId="0" applyFont="1" applyBorder="1" applyAlignment="1" applyProtection="1">
      <alignment horizontal="center" vertical="center"/>
      <protection locked="0"/>
    </xf>
    <xf numFmtId="0" fontId="37" fillId="0" borderId="25" xfId="0" applyFont="1" applyBorder="1" applyAlignment="1" applyProtection="1">
      <alignment horizontal="center" vertical="center"/>
      <protection locked="0"/>
    </xf>
    <xf numFmtId="0" fontId="37" fillId="0" borderId="13" xfId="0" applyFont="1" applyBorder="1" applyAlignment="1" applyProtection="1">
      <alignment horizontal="left" vertical="center" wrapText="1"/>
      <protection locked="0"/>
    </xf>
    <xf numFmtId="0" fontId="37" fillId="0" borderId="55" xfId="0" applyFont="1" applyBorder="1" applyAlignment="1" applyProtection="1">
      <alignment horizontal="left" vertical="center" wrapText="1"/>
      <protection locked="0"/>
    </xf>
    <xf numFmtId="0" fontId="37" fillId="0" borderId="31" xfId="0" applyFont="1" applyBorder="1" applyAlignment="1" applyProtection="1">
      <alignment horizontal="left" vertical="center" wrapText="1"/>
      <protection locked="0"/>
    </xf>
    <xf numFmtId="3" fontId="0" fillId="0" borderId="38" xfId="0" applyNumberForma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7" fillId="0" borderId="3" xfId="0" applyFont="1" applyBorder="1" applyAlignment="1" applyProtection="1">
      <alignment horizontal="center" vertical="center" wrapText="1"/>
      <protection locked="0"/>
    </xf>
    <xf numFmtId="0" fontId="37" fillId="0" borderId="57" xfId="0" applyFont="1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2" borderId="24" xfId="0" applyFont="1" applyFill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3" fontId="4" fillId="3" borderId="4" xfId="0" applyNumberFormat="1" applyFont="1" applyFill="1" applyBorder="1" applyAlignment="1" applyProtection="1">
      <alignment vertical="center" wrapText="1"/>
    </xf>
    <xf numFmtId="3" fontId="4" fillId="3" borderId="6" xfId="0" applyNumberFormat="1" applyFont="1" applyFill="1" applyBorder="1" applyAlignment="1" applyProtection="1">
      <alignment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34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0" fillId="5" borderId="58" xfId="0" applyFill="1" applyBorder="1" applyAlignment="1" applyProtection="1">
      <alignment horizontal="center" vertical="center"/>
      <protection locked="0"/>
    </xf>
    <xf numFmtId="0" fontId="4" fillId="5" borderId="51" xfId="0" applyFont="1" applyFill="1" applyBorder="1" applyAlignment="1" applyProtection="1">
      <alignment horizontal="center" vertical="center" wrapText="1"/>
      <protection locked="0"/>
    </xf>
    <xf numFmtId="0" fontId="4" fillId="5" borderId="24" xfId="0" applyFont="1" applyFill="1" applyBorder="1" applyAlignment="1" applyProtection="1">
      <alignment horizontal="center" vertical="center" wrapText="1"/>
      <protection locked="0"/>
    </xf>
    <xf numFmtId="0" fontId="0" fillId="5" borderId="24" xfId="0" applyFont="1" applyFill="1" applyBorder="1" applyAlignment="1" applyProtection="1">
      <alignment horizontal="center" vertical="center" wrapText="1"/>
      <protection locked="0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35" fillId="5" borderId="24" xfId="0" applyFont="1" applyFill="1" applyBorder="1" applyAlignment="1" applyProtection="1">
      <alignment vertical="center" wrapText="1"/>
      <protection locked="0"/>
    </xf>
    <xf numFmtId="3" fontId="0" fillId="5" borderId="23" xfId="0" applyNumberFormat="1" applyFill="1" applyBorder="1" applyAlignment="1" applyProtection="1">
      <alignment horizontal="center" vertical="center"/>
      <protection locked="0"/>
    </xf>
    <xf numFmtId="3" fontId="0" fillId="5" borderId="25" xfId="0" applyNumberFormat="1" applyFill="1" applyBorder="1" applyAlignment="1" applyProtection="1">
      <alignment horizontal="center" vertical="center"/>
      <protection locked="0"/>
    </xf>
    <xf numFmtId="164" fontId="0" fillId="5" borderId="1" xfId="0" applyNumberFormat="1" applyFill="1" applyBorder="1" applyAlignment="1" applyProtection="1">
      <alignment horizontal="center" vertical="center"/>
      <protection locked="0"/>
    </xf>
    <xf numFmtId="164" fontId="0" fillId="5" borderId="3" xfId="0" applyNumberFormat="1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28" fillId="5" borderId="3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30" fillId="5" borderId="25" xfId="0" applyFont="1" applyFill="1" applyBorder="1" applyAlignment="1" applyProtection="1">
      <alignment horizontal="center" vertical="center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top" wrapText="1"/>
    </xf>
    <xf numFmtId="0" fontId="3" fillId="3" borderId="9" xfId="0" applyFont="1" applyFill="1" applyBorder="1" applyAlignment="1" applyProtection="1">
      <alignment horizontal="center" vertical="top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12" fillId="7" borderId="27" xfId="0" applyFont="1" applyFill="1" applyBorder="1" applyAlignment="1" applyProtection="1">
      <alignment horizontal="center"/>
    </xf>
    <xf numFmtId="0" fontId="12" fillId="7" borderId="28" xfId="0" applyFont="1" applyFill="1" applyBorder="1" applyAlignment="1" applyProtection="1">
      <alignment horizontal="center"/>
    </xf>
    <xf numFmtId="0" fontId="12" fillId="7" borderId="29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3" fontId="3" fillId="3" borderId="8" xfId="0" applyNumberFormat="1" applyFont="1" applyFill="1" applyBorder="1" applyAlignment="1" applyProtection="1">
      <alignment horizontal="center" vertical="center"/>
    </xf>
    <xf numFmtId="3" fontId="3" fillId="3" borderId="9" xfId="0" applyNumberFormat="1" applyFont="1" applyFill="1" applyBorder="1" applyAlignment="1" applyProtection="1">
      <alignment horizontal="center" vertical="center"/>
    </xf>
    <xf numFmtId="0" fontId="22" fillId="3" borderId="10" xfId="0" applyFont="1" applyFill="1" applyBorder="1" applyAlignment="1" applyProtection="1">
      <alignment horizontal="center" vertical="center" wrapText="1"/>
    </xf>
    <xf numFmtId="0" fontId="22" fillId="3" borderId="11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3" fontId="3" fillId="3" borderId="1" xfId="0" applyNumberFormat="1" applyFont="1" applyFill="1" applyBorder="1" applyAlignment="1" applyProtection="1">
      <alignment horizontal="center" vertical="center"/>
    </xf>
    <xf numFmtId="3" fontId="3" fillId="3" borderId="3" xfId="0" applyNumberFormat="1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top" wrapText="1"/>
    </xf>
    <xf numFmtId="0" fontId="3" fillId="3" borderId="36" xfId="0" applyFont="1" applyFill="1" applyBorder="1" applyAlignment="1" applyProtection="1">
      <alignment horizontal="center" vertical="top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3" fontId="4" fillId="3" borderId="23" xfId="0" applyNumberFormat="1" applyFont="1" applyFill="1" applyBorder="1" applyAlignment="1" applyProtection="1">
      <alignment horizontal="center" vertical="center" wrapText="1"/>
    </xf>
    <xf numFmtId="3" fontId="4" fillId="3" borderId="4" xfId="0" applyNumberFormat="1" applyFont="1" applyFill="1" applyBorder="1" applyAlignment="1" applyProtection="1">
      <alignment horizontal="center" vertical="center" wrapText="1"/>
    </xf>
    <xf numFmtId="3" fontId="4" fillId="3" borderId="25" xfId="0" applyNumberFormat="1" applyFont="1" applyFill="1" applyBorder="1" applyAlignment="1" applyProtection="1">
      <alignment horizontal="center" vertical="center" wrapText="1"/>
    </xf>
    <xf numFmtId="3" fontId="4" fillId="3" borderId="6" xfId="0" applyNumberFormat="1" applyFont="1" applyFill="1" applyBorder="1" applyAlignment="1" applyProtection="1">
      <alignment horizontal="center" vertical="center" wrapText="1"/>
    </xf>
    <xf numFmtId="0" fontId="4" fillId="3" borderId="37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23" fillId="3" borderId="10" xfId="0" applyFont="1" applyFill="1" applyBorder="1" applyAlignment="1" applyProtection="1">
      <alignment horizontal="center" vertical="center" wrapText="1"/>
    </xf>
    <xf numFmtId="0" fontId="23" fillId="3" borderId="16" xfId="0" applyFont="1" applyFill="1" applyBorder="1" applyAlignment="1" applyProtection="1">
      <alignment horizontal="center" vertical="center" wrapText="1"/>
    </xf>
    <xf numFmtId="0" fontId="23" fillId="3" borderId="11" xfId="0" applyFont="1" applyFill="1" applyBorder="1" applyAlignment="1" applyProtection="1">
      <alignment horizontal="center" vertical="center" wrapText="1"/>
    </xf>
    <xf numFmtId="3" fontId="1" fillId="7" borderId="35" xfId="0" applyNumberFormat="1" applyFont="1" applyFill="1" applyBorder="1" applyAlignment="1" applyProtection="1">
      <alignment horizontal="center"/>
      <protection locked="0"/>
    </xf>
    <xf numFmtId="3" fontId="1" fillId="7" borderId="43" xfId="0" applyNumberFormat="1" applyFont="1" applyFill="1" applyBorder="1" applyAlignment="1" applyProtection="1">
      <alignment horizontal="center"/>
      <protection locked="0"/>
    </xf>
    <xf numFmtId="3" fontId="1" fillId="7" borderId="36" xfId="0" applyNumberFormat="1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RowHeight="14.4" x14ac:dyDescent="0.3"/>
  <cols>
    <col min="1" max="1" width="17.6640625" style="48" customWidth="1"/>
    <col min="2" max="2" width="14.5546875" style="48" customWidth="1"/>
    <col min="3" max="3" width="14.88671875" style="48" customWidth="1"/>
    <col min="4" max="16384" width="8.88671875" style="48"/>
  </cols>
  <sheetData>
    <row r="1" spans="1:14" ht="21" x14ac:dyDescent="0.4">
      <c r="A1" s="47" t="s">
        <v>0</v>
      </c>
    </row>
    <row r="2" spans="1:14" ht="14.25" customHeight="1" x14ac:dyDescent="0.3"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14.25" customHeight="1" x14ac:dyDescent="0.3">
      <c r="A3" s="77" t="s">
        <v>121</v>
      </c>
      <c r="B3" s="76"/>
      <c r="C3" s="76"/>
      <c r="D3" s="78"/>
      <c r="E3" s="78"/>
      <c r="F3" s="78"/>
      <c r="G3" s="78"/>
      <c r="H3" s="78"/>
      <c r="I3" s="78"/>
      <c r="J3" s="49"/>
      <c r="K3" s="49"/>
      <c r="L3" s="49"/>
      <c r="M3" s="49"/>
      <c r="N3" s="49"/>
    </row>
    <row r="4" spans="1:14" ht="14.25" customHeight="1" x14ac:dyDescent="0.3">
      <c r="A4" s="78" t="s">
        <v>122</v>
      </c>
      <c r="B4" s="76"/>
      <c r="C4" s="76"/>
      <c r="D4" s="78"/>
      <c r="E4" s="78"/>
      <c r="F4" s="78"/>
      <c r="G4" s="78"/>
      <c r="H4" s="78"/>
      <c r="I4" s="78"/>
      <c r="J4" s="49"/>
      <c r="K4" s="49"/>
      <c r="L4" s="49"/>
      <c r="M4" s="49"/>
      <c r="N4" s="49"/>
    </row>
    <row r="5" spans="1:14" ht="14.25" customHeight="1" x14ac:dyDescent="0.3"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14.25" customHeight="1" x14ac:dyDescent="0.3">
      <c r="A6" s="50" t="s">
        <v>120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4" ht="14.25" customHeight="1" x14ac:dyDescent="0.3">
      <c r="A7" s="49" t="s">
        <v>109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 ht="14.25" customHeight="1" x14ac:dyDescent="0.3">
      <c r="A8" s="49" t="s">
        <v>97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ht="14.25" customHeight="1" x14ac:dyDescent="0.3">
      <c r="A9" s="51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 ht="14.25" customHeight="1" x14ac:dyDescent="0.3">
      <c r="A10" s="52" t="s">
        <v>87</v>
      </c>
      <c r="B10" s="53" t="s">
        <v>88</v>
      </c>
      <c r="C10" s="54" t="s">
        <v>89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pans="1:14" ht="14.25" customHeight="1" x14ac:dyDescent="0.3">
      <c r="A11" s="55" t="s">
        <v>104</v>
      </c>
      <c r="B11" s="56" t="s">
        <v>105</v>
      </c>
      <c r="C11" s="57" t="s">
        <v>108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14" ht="14.25" customHeight="1" x14ac:dyDescent="0.3">
      <c r="A12" s="58" t="s">
        <v>90</v>
      </c>
      <c r="B12" s="59" t="s">
        <v>102</v>
      </c>
      <c r="C12" s="60" t="s">
        <v>106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  <row r="13" spans="1:14" ht="14.25" customHeight="1" x14ac:dyDescent="0.3">
      <c r="A13" s="58" t="s">
        <v>91</v>
      </c>
      <c r="B13" s="59" t="s">
        <v>102</v>
      </c>
      <c r="C13" s="60" t="s">
        <v>106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14" ht="14.25" customHeight="1" x14ac:dyDescent="0.3">
      <c r="A14" s="58" t="s">
        <v>93</v>
      </c>
      <c r="B14" s="59" t="s">
        <v>102</v>
      </c>
      <c r="C14" s="60" t="s">
        <v>106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</row>
    <row r="15" spans="1:14" ht="14.25" customHeight="1" x14ac:dyDescent="0.3">
      <c r="A15" s="58" t="s">
        <v>94</v>
      </c>
      <c r="B15" s="59" t="s">
        <v>102</v>
      </c>
      <c r="C15" s="60" t="s">
        <v>106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</row>
    <row r="16" spans="1:14" ht="14.25" customHeight="1" x14ac:dyDescent="0.3">
      <c r="A16" s="58" t="s">
        <v>95</v>
      </c>
      <c r="B16" s="59" t="s">
        <v>102</v>
      </c>
      <c r="C16" s="60" t="s">
        <v>106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4" ht="14.25" customHeight="1" x14ac:dyDescent="0.3">
      <c r="A17" s="61" t="s">
        <v>92</v>
      </c>
      <c r="B17" s="62" t="s">
        <v>103</v>
      </c>
      <c r="C17" s="63" t="s">
        <v>107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ht="14.25" customHeight="1" x14ac:dyDescent="0.3">
      <c r="A18" s="61" t="s">
        <v>96</v>
      </c>
      <c r="B18" s="62" t="s">
        <v>103</v>
      </c>
      <c r="C18" s="63" t="s">
        <v>107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 ht="14.25" customHeight="1" x14ac:dyDescent="0.3">
      <c r="A19" s="61" t="s">
        <v>98</v>
      </c>
      <c r="B19" s="62" t="s">
        <v>103</v>
      </c>
      <c r="C19" s="63" t="s">
        <v>107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  <row r="20" spans="1:14" ht="14.25" customHeight="1" x14ac:dyDescent="0.3">
      <c r="A20" s="61" t="s">
        <v>99</v>
      </c>
      <c r="B20" s="62" t="s">
        <v>103</v>
      </c>
      <c r="C20" s="63" t="s">
        <v>107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</row>
    <row r="21" spans="1:14" ht="14.25" customHeight="1" x14ac:dyDescent="0.3">
      <c r="A21" s="61" t="s">
        <v>100</v>
      </c>
      <c r="B21" s="62" t="s">
        <v>103</v>
      </c>
      <c r="C21" s="63" t="s">
        <v>107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</row>
    <row r="22" spans="1:14" ht="14.25" customHeight="1" x14ac:dyDescent="0.3">
      <c r="A22" s="61" t="s">
        <v>117</v>
      </c>
      <c r="B22" s="62" t="s">
        <v>103</v>
      </c>
      <c r="C22" s="63" t="s">
        <v>107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</row>
    <row r="23" spans="1:14" ht="14.25" customHeight="1" x14ac:dyDescent="0.3">
      <c r="A23" s="61" t="s">
        <v>118</v>
      </c>
      <c r="B23" s="62" t="s">
        <v>103</v>
      </c>
      <c r="C23" s="63" t="s">
        <v>107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1:14" ht="14.25" customHeight="1" x14ac:dyDescent="0.3">
      <c r="A24" s="64" t="s">
        <v>101</v>
      </c>
      <c r="B24" s="65" t="s">
        <v>103</v>
      </c>
      <c r="C24" s="66" t="s">
        <v>107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</row>
    <row r="25" spans="1:14" ht="14.25" customHeight="1" x14ac:dyDescent="0.3">
      <c r="B25" s="49"/>
      <c r="C25" s="67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1:14" x14ac:dyDescent="0.3">
      <c r="A26" s="49"/>
    </row>
    <row r="27" spans="1:14" x14ac:dyDescent="0.3">
      <c r="A27" s="50" t="s">
        <v>1</v>
      </c>
    </row>
    <row r="28" spans="1:14" x14ac:dyDescent="0.3">
      <c r="A28" s="49" t="s">
        <v>2</v>
      </c>
    </row>
    <row r="29" spans="1:14" x14ac:dyDescent="0.3">
      <c r="A29" s="49" t="s">
        <v>123</v>
      </c>
    </row>
    <row r="30" spans="1:14" x14ac:dyDescent="0.3">
      <c r="A30" s="49"/>
    </row>
    <row r="31" spans="1:14" ht="130.65" customHeight="1" x14ac:dyDescent="0.3">
      <c r="A31" s="49"/>
    </row>
    <row r="32" spans="1:14" ht="38.25" customHeight="1" x14ac:dyDescent="0.3">
      <c r="A32" s="51"/>
    </row>
    <row r="33" spans="1:12" x14ac:dyDescent="0.3">
      <c r="A33" s="51"/>
    </row>
    <row r="34" spans="1:12" x14ac:dyDescent="0.3">
      <c r="A34" s="75" t="s">
        <v>116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</row>
    <row r="35" spans="1:12" x14ac:dyDescent="0.3">
      <c r="A35" s="76" t="s">
        <v>119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</row>
    <row r="37" spans="1:12" x14ac:dyDescent="0.3">
      <c r="A37" s="68" t="s">
        <v>3</v>
      </c>
    </row>
    <row r="38" spans="1:12" x14ac:dyDescent="0.3">
      <c r="A38" s="48" t="s">
        <v>114</v>
      </c>
    </row>
    <row r="40" spans="1:12" x14ac:dyDescent="0.3">
      <c r="A40" s="50" t="s">
        <v>4</v>
      </c>
    </row>
    <row r="41" spans="1:12" x14ac:dyDescent="0.3">
      <c r="A41" s="49" t="s">
        <v>115</v>
      </c>
    </row>
    <row r="42" spans="1:12" x14ac:dyDescent="0.3">
      <c r="A42" s="69" t="s">
        <v>69</v>
      </c>
    </row>
    <row r="43" spans="1:12" x14ac:dyDescent="0.3">
      <c r="B43" s="51"/>
      <c r="C43" s="51"/>
      <c r="D43" s="51"/>
      <c r="E43" s="51"/>
      <c r="F43" s="51"/>
      <c r="G43" s="51"/>
    </row>
    <row r="44" spans="1:12" x14ac:dyDescent="0.3">
      <c r="A44" s="70"/>
      <c r="B44" s="51"/>
      <c r="C44" s="51"/>
      <c r="D44" s="51"/>
      <c r="E44" s="51"/>
      <c r="F44" s="51"/>
      <c r="G44" s="51"/>
    </row>
    <row r="45" spans="1:12" x14ac:dyDescent="0.3">
      <c r="B45" s="51"/>
      <c r="C45" s="51"/>
      <c r="D45" s="51"/>
      <c r="E45" s="51"/>
      <c r="F45" s="51"/>
      <c r="G45" s="51"/>
    </row>
    <row r="46" spans="1:12" x14ac:dyDescent="0.3">
      <c r="A46" s="51"/>
      <c r="B46" s="51"/>
      <c r="C46" s="51"/>
      <c r="D46" s="51"/>
      <c r="E46" s="51"/>
      <c r="F46" s="51"/>
      <c r="G46" s="51"/>
    </row>
    <row r="47" spans="1:12" x14ac:dyDescent="0.3">
      <c r="A47" s="51"/>
      <c r="B47" s="51"/>
      <c r="C47" s="51"/>
      <c r="D47" s="51"/>
      <c r="E47" s="51"/>
      <c r="F47" s="51"/>
      <c r="G47" s="51"/>
    </row>
    <row r="48" spans="1:12" x14ac:dyDescent="0.3">
      <c r="A48" s="51"/>
      <c r="B48" s="51"/>
      <c r="C48" s="51"/>
      <c r="D48" s="51"/>
      <c r="E48" s="51"/>
      <c r="F48" s="51"/>
      <c r="G48" s="51"/>
    </row>
    <row r="49" spans="1:7" x14ac:dyDescent="0.3">
      <c r="A49" s="51"/>
      <c r="B49" s="51"/>
      <c r="C49" s="51"/>
      <c r="D49" s="51"/>
      <c r="E49" s="51"/>
      <c r="F49" s="51"/>
      <c r="G49" s="51"/>
    </row>
    <row r="50" spans="1:7" x14ac:dyDescent="0.3">
      <c r="A50" s="51"/>
      <c r="B50" s="51"/>
      <c r="C50" s="51"/>
      <c r="D50" s="51"/>
      <c r="E50" s="51"/>
      <c r="F50" s="51"/>
      <c r="G50" s="51"/>
    </row>
    <row r="51" spans="1:7" x14ac:dyDescent="0.3">
      <c r="A51" s="51"/>
      <c r="B51" s="51"/>
      <c r="C51" s="51"/>
      <c r="D51" s="51"/>
      <c r="E51" s="51"/>
      <c r="F51" s="51"/>
      <c r="G51" s="51"/>
    </row>
    <row r="52" spans="1:7" x14ac:dyDescent="0.3">
      <c r="A52" s="51"/>
      <c r="B52" s="51"/>
      <c r="C52" s="51"/>
      <c r="D52" s="51"/>
      <c r="E52" s="51"/>
      <c r="F52" s="51"/>
      <c r="G52" s="51"/>
    </row>
    <row r="53" spans="1:7" x14ac:dyDescent="0.3">
      <c r="A53" s="51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6"/>
  <sheetViews>
    <sheetView tabSelected="1" workbookViewId="0">
      <selection activeCell="A62" sqref="A62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88671875" style="1" bestFit="1" customWidth="1"/>
    <col min="5" max="6" width="11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0" customWidth="1"/>
    <col min="14" max="15" width="10.109375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438" t="s">
        <v>5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40"/>
    </row>
    <row r="2" spans="1:19" ht="27.3" customHeight="1" x14ac:dyDescent="0.3">
      <c r="A2" s="441" t="s">
        <v>6</v>
      </c>
      <c r="B2" s="436" t="s">
        <v>7</v>
      </c>
      <c r="C2" s="443"/>
      <c r="D2" s="443"/>
      <c r="E2" s="443"/>
      <c r="F2" s="437"/>
      <c r="G2" s="441" t="s">
        <v>8</v>
      </c>
      <c r="H2" s="441" t="s">
        <v>9</v>
      </c>
      <c r="I2" s="446" t="s">
        <v>68</v>
      </c>
      <c r="J2" s="441" t="s">
        <v>10</v>
      </c>
      <c r="K2" s="441" t="s">
        <v>11</v>
      </c>
      <c r="L2" s="444" t="s">
        <v>12</v>
      </c>
      <c r="M2" s="445"/>
      <c r="N2" s="434" t="s">
        <v>13</v>
      </c>
      <c r="O2" s="435"/>
      <c r="P2" s="436" t="s">
        <v>14</v>
      </c>
      <c r="Q2" s="437"/>
      <c r="R2" s="434" t="s">
        <v>15</v>
      </c>
      <c r="S2" s="435"/>
    </row>
    <row r="3" spans="1:19" ht="111" thickBot="1" x14ac:dyDescent="0.35">
      <c r="A3" s="442"/>
      <c r="B3" s="407" t="s">
        <v>16</v>
      </c>
      <c r="C3" s="408" t="s">
        <v>17</v>
      </c>
      <c r="D3" s="408" t="s">
        <v>18</v>
      </c>
      <c r="E3" s="408" t="s">
        <v>19</v>
      </c>
      <c r="F3" s="409" t="s">
        <v>20</v>
      </c>
      <c r="G3" s="442"/>
      <c r="H3" s="442"/>
      <c r="I3" s="447"/>
      <c r="J3" s="442"/>
      <c r="K3" s="442"/>
      <c r="L3" s="410" t="s">
        <v>21</v>
      </c>
      <c r="M3" s="411" t="s">
        <v>85</v>
      </c>
      <c r="N3" s="412" t="s">
        <v>22</v>
      </c>
      <c r="O3" s="413" t="s">
        <v>23</v>
      </c>
      <c r="P3" s="412" t="s">
        <v>24</v>
      </c>
      <c r="Q3" s="414" t="s">
        <v>25</v>
      </c>
      <c r="R3" s="415" t="s">
        <v>26</v>
      </c>
      <c r="S3" s="413" t="s">
        <v>27</v>
      </c>
    </row>
    <row r="4" spans="1:19" ht="101.4" thickBot="1" x14ac:dyDescent="0.35">
      <c r="A4" s="85">
        <v>1</v>
      </c>
      <c r="B4" s="201" t="s">
        <v>191</v>
      </c>
      <c r="C4" s="189" t="s">
        <v>192</v>
      </c>
      <c r="D4" s="191">
        <v>60869780</v>
      </c>
      <c r="E4" s="189">
        <v>108053237</v>
      </c>
      <c r="F4" s="189">
        <v>600062023</v>
      </c>
      <c r="G4" s="365" t="s">
        <v>320</v>
      </c>
      <c r="H4" s="361" t="s">
        <v>90</v>
      </c>
      <c r="I4" s="361" t="s">
        <v>127</v>
      </c>
      <c r="J4" s="361" t="s">
        <v>194</v>
      </c>
      <c r="K4" s="373" t="s">
        <v>321</v>
      </c>
      <c r="L4" s="193">
        <v>400000</v>
      </c>
      <c r="M4" s="194">
        <f t="shared" ref="M4:M23" si="0">L4/100*70</f>
        <v>280000</v>
      </c>
      <c r="N4" s="195">
        <v>44562</v>
      </c>
      <c r="O4" s="196">
        <v>45261</v>
      </c>
      <c r="P4" s="183" t="s">
        <v>129</v>
      </c>
      <c r="Q4" s="362"/>
      <c r="R4" s="361" t="s">
        <v>203</v>
      </c>
      <c r="S4" s="361" t="s">
        <v>190</v>
      </c>
    </row>
    <row r="5" spans="1:19" ht="100.8" x14ac:dyDescent="0.3">
      <c r="A5" s="131">
        <v>2</v>
      </c>
      <c r="B5" s="201" t="s">
        <v>191</v>
      </c>
      <c r="C5" s="189" t="s">
        <v>192</v>
      </c>
      <c r="D5" s="191">
        <v>60869780</v>
      </c>
      <c r="E5" s="189">
        <v>108053237</v>
      </c>
      <c r="F5" s="189">
        <v>600062023</v>
      </c>
      <c r="G5" s="371" t="s">
        <v>322</v>
      </c>
      <c r="H5" s="363" t="s">
        <v>90</v>
      </c>
      <c r="I5" s="361" t="s">
        <v>127</v>
      </c>
      <c r="J5" s="361" t="s">
        <v>194</v>
      </c>
      <c r="K5" s="373" t="s">
        <v>323</v>
      </c>
      <c r="L5" s="197">
        <v>700000</v>
      </c>
      <c r="M5" s="198">
        <f t="shared" si="0"/>
        <v>490000</v>
      </c>
      <c r="N5" s="199">
        <v>45292</v>
      </c>
      <c r="O5" s="200">
        <v>45992</v>
      </c>
      <c r="P5" s="140" t="s">
        <v>129</v>
      </c>
      <c r="Q5" s="364"/>
      <c r="R5" s="363" t="s">
        <v>190</v>
      </c>
      <c r="S5" s="363" t="s">
        <v>190</v>
      </c>
    </row>
    <row r="6" spans="1:19" ht="43.8" thickBot="1" x14ac:dyDescent="0.35">
      <c r="A6" s="131">
        <v>3</v>
      </c>
      <c r="B6" s="368" t="s">
        <v>324</v>
      </c>
      <c r="C6" s="369" t="s">
        <v>325</v>
      </c>
      <c r="D6" s="370">
        <v>71000569</v>
      </c>
      <c r="E6" s="370">
        <v>108054616</v>
      </c>
      <c r="F6" s="370">
        <v>600061973</v>
      </c>
      <c r="G6" s="368" t="s">
        <v>326</v>
      </c>
      <c r="H6" s="370" t="s">
        <v>90</v>
      </c>
      <c r="I6" s="370" t="s">
        <v>127</v>
      </c>
      <c r="J6" s="370" t="s">
        <v>327</v>
      </c>
      <c r="K6" s="374" t="s">
        <v>328</v>
      </c>
      <c r="L6" s="377">
        <v>10000000</v>
      </c>
      <c r="M6" s="377">
        <f t="shared" si="0"/>
        <v>7000000</v>
      </c>
      <c r="N6" s="378">
        <v>44562</v>
      </c>
      <c r="O6" s="379">
        <v>46722</v>
      </c>
      <c r="P6" s="366"/>
      <c r="Q6" s="366"/>
      <c r="R6" s="363" t="s">
        <v>190</v>
      </c>
      <c r="S6" s="363" t="s">
        <v>190</v>
      </c>
    </row>
    <row r="7" spans="1:19" ht="43.8" thickBot="1" x14ac:dyDescent="0.35">
      <c r="A7" s="131">
        <v>4</v>
      </c>
      <c r="B7" s="149" t="s">
        <v>324</v>
      </c>
      <c r="C7" s="150" t="s">
        <v>325</v>
      </c>
      <c r="D7" s="227">
        <v>71000569</v>
      </c>
      <c r="E7" s="227">
        <v>108054616</v>
      </c>
      <c r="F7" s="227">
        <v>600061973</v>
      </c>
      <c r="G7" s="149" t="s">
        <v>329</v>
      </c>
      <c r="H7" s="227" t="s">
        <v>90</v>
      </c>
      <c r="I7" s="227" t="s">
        <v>127</v>
      </c>
      <c r="J7" s="227" t="s">
        <v>327</v>
      </c>
      <c r="K7" s="372" t="s">
        <v>330</v>
      </c>
      <c r="L7" s="223">
        <v>8000000</v>
      </c>
      <c r="M7" s="223">
        <f t="shared" si="0"/>
        <v>5600000</v>
      </c>
      <c r="N7" s="380">
        <v>44562</v>
      </c>
      <c r="O7" s="381">
        <v>46722</v>
      </c>
      <c r="P7" s="367"/>
      <c r="Q7" s="367"/>
      <c r="R7" s="227" t="s">
        <v>203</v>
      </c>
      <c r="S7" s="227" t="s">
        <v>206</v>
      </c>
    </row>
    <row r="8" spans="1:19" ht="43.8" thickBot="1" x14ac:dyDescent="0.35">
      <c r="A8" s="131">
        <v>5</v>
      </c>
      <c r="B8" s="149" t="s">
        <v>324</v>
      </c>
      <c r="C8" s="150" t="s">
        <v>325</v>
      </c>
      <c r="D8" s="227">
        <v>71000569</v>
      </c>
      <c r="E8" s="227">
        <v>108054616</v>
      </c>
      <c r="F8" s="227">
        <v>600061973</v>
      </c>
      <c r="G8" s="372" t="s">
        <v>331</v>
      </c>
      <c r="H8" s="227" t="s">
        <v>90</v>
      </c>
      <c r="I8" s="227" t="s">
        <v>127</v>
      </c>
      <c r="J8" s="227" t="s">
        <v>327</v>
      </c>
      <c r="K8" s="375" t="s">
        <v>332</v>
      </c>
      <c r="L8" s="223">
        <v>500000</v>
      </c>
      <c r="M8" s="223">
        <f t="shared" si="0"/>
        <v>350000</v>
      </c>
      <c r="N8" s="380">
        <v>44562</v>
      </c>
      <c r="O8" s="381">
        <v>46722</v>
      </c>
      <c r="P8" s="367"/>
      <c r="Q8" s="367"/>
      <c r="R8" s="363" t="s">
        <v>190</v>
      </c>
      <c r="S8" s="363" t="s">
        <v>190</v>
      </c>
    </row>
    <row r="9" spans="1:19" ht="43.8" thickBot="1" x14ac:dyDescent="0.35">
      <c r="A9" s="131">
        <v>6</v>
      </c>
      <c r="B9" s="149" t="s">
        <v>324</v>
      </c>
      <c r="C9" s="150" t="s">
        <v>325</v>
      </c>
      <c r="D9" s="227">
        <v>71000569</v>
      </c>
      <c r="E9" s="227">
        <v>108054616</v>
      </c>
      <c r="F9" s="227">
        <v>600061973</v>
      </c>
      <c r="G9" s="149" t="s">
        <v>333</v>
      </c>
      <c r="H9" s="227" t="s">
        <v>90</v>
      </c>
      <c r="I9" s="227" t="s">
        <v>127</v>
      </c>
      <c r="J9" s="227" t="s">
        <v>327</v>
      </c>
      <c r="K9" s="149" t="s">
        <v>334</v>
      </c>
      <c r="L9" s="223">
        <v>250000</v>
      </c>
      <c r="M9" s="223">
        <f t="shared" si="0"/>
        <v>175000</v>
      </c>
      <c r="N9" s="380">
        <v>44562</v>
      </c>
      <c r="O9" s="381">
        <v>46722</v>
      </c>
      <c r="P9" s="367"/>
      <c r="Q9" s="367"/>
      <c r="R9" s="363" t="s">
        <v>190</v>
      </c>
      <c r="S9" s="363" t="s">
        <v>190</v>
      </c>
    </row>
    <row r="10" spans="1:19" ht="43.8" thickBot="1" x14ac:dyDescent="0.35">
      <c r="A10" s="131">
        <v>7</v>
      </c>
      <c r="B10" s="149" t="s">
        <v>324</v>
      </c>
      <c r="C10" s="150" t="s">
        <v>325</v>
      </c>
      <c r="D10" s="227">
        <v>71000569</v>
      </c>
      <c r="E10" s="227">
        <v>108054616</v>
      </c>
      <c r="F10" s="227">
        <v>600061973</v>
      </c>
      <c r="G10" s="149" t="s">
        <v>335</v>
      </c>
      <c r="H10" s="227" t="s">
        <v>90</v>
      </c>
      <c r="I10" s="227" t="s">
        <v>127</v>
      </c>
      <c r="J10" s="227" t="s">
        <v>327</v>
      </c>
      <c r="K10" s="149" t="s">
        <v>336</v>
      </c>
      <c r="L10" s="223">
        <v>600000</v>
      </c>
      <c r="M10" s="223">
        <f t="shared" si="0"/>
        <v>420000</v>
      </c>
      <c r="N10" s="380">
        <v>44562</v>
      </c>
      <c r="O10" s="381">
        <v>46722</v>
      </c>
      <c r="P10" s="367"/>
      <c r="Q10" s="367"/>
      <c r="R10" s="363" t="s">
        <v>190</v>
      </c>
      <c r="S10" s="363" t="s">
        <v>190</v>
      </c>
    </row>
    <row r="11" spans="1:19" ht="43.8" thickBot="1" x14ac:dyDescent="0.35">
      <c r="A11" s="131">
        <v>8</v>
      </c>
      <c r="B11" s="149" t="s">
        <v>324</v>
      </c>
      <c r="C11" s="150" t="s">
        <v>325</v>
      </c>
      <c r="D11" s="227">
        <v>71000569</v>
      </c>
      <c r="E11" s="227">
        <v>108054616</v>
      </c>
      <c r="F11" s="227">
        <v>600061973</v>
      </c>
      <c r="G11" s="149" t="s">
        <v>337</v>
      </c>
      <c r="H11" s="227" t="s">
        <v>90</v>
      </c>
      <c r="I11" s="227" t="s">
        <v>127</v>
      </c>
      <c r="J11" s="227" t="s">
        <v>327</v>
      </c>
      <c r="K11" s="376" t="s">
        <v>338</v>
      </c>
      <c r="L11" s="223">
        <v>500000</v>
      </c>
      <c r="M11" s="223">
        <f t="shared" si="0"/>
        <v>350000</v>
      </c>
      <c r="N11" s="380">
        <v>44562</v>
      </c>
      <c r="O11" s="381">
        <v>46722</v>
      </c>
      <c r="P11" s="367"/>
      <c r="Q11" s="367"/>
      <c r="R11" s="363" t="s">
        <v>190</v>
      </c>
      <c r="S11" s="227" t="s">
        <v>190</v>
      </c>
    </row>
    <row r="12" spans="1:19" ht="43.8" thickBot="1" x14ac:dyDescent="0.35">
      <c r="A12" s="131">
        <v>9</v>
      </c>
      <c r="B12" s="149" t="s">
        <v>324</v>
      </c>
      <c r="C12" s="150" t="s">
        <v>325</v>
      </c>
      <c r="D12" s="227">
        <v>71000569</v>
      </c>
      <c r="E12" s="227">
        <v>108054616</v>
      </c>
      <c r="F12" s="227">
        <v>600061973</v>
      </c>
      <c r="G12" s="149" t="s">
        <v>339</v>
      </c>
      <c r="H12" s="227" t="s">
        <v>90</v>
      </c>
      <c r="I12" s="227" t="s">
        <v>127</v>
      </c>
      <c r="J12" s="227" t="s">
        <v>327</v>
      </c>
      <c r="K12" s="149" t="s">
        <v>340</v>
      </c>
      <c r="L12" s="223">
        <v>2000000</v>
      </c>
      <c r="M12" s="223">
        <f t="shared" si="0"/>
        <v>1400000</v>
      </c>
      <c r="N12" s="380">
        <v>44562</v>
      </c>
      <c r="O12" s="381">
        <v>46722</v>
      </c>
      <c r="P12" s="367"/>
      <c r="Q12" s="367"/>
      <c r="R12" s="363" t="s">
        <v>190</v>
      </c>
      <c r="S12" s="363" t="s">
        <v>190</v>
      </c>
    </row>
    <row r="13" spans="1:19" ht="58.2" thickBot="1" x14ac:dyDescent="0.35">
      <c r="A13" s="131">
        <v>10</v>
      </c>
      <c r="B13" s="149" t="s">
        <v>324</v>
      </c>
      <c r="C13" s="150" t="s">
        <v>325</v>
      </c>
      <c r="D13" s="227">
        <v>71000569</v>
      </c>
      <c r="E13" s="227">
        <v>108054616</v>
      </c>
      <c r="F13" s="227">
        <v>600061973</v>
      </c>
      <c r="G13" s="149" t="s">
        <v>341</v>
      </c>
      <c r="H13" s="227" t="s">
        <v>90</v>
      </c>
      <c r="I13" s="227" t="s">
        <v>127</v>
      </c>
      <c r="J13" s="227" t="s">
        <v>327</v>
      </c>
      <c r="K13" s="149" t="s">
        <v>342</v>
      </c>
      <c r="L13" s="223">
        <v>4000000</v>
      </c>
      <c r="M13" s="223">
        <f t="shared" si="0"/>
        <v>2800000</v>
      </c>
      <c r="N13" s="380">
        <v>44562</v>
      </c>
      <c r="O13" s="381">
        <v>46722</v>
      </c>
      <c r="P13" s="367"/>
      <c r="Q13" s="367"/>
      <c r="R13" s="363" t="s">
        <v>190</v>
      </c>
      <c r="S13" s="363" t="s">
        <v>190</v>
      </c>
    </row>
    <row r="14" spans="1:19" ht="43.8" thickBot="1" x14ac:dyDescent="0.35">
      <c r="A14" s="131">
        <v>11</v>
      </c>
      <c r="B14" s="149" t="s">
        <v>324</v>
      </c>
      <c r="C14" s="150" t="s">
        <v>325</v>
      </c>
      <c r="D14" s="227">
        <v>71000569</v>
      </c>
      <c r="E14" s="227">
        <v>108054616</v>
      </c>
      <c r="F14" s="227">
        <v>600061973</v>
      </c>
      <c r="G14" s="149" t="s">
        <v>343</v>
      </c>
      <c r="H14" s="227" t="s">
        <v>90</v>
      </c>
      <c r="I14" s="227" t="s">
        <v>127</v>
      </c>
      <c r="J14" s="227" t="s">
        <v>327</v>
      </c>
      <c r="K14" s="149" t="s">
        <v>344</v>
      </c>
      <c r="L14" s="223">
        <v>180000</v>
      </c>
      <c r="M14" s="223">
        <f t="shared" si="0"/>
        <v>126000</v>
      </c>
      <c r="N14" s="380">
        <v>44562</v>
      </c>
      <c r="O14" s="381">
        <v>46722</v>
      </c>
      <c r="P14" s="367"/>
      <c r="Q14" s="367"/>
      <c r="R14" s="363" t="s">
        <v>190</v>
      </c>
      <c r="S14" s="363" t="s">
        <v>190</v>
      </c>
    </row>
    <row r="15" spans="1:19" ht="43.8" thickBot="1" x14ac:dyDescent="0.35">
      <c r="A15" s="131">
        <v>12</v>
      </c>
      <c r="B15" s="231" t="s">
        <v>345</v>
      </c>
      <c r="C15" s="116" t="s">
        <v>346</v>
      </c>
      <c r="D15" s="91">
        <v>70991171</v>
      </c>
      <c r="E15" s="91">
        <v>108053695</v>
      </c>
      <c r="F15" s="92">
        <v>600061981</v>
      </c>
      <c r="G15" s="130" t="s">
        <v>347</v>
      </c>
      <c r="H15" s="85" t="s">
        <v>90</v>
      </c>
      <c r="I15" s="85" t="s">
        <v>127</v>
      </c>
      <c r="J15" s="111" t="s">
        <v>348</v>
      </c>
      <c r="K15" s="383" t="s">
        <v>349</v>
      </c>
      <c r="L15" s="86">
        <v>400000</v>
      </c>
      <c r="M15" s="87">
        <f t="shared" si="0"/>
        <v>280000</v>
      </c>
      <c r="N15" s="88">
        <v>44562</v>
      </c>
      <c r="O15" s="89">
        <v>46722</v>
      </c>
      <c r="P15" s="5"/>
      <c r="Q15" s="7"/>
      <c r="R15" s="363" t="s">
        <v>190</v>
      </c>
      <c r="S15" s="363" t="s">
        <v>190</v>
      </c>
    </row>
    <row r="16" spans="1:19" ht="43.8" thickBot="1" x14ac:dyDescent="0.35">
      <c r="A16" s="131">
        <v>13</v>
      </c>
      <c r="B16" s="231" t="s">
        <v>345</v>
      </c>
      <c r="C16" s="116" t="s">
        <v>346</v>
      </c>
      <c r="D16" s="91">
        <v>70991171</v>
      </c>
      <c r="E16" s="91">
        <v>108053695</v>
      </c>
      <c r="F16" s="92">
        <v>600061981</v>
      </c>
      <c r="G16" s="143" t="s">
        <v>350</v>
      </c>
      <c r="H16" s="85" t="s">
        <v>90</v>
      </c>
      <c r="I16" s="85" t="s">
        <v>127</v>
      </c>
      <c r="J16" s="111" t="s">
        <v>348</v>
      </c>
      <c r="K16" s="384" t="s">
        <v>351</v>
      </c>
      <c r="L16" s="138">
        <v>200000</v>
      </c>
      <c r="M16" s="139">
        <f t="shared" si="0"/>
        <v>140000</v>
      </c>
      <c r="N16" s="349">
        <v>44562</v>
      </c>
      <c r="O16" s="89">
        <v>46722</v>
      </c>
      <c r="P16" s="80"/>
      <c r="Q16" s="81"/>
      <c r="R16" s="363" t="s">
        <v>190</v>
      </c>
      <c r="S16" s="363" t="s">
        <v>190</v>
      </c>
    </row>
    <row r="17" spans="1:19" ht="43.8" thickBot="1" x14ac:dyDescent="0.35">
      <c r="A17" s="131">
        <v>14</v>
      </c>
      <c r="B17" s="231" t="s">
        <v>345</v>
      </c>
      <c r="C17" s="116" t="s">
        <v>346</v>
      </c>
      <c r="D17" s="91">
        <v>70991171</v>
      </c>
      <c r="E17" s="91">
        <v>108053695</v>
      </c>
      <c r="F17" s="92">
        <v>600061981</v>
      </c>
      <c r="G17" s="382" t="s">
        <v>352</v>
      </c>
      <c r="H17" s="85" t="s">
        <v>90</v>
      </c>
      <c r="I17" s="85" t="s">
        <v>127</v>
      </c>
      <c r="J17" s="111" t="s">
        <v>348</v>
      </c>
      <c r="K17" s="385" t="s">
        <v>353</v>
      </c>
      <c r="L17" s="138">
        <v>350000</v>
      </c>
      <c r="M17" s="139">
        <f t="shared" si="0"/>
        <v>245000</v>
      </c>
      <c r="N17" s="349">
        <v>44562</v>
      </c>
      <c r="O17" s="89">
        <v>46722</v>
      </c>
      <c r="P17" s="80"/>
      <c r="Q17" s="81"/>
      <c r="R17" s="363" t="s">
        <v>190</v>
      </c>
      <c r="S17" s="363" t="s">
        <v>190</v>
      </c>
    </row>
    <row r="18" spans="1:19" ht="43.8" thickBot="1" x14ac:dyDescent="0.35">
      <c r="A18" s="131">
        <v>15</v>
      </c>
      <c r="B18" s="231" t="s">
        <v>345</v>
      </c>
      <c r="C18" s="116" t="s">
        <v>346</v>
      </c>
      <c r="D18" s="91">
        <v>70991171</v>
      </c>
      <c r="E18" s="91">
        <v>108053695</v>
      </c>
      <c r="F18" s="92">
        <v>600061981</v>
      </c>
      <c r="G18" s="146" t="s">
        <v>354</v>
      </c>
      <c r="H18" s="85" t="s">
        <v>90</v>
      </c>
      <c r="I18" s="85" t="s">
        <v>127</v>
      </c>
      <c r="J18" s="111" t="s">
        <v>348</v>
      </c>
      <c r="K18" s="146" t="s">
        <v>355</v>
      </c>
      <c r="L18" s="147">
        <v>300000</v>
      </c>
      <c r="M18" s="151">
        <f t="shared" si="0"/>
        <v>210000</v>
      </c>
      <c r="N18" s="349">
        <v>44562</v>
      </c>
      <c r="O18" s="89">
        <v>46722</v>
      </c>
      <c r="P18" s="10"/>
      <c r="Q18" s="12"/>
      <c r="R18" s="363" t="s">
        <v>190</v>
      </c>
      <c r="S18" s="363" t="s">
        <v>190</v>
      </c>
    </row>
    <row r="19" spans="1:19" ht="43.8" thickBot="1" x14ac:dyDescent="0.35">
      <c r="A19" s="131">
        <v>16</v>
      </c>
      <c r="B19" s="231" t="s">
        <v>345</v>
      </c>
      <c r="C19" s="116" t="s">
        <v>346</v>
      </c>
      <c r="D19" s="91">
        <v>70991171</v>
      </c>
      <c r="E19" s="91">
        <v>108053695</v>
      </c>
      <c r="F19" s="92">
        <v>600061981</v>
      </c>
      <c r="G19" s="143" t="s">
        <v>356</v>
      </c>
      <c r="H19" s="85" t="s">
        <v>90</v>
      </c>
      <c r="I19" s="85" t="s">
        <v>127</v>
      </c>
      <c r="J19" s="111" t="s">
        <v>348</v>
      </c>
      <c r="K19" s="385" t="s">
        <v>357</v>
      </c>
      <c r="L19" s="138">
        <v>80000</v>
      </c>
      <c r="M19" s="139">
        <f t="shared" si="0"/>
        <v>56000</v>
      </c>
      <c r="N19" s="349">
        <v>44562</v>
      </c>
      <c r="O19" s="89">
        <v>46722</v>
      </c>
      <c r="P19" s="10"/>
      <c r="Q19" s="12"/>
      <c r="R19" s="363" t="s">
        <v>190</v>
      </c>
      <c r="S19" s="363" t="s">
        <v>190</v>
      </c>
    </row>
    <row r="20" spans="1:19" ht="58.2" thickBot="1" x14ac:dyDescent="0.35">
      <c r="A20" s="131">
        <v>17</v>
      </c>
      <c r="B20" s="231" t="s">
        <v>345</v>
      </c>
      <c r="C20" s="116" t="s">
        <v>346</v>
      </c>
      <c r="D20" s="91">
        <v>70991171</v>
      </c>
      <c r="E20" s="91">
        <v>108053695</v>
      </c>
      <c r="F20" s="92">
        <v>600061981</v>
      </c>
      <c r="G20" s="143" t="s">
        <v>358</v>
      </c>
      <c r="H20" s="85" t="s">
        <v>90</v>
      </c>
      <c r="I20" s="85" t="s">
        <v>127</v>
      </c>
      <c r="J20" s="111" t="s">
        <v>348</v>
      </c>
      <c r="K20" s="143" t="s">
        <v>359</v>
      </c>
      <c r="L20" s="138">
        <v>200000</v>
      </c>
      <c r="M20" s="98">
        <f t="shared" si="0"/>
        <v>140000</v>
      </c>
      <c r="N20" s="349">
        <v>44562</v>
      </c>
      <c r="O20" s="89">
        <v>46722</v>
      </c>
      <c r="P20" s="10"/>
      <c r="Q20" s="12"/>
      <c r="R20" s="363" t="s">
        <v>190</v>
      </c>
      <c r="S20" s="363" t="s">
        <v>190</v>
      </c>
    </row>
    <row r="21" spans="1:19" ht="58.2" thickBot="1" x14ac:dyDescent="0.35">
      <c r="A21" s="131">
        <v>18</v>
      </c>
      <c r="B21" s="231" t="s">
        <v>345</v>
      </c>
      <c r="C21" s="116" t="s">
        <v>346</v>
      </c>
      <c r="D21" s="91">
        <v>70991171</v>
      </c>
      <c r="E21" s="91">
        <v>108053695</v>
      </c>
      <c r="F21" s="92">
        <v>600061981</v>
      </c>
      <c r="G21" s="143" t="s">
        <v>358</v>
      </c>
      <c r="H21" s="85" t="s">
        <v>90</v>
      </c>
      <c r="I21" s="85" t="s">
        <v>127</v>
      </c>
      <c r="J21" s="111" t="s">
        <v>348</v>
      </c>
      <c r="K21" s="143" t="s">
        <v>360</v>
      </c>
      <c r="L21" s="138">
        <v>200000</v>
      </c>
      <c r="M21" s="98">
        <f t="shared" si="0"/>
        <v>140000</v>
      </c>
      <c r="N21" s="349">
        <v>44562</v>
      </c>
      <c r="O21" s="89">
        <v>46722</v>
      </c>
      <c r="P21" s="16"/>
      <c r="Q21" s="18"/>
      <c r="R21" s="363" t="s">
        <v>190</v>
      </c>
      <c r="S21" s="363" t="s">
        <v>190</v>
      </c>
    </row>
    <row r="22" spans="1:19" ht="43.8" thickBot="1" x14ac:dyDescent="0.35">
      <c r="A22" s="131">
        <v>19</v>
      </c>
      <c r="B22" s="231" t="s">
        <v>345</v>
      </c>
      <c r="C22" s="116" t="s">
        <v>346</v>
      </c>
      <c r="D22" s="91">
        <v>70991171</v>
      </c>
      <c r="E22" s="91">
        <v>108053695</v>
      </c>
      <c r="F22" s="92">
        <v>600061981</v>
      </c>
      <c r="G22" s="143" t="s">
        <v>361</v>
      </c>
      <c r="H22" s="85" t="s">
        <v>90</v>
      </c>
      <c r="I22" s="85" t="s">
        <v>127</v>
      </c>
      <c r="J22" s="111" t="s">
        <v>348</v>
      </c>
      <c r="K22" s="143" t="s">
        <v>362</v>
      </c>
      <c r="L22" s="138">
        <v>150000</v>
      </c>
      <c r="M22" s="98">
        <f t="shared" si="0"/>
        <v>105000</v>
      </c>
      <c r="N22" s="349">
        <v>44562</v>
      </c>
      <c r="O22" s="89">
        <v>46722</v>
      </c>
      <c r="P22" s="10"/>
      <c r="Q22" s="12"/>
      <c r="R22" s="363" t="s">
        <v>190</v>
      </c>
      <c r="S22" s="363" t="s">
        <v>190</v>
      </c>
    </row>
    <row r="23" spans="1:19" ht="58.2" thickBot="1" x14ac:dyDescent="0.35">
      <c r="A23" s="131">
        <v>20</v>
      </c>
      <c r="B23" s="231" t="s">
        <v>345</v>
      </c>
      <c r="C23" s="116" t="s">
        <v>346</v>
      </c>
      <c r="D23" s="91">
        <v>70991171</v>
      </c>
      <c r="E23" s="91">
        <v>108053695</v>
      </c>
      <c r="F23" s="92">
        <v>600061981</v>
      </c>
      <c r="G23" s="143" t="s">
        <v>363</v>
      </c>
      <c r="H23" s="85" t="s">
        <v>90</v>
      </c>
      <c r="I23" s="85" t="s">
        <v>127</v>
      </c>
      <c r="J23" s="111" t="s">
        <v>348</v>
      </c>
      <c r="K23" s="143" t="s">
        <v>364</v>
      </c>
      <c r="L23" s="138">
        <v>80000</v>
      </c>
      <c r="M23" s="98">
        <f t="shared" si="0"/>
        <v>56000</v>
      </c>
      <c r="N23" s="349">
        <v>44562</v>
      </c>
      <c r="O23" s="89">
        <v>46722</v>
      </c>
      <c r="P23" s="10"/>
      <c r="Q23" s="12"/>
      <c r="R23" s="363" t="s">
        <v>190</v>
      </c>
      <c r="S23" s="363" t="s">
        <v>190</v>
      </c>
    </row>
    <row r="24" spans="1:19" ht="43.8" thickBot="1" x14ac:dyDescent="0.35">
      <c r="A24" s="79">
        <v>21</v>
      </c>
      <c r="B24" s="231" t="s">
        <v>365</v>
      </c>
      <c r="C24" s="389" t="s">
        <v>215</v>
      </c>
      <c r="D24" s="389">
        <v>70986541</v>
      </c>
      <c r="E24" s="389">
        <v>108053288</v>
      </c>
      <c r="F24" s="390">
        <v>600061639</v>
      </c>
      <c r="G24" s="392" t="s">
        <v>366</v>
      </c>
      <c r="H24" s="111" t="s">
        <v>90</v>
      </c>
      <c r="I24" s="85" t="s">
        <v>127</v>
      </c>
      <c r="J24" s="111" t="s">
        <v>217</v>
      </c>
      <c r="K24" s="386" t="s">
        <v>366</v>
      </c>
      <c r="L24" s="86">
        <v>2000000</v>
      </c>
      <c r="M24" s="87">
        <f t="shared" ref="M24:M26" si="1">L24/100*70</f>
        <v>1400000</v>
      </c>
      <c r="N24" s="88">
        <v>44713</v>
      </c>
      <c r="O24" s="89">
        <v>44774</v>
      </c>
      <c r="P24" s="5"/>
      <c r="Q24" s="7"/>
      <c r="R24" s="363" t="s">
        <v>190</v>
      </c>
      <c r="S24" s="363" t="s">
        <v>190</v>
      </c>
    </row>
    <row r="25" spans="1:19" ht="43.8" thickBot="1" x14ac:dyDescent="0.35">
      <c r="A25" s="79">
        <v>22</v>
      </c>
      <c r="B25" s="388" t="s">
        <v>365</v>
      </c>
      <c r="C25" s="389" t="s">
        <v>215</v>
      </c>
      <c r="D25" s="389">
        <v>70986541</v>
      </c>
      <c r="E25" s="389">
        <v>108053288</v>
      </c>
      <c r="F25" s="391">
        <v>600061639</v>
      </c>
      <c r="G25" s="393" t="s">
        <v>367</v>
      </c>
      <c r="H25" s="286" t="s">
        <v>90</v>
      </c>
      <c r="I25" s="131" t="s">
        <v>127</v>
      </c>
      <c r="J25" s="111" t="s">
        <v>217</v>
      </c>
      <c r="K25" s="302" t="s">
        <v>368</v>
      </c>
      <c r="L25" s="303">
        <v>200000</v>
      </c>
      <c r="M25" s="395">
        <f t="shared" si="1"/>
        <v>140000</v>
      </c>
      <c r="N25" s="349">
        <v>45047</v>
      </c>
      <c r="O25" s="350">
        <v>45078</v>
      </c>
      <c r="P25" s="80"/>
      <c r="Q25" s="81"/>
      <c r="R25" s="363" t="s">
        <v>190</v>
      </c>
      <c r="S25" s="363" t="s">
        <v>190</v>
      </c>
    </row>
    <row r="26" spans="1:19" ht="43.8" thickBot="1" x14ac:dyDescent="0.35">
      <c r="A26" s="79">
        <v>23</v>
      </c>
      <c r="B26" s="388" t="s">
        <v>365</v>
      </c>
      <c r="C26" s="389" t="s">
        <v>215</v>
      </c>
      <c r="D26" s="389">
        <v>70986541</v>
      </c>
      <c r="E26" s="389">
        <v>108053288</v>
      </c>
      <c r="F26" s="391">
        <v>600061639</v>
      </c>
      <c r="G26" s="394" t="s">
        <v>369</v>
      </c>
      <c r="H26" s="99" t="s">
        <v>90</v>
      </c>
      <c r="I26" s="99" t="s">
        <v>127</v>
      </c>
      <c r="J26" s="111" t="s">
        <v>217</v>
      </c>
      <c r="K26" s="215" t="s">
        <v>370</v>
      </c>
      <c r="L26" s="138">
        <v>100000</v>
      </c>
      <c r="M26" s="139">
        <f t="shared" si="1"/>
        <v>70000</v>
      </c>
      <c r="N26" s="94">
        <v>45474</v>
      </c>
      <c r="O26" s="95">
        <v>45505</v>
      </c>
      <c r="P26" s="10"/>
      <c r="Q26" s="12"/>
      <c r="R26" s="363" t="s">
        <v>190</v>
      </c>
      <c r="S26" s="363" t="s">
        <v>190</v>
      </c>
    </row>
    <row r="27" spans="1:19" ht="130.19999999999999" thickBot="1" x14ac:dyDescent="0.35">
      <c r="A27" s="131">
        <v>24</v>
      </c>
      <c r="B27" s="231" t="s">
        <v>371</v>
      </c>
      <c r="C27" s="116" t="s">
        <v>125</v>
      </c>
      <c r="D27" s="91">
        <v>71000330</v>
      </c>
      <c r="E27" s="91">
        <v>108053342</v>
      </c>
      <c r="F27" s="92">
        <v>600061680</v>
      </c>
      <c r="G27" s="130" t="s">
        <v>372</v>
      </c>
      <c r="H27" s="85" t="s">
        <v>90</v>
      </c>
      <c r="I27" s="85" t="s">
        <v>127</v>
      </c>
      <c r="J27" s="85" t="s">
        <v>127</v>
      </c>
      <c r="K27" s="130" t="s">
        <v>373</v>
      </c>
      <c r="L27" s="86">
        <v>1400000</v>
      </c>
      <c r="M27" s="87">
        <f t="shared" ref="M27:M33" si="2">L27/100*70</f>
        <v>980000</v>
      </c>
      <c r="N27" s="88">
        <v>44562</v>
      </c>
      <c r="O27" s="89">
        <v>45657</v>
      </c>
      <c r="P27" s="5"/>
      <c r="Q27" s="7"/>
      <c r="R27" s="363" t="s">
        <v>374</v>
      </c>
      <c r="S27" s="363" t="s">
        <v>190</v>
      </c>
    </row>
    <row r="28" spans="1:19" ht="72.599999999999994" thickBot="1" x14ac:dyDescent="0.35">
      <c r="A28" s="131">
        <v>25</v>
      </c>
      <c r="B28" s="231" t="s">
        <v>375</v>
      </c>
      <c r="C28" s="116" t="s">
        <v>376</v>
      </c>
      <c r="D28" s="91">
        <v>71006095</v>
      </c>
      <c r="E28" s="91">
        <v>108053326</v>
      </c>
      <c r="F28" s="92">
        <v>600061663</v>
      </c>
      <c r="G28" s="130" t="s">
        <v>377</v>
      </c>
      <c r="H28" s="85" t="s">
        <v>90</v>
      </c>
      <c r="I28" s="85" t="s">
        <v>127</v>
      </c>
      <c r="J28" s="111" t="s">
        <v>378</v>
      </c>
      <c r="K28" s="383" t="s">
        <v>379</v>
      </c>
      <c r="L28" s="86">
        <v>800000</v>
      </c>
      <c r="M28" s="87">
        <f t="shared" si="2"/>
        <v>560000</v>
      </c>
      <c r="N28" s="88">
        <v>44562</v>
      </c>
      <c r="O28" s="89">
        <v>46722</v>
      </c>
      <c r="P28" s="5"/>
      <c r="Q28" s="7"/>
      <c r="R28" s="363" t="s">
        <v>190</v>
      </c>
      <c r="S28" s="363" t="s">
        <v>190</v>
      </c>
    </row>
    <row r="29" spans="1:19" ht="72.599999999999994" thickBot="1" x14ac:dyDescent="0.35">
      <c r="A29" s="131">
        <v>26</v>
      </c>
      <c r="B29" s="231" t="s">
        <v>375</v>
      </c>
      <c r="C29" s="116" t="s">
        <v>376</v>
      </c>
      <c r="D29" s="91">
        <v>71006095</v>
      </c>
      <c r="E29" s="91">
        <v>108053326</v>
      </c>
      <c r="F29" s="92">
        <v>600061663</v>
      </c>
      <c r="G29" s="143" t="s">
        <v>380</v>
      </c>
      <c r="H29" s="85" t="s">
        <v>90</v>
      </c>
      <c r="I29" s="85" t="s">
        <v>127</v>
      </c>
      <c r="J29" s="111" t="s">
        <v>378</v>
      </c>
      <c r="K29" s="384" t="s">
        <v>381</v>
      </c>
      <c r="L29" s="138">
        <v>400000</v>
      </c>
      <c r="M29" s="139">
        <f t="shared" si="2"/>
        <v>280000</v>
      </c>
      <c r="N29" s="349">
        <v>44562</v>
      </c>
      <c r="O29" s="89">
        <v>46722</v>
      </c>
      <c r="P29" s="80"/>
      <c r="Q29" s="81"/>
      <c r="R29" s="363" t="s">
        <v>190</v>
      </c>
      <c r="S29" s="363" t="s">
        <v>190</v>
      </c>
    </row>
    <row r="30" spans="1:19" ht="72.599999999999994" thickBot="1" x14ac:dyDescent="0.35">
      <c r="A30" s="131">
        <v>27</v>
      </c>
      <c r="B30" s="231" t="s">
        <v>375</v>
      </c>
      <c r="C30" s="116" t="s">
        <v>376</v>
      </c>
      <c r="D30" s="91">
        <v>71006095</v>
      </c>
      <c r="E30" s="91">
        <v>108053326</v>
      </c>
      <c r="F30" s="92">
        <v>600061663</v>
      </c>
      <c r="G30" s="382" t="s">
        <v>382</v>
      </c>
      <c r="H30" s="85" t="s">
        <v>90</v>
      </c>
      <c r="I30" s="85" t="s">
        <v>127</v>
      </c>
      <c r="J30" s="111" t="s">
        <v>378</v>
      </c>
      <c r="K30" s="385" t="s">
        <v>383</v>
      </c>
      <c r="L30" s="138">
        <v>50000</v>
      </c>
      <c r="M30" s="139">
        <f t="shared" si="2"/>
        <v>35000</v>
      </c>
      <c r="N30" s="349">
        <v>44562</v>
      </c>
      <c r="O30" s="89">
        <v>46722</v>
      </c>
      <c r="P30" s="80"/>
      <c r="Q30" s="81"/>
      <c r="R30" s="363" t="s">
        <v>190</v>
      </c>
      <c r="S30" s="363" t="s">
        <v>190</v>
      </c>
    </row>
    <row r="31" spans="1:19" ht="72.599999999999994" thickBot="1" x14ac:dyDescent="0.35">
      <c r="A31" s="131">
        <v>28</v>
      </c>
      <c r="B31" s="231" t="s">
        <v>375</v>
      </c>
      <c r="C31" s="116" t="s">
        <v>376</v>
      </c>
      <c r="D31" s="91">
        <v>71006095</v>
      </c>
      <c r="E31" s="91">
        <v>108053326</v>
      </c>
      <c r="F31" s="92">
        <v>600061663</v>
      </c>
      <c r="G31" s="146" t="s">
        <v>384</v>
      </c>
      <c r="H31" s="85" t="s">
        <v>90</v>
      </c>
      <c r="I31" s="85" t="s">
        <v>127</v>
      </c>
      <c r="J31" s="111" t="s">
        <v>378</v>
      </c>
      <c r="K31" s="146" t="s">
        <v>385</v>
      </c>
      <c r="L31" s="147">
        <v>200000</v>
      </c>
      <c r="M31" s="151">
        <f t="shared" si="2"/>
        <v>140000</v>
      </c>
      <c r="N31" s="349">
        <v>44562</v>
      </c>
      <c r="O31" s="89">
        <v>46722</v>
      </c>
      <c r="P31" s="10"/>
      <c r="Q31" s="12"/>
      <c r="R31" s="363" t="s">
        <v>190</v>
      </c>
      <c r="S31" s="363" t="s">
        <v>190</v>
      </c>
    </row>
    <row r="32" spans="1:19" ht="72.599999999999994" thickBot="1" x14ac:dyDescent="0.35">
      <c r="A32" s="131">
        <v>29</v>
      </c>
      <c r="B32" s="231" t="s">
        <v>375</v>
      </c>
      <c r="C32" s="116" t="s">
        <v>376</v>
      </c>
      <c r="D32" s="91">
        <v>71006095</v>
      </c>
      <c r="E32" s="91">
        <v>108053326</v>
      </c>
      <c r="F32" s="92">
        <v>600061663</v>
      </c>
      <c r="G32" s="143" t="s">
        <v>386</v>
      </c>
      <c r="H32" s="85" t="s">
        <v>90</v>
      </c>
      <c r="I32" s="85" t="s">
        <v>127</v>
      </c>
      <c r="J32" s="111" t="s">
        <v>378</v>
      </c>
      <c r="K32" s="385" t="s">
        <v>387</v>
      </c>
      <c r="L32" s="138">
        <v>80000</v>
      </c>
      <c r="M32" s="139">
        <f t="shared" si="2"/>
        <v>56000</v>
      </c>
      <c r="N32" s="349">
        <v>44562</v>
      </c>
      <c r="O32" s="89">
        <v>46722</v>
      </c>
      <c r="P32" s="10"/>
      <c r="Q32" s="12"/>
      <c r="R32" s="363" t="s">
        <v>190</v>
      </c>
      <c r="S32" s="363" t="s">
        <v>190</v>
      </c>
    </row>
    <row r="33" spans="1:19" ht="72.599999999999994" thickBot="1" x14ac:dyDescent="0.35">
      <c r="A33" s="131">
        <v>30</v>
      </c>
      <c r="B33" s="231" t="s">
        <v>375</v>
      </c>
      <c r="C33" s="116" t="s">
        <v>376</v>
      </c>
      <c r="D33" s="91">
        <v>71006095</v>
      </c>
      <c r="E33" s="91">
        <v>108053326</v>
      </c>
      <c r="F33" s="92">
        <v>600061663</v>
      </c>
      <c r="G33" s="143" t="s">
        <v>358</v>
      </c>
      <c r="H33" s="85" t="s">
        <v>90</v>
      </c>
      <c r="I33" s="85" t="s">
        <v>127</v>
      </c>
      <c r="J33" s="111" t="s">
        <v>378</v>
      </c>
      <c r="K33" s="143" t="s">
        <v>388</v>
      </c>
      <c r="L33" s="138">
        <v>60000</v>
      </c>
      <c r="M33" s="98">
        <f t="shared" si="2"/>
        <v>42000</v>
      </c>
      <c r="N33" s="349">
        <v>44562</v>
      </c>
      <c r="O33" s="89">
        <v>46722</v>
      </c>
      <c r="P33" s="10"/>
      <c r="Q33" s="12"/>
      <c r="R33" s="363" t="s">
        <v>190</v>
      </c>
      <c r="S33" s="363" t="s">
        <v>190</v>
      </c>
    </row>
    <row r="34" spans="1:19" ht="69.599999999999994" thickBot="1" x14ac:dyDescent="0.35">
      <c r="A34" s="131">
        <v>31</v>
      </c>
      <c r="B34" s="396" t="s">
        <v>389</v>
      </c>
      <c r="C34" s="389" t="s">
        <v>253</v>
      </c>
      <c r="D34" s="389">
        <v>70986622</v>
      </c>
      <c r="E34" s="389">
        <v>108053334</v>
      </c>
      <c r="F34" s="397">
        <v>600061671</v>
      </c>
      <c r="G34" s="392" t="s">
        <v>390</v>
      </c>
      <c r="H34" s="111" t="s">
        <v>90</v>
      </c>
      <c r="I34" s="85" t="s">
        <v>127</v>
      </c>
      <c r="J34" s="111" t="s">
        <v>255</v>
      </c>
      <c r="K34" s="386" t="s">
        <v>396</v>
      </c>
      <c r="L34" s="86">
        <v>1500000</v>
      </c>
      <c r="M34" s="87">
        <f t="shared" ref="M34:M39" si="3">L34/100*70</f>
        <v>1050000</v>
      </c>
      <c r="N34" s="88">
        <v>45078</v>
      </c>
      <c r="O34" s="89">
        <v>45139</v>
      </c>
      <c r="P34" s="5"/>
      <c r="Q34" s="7"/>
      <c r="R34" s="363" t="s">
        <v>190</v>
      </c>
      <c r="S34" s="363" t="s">
        <v>190</v>
      </c>
    </row>
    <row r="35" spans="1:19" ht="69.599999999999994" thickBot="1" x14ac:dyDescent="0.35">
      <c r="A35" s="131">
        <v>32</v>
      </c>
      <c r="B35" s="396" t="s">
        <v>389</v>
      </c>
      <c r="C35" s="389" t="s">
        <v>253</v>
      </c>
      <c r="D35" s="389">
        <v>70986622</v>
      </c>
      <c r="E35" s="389">
        <v>108053334</v>
      </c>
      <c r="F35" s="397">
        <v>600061671</v>
      </c>
      <c r="G35" s="393" t="s">
        <v>391</v>
      </c>
      <c r="H35" s="286" t="s">
        <v>90</v>
      </c>
      <c r="I35" s="131" t="s">
        <v>127</v>
      </c>
      <c r="J35" s="286" t="s">
        <v>255</v>
      </c>
      <c r="K35" s="382" t="s">
        <v>397</v>
      </c>
      <c r="L35" s="303">
        <v>500000</v>
      </c>
      <c r="M35" s="395">
        <f t="shared" si="3"/>
        <v>350000</v>
      </c>
      <c r="N35" s="349">
        <v>45108</v>
      </c>
      <c r="O35" s="350">
        <v>45139</v>
      </c>
      <c r="P35" s="80"/>
      <c r="Q35" s="81"/>
      <c r="R35" s="363" t="s">
        <v>190</v>
      </c>
      <c r="S35" s="363" t="s">
        <v>190</v>
      </c>
    </row>
    <row r="36" spans="1:19" ht="69.599999999999994" thickBot="1" x14ac:dyDescent="0.35">
      <c r="A36" s="131">
        <v>33</v>
      </c>
      <c r="B36" s="396" t="s">
        <v>389</v>
      </c>
      <c r="C36" s="389" t="s">
        <v>253</v>
      </c>
      <c r="D36" s="389">
        <v>70986622</v>
      </c>
      <c r="E36" s="389">
        <v>108053334</v>
      </c>
      <c r="F36" s="397">
        <v>600061671</v>
      </c>
      <c r="G36" s="394" t="s">
        <v>392</v>
      </c>
      <c r="H36" s="99" t="s">
        <v>90</v>
      </c>
      <c r="I36" s="99" t="s">
        <v>127</v>
      </c>
      <c r="J36" s="99" t="s">
        <v>255</v>
      </c>
      <c r="K36" s="143" t="s">
        <v>398</v>
      </c>
      <c r="L36" s="138">
        <v>3000000</v>
      </c>
      <c r="M36" s="139">
        <f t="shared" si="3"/>
        <v>2100000</v>
      </c>
      <c r="N36" s="94">
        <v>46023</v>
      </c>
      <c r="O36" s="95">
        <v>46357</v>
      </c>
      <c r="P36" s="10"/>
      <c r="Q36" s="12"/>
      <c r="R36" s="363" t="s">
        <v>190</v>
      </c>
      <c r="S36" s="363" t="s">
        <v>190</v>
      </c>
    </row>
    <row r="37" spans="1:19" ht="69.599999999999994" thickBot="1" x14ac:dyDescent="0.35">
      <c r="A37" s="131">
        <v>34</v>
      </c>
      <c r="B37" s="396" t="s">
        <v>389</v>
      </c>
      <c r="C37" s="389" t="s">
        <v>253</v>
      </c>
      <c r="D37" s="389">
        <v>70986622</v>
      </c>
      <c r="E37" s="389">
        <v>108053334</v>
      </c>
      <c r="F37" s="397">
        <v>600061671</v>
      </c>
      <c r="G37" s="394" t="s">
        <v>393</v>
      </c>
      <c r="H37" s="99" t="s">
        <v>90</v>
      </c>
      <c r="I37" s="99" t="s">
        <v>127</v>
      </c>
      <c r="J37" s="99" t="s">
        <v>255</v>
      </c>
      <c r="K37" s="143" t="s">
        <v>401</v>
      </c>
      <c r="L37" s="138">
        <v>600000</v>
      </c>
      <c r="M37" s="139">
        <f t="shared" si="3"/>
        <v>420000</v>
      </c>
      <c r="N37" s="94">
        <v>44743</v>
      </c>
      <c r="O37" s="95">
        <v>44774</v>
      </c>
      <c r="P37" s="10"/>
      <c r="Q37" s="12"/>
      <c r="R37" s="363" t="s">
        <v>190</v>
      </c>
      <c r="S37" s="363" t="s">
        <v>190</v>
      </c>
    </row>
    <row r="38" spans="1:19" ht="69.599999999999994" thickBot="1" x14ac:dyDescent="0.35">
      <c r="A38" s="131">
        <v>35</v>
      </c>
      <c r="B38" s="396" t="s">
        <v>389</v>
      </c>
      <c r="C38" s="389" t="s">
        <v>253</v>
      </c>
      <c r="D38" s="389">
        <v>70986622</v>
      </c>
      <c r="E38" s="389">
        <v>108053334</v>
      </c>
      <c r="F38" s="397">
        <v>600061671</v>
      </c>
      <c r="G38" s="398" t="s">
        <v>394</v>
      </c>
      <c r="H38" s="105" t="s">
        <v>90</v>
      </c>
      <c r="I38" s="105" t="s">
        <v>127</v>
      </c>
      <c r="J38" s="105" t="s">
        <v>255</v>
      </c>
      <c r="K38" s="399" t="s">
        <v>399</v>
      </c>
      <c r="L38" s="145">
        <v>200000</v>
      </c>
      <c r="M38" s="247">
        <f t="shared" si="3"/>
        <v>140000</v>
      </c>
      <c r="N38" s="100">
        <v>45505</v>
      </c>
      <c r="O38" s="101">
        <v>45505</v>
      </c>
      <c r="P38" s="359"/>
      <c r="Q38" s="360"/>
      <c r="R38" s="363" t="s">
        <v>190</v>
      </c>
      <c r="S38" s="363" t="s">
        <v>190</v>
      </c>
    </row>
    <row r="39" spans="1:19" ht="69.599999999999994" thickBot="1" x14ac:dyDescent="0.35">
      <c r="A39" s="131">
        <v>36</v>
      </c>
      <c r="B39" s="396" t="s">
        <v>389</v>
      </c>
      <c r="C39" s="389" t="s">
        <v>253</v>
      </c>
      <c r="D39" s="389">
        <v>70986622</v>
      </c>
      <c r="E39" s="389">
        <v>108053334</v>
      </c>
      <c r="F39" s="397">
        <v>600061671</v>
      </c>
      <c r="G39" s="394" t="s">
        <v>395</v>
      </c>
      <c r="H39" s="99" t="s">
        <v>90</v>
      </c>
      <c r="I39" s="99" t="s">
        <v>127</v>
      </c>
      <c r="J39" s="99" t="s">
        <v>255</v>
      </c>
      <c r="K39" s="143" t="s">
        <v>400</v>
      </c>
      <c r="L39" s="400">
        <v>80000</v>
      </c>
      <c r="M39" s="139">
        <f t="shared" si="3"/>
        <v>56000</v>
      </c>
      <c r="N39" s="94">
        <v>44743</v>
      </c>
      <c r="O39" s="95">
        <v>44774</v>
      </c>
      <c r="P39" s="10"/>
      <c r="Q39" s="12"/>
      <c r="R39" s="363" t="s">
        <v>190</v>
      </c>
      <c r="S39" s="363" t="s">
        <v>190</v>
      </c>
    </row>
    <row r="40" spans="1:19" ht="87" thickBot="1" x14ac:dyDescent="0.35">
      <c r="A40" s="131">
        <v>37</v>
      </c>
      <c r="B40" s="387" t="s">
        <v>402</v>
      </c>
      <c r="C40" s="116" t="s">
        <v>125</v>
      </c>
      <c r="D40" s="116">
        <v>71000399</v>
      </c>
      <c r="E40" s="116">
        <v>108053377</v>
      </c>
      <c r="F40" s="117">
        <v>600061710</v>
      </c>
      <c r="G40" s="130" t="s">
        <v>403</v>
      </c>
      <c r="H40" s="85" t="s">
        <v>90</v>
      </c>
      <c r="I40" s="85" t="s">
        <v>127</v>
      </c>
      <c r="J40" s="85" t="s">
        <v>127</v>
      </c>
      <c r="K40" s="386" t="s">
        <v>404</v>
      </c>
      <c r="L40" s="86">
        <v>1400000</v>
      </c>
      <c r="M40" s="87">
        <f t="shared" ref="M40:M52" si="4">L40/100*70</f>
        <v>980000</v>
      </c>
      <c r="N40" s="88">
        <v>44562</v>
      </c>
      <c r="O40" s="89">
        <v>45627</v>
      </c>
      <c r="P40" s="90"/>
      <c r="Q40" s="92"/>
      <c r="R40" s="363" t="s">
        <v>405</v>
      </c>
      <c r="S40" s="363" t="s">
        <v>206</v>
      </c>
    </row>
    <row r="41" spans="1:19" ht="43.8" thickBot="1" x14ac:dyDescent="0.35">
      <c r="A41" s="131">
        <v>38</v>
      </c>
      <c r="B41" s="388" t="s">
        <v>406</v>
      </c>
      <c r="C41" s="116" t="s">
        <v>125</v>
      </c>
      <c r="D41" s="116">
        <v>71000356</v>
      </c>
      <c r="E41" s="91">
        <v>108053351</v>
      </c>
      <c r="F41" s="92">
        <v>600061698</v>
      </c>
      <c r="G41" s="130" t="s">
        <v>407</v>
      </c>
      <c r="H41" s="85" t="s">
        <v>90</v>
      </c>
      <c r="I41" s="85" t="s">
        <v>127</v>
      </c>
      <c r="J41" s="85" t="s">
        <v>127</v>
      </c>
      <c r="K41" s="386" t="s">
        <v>409</v>
      </c>
      <c r="L41" s="86">
        <v>150000</v>
      </c>
      <c r="M41" s="87">
        <f t="shared" si="4"/>
        <v>105000</v>
      </c>
      <c r="N41" s="88">
        <v>44562</v>
      </c>
      <c r="O41" s="89" t="s">
        <v>411</v>
      </c>
      <c r="P41" s="5"/>
      <c r="Q41" s="7"/>
      <c r="R41" s="363" t="s">
        <v>190</v>
      </c>
      <c r="S41" s="363" t="s">
        <v>190</v>
      </c>
    </row>
    <row r="42" spans="1:19" ht="43.8" thickBot="1" x14ac:dyDescent="0.35">
      <c r="A42" s="131">
        <v>39</v>
      </c>
      <c r="B42" s="297" t="s">
        <v>406</v>
      </c>
      <c r="C42" s="116" t="s">
        <v>125</v>
      </c>
      <c r="D42" s="116">
        <v>71000356</v>
      </c>
      <c r="E42" s="91">
        <v>108053351</v>
      </c>
      <c r="F42" s="92">
        <v>600061698</v>
      </c>
      <c r="G42" s="143" t="s">
        <v>408</v>
      </c>
      <c r="H42" s="99" t="s">
        <v>90</v>
      </c>
      <c r="I42" s="123" t="s">
        <v>127</v>
      </c>
      <c r="J42" s="99" t="s">
        <v>127</v>
      </c>
      <c r="K42" s="155" t="s">
        <v>410</v>
      </c>
      <c r="L42" s="138">
        <v>100000</v>
      </c>
      <c r="M42" s="139">
        <f t="shared" si="4"/>
        <v>70000</v>
      </c>
      <c r="N42" s="94">
        <v>44562</v>
      </c>
      <c r="O42" s="95">
        <v>45261</v>
      </c>
      <c r="P42" s="10"/>
      <c r="Q42" s="12"/>
      <c r="R42" s="363" t="s">
        <v>190</v>
      </c>
      <c r="S42" s="363" t="s">
        <v>190</v>
      </c>
    </row>
    <row r="43" spans="1:19" ht="83.4" thickBot="1" x14ac:dyDescent="0.35">
      <c r="A43" s="131">
        <v>40</v>
      </c>
      <c r="B43" s="214" t="s">
        <v>276</v>
      </c>
      <c r="C43" s="191" t="s">
        <v>277</v>
      </c>
      <c r="D43" s="191">
        <v>75001055</v>
      </c>
      <c r="E43" s="402">
        <v>108053661</v>
      </c>
      <c r="F43" s="402">
        <v>650023285</v>
      </c>
      <c r="G43" s="253" t="s">
        <v>412</v>
      </c>
      <c r="H43" s="85" t="s">
        <v>90</v>
      </c>
      <c r="I43" s="85" t="s">
        <v>127</v>
      </c>
      <c r="J43" s="85" t="s">
        <v>279</v>
      </c>
      <c r="K43" s="253" t="s">
        <v>413</v>
      </c>
      <c r="L43" s="86">
        <v>2000000</v>
      </c>
      <c r="M43" s="87">
        <f t="shared" si="4"/>
        <v>1400000</v>
      </c>
      <c r="N43" s="88">
        <v>44562</v>
      </c>
      <c r="O43" s="89">
        <v>45657</v>
      </c>
      <c r="P43" s="5"/>
      <c r="Q43" s="7"/>
      <c r="R43" s="253" t="s">
        <v>414</v>
      </c>
      <c r="S43" s="363" t="s">
        <v>190</v>
      </c>
    </row>
    <row r="44" spans="1:19" ht="84.6" customHeight="1" thickBot="1" x14ac:dyDescent="0.35">
      <c r="A44" s="99">
        <v>41</v>
      </c>
      <c r="B44" s="214" t="s">
        <v>276</v>
      </c>
      <c r="C44" s="191" t="s">
        <v>277</v>
      </c>
      <c r="D44" s="191">
        <v>75001055</v>
      </c>
      <c r="E44" s="402">
        <v>108053661</v>
      </c>
      <c r="F44" s="402">
        <v>650023285</v>
      </c>
      <c r="G44" s="401" t="s">
        <v>415</v>
      </c>
      <c r="H44" s="85" t="s">
        <v>90</v>
      </c>
      <c r="I44" s="85" t="s">
        <v>127</v>
      </c>
      <c r="J44" s="99" t="s">
        <v>279</v>
      </c>
      <c r="K44" s="401" t="s">
        <v>416</v>
      </c>
      <c r="L44" s="138">
        <v>2500000</v>
      </c>
      <c r="M44" s="139">
        <f t="shared" si="4"/>
        <v>1750000</v>
      </c>
      <c r="N44" s="94">
        <v>44562</v>
      </c>
      <c r="O44" s="95">
        <v>46722</v>
      </c>
      <c r="P44" s="10"/>
      <c r="Q44" s="12"/>
      <c r="R44" s="401" t="s">
        <v>417</v>
      </c>
      <c r="S44" s="363" t="s">
        <v>190</v>
      </c>
    </row>
    <row r="45" spans="1:19" ht="101.4" thickBot="1" x14ac:dyDescent="0.35">
      <c r="A45" s="99">
        <v>42</v>
      </c>
      <c r="B45" s="134" t="s">
        <v>418</v>
      </c>
      <c r="C45" s="116" t="s">
        <v>125</v>
      </c>
      <c r="D45" s="91">
        <v>71000372</v>
      </c>
      <c r="E45" s="91">
        <v>108053369</v>
      </c>
      <c r="F45" s="92">
        <v>600061701</v>
      </c>
      <c r="G45" s="365" t="s">
        <v>419</v>
      </c>
      <c r="H45" s="85" t="s">
        <v>90</v>
      </c>
      <c r="I45" s="85" t="s">
        <v>127</v>
      </c>
      <c r="J45" s="85" t="s">
        <v>127</v>
      </c>
      <c r="K45" s="404" t="s">
        <v>420</v>
      </c>
      <c r="L45" s="86">
        <v>2000000</v>
      </c>
      <c r="M45" s="87">
        <f t="shared" si="4"/>
        <v>1400000</v>
      </c>
      <c r="N45" s="114">
        <v>45108</v>
      </c>
      <c r="O45" s="89">
        <v>45139</v>
      </c>
      <c r="P45" s="5"/>
      <c r="Q45" s="7"/>
      <c r="R45" s="363" t="s">
        <v>190</v>
      </c>
      <c r="S45" s="363" t="s">
        <v>190</v>
      </c>
    </row>
    <row r="46" spans="1:19" ht="101.4" thickBot="1" x14ac:dyDescent="0.35">
      <c r="A46" s="105">
        <v>43</v>
      </c>
      <c r="B46" s="134" t="s">
        <v>418</v>
      </c>
      <c r="C46" s="116" t="s">
        <v>125</v>
      </c>
      <c r="D46" s="91">
        <v>71000372</v>
      </c>
      <c r="E46" s="91">
        <v>108053369</v>
      </c>
      <c r="F46" s="92">
        <v>600061701</v>
      </c>
      <c r="G46" s="403" t="s">
        <v>421</v>
      </c>
      <c r="H46" s="85" t="s">
        <v>90</v>
      </c>
      <c r="I46" s="85" t="s">
        <v>127</v>
      </c>
      <c r="J46" s="85" t="s">
        <v>127</v>
      </c>
      <c r="K46" s="404" t="s">
        <v>422</v>
      </c>
      <c r="L46" s="138">
        <v>1500000</v>
      </c>
      <c r="M46" s="139">
        <f t="shared" si="4"/>
        <v>1050000</v>
      </c>
      <c r="N46" s="118">
        <v>45352</v>
      </c>
      <c r="O46" s="95">
        <v>45535</v>
      </c>
      <c r="P46" s="10"/>
      <c r="Q46" s="12"/>
      <c r="R46" s="363" t="s">
        <v>190</v>
      </c>
      <c r="S46" s="363" t="s">
        <v>190</v>
      </c>
    </row>
    <row r="47" spans="1:19" ht="101.4" thickBot="1" x14ac:dyDescent="0.35">
      <c r="A47" s="105">
        <v>44</v>
      </c>
      <c r="B47" s="134" t="s">
        <v>418</v>
      </c>
      <c r="C47" s="116" t="s">
        <v>125</v>
      </c>
      <c r="D47" s="91">
        <v>71000372</v>
      </c>
      <c r="E47" s="91">
        <v>108053369</v>
      </c>
      <c r="F47" s="92">
        <v>600061701</v>
      </c>
      <c r="G47" s="403" t="s">
        <v>423</v>
      </c>
      <c r="H47" s="85" t="s">
        <v>90</v>
      </c>
      <c r="I47" s="85" t="s">
        <v>127</v>
      </c>
      <c r="J47" s="111" t="s">
        <v>127</v>
      </c>
      <c r="K47" s="383" t="s">
        <v>424</v>
      </c>
      <c r="L47" s="138">
        <v>5000000</v>
      </c>
      <c r="M47" s="139">
        <f t="shared" si="4"/>
        <v>3500000</v>
      </c>
      <c r="N47" s="94">
        <v>45839</v>
      </c>
      <c r="O47" s="95">
        <v>45900</v>
      </c>
      <c r="P47" s="10"/>
      <c r="Q47" s="12"/>
      <c r="R47" s="363" t="s">
        <v>190</v>
      </c>
      <c r="S47" s="363" t="s">
        <v>190</v>
      </c>
    </row>
    <row r="48" spans="1:19" ht="29.4" thickBot="1" x14ac:dyDescent="0.35">
      <c r="A48" s="105">
        <v>45</v>
      </c>
      <c r="B48" s="231" t="s">
        <v>425</v>
      </c>
      <c r="C48" s="116" t="s">
        <v>426</v>
      </c>
      <c r="D48" s="91">
        <v>72045779</v>
      </c>
      <c r="E48" s="91">
        <v>181014017</v>
      </c>
      <c r="F48" s="92">
        <v>691001049</v>
      </c>
      <c r="G48" s="130" t="s">
        <v>427</v>
      </c>
      <c r="H48" s="85" t="s">
        <v>90</v>
      </c>
      <c r="I48" s="85" t="s">
        <v>127</v>
      </c>
      <c r="J48" s="85" t="s">
        <v>428</v>
      </c>
      <c r="K48" s="130" t="s">
        <v>429</v>
      </c>
      <c r="L48" s="86">
        <v>350000</v>
      </c>
      <c r="M48" s="87">
        <f t="shared" si="4"/>
        <v>245000</v>
      </c>
      <c r="N48" s="88">
        <v>44197</v>
      </c>
      <c r="O48" s="89">
        <v>46722</v>
      </c>
      <c r="P48" s="5"/>
      <c r="Q48" s="7"/>
      <c r="R48" s="363" t="s">
        <v>190</v>
      </c>
      <c r="S48" s="363" t="s">
        <v>190</v>
      </c>
    </row>
    <row r="49" spans="1:19" ht="29.4" thickBot="1" x14ac:dyDescent="0.35">
      <c r="A49" s="105">
        <v>46</v>
      </c>
      <c r="B49" s="388" t="s">
        <v>425</v>
      </c>
      <c r="C49" s="121" t="s">
        <v>426</v>
      </c>
      <c r="D49" s="97">
        <v>72045779</v>
      </c>
      <c r="E49" s="97">
        <v>181014017</v>
      </c>
      <c r="F49" s="98">
        <v>691001049</v>
      </c>
      <c r="G49" s="143" t="s">
        <v>430</v>
      </c>
      <c r="H49" s="85" t="s">
        <v>90</v>
      </c>
      <c r="I49" s="99" t="s">
        <v>127</v>
      </c>
      <c r="J49" s="99" t="s">
        <v>428</v>
      </c>
      <c r="K49" s="143" t="s">
        <v>431</v>
      </c>
      <c r="L49" s="138">
        <v>400000</v>
      </c>
      <c r="M49" s="139">
        <f t="shared" si="4"/>
        <v>280000</v>
      </c>
      <c r="N49" s="94">
        <v>44197</v>
      </c>
      <c r="O49" s="95">
        <v>46722</v>
      </c>
      <c r="P49" s="10"/>
      <c r="Q49" s="12"/>
      <c r="R49" s="363" t="s">
        <v>190</v>
      </c>
      <c r="S49" s="363" t="s">
        <v>190</v>
      </c>
    </row>
    <row r="50" spans="1:19" ht="43.8" thickBot="1" x14ac:dyDescent="0.35">
      <c r="A50" s="105">
        <v>47</v>
      </c>
      <c r="B50" s="388" t="s">
        <v>425</v>
      </c>
      <c r="C50" s="121" t="s">
        <v>426</v>
      </c>
      <c r="D50" s="97">
        <v>72045779</v>
      </c>
      <c r="E50" s="97">
        <v>181014017</v>
      </c>
      <c r="F50" s="98">
        <v>691001049</v>
      </c>
      <c r="G50" s="143" t="s">
        <v>432</v>
      </c>
      <c r="H50" s="85" t="s">
        <v>90</v>
      </c>
      <c r="I50" s="99" t="s">
        <v>127</v>
      </c>
      <c r="J50" s="99" t="s">
        <v>428</v>
      </c>
      <c r="K50" s="155" t="s">
        <v>433</v>
      </c>
      <c r="L50" s="138">
        <v>500000</v>
      </c>
      <c r="M50" s="139">
        <f t="shared" si="4"/>
        <v>350000</v>
      </c>
      <c r="N50" s="94">
        <v>44197</v>
      </c>
      <c r="O50" s="95">
        <v>46722</v>
      </c>
      <c r="P50" s="10"/>
      <c r="Q50" s="12"/>
      <c r="R50" s="363" t="s">
        <v>190</v>
      </c>
      <c r="S50" s="363" t="s">
        <v>190</v>
      </c>
    </row>
    <row r="51" spans="1:19" ht="31.8" customHeight="1" thickBot="1" x14ac:dyDescent="0.35">
      <c r="A51" s="105">
        <v>48</v>
      </c>
      <c r="B51" s="405" t="s">
        <v>425</v>
      </c>
      <c r="C51" s="126" t="s">
        <v>426</v>
      </c>
      <c r="D51" s="103">
        <v>72045779</v>
      </c>
      <c r="E51" s="103">
        <v>181014017</v>
      </c>
      <c r="F51" s="104">
        <v>691001049</v>
      </c>
      <c r="G51" s="399" t="s">
        <v>434</v>
      </c>
      <c r="H51" s="85" t="s">
        <v>90</v>
      </c>
      <c r="I51" s="105" t="s">
        <v>127</v>
      </c>
      <c r="J51" s="105" t="s">
        <v>428</v>
      </c>
      <c r="K51" s="144" t="s">
        <v>435</v>
      </c>
      <c r="L51" s="145">
        <v>220000</v>
      </c>
      <c r="M51" s="247">
        <f t="shared" si="4"/>
        <v>154000</v>
      </c>
      <c r="N51" s="100">
        <v>44197</v>
      </c>
      <c r="O51" s="101">
        <v>46722</v>
      </c>
      <c r="P51" s="359"/>
      <c r="Q51" s="360"/>
      <c r="R51" s="363" t="s">
        <v>190</v>
      </c>
      <c r="S51" s="363" t="s">
        <v>190</v>
      </c>
    </row>
    <row r="52" spans="1:19" ht="29.4" thickBot="1" x14ac:dyDescent="0.35">
      <c r="A52" s="110">
        <v>49</v>
      </c>
      <c r="B52" s="406" t="s">
        <v>425</v>
      </c>
      <c r="C52" s="129" t="s">
        <v>426</v>
      </c>
      <c r="D52" s="108">
        <v>72045779</v>
      </c>
      <c r="E52" s="108">
        <v>181014017</v>
      </c>
      <c r="F52" s="109">
        <v>691001049</v>
      </c>
      <c r="G52" s="156" t="s">
        <v>436</v>
      </c>
      <c r="H52" s="85" t="s">
        <v>90</v>
      </c>
      <c r="I52" s="110" t="s">
        <v>127</v>
      </c>
      <c r="J52" s="110" t="s">
        <v>428</v>
      </c>
      <c r="K52" s="156" t="s">
        <v>437</v>
      </c>
      <c r="L52" s="147">
        <v>40000</v>
      </c>
      <c r="M52" s="151">
        <f t="shared" si="4"/>
        <v>28000</v>
      </c>
      <c r="N52" s="106">
        <v>44197</v>
      </c>
      <c r="O52" s="107">
        <v>46722</v>
      </c>
      <c r="P52" s="16"/>
      <c r="Q52" s="18"/>
      <c r="R52" s="363" t="s">
        <v>190</v>
      </c>
      <c r="S52" s="363" t="s">
        <v>190</v>
      </c>
    </row>
    <row r="53" spans="1:19" ht="15" thickBot="1" x14ac:dyDescent="0.35">
      <c r="A53" s="110"/>
      <c r="B53" s="406"/>
      <c r="C53" s="129"/>
      <c r="D53" s="108"/>
      <c r="E53" s="108"/>
      <c r="F53" s="109"/>
      <c r="G53" s="156"/>
      <c r="H53" s="85"/>
      <c r="I53" s="110"/>
      <c r="J53" s="110"/>
      <c r="K53" s="156"/>
      <c r="L53" s="147"/>
      <c r="M53" s="151"/>
      <c r="N53" s="106"/>
      <c r="O53" s="107"/>
      <c r="P53" s="16"/>
      <c r="Q53" s="18"/>
      <c r="R53" s="19"/>
      <c r="S53" s="19"/>
    </row>
    <row r="56" spans="1:19" hidden="1" x14ac:dyDescent="0.3"/>
    <row r="57" spans="1:19" hidden="1" x14ac:dyDescent="0.3"/>
    <row r="58" spans="1:19" ht="15" hidden="1" x14ac:dyDescent="0.3">
      <c r="A58" s="3"/>
      <c r="B58" s="3"/>
      <c r="C58" s="3"/>
    </row>
    <row r="59" spans="1:19" hidden="1" x14ac:dyDescent="0.3"/>
    <row r="61" spans="1:19" x14ac:dyDescent="0.3">
      <c r="A61" s="21" t="s">
        <v>440</v>
      </c>
      <c r="B61" s="21"/>
      <c r="C61" s="21"/>
    </row>
    <row r="64" spans="1:19" hidden="1" x14ac:dyDescent="0.3"/>
    <row r="66" spans="1:13" x14ac:dyDescent="0.3">
      <c r="A66" s="21" t="s">
        <v>30</v>
      </c>
      <c r="B66" s="21"/>
      <c r="C66" s="21"/>
    </row>
    <row r="67" spans="1:13" x14ac:dyDescent="0.3">
      <c r="A67" s="21" t="s">
        <v>31</v>
      </c>
      <c r="B67" s="21"/>
      <c r="C67" s="21"/>
    </row>
    <row r="68" spans="1:13" x14ac:dyDescent="0.3">
      <c r="A68" s="21" t="s">
        <v>111</v>
      </c>
      <c r="B68" s="21"/>
      <c r="C68" s="21"/>
    </row>
    <row r="70" spans="1:13" x14ac:dyDescent="0.3">
      <c r="A70" s="1" t="s">
        <v>32</v>
      </c>
    </row>
    <row r="72" spans="1:13" s="22" customFormat="1" x14ac:dyDescent="0.3">
      <c r="A72" s="2" t="s">
        <v>33</v>
      </c>
      <c r="B72" s="2"/>
      <c r="C72" s="2"/>
      <c r="L72" s="23"/>
      <c r="M72" s="23"/>
    </row>
    <row r="74" spans="1:13" x14ac:dyDescent="0.3">
      <c r="A74" s="2" t="s">
        <v>34</v>
      </c>
      <c r="B74" s="2"/>
      <c r="C74" s="2"/>
    </row>
    <row r="76" spans="1:13" x14ac:dyDescent="0.3">
      <c r="A76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3"/>
  <sheetViews>
    <sheetView topLeftCell="A35" zoomScaleNormal="100" workbookViewId="0">
      <selection activeCell="B100" sqref="B100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10.44140625" style="1" bestFit="1" customWidth="1"/>
    <col min="5" max="5" width="11.77734375" style="1" bestFit="1" customWidth="1"/>
    <col min="6" max="6" width="11.6640625" style="1" bestFit="1" customWidth="1"/>
    <col min="7" max="7" width="16.33203125" style="157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0" customWidth="1"/>
    <col min="13" max="13" width="15.44140625" style="20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475" t="s">
        <v>35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7"/>
    </row>
    <row r="2" spans="1:26" s="24" customFormat="1" ht="29.1" customHeight="1" thickBot="1" x14ac:dyDescent="0.35">
      <c r="A2" s="478" t="s">
        <v>6</v>
      </c>
      <c r="B2" s="448" t="s">
        <v>7</v>
      </c>
      <c r="C2" s="449"/>
      <c r="D2" s="449"/>
      <c r="E2" s="449"/>
      <c r="F2" s="450"/>
      <c r="G2" s="485" t="s">
        <v>8</v>
      </c>
      <c r="H2" s="467" t="s">
        <v>36</v>
      </c>
      <c r="I2" s="472" t="s">
        <v>68</v>
      </c>
      <c r="J2" s="467" t="s">
        <v>10</v>
      </c>
      <c r="K2" s="495" t="s">
        <v>11</v>
      </c>
      <c r="L2" s="451" t="s">
        <v>37</v>
      </c>
      <c r="M2" s="452"/>
      <c r="N2" s="453" t="s">
        <v>13</v>
      </c>
      <c r="O2" s="454"/>
      <c r="P2" s="448" t="s">
        <v>38</v>
      </c>
      <c r="Q2" s="449"/>
      <c r="R2" s="449"/>
      <c r="S2" s="449"/>
      <c r="T2" s="449"/>
      <c r="U2" s="449"/>
      <c r="V2" s="449"/>
      <c r="W2" s="492"/>
      <c r="X2" s="492"/>
      <c r="Y2" s="434" t="s">
        <v>15</v>
      </c>
      <c r="Z2" s="435"/>
    </row>
    <row r="3" spans="1:26" ht="14.85" customHeight="1" x14ac:dyDescent="0.3">
      <c r="A3" s="479"/>
      <c r="B3" s="485" t="s">
        <v>16</v>
      </c>
      <c r="C3" s="481" t="s">
        <v>17</v>
      </c>
      <c r="D3" s="481" t="s">
        <v>18</v>
      </c>
      <c r="E3" s="481" t="s">
        <v>19</v>
      </c>
      <c r="F3" s="483" t="s">
        <v>20</v>
      </c>
      <c r="G3" s="486"/>
      <c r="H3" s="468"/>
      <c r="I3" s="473"/>
      <c r="J3" s="468"/>
      <c r="K3" s="496"/>
      <c r="L3" s="459" t="s">
        <v>21</v>
      </c>
      <c r="M3" s="461" t="s">
        <v>86</v>
      </c>
      <c r="N3" s="463" t="s">
        <v>22</v>
      </c>
      <c r="O3" s="465" t="s">
        <v>23</v>
      </c>
      <c r="P3" s="493" t="s">
        <v>39</v>
      </c>
      <c r="Q3" s="494"/>
      <c r="R3" s="494"/>
      <c r="S3" s="495"/>
      <c r="T3" s="470" t="s">
        <v>40</v>
      </c>
      <c r="U3" s="488" t="s">
        <v>83</v>
      </c>
      <c r="V3" s="488" t="s">
        <v>84</v>
      </c>
      <c r="W3" s="470" t="s">
        <v>41</v>
      </c>
      <c r="X3" s="490" t="s">
        <v>70</v>
      </c>
      <c r="Y3" s="455" t="s">
        <v>26</v>
      </c>
      <c r="Z3" s="457" t="s">
        <v>27</v>
      </c>
    </row>
    <row r="4" spans="1:26" ht="80.099999999999994" customHeight="1" thickBot="1" x14ac:dyDescent="0.35">
      <c r="A4" s="480"/>
      <c r="B4" s="487"/>
      <c r="C4" s="482"/>
      <c r="D4" s="482"/>
      <c r="E4" s="482"/>
      <c r="F4" s="484"/>
      <c r="G4" s="487"/>
      <c r="H4" s="469"/>
      <c r="I4" s="474"/>
      <c r="J4" s="469"/>
      <c r="K4" s="497"/>
      <c r="L4" s="460"/>
      <c r="M4" s="462"/>
      <c r="N4" s="464"/>
      <c r="O4" s="466"/>
      <c r="P4" s="356" t="s">
        <v>62</v>
      </c>
      <c r="Q4" s="357" t="s">
        <v>42</v>
      </c>
      <c r="R4" s="357" t="s">
        <v>43</v>
      </c>
      <c r="S4" s="358" t="s">
        <v>44</v>
      </c>
      <c r="T4" s="471"/>
      <c r="U4" s="489"/>
      <c r="V4" s="489"/>
      <c r="W4" s="471"/>
      <c r="X4" s="491"/>
      <c r="Y4" s="456"/>
      <c r="Z4" s="458"/>
    </row>
    <row r="5" spans="1:26" ht="121.8" customHeight="1" thickBot="1" x14ac:dyDescent="0.35">
      <c r="A5" s="85">
        <v>1</v>
      </c>
      <c r="B5" s="82" t="s">
        <v>124</v>
      </c>
      <c r="C5" s="83" t="s">
        <v>125</v>
      </c>
      <c r="D5" s="116">
        <v>71000381</v>
      </c>
      <c r="E5" s="132">
        <v>108053784</v>
      </c>
      <c r="F5" s="133">
        <v>650038223</v>
      </c>
      <c r="G5" s="130" t="s">
        <v>126</v>
      </c>
      <c r="H5" s="111" t="s">
        <v>90</v>
      </c>
      <c r="I5" s="111" t="s">
        <v>127</v>
      </c>
      <c r="J5" s="111" t="s">
        <v>127</v>
      </c>
      <c r="K5" s="130" t="s">
        <v>128</v>
      </c>
      <c r="L5" s="112">
        <v>10000000</v>
      </c>
      <c r="M5" s="113">
        <f t="shared" ref="M5:M48" si="0">L5/100*70</f>
        <v>7000000</v>
      </c>
      <c r="N5" s="114">
        <v>44927</v>
      </c>
      <c r="O5" s="115">
        <v>45536</v>
      </c>
      <c r="P5" s="165"/>
      <c r="Q5" s="166"/>
      <c r="R5" s="135" t="s">
        <v>129</v>
      </c>
      <c r="S5" s="135" t="s">
        <v>129</v>
      </c>
      <c r="T5" s="167"/>
      <c r="U5" s="167"/>
      <c r="V5" s="135" t="s">
        <v>129</v>
      </c>
      <c r="W5" s="167"/>
      <c r="X5" s="135" t="s">
        <v>129</v>
      </c>
      <c r="Y5" s="93" t="s">
        <v>130</v>
      </c>
      <c r="Z5" s="117" t="s">
        <v>190</v>
      </c>
    </row>
    <row r="6" spans="1:26" ht="100.2" customHeight="1" thickBot="1" x14ac:dyDescent="0.35">
      <c r="A6" s="131">
        <v>2</v>
      </c>
      <c r="B6" s="82" t="s">
        <v>132</v>
      </c>
      <c r="C6" s="83" t="s">
        <v>125</v>
      </c>
      <c r="D6" s="116">
        <v>71000381</v>
      </c>
      <c r="E6" s="132">
        <v>108053784</v>
      </c>
      <c r="F6" s="133">
        <v>650038223</v>
      </c>
      <c r="G6" s="130" t="s">
        <v>133</v>
      </c>
      <c r="H6" s="111" t="s">
        <v>90</v>
      </c>
      <c r="I6" s="111" t="s">
        <v>127</v>
      </c>
      <c r="J6" s="111" t="s">
        <v>127</v>
      </c>
      <c r="K6" s="130" t="s">
        <v>134</v>
      </c>
      <c r="L6" s="112">
        <v>2000000</v>
      </c>
      <c r="M6" s="113">
        <f t="shared" si="0"/>
        <v>1400000</v>
      </c>
      <c r="N6" s="118">
        <v>44927</v>
      </c>
      <c r="O6" s="119">
        <v>45261</v>
      </c>
      <c r="P6" s="168"/>
      <c r="Q6" s="135" t="s">
        <v>129</v>
      </c>
      <c r="R6" s="169"/>
      <c r="S6" s="170"/>
      <c r="T6" s="171"/>
      <c r="U6" s="171"/>
      <c r="V6" s="171"/>
      <c r="W6" s="171"/>
      <c r="X6" s="171"/>
      <c r="Y6" s="120" t="s">
        <v>438</v>
      </c>
      <c r="Z6" s="117" t="s">
        <v>190</v>
      </c>
    </row>
    <row r="7" spans="1:26" ht="97.8" customHeight="1" thickBot="1" x14ac:dyDescent="0.35">
      <c r="A7" s="131">
        <v>3</v>
      </c>
      <c r="B7" s="82" t="s">
        <v>124</v>
      </c>
      <c r="C7" s="83" t="s">
        <v>125</v>
      </c>
      <c r="D7" s="116">
        <v>71000381</v>
      </c>
      <c r="E7" s="132">
        <v>108053784</v>
      </c>
      <c r="F7" s="133">
        <v>650038223</v>
      </c>
      <c r="G7" s="130" t="s">
        <v>135</v>
      </c>
      <c r="H7" s="111" t="s">
        <v>136</v>
      </c>
      <c r="I7" s="111" t="s">
        <v>127</v>
      </c>
      <c r="J7" s="111" t="s">
        <v>127</v>
      </c>
      <c r="K7" s="130" t="s">
        <v>134</v>
      </c>
      <c r="L7" s="112">
        <v>2000000</v>
      </c>
      <c r="M7" s="113">
        <f t="shared" si="0"/>
        <v>1400000</v>
      </c>
      <c r="N7" s="118">
        <v>45658</v>
      </c>
      <c r="O7" s="119">
        <v>45992</v>
      </c>
      <c r="P7" s="168"/>
      <c r="Q7" s="135" t="s">
        <v>129</v>
      </c>
      <c r="R7" s="169"/>
      <c r="S7" s="170"/>
      <c r="T7" s="171"/>
      <c r="U7" s="171"/>
      <c r="V7" s="171"/>
      <c r="W7" s="171"/>
      <c r="X7" s="171"/>
      <c r="Y7" s="120" t="s">
        <v>438</v>
      </c>
      <c r="Z7" s="117" t="s">
        <v>190</v>
      </c>
    </row>
    <row r="8" spans="1:26" ht="90.6" customHeight="1" thickBot="1" x14ac:dyDescent="0.35">
      <c r="A8" s="131">
        <v>4</v>
      </c>
      <c r="B8" s="82" t="s">
        <v>137</v>
      </c>
      <c r="C8" s="83" t="s">
        <v>125</v>
      </c>
      <c r="D8" s="116">
        <v>71000381</v>
      </c>
      <c r="E8" s="132">
        <v>108053784</v>
      </c>
      <c r="F8" s="133">
        <v>650038223</v>
      </c>
      <c r="G8" s="130" t="s">
        <v>138</v>
      </c>
      <c r="H8" s="111" t="s">
        <v>136</v>
      </c>
      <c r="I8" s="111" t="s">
        <v>127</v>
      </c>
      <c r="J8" s="111" t="s">
        <v>127</v>
      </c>
      <c r="K8" s="130" t="s">
        <v>134</v>
      </c>
      <c r="L8" s="112">
        <v>2000000</v>
      </c>
      <c r="M8" s="113">
        <f t="shared" si="0"/>
        <v>1400000</v>
      </c>
      <c r="N8" s="124">
        <v>46023</v>
      </c>
      <c r="O8" s="125">
        <v>46722</v>
      </c>
      <c r="P8" s="172"/>
      <c r="Q8" s="135" t="s">
        <v>129</v>
      </c>
      <c r="R8" s="173"/>
      <c r="S8" s="174"/>
      <c r="T8" s="175"/>
      <c r="U8" s="175"/>
      <c r="V8" s="175"/>
      <c r="W8" s="175"/>
      <c r="X8" s="175"/>
      <c r="Y8" s="120" t="s">
        <v>438</v>
      </c>
      <c r="Z8" s="117" t="s">
        <v>190</v>
      </c>
    </row>
    <row r="9" spans="1:26" ht="91.8" customHeight="1" thickBot="1" x14ac:dyDescent="0.35">
      <c r="A9" s="131">
        <v>5</v>
      </c>
      <c r="B9" s="82" t="s">
        <v>137</v>
      </c>
      <c r="C9" s="83" t="s">
        <v>125</v>
      </c>
      <c r="D9" s="116">
        <v>71000381</v>
      </c>
      <c r="E9" s="132">
        <v>108053784</v>
      </c>
      <c r="F9" s="133">
        <v>650038223</v>
      </c>
      <c r="G9" s="130" t="s">
        <v>139</v>
      </c>
      <c r="H9" s="111" t="s">
        <v>136</v>
      </c>
      <c r="I9" s="111" t="s">
        <v>127</v>
      </c>
      <c r="J9" s="111" t="s">
        <v>127</v>
      </c>
      <c r="K9" s="130" t="s">
        <v>140</v>
      </c>
      <c r="L9" s="112">
        <v>4000000</v>
      </c>
      <c r="M9" s="113">
        <f t="shared" si="0"/>
        <v>2800000</v>
      </c>
      <c r="N9" s="124">
        <v>45292</v>
      </c>
      <c r="O9" s="125">
        <v>45627</v>
      </c>
      <c r="P9" s="135" t="s">
        <v>129</v>
      </c>
      <c r="Q9" s="173"/>
      <c r="R9" s="173"/>
      <c r="S9" s="135" t="s">
        <v>129</v>
      </c>
      <c r="T9" s="175"/>
      <c r="U9" s="175"/>
      <c r="V9" s="175"/>
      <c r="W9" s="175"/>
      <c r="X9" s="135" t="s">
        <v>129</v>
      </c>
      <c r="Y9" s="120" t="s">
        <v>438</v>
      </c>
      <c r="Z9" s="117" t="s">
        <v>190</v>
      </c>
    </row>
    <row r="10" spans="1:26" ht="92.4" customHeight="1" thickBot="1" x14ac:dyDescent="0.35">
      <c r="A10" s="131">
        <v>6</v>
      </c>
      <c r="B10" s="82" t="s">
        <v>124</v>
      </c>
      <c r="C10" s="83" t="s">
        <v>125</v>
      </c>
      <c r="D10" s="116">
        <v>71000381</v>
      </c>
      <c r="E10" s="132">
        <v>108053784</v>
      </c>
      <c r="F10" s="133">
        <v>650038223</v>
      </c>
      <c r="G10" s="130" t="s">
        <v>141</v>
      </c>
      <c r="H10" s="111" t="s">
        <v>136</v>
      </c>
      <c r="I10" s="111" t="s">
        <v>127</v>
      </c>
      <c r="J10" s="111" t="s">
        <v>127</v>
      </c>
      <c r="K10" s="130" t="s">
        <v>142</v>
      </c>
      <c r="L10" s="112">
        <v>1000000</v>
      </c>
      <c r="M10" s="113">
        <f t="shared" si="0"/>
        <v>700000</v>
      </c>
      <c r="N10" s="124">
        <v>44927</v>
      </c>
      <c r="O10" s="125">
        <v>45261</v>
      </c>
      <c r="P10" s="172"/>
      <c r="Q10" s="135" t="s">
        <v>129</v>
      </c>
      <c r="R10" s="173"/>
      <c r="S10" s="174"/>
      <c r="T10" s="175"/>
      <c r="U10" s="175"/>
      <c r="V10" s="135" t="s">
        <v>129</v>
      </c>
      <c r="W10" s="175"/>
      <c r="X10" s="175"/>
      <c r="Y10" s="120" t="s">
        <v>438</v>
      </c>
      <c r="Z10" s="117" t="s">
        <v>190</v>
      </c>
    </row>
    <row r="11" spans="1:26" ht="97.2" customHeight="1" thickBot="1" x14ac:dyDescent="0.35">
      <c r="A11" s="131">
        <v>7</v>
      </c>
      <c r="B11" s="82" t="s">
        <v>124</v>
      </c>
      <c r="C11" s="83" t="s">
        <v>125</v>
      </c>
      <c r="D11" s="116">
        <v>71000381</v>
      </c>
      <c r="E11" s="132">
        <v>108053784</v>
      </c>
      <c r="F11" s="133">
        <v>650038223</v>
      </c>
      <c r="G11" s="130" t="s">
        <v>143</v>
      </c>
      <c r="H11" s="111" t="s">
        <v>90</v>
      </c>
      <c r="I11" s="111" t="s">
        <v>127</v>
      </c>
      <c r="J11" s="111" t="s">
        <v>127</v>
      </c>
      <c r="K11" s="130" t="s">
        <v>144</v>
      </c>
      <c r="L11" s="112">
        <v>20000000</v>
      </c>
      <c r="M11" s="113">
        <f t="shared" si="0"/>
        <v>14000000</v>
      </c>
      <c r="N11" s="124">
        <v>45292</v>
      </c>
      <c r="O11" s="125">
        <v>45992</v>
      </c>
      <c r="P11" s="172"/>
      <c r="Q11" s="173"/>
      <c r="R11" s="173"/>
      <c r="S11" s="174"/>
      <c r="T11" s="175"/>
      <c r="U11" s="175"/>
      <c r="V11" s="175"/>
      <c r="W11" s="175"/>
      <c r="X11" s="175"/>
      <c r="Y11" s="120" t="s">
        <v>438</v>
      </c>
      <c r="Z11" s="117" t="s">
        <v>190</v>
      </c>
    </row>
    <row r="12" spans="1:26" ht="105.6" customHeight="1" thickBot="1" x14ac:dyDescent="0.35">
      <c r="A12" s="131">
        <v>8</v>
      </c>
      <c r="B12" s="82" t="s">
        <v>124</v>
      </c>
      <c r="C12" s="83" t="s">
        <v>125</v>
      </c>
      <c r="D12" s="116">
        <v>71000381</v>
      </c>
      <c r="E12" s="132">
        <v>108053784</v>
      </c>
      <c r="F12" s="133">
        <v>650038223</v>
      </c>
      <c r="G12" s="130" t="s">
        <v>145</v>
      </c>
      <c r="H12" s="111" t="s">
        <v>90</v>
      </c>
      <c r="I12" s="111" t="s">
        <v>127</v>
      </c>
      <c r="J12" s="111" t="s">
        <v>127</v>
      </c>
      <c r="K12" s="130" t="s">
        <v>146</v>
      </c>
      <c r="L12" s="112">
        <v>25000000</v>
      </c>
      <c r="M12" s="113">
        <f t="shared" si="0"/>
        <v>17500000</v>
      </c>
      <c r="N12" s="124">
        <v>44927</v>
      </c>
      <c r="O12" s="125">
        <v>45992</v>
      </c>
      <c r="P12" s="172"/>
      <c r="Q12" s="173"/>
      <c r="R12" s="173"/>
      <c r="S12" s="174"/>
      <c r="T12" s="175"/>
      <c r="U12" s="175"/>
      <c r="V12" s="175"/>
      <c r="W12" s="175"/>
      <c r="X12" s="175"/>
      <c r="Y12" s="120" t="s">
        <v>438</v>
      </c>
      <c r="Z12" s="117" t="s">
        <v>190</v>
      </c>
    </row>
    <row r="13" spans="1:26" ht="113.4" customHeight="1" thickBot="1" x14ac:dyDescent="0.35">
      <c r="A13" s="131">
        <v>9</v>
      </c>
      <c r="B13" s="82" t="s">
        <v>147</v>
      </c>
      <c r="C13" s="83" t="s">
        <v>125</v>
      </c>
      <c r="D13" s="116">
        <v>71000381</v>
      </c>
      <c r="E13" s="132">
        <v>108053784</v>
      </c>
      <c r="F13" s="133">
        <v>650038223</v>
      </c>
      <c r="G13" s="130" t="s">
        <v>148</v>
      </c>
      <c r="H13" s="111" t="s">
        <v>90</v>
      </c>
      <c r="I13" s="111" t="s">
        <v>127</v>
      </c>
      <c r="J13" s="111" t="s">
        <v>127</v>
      </c>
      <c r="K13" s="130" t="s">
        <v>149</v>
      </c>
      <c r="L13" s="112">
        <v>15000000</v>
      </c>
      <c r="M13" s="113">
        <f t="shared" si="0"/>
        <v>10500000</v>
      </c>
      <c r="N13" s="124">
        <v>45658</v>
      </c>
      <c r="O13" s="125">
        <v>46357</v>
      </c>
      <c r="P13" s="172"/>
      <c r="Q13" s="173"/>
      <c r="R13" s="173"/>
      <c r="S13" s="174"/>
      <c r="T13" s="175"/>
      <c r="U13" s="175"/>
      <c r="V13" s="175"/>
      <c r="W13" s="135" t="s">
        <v>129</v>
      </c>
      <c r="X13" s="175"/>
      <c r="Y13" s="120" t="s">
        <v>438</v>
      </c>
      <c r="Z13" s="117" t="s">
        <v>190</v>
      </c>
    </row>
    <row r="14" spans="1:26" ht="115.2" customHeight="1" thickBot="1" x14ac:dyDescent="0.35">
      <c r="A14" s="131">
        <v>10</v>
      </c>
      <c r="B14" s="82" t="s">
        <v>124</v>
      </c>
      <c r="C14" s="83" t="s">
        <v>125</v>
      </c>
      <c r="D14" s="116">
        <v>71000381</v>
      </c>
      <c r="E14" s="132">
        <v>108053784</v>
      </c>
      <c r="F14" s="133">
        <v>650038223</v>
      </c>
      <c r="G14" s="130" t="s">
        <v>150</v>
      </c>
      <c r="H14" s="111" t="s">
        <v>90</v>
      </c>
      <c r="I14" s="111" t="s">
        <v>127</v>
      </c>
      <c r="J14" s="111" t="s">
        <v>127</v>
      </c>
      <c r="K14" s="130" t="s">
        <v>151</v>
      </c>
      <c r="L14" s="112">
        <v>3000000</v>
      </c>
      <c r="M14" s="113">
        <f t="shared" si="0"/>
        <v>2100000</v>
      </c>
      <c r="N14" s="127">
        <v>45292</v>
      </c>
      <c r="O14" s="128">
        <v>45992</v>
      </c>
      <c r="P14" s="176"/>
      <c r="Q14" s="177"/>
      <c r="R14" s="177"/>
      <c r="S14" s="178"/>
      <c r="T14" s="179"/>
      <c r="U14" s="179"/>
      <c r="V14" s="179"/>
      <c r="W14" s="179"/>
      <c r="X14" s="179"/>
      <c r="Y14" s="120" t="s">
        <v>438</v>
      </c>
      <c r="Z14" s="117" t="s">
        <v>190</v>
      </c>
    </row>
    <row r="15" spans="1:26" ht="64.2" customHeight="1" thickBot="1" x14ac:dyDescent="0.35">
      <c r="A15" s="266">
        <v>11</v>
      </c>
      <c r="B15" s="269" t="s">
        <v>152</v>
      </c>
      <c r="C15" s="270" t="s">
        <v>125</v>
      </c>
      <c r="D15" s="234">
        <v>71000364</v>
      </c>
      <c r="E15" s="234">
        <v>108053792</v>
      </c>
      <c r="F15" s="271">
        <v>650038410</v>
      </c>
      <c r="G15" s="272" t="s">
        <v>153</v>
      </c>
      <c r="H15" s="216" t="s">
        <v>154</v>
      </c>
      <c r="I15" s="216" t="s">
        <v>127</v>
      </c>
      <c r="J15" s="216" t="s">
        <v>127</v>
      </c>
      <c r="K15" s="272" t="s">
        <v>155</v>
      </c>
      <c r="L15" s="218">
        <v>2750000</v>
      </c>
      <c r="M15" s="273">
        <f t="shared" si="0"/>
        <v>1925000</v>
      </c>
      <c r="N15" s="274">
        <v>45292</v>
      </c>
      <c r="O15" s="275">
        <v>45992</v>
      </c>
      <c r="P15" s="276" t="s">
        <v>129</v>
      </c>
      <c r="Q15" s="277" t="s">
        <v>129</v>
      </c>
      <c r="R15" s="277" t="s">
        <v>129</v>
      </c>
      <c r="S15" s="278" t="s">
        <v>129</v>
      </c>
      <c r="T15" s="279"/>
      <c r="U15" s="279"/>
      <c r="V15" s="279"/>
      <c r="W15" s="279"/>
      <c r="X15" s="279"/>
      <c r="Y15" s="120" t="s">
        <v>438</v>
      </c>
      <c r="Z15" s="162" t="s">
        <v>190</v>
      </c>
    </row>
    <row r="16" spans="1:26" ht="70.8" customHeight="1" thickBot="1" x14ac:dyDescent="0.35">
      <c r="A16" s="110">
        <v>12</v>
      </c>
      <c r="B16" s="280" t="s">
        <v>152</v>
      </c>
      <c r="C16" s="253" t="s">
        <v>125</v>
      </c>
      <c r="D16" s="121">
        <v>71000364</v>
      </c>
      <c r="E16" s="121">
        <v>108053792</v>
      </c>
      <c r="F16" s="122">
        <v>650038410</v>
      </c>
      <c r="G16" s="143" t="s">
        <v>156</v>
      </c>
      <c r="H16" s="123" t="s">
        <v>154</v>
      </c>
      <c r="I16" s="123" t="s">
        <v>127</v>
      </c>
      <c r="J16" s="123" t="s">
        <v>127</v>
      </c>
      <c r="K16" s="143" t="s">
        <v>157</v>
      </c>
      <c r="L16" s="138">
        <v>2750000</v>
      </c>
      <c r="M16" s="139">
        <f t="shared" si="0"/>
        <v>1925000</v>
      </c>
      <c r="N16" s="94">
        <v>45292</v>
      </c>
      <c r="O16" s="95">
        <v>45627</v>
      </c>
      <c r="P16" s="140" t="s">
        <v>129</v>
      </c>
      <c r="Q16" s="141" t="s">
        <v>129</v>
      </c>
      <c r="R16" s="141" t="s">
        <v>129</v>
      </c>
      <c r="S16" s="142" t="s">
        <v>129</v>
      </c>
      <c r="T16" s="181"/>
      <c r="U16" s="181"/>
      <c r="V16" s="181"/>
      <c r="W16" s="181"/>
      <c r="X16" s="181"/>
      <c r="Y16" s="120" t="s">
        <v>438</v>
      </c>
      <c r="Z16" s="162" t="s">
        <v>190</v>
      </c>
    </row>
    <row r="17" spans="1:26" ht="69" customHeight="1" thickBot="1" x14ac:dyDescent="0.35">
      <c r="A17" s="131">
        <v>13</v>
      </c>
      <c r="B17" s="154" t="s">
        <v>152</v>
      </c>
      <c r="C17" s="152" t="s">
        <v>125</v>
      </c>
      <c r="D17" s="116">
        <v>71000364</v>
      </c>
      <c r="E17" s="116">
        <v>108053792</v>
      </c>
      <c r="F17" s="117">
        <v>650038410</v>
      </c>
      <c r="G17" s="143" t="s">
        <v>158</v>
      </c>
      <c r="H17" s="111" t="s">
        <v>154</v>
      </c>
      <c r="I17" s="111" t="s">
        <v>127</v>
      </c>
      <c r="J17" s="111" t="s">
        <v>127</v>
      </c>
      <c r="K17" s="143" t="s">
        <v>157</v>
      </c>
      <c r="L17" s="138">
        <v>750000</v>
      </c>
      <c r="M17" s="139">
        <f t="shared" si="0"/>
        <v>525000</v>
      </c>
      <c r="N17" s="94">
        <v>45658</v>
      </c>
      <c r="O17" s="95">
        <v>45992</v>
      </c>
      <c r="P17" s="140" t="s">
        <v>129</v>
      </c>
      <c r="Q17" s="141" t="s">
        <v>129</v>
      </c>
      <c r="R17" s="141" t="s">
        <v>129</v>
      </c>
      <c r="S17" s="142" t="s">
        <v>129</v>
      </c>
      <c r="T17" s="181"/>
      <c r="U17" s="181"/>
      <c r="V17" s="181"/>
      <c r="W17" s="182" t="s">
        <v>129</v>
      </c>
      <c r="X17" s="181"/>
      <c r="Y17" s="120" t="s">
        <v>438</v>
      </c>
      <c r="Z17" s="162" t="s">
        <v>190</v>
      </c>
    </row>
    <row r="18" spans="1:26" ht="88.2" customHeight="1" thickBot="1" x14ac:dyDescent="0.35">
      <c r="A18" s="131">
        <v>14</v>
      </c>
      <c r="B18" s="154" t="s">
        <v>152</v>
      </c>
      <c r="C18" s="152" t="s">
        <v>125</v>
      </c>
      <c r="D18" s="116">
        <v>71000364</v>
      </c>
      <c r="E18" s="116">
        <v>108053792</v>
      </c>
      <c r="F18" s="117">
        <v>650038410</v>
      </c>
      <c r="G18" s="144" t="s">
        <v>159</v>
      </c>
      <c r="H18" s="111" t="s">
        <v>154</v>
      </c>
      <c r="I18" s="111" t="s">
        <v>127</v>
      </c>
      <c r="J18" s="111" t="s">
        <v>127</v>
      </c>
      <c r="K18" s="144" t="s">
        <v>160</v>
      </c>
      <c r="L18" s="145">
        <v>6500000</v>
      </c>
      <c r="M18" s="139">
        <f t="shared" si="0"/>
        <v>4550000</v>
      </c>
      <c r="N18" s="100">
        <v>45658</v>
      </c>
      <c r="O18" s="101">
        <v>46023</v>
      </c>
      <c r="P18" s="183"/>
      <c r="Q18" s="184"/>
      <c r="R18" s="184"/>
      <c r="S18" s="185"/>
      <c r="T18" s="182"/>
      <c r="U18" s="182"/>
      <c r="V18" s="182" t="s">
        <v>129</v>
      </c>
      <c r="W18" s="182" t="s">
        <v>129</v>
      </c>
      <c r="X18" s="182"/>
      <c r="Y18" s="120" t="s">
        <v>438</v>
      </c>
      <c r="Z18" s="162" t="s">
        <v>190</v>
      </c>
    </row>
    <row r="19" spans="1:26" ht="65.400000000000006" customHeight="1" thickBot="1" x14ac:dyDescent="0.35">
      <c r="A19" s="131">
        <v>15</v>
      </c>
      <c r="B19" s="154" t="s">
        <v>152</v>
      </c>
      <c r="C19" s="152" t="s">
        <v>125</v>
      </c>
      <c r="D19" s="116">
        <v>71000364</v>
      </c>
      <c r="E19" s="116">
        <v>108053792</v>
      </c>
      <c r="F19" s="117">
        <v>650038410</v>
      </c>
      <c r="G19" s="144" t="s">
        <v>161</v>
      </c>
      <c r="H19" s="111" t="s">
        <v>154</v>
      </c>
      <c r="I19" s="111" t="s">
        <v>127</v>
      </c>
      <c r="J19" s="111" t="s">
        <v>127</v>
      </c>
      <c r="K19" s="144" t="s">
        <v>162</v>
      </c>
      <c r="L19" s="145">
        <v>1200000</v>
      </c>
      <c r="M19" s="139">
        <f t="shared" si="0"/>
        <v>840000</v>
      </c>
      <c r="N19" s="100">
        <v>46023</v>
      </c>
      <c r="O19" s="101">
        <v>46357</v>
      </c>
      <c r="P19" s="183"/>
      <c r="Q19" s="184"/>
      <c r="R19" s="184"/>
      <c r="S19" s="185"/>
      <c r="T19" s="182"/>
      <c r="U19" s="182"/>
      <c r="V19" s="182" t="s">
        <v>129</v>
      </c>
      <c r="W19" s="182" t="s">
        <v>129</v>
      </c>
      <c r="X19" s="182"/>
      <c r="Y19" s="120" t="s">
        <v>438</v>
      </c>
      <c r="Z19" s="162" t="s">
        <v>190</v>
      </c>
    </row>
    <row r="20" spans="1:26" ht="62.4" customHeight="1" thickBot="1" x14ac:dyDescent="0.35">
      <c r="A20" s="131">
        <v>16</v>
      </c>
      <c r="B20" s="154" t="s">
        <v>152</v>
      </c>
      <c r="C20" s="152" t="s">
        <v>125</v>
      </c>
      <c r="D20" s="116">
        <v>71000364</v>
      </c>
      <c r="E20" s="116">
        <v>108053792</v>
      </c>
      <c r="F20" s="117">
        <v>650038410</v>
      </c>
      <c r="G20" s="144" t="s">
        <v>163</v>
      </c>
      <c r="H20" s="111" t="s">
        <v>154</v>
      </c>
      <c r="I20" s="111" t="s">
        <v>127</v>
      </c>
      <c r="J20" s="111" t="s">
        <v>127</v>
      </c>
      <c r="K20" s="144" t="s">
        <v>164</v>
      </c>
      <c r="L20" s="145">
        <v>1000000</v>
      </c>
      <c r="M20" s="139">
        <f t="shared" si="0"/>
        <v>700000</v>
      </c>
      <c r="N20" s="100">
        <v>46023</v>
      </c>
      <c r="O20" s="101">
        <v>46357</v>
      </c>
      <c r="P20" s="183"/>
      <c r="Q20" s="184"/>
      <c r="R20" s="184"/>
      <c r="S20" s="185"/>
      <c r="T20" s="182"/>
      <c r="U20" s="182"/>
      <c r="V20" s="182" t="s">
        <v>129</v>
      </c>
      <c r="W20" s="182" t="s">
        <v>129</v>
      </c>
      <c r="X20" s="182"/>
      <c r="Y20" s="120" t="s">
        <v>438</v>
      </c>
      <c r="Z20" s="162" t="s">
        <v>190</v>
      </c>
    </row>
    <row r="21" spans="1:26" ht="100.8" customHeight="1" thickBot="1" x14ac:dyDescent="0.35">
      <c r="A21" s="131">
        <v>17</v>
      </c>
      <c r="B21" s="154" t="s">
        <v>152</v>
      </c>
      <c r="C21" s="152" t="s">
        <v>125</v>
      </c>
      <c r="D21" s="116">
        <v>71000364</v>
      </c>
      <c r="E21" s="116">
        <v>108053792</v>
      </c>
      <c r="F21" s="117">
        <v>650038410</v>
      </c>
      <c r="G21" s="144" t="s">
        <v>165</v>
      </c>
      <c r="H21" s="111" t="s">
        <v>154</v>
      </c>
      <c r="I21" s="111" t="s">
        <v>127</v>
      </c>
      <c r="J21" s="111" t="s">
        <v>127</v>
      </c>
      <c r="K21" s="143" t="s">
        <v>166</v>
      </c>
      <c r="L21" s="145">
        <v>9500000</v>
      </c>
      <c r="M21" s="139">
        <f t="shared" si="0"/>
        <v>6650000</v>
      </c>
      <c r="N21" s="100">
        <v>45658</v>
      </c>
      <c r="O21" s="101">
        <v>46722</v>
      </c>
      <c r="P21" s="183" t="s">
        <v>129</v>
      </c>
      <c r="Q21" s="184" t="s">
        <v>129</v>
      </c>
      <c r="R21" s="184" t="s">
        <v>129</v>
      </c>
      <c r="S21" s="185" t="s">
        <v>129</v>
      </c>
      <c r="T21" s="182"/>
      <c r="U21" s="182"/>
      <c r="V21" s="182"/>
      <c r="W21" s="182"/>
      <c r="X21" s="182" t="s">
        <v>129</v>
      </c>
      <c r="Y21" s="120" t="s">
        <v>438</v>
      </c>
      <c r="Z21" s="162" t="s">
        <v>190</v>
      </c>
    </row>
    <row r="22" spans="1:26" ht="105" customHeight="1" thickBot="1" x14ac:dyDescent="0.35">
      <c r="A22" s="131">
        <v>18</v>
      </c>
      <c r="B22" s="154" t="s">
        <v>152</v>
      </c>
      <c r="C22" s="152" t="s">
        <v>125</v>
      </c>
      <c r="D22" s="116">
        <v>71000364</v>
      </c>
      <c r="E22" s="116">
        <v>108053792</v>
      </c>
      <c r="F22" s="117">
        <v>650038410</v>
      </c>
      <c r="G22" s="144" t="s">
        <v>167</v>
      </c>
      <c r="H22" s="111" t="s">
        <v>154</v>
      </c>
      <c r="I22" s="111" t="s">
        <v>127</v>
      </c>
      <c r="J22" s="111" t="s">
        <v>127</v>
      </c>
      <c r="K22" s="143" t="s">
        <v>168</v>
      </c>
      <c r="L22" s="145">
        <v>350000</v>
      </c>
      <c r="M22" s="139">
        <f t="shared" si="0"/>
        <v>245000</v>
      </c>
      <c r="N22" s="100">
        <v>45292</v>
      </c>
      <c r="O22" s="101">
        <v>45627</v>
      </c>
      <c r="P22" s="183" t="s">
        <v>129</v>
      </c>
      <c r="Q22" s="184" t="s">
        <v>129</v>
      </c>
      <c r="R22" s="184" t="s">
        <v>129</v>
      </c>
      <c r="S22" s="185" t="s">
        <v>129</v>
      </c>
      <c r="T22" s="182"/>
      <c r="U22" s="182"/>
      <c r="V22" s="182"/>
      <c r="W22" s="182"/>
      <c r="X22" s="182"/>
      <c r="Y22" s="120" t="s">
        <v>438</v>
      </c>
      <c r="Z22" s="162" t="s">
        <v>190</v>
      </c>
    </row>
    <row r="23" spans="1:26" ht="79.2" customHeight="1" thickBot="1" x14ac:dyDescent="0.35">
      <c r="A23" s="131">
        <v>19</v>
      </c>
      <c r="B23" s="154" t="s">
        <v>152</v>
      </c>
      <c r="C23" s="152" t="s">
        <v>125</v>
      </c>
      <c r="D23" s="116">
        <v>71000364</v>
      </c>
      <c r="E23" s="116">
        <v>108053792</v>
      </c>
      <c r="F23" s="117">
        <v>650038410</v>
      </c>
      <c r="G23" s="144" t="s">
        <v>169</v>
      </c>
      <c r="H23" s="111" t="s">
        <v>154</v>
      </c>
      <c r="I23" s="111" t="s">
        <v>127</v>
      </c>
      <c r="J23" s="111" t="s">
        <v>127</v>
      </c>
      <c r="K23" s="143" t="s">
        <v>170</v>
      </c>
      <c r="L23" s="145">
        <v>350000</v>
      </c>
      <c r="M23" s="139">
        <f t="shared" si="0"/>
        <v>245000</v>
      </c>
      <c r="N23" s="100">
        <v>44927</v>
      </c>
      <c r="O23" s="101">
        <v>45261</v>
      </c>
      <c r="P23" s="183"/>
      <c r="Q23" s="184" t="s">
        <v>129</v>
      </c>
      <c r="R23" s="184"/>
      <c r="S23" s="185"/>
      <c r="T23" s="182"/>
      <c r="U23" s="182"/>
      <c r="V23" s="184" t="s">
        <v>129</v>
      </c>
      <c r="W23" s="184" t="s">
        <v>129</v>
      </c>
      <c r="X23" s="182"/>
      <c r="Y23" s="120" t="s">
        <v>438</v>
      </c>
      <c r="Z23" s="162" t="s">
        <v>190</v>
      </c>
    </row>
    <row r="24" spans="1:26" ht="62.4" customHeight="1" thickBot="1" x14ac:dyDescent="0.35">
      <c r="A24" s="131">
        <v>20</v>
      </c>
      <c r="B24" s="154" t="s">
        <v>152</v>
      </c>
      <c r="C24" s="152" t="s">
        <v>125</v>
      </c>
      <c r="D24" s="116">
        <v>71000364</v>
      </c>
      <c r="E24" s="116">
        <v>108053792</v>
      </c>
      <c r="F24" s="117">
        <v>650038410</v>
      </c>
      <c r="G24" s="144" t="s">
        <v>171</v>
      </c>
      <c r="H24" s="111" t="s">
        <v>154</v>
      </c>
      <c r="I24" s="111" t="s">
        <v>127</v>
      </c>
      <c r="J24" s="111" t="s">
        <v>127</v>
      </c>
      <c r="K24" s="143" t="s">
        <v>172</v>
      </c>
      <c r="L24" s="145">
        <v>2500000</v>
      </c>
      <c r="M24" s="139">
        <f t="shared" si="0"/>
        <v>1750000</v>
      </c>
      <c r="N24" s="100">
        <v>45658</v>
      </c>
      <c r="O24" s="101">
        <v>46722</v>
      </c>
      <c r="P24" s="183"/>
      <c r="Q24" s="184"/>
      <c r="R24" s="184"/>
      <c r="S24" s="185"/>
      <c r="T24" s="182"/>
      <c r="U24" s="182"/>
      <c r="V24" s="184" t="s">
        <v>129</v>
      </c>
      <c r="W24" s="184" t="s">
        <v>129</v>
      </c>
      <c r="X24" s="182"/>
      <c r="Y24" s="120" t="s">
        <v>438</v>
      </c>
      <c r="Z24" s="162" t="s">
        <v>190</v>
      </c>
    </row>
    <row r="25" spans="1:26" ht="63.6" customHeight="1" thickBot="1" x14ac:dyDescent="0.35">
      <c r="A25" s="131">
        <v>21</v>
      </c>
      <c r="B25" s="154" t="s">
        <v>152</v>
      </c>
      <c r="C25" s="152" t="s">
        <v>125</v>
      </c>
      <c r="D25" s="116">
        <v>71000364</v>
      </c>
      <c r="E25" s="116">
        <v>108053792</v>
      </c>
      <c r="F25" s="117">
        <v>650038410</v>
      </c>
      <c r="G25" s="144" t="s">
        <v>173</v>
      </c>
      <c r="H25" s="111" t="s">
        <v>154</v>
      </c>
      <c r="I25" s="111" t="s">
        <v>127</v>
      </c>
      <c r="J25" s="111" t="s">
        <v>127</v>
      </c>
      <c r="K25" s="144" t="s">
        <v>174</v>
      </c>
      <c r="L25" s="145">
        <v>1500000</v>
      </c>
      <c r="M25" s="139">
        <f t="shared" si="0"/>
        <v>1050000</v>
      </c>
      <c r="N25" s="100">
        <v>44562</v>
      </c>
      <c r="O25" s="101">
        <v>46722</v>
      </c>
      <c r="P25" s="183"/>
      <c r="Q25" s="184"/>
      <c r="R25" s="184"/>
      <c r="S25" s="185"/>
      <c r="T25" s="182"/>
      <c r="U25" s="182"/>
      <c r="V25" s="184" t="s">
        <v>129</v>
      </c>
      <c r="W25" s="184" t="s">
        <v>129</v>
      </c>
      <c r="X25" s="182"/>
      <c r="Y25" s="120" t="s">
        <v>438</v>
      </c>
      <c r="Z25" s="162" t="s">
        <v>190</v>
      </c>
    </row>
    <row r="26" spans="1:26" ht="63.6" customHeight="1" thickBot="1" x14ac:dyDescent="0.35">
      <c r="A26" s="131">
        <v>22</v>
      </c>
      <c r="B26" s="154" t="s">
        <v>152</v>
      </c>
      <c r="C26" s="152" t="s">
        <v>125</v>
      </c>
      <c r="D26" s="116">
        <v>71000364</v>
      </c>
      <c r="E26" s="116">
        <v>108053792</v>
      </c>
      <c r="F26" s="117">
        <v>650038410</v>
      </c>
      <c r="G26" s="146" t="s">
        <v>175</v>
      </c>
      <c r="H26" s="111" t="s">
        <v>154</v>
      </c>
      <c r="I26" s="111" t="s">
        <v>127</v>
      </c>
      <c r="J26" s="111" t="s">
        <v>127</v>
      </c>
      <c r="K26" s="144" t="s">
        <v>176</v>
      </c>
      <c r="L26" s="147">
        <v>1500000</v>
      </c>
      <c r="M26" s="139">
        <f t="shared" si="0"/>
        <v>1050000</v>
      </c>
      <c r="N26" s="106">
        <v>45292</v>
      </c>
      <c r="O26" s="107">
        <v>45992</v>
      </c>
      <c r="P26" s="186"/>
      <c r="Q26" s="184"/>
      <c r="R26" s="184"/>
      <c r="S26" s="185" t="s">
        <v>177</v>
      </c>
      <c r="T26" s="182"/>
      <c r="U26" s="182"/>
      <c r="V26" s="182"/>
      <c r="W26" s="182"/>
      <c r="X26" s="182"/>
      <c r="Y26" s="120" t="s">
        <v>438</v>
      </c>
      <c r="Z26" s="162" t="s">
        <v>190</v>
      </c>
    </row>
    <row r="27" spans="1:26" ht="80.400000000000006" customHeight="1" thickBot="1" x14ac:dyDescent="0.35">
      <c r="A27" s="131">
        <v>23</v>
      </c>
      <c r="B27" s="154" t="s">
        <v>152</v>
      </c>
      <c r="C27" s="152" t="s">
        <v>125</v>
      </c>
      <c r="D27" s="116">
        <v>71000364</v>
      </c>
      <c r="E27" s="116">
        <v>108053792</v>
      </c>
      <c r="F27" s="117">
        <v>650038410</v>
      </c>
      <c r="G27" s="146" t="s">
        <v>178</v>
      </c>
      <c r="H27" s="111" t="s">
        <v>154</v>
      </c>
      <c r="I27" s="111" t="s">
        <v>127</v>
      </c>
      <c r="J27" s="111" t="s">
        <v>127</v>
      </c>
      <c r="K27" s="144" t="s">
        <v>179</v>
      </c>
      <c r="L27" s="147">
        <v>1000000</v>
      </c>
      <c r="M27" s="139">
        <f t="shared" si="0"/>
        <v>700000</v>
      </c>
      <c r="N27" s="106">
        <v>45292</v>
      </c>
      <c r="O27" s="107">
        <v>45992</v>
      </c>
      <c r="P27" s="186" t="s">
        <v>129</v>
      </c>
      <c r="Q27" s="184" t="s">
        <v>129</v>
      </c>
      <c r="R27" s="184" t="s">
        <v>129</v>
      </c>
      <c r="S27" s="185" t="s">
        <v>129</v>
      </c>
      <c r="T27" s="182"/>
      <c r="U27" s="182"/>
      <c r="V27" s="182"/>
      <c r="W27" s="182"/>
      <c r="X27" s="182"/>
      <c r="Y27" s="120" t="s">
        <v>438</v>
      </c>
      <c r="Z27" s="162" t="s">
        <v>190</v>
      </c>
    </row>
    <row r="28" spans="1:26" ht="60.6" customHeight="1" thickBot="1" x14ac:dyDescent="0.35">
      <c r="A28" s="131">
        <v>24</v>
      </c>
      <c r="B28" s="154" t="s">
        <v>152</v>
      </c>
      <c r="C28" s="152" t="s">
        <v>125</v>
      </c>
      <c r="D28" s="116">
        <v>71000364</v>
      </c>
      <c r="E28" s="116">
        <v>108053792</v>
      </c>
      <c r="F28" s="117">
        <v>650038410</v>
      </c>
      <c r="G28" s="146" t="s">
        <v>180</v>
      </c>
      <c r="H28" s="111" t="s">
        <v>154</v>
      </c>
      <c r="I28" s="111" t="s">
        <v>127</v>
      </c>
      <c r="J28" s="111" t="s">
        <v>127</v>
      </c>
      <c r="K28" s="144" t="s">
        <v>181</v>
      </c>
      <c r="L28" s="147">
        <v>750000</v>
      </c>
      <c r="M28" s="139">
        <f t="shared" si="0"/>
        <v>525000</v>
      </c>
      <c r="N28" s="106">
        <v>44927</v>
      </c>
      <c r="O28" s="107">
        <v>45627</v>
      </c>
      <c r="P28" s="186" t="s">
        <v>129</v>
      </c>
      <c r="Q28" s="184" t="s">
        <v>129</v>
      </c>
      <c r="R28" s="184" t="s">
        <v>129</v>
      </c>
      <c r="S28" s="185" t="s">
        <v>129</v>
      </c>
      <c r="T28" s="182"/>
      <c r="U28" s="182"/>
      <c r="V28" s="182"/>
      <c r="W28" s="182"/>
      <c r="X28" s="182"/>
      <c r="Y28" s="120" t="s">
        <v>438</v>
      </c>
      <c r="Z28" s="162" t="s">
        <v>190</v>
      </c>
    </row>
    <row r="29" spans="1:26" ht="65.400000000000006" customHeight="1" thickBot="1" x14ac:dyDescent="0.35">
      <c r="A29" s="131">
        <v>25</v>
      </c>
      <c r="B29" s="154" t="s">
        <v>152</v>
      </c>
      <c r="C29" s="152" t="s">
        <v>125</v>
      </c>
      <c r="D29" s="116">
        <v>71000364</v>
      </c>
      <c r="E29" s="116">
        <v>108053792</v>
      </c>
      <c r="F29" s="117">
        <v>650038410</v>
      </c>
      <c r="G29" s="146" t="s">
        <v>182</v>
      </c>
      <c r="H29" s="111" t="s">
        <v>154</v>
      </c>
      <c r="I29" s="111" t="s">
        <v>127</v>
      </c>
      <c r="J29" s="111" t="s">
        <v>127</v>
      </c>
      <c r="K29" s="144" t="s">
        <v>183</v>
      </c>
      <c r="L29" s="147">
        <v>2000000</v>
      </c>
      <c r="M29" s="139">
        <f t="shared" si="0"/>
        <v>1400000</v>
      </c>
      <c r="N29" s="106">
        <v>45292</v>
      </c>
      <c r="O29" s="107">
        <v>45992</v>
      </c>
      <c r="P29" s="186" t="s">
        <v>129</v>
      </c>
      <c r="Q29" s="184" t="s">
        <v>129</v>
      </c>
      <c r="R29" s="184" t="s">
        <v>129</v>
      </c>
      <c r="S29" s="185" t="s">
        <v>129</v>
      </c>
      <c r="T29" s="182"/>
      <c r="U29" s="182"/>
      <c r="V29" s="182"/>
      <c r="W29" s="182" t="s">
        <v>129</v>
      </c>
      <c r="X29" s="182" t="s">
        <v>129</v>
      </c>
      <c r="Y29" s="120" t="s">
        <v>438</v>
      </c>
      <c r="Z29" s="162" t="s">
        <v>190</v>
      </c>
    </row>
    <row r="30" spans="1:26" ht="80.400000000000006" customHeight="1" thickBot="1" x14ac:dyDescent="0.35">
      <c r="A30" s="131">
        <v>26</v>
      </c>
      <c r="B30" s="154" t="s">
        <v>152</v>
      </c>
      <c r="C30" s="152" t="s">
        <v>125</v>
      </c>
      <c r="D30" s="116">
        <v>71000364</v>
      </c>
      <c r="E30" s="116">
        <v>108053792</v>
      </c>
      <c r="F30" s="117">
        <v>650038410</v>
      </c>
      <c r="G30" s="146" t="s">
        <v>184</v>
      </c>
      <c r="H30" s="111" t="s">
        <v>154</v>
      </c>
      <c r="I30" s="111" t="s">
        <v>127</v>
      </c>
      <c r="J30" s="111" t="s">
        <v>127</v>
      </c>
      <c r="K30" s="144" t="s">
        <v>185</v>
      </c>
      <c r="L30" s="147">
        <v>4000000</v>
      </c>
      <c r="M30" s="139">
        <f t="shared" si="0"/>
        <v>2800000</v>
      </c>
      <c r="N30" s="106">
        <v>45658</v>
      </c>
      <c r="O30" s="107">
        <v>46722</v>
      </c>
      <c r="P30" s="186" t="s">
        <v>129</v>
      </c>
      <c r="Q30" s="184" t="s">
        <v>129</v>
      </c>
      <c r="R30" s="184" t="s">
        <v>129</v>
      </c>
      <c r="S30" s="185" t="s">
        <v>129</v>
      </c>
      <c r="T30" s="182"/>
      <c r="U30" s="182"/>
      <c r="V30" s="182"/>
      <c r="W30" s="182" t="s">
        <v>129</v>
      </c>
      <c r="X30" s="182" t="s">
        <v>129</v>
      </c>
      <c r="Y30" s="120" t="s">
        <v>438</v>
      </c>
      <c r="Z30" s="162" t="s">
        <v>190</v>
      </c>
    </row>
    <row r="31" spans="1:26" ht="59.4" customHeight="1" thickBot="1" x14ac:dyDescent="0.35">
      <c r="A31" s="131">
        <v>27</v>
      </c>
      <c r="B31" s="154" t="s">
        <v>152</v>
      </c>
      <c r="C31" s="152" t="s">
        <v>125</v>
      </c>
      <c r="D31" s="116">
        <v>71000364</v>
      </c>
      <c r="E31" s="116">
        <v>108053792</v>
      </c>
      <c r="F31" s="117">
        <v>650038410</v>
      </c>
      <c r="G31" s="146" t="s">
        <v>186</v>
      </c>
      <c r="H31" s="111" t="s">
        <v>154</v>
      </c>
      <c r="I31" s="111" t="s">
        <v>127</v>
      </c>
      <c r="J31" s="111" t="s">
        <v>127</v>
      </c>
      <c r="K31" s="144" t="s">
        <v>187</v>
      </c>
      <c r="L31" s="147">
        <v>850000</v>
      </c>
      <c r="M31" s="139">
        <f t="shared" si="0"/>
        <v>595000</v>
      </c>
      <c r="N31" s="106">
        <v>45658</v>
      </c>
      <c r="O31" s="107">
        <v>46722</v>
      </c>
      <c r="P31" s="186" t="s">
        <v>129</v>
      </c>
      <c r="Q31" s="184" t="s">
        <v>129</v>
      </c>
      <c r="R31" s="184" t="s">
        <v>129</v>
      </c>
      <c r="S31" s="185" t="s">
        <v>129</v>
      </c>
      <c r="T31" s="182"/>
      <c r="U31" s="182"/>
      <c r="V31" s="182"/>
      <c r="W31" s="182" t="s">
        <v>129</v>
      </c>
      <c r="X31" s="182" t="s">
        <v>129</v>
      </c>
      <c r="Y31" s="120" t="s">
        <v>438</v>
      </c>
      <c r="Z31" s="162" t="s">
        <v>190</v>
      </c>
    </row>
    <row r="32" spans="1:26" ht="62.4" customHeight="1" thickBot="1" x14ac:dyDescent="0.35">
      <c r="A32" s="131">
        <v>28</v>
      </c>
      <c r="B32" s="154" t="s">
        <v>152</v>
      </c>
      <c r="C32" s="152" t="s">
        <v>125</v>
      </c>
      <c r="D32" s="116">
        <v>71000364</v>
      </c>
      <c r="E32" s="116">
        <v>108053792</v>
      </c>
      <c r="F32" s="117">
        <v>650038410</v>
      </c>
      <c r="G32" s="130" t="s">
        <v>188</v>
      </c>
      <c r="H32" s="111" t="s">
        <v>154</v>
      </c>
      <c r="I32" s="111" t="s">
        <v>127</v>
      </c>
      <c r="J32" s="111" t="s">
        <v>127</v>
      </c>
      <c r="K32" s="130" t="s">
        <v>189</v>
      </c>
      <c r="L32" s="138">
        <v>2500000</v>
      </c>
      <c r="M32" s="139">
        <f t="shared" si="0"/>
        <v>1750000</v>
      </c>
      <c r="N32" s="94">
        <v>44562</v>
      </c>
      <c r="O32" s="95">
        <v>46722</v>
      </c>
      <c r="P32" s="140"/>
      <c r="Q32" s="141"/>
      <c r="R32" s="141"/>
      <c r="S32" s="142"/>
      <c r="T32" s="181"/>
      <c r="U32" s="181"/>
      <c r="V32" s="181"/>
      <c r="W32" s="141" t="s">
        <v>129</v>
      </c>
      <c r="X32" s="181"/>
      <c r="Y32" s="120" t="s">
        <v>438</v>
      </c>
      <c r="Z32" s="162" t="s">
        <v>190</v>
      </c>
    </row>
    <row r="33" spans="1:26" ht="108" customHeight="1" thickBot="1" x14ac:dyDescent="0.35">
      <c r="A33" s="131">
        <v>29</v>
      </c>
      <c r="B33" s="281" t="s">
        <v>191</v>
      </c>
      <c r="C33" s="282" t="s">
        <v>192</v>
      </c>
      <c r="D33" s="283">
        <v>60869780</v>
      </c>
      <c r="E33" s="284">
        <v>108053741</v>
      </c>
      <c r="F33" s="284">
        <v>600062023</v>
      </c>
      <c r="G33" s="285" t="s">
        <v>193</v>
      </c>
      <c r="H33" s="286" t="s">
        <v>154</v>
      </c>
      <c r="I33" s="283" t="s">
        <v>127</v>
      </c>
      <c r="J33" s="283" t="s">
        <v>194</v>
      </c>
      <c r="K33" s="287" t="s">
        <v>195</v>
      </c>
      <c r="L33" s="288">
        <v>4000000</v>
      </c>
      <c r="M33" s="289">
        <f t="shared" si="0"/>
        <v>2800000</v>
      </c>
      <c r="N33" s="290">
        <v>44562</v>
      </c>
      <c r="O33" s="291">
        <v>45261</v>
      </c>
      <c r="P33" s="292" t="s">
        <v>129</v>
      </c>
      <c r="Q33" s="292" t="s">
        <v>129</v>
      </c>
      <c r="R33" s="292" t="s">
        <v>129</v>
      </c>
      <c r="S33" s="292" t="s">
        <v>129</v>
      </c>
      <c r="T33" s="293"/>
      <c r="U33" s="293"/>
      <c r="V33" s="292" t="s">
        <v>129</v>
      </c>
      <c r="W33" s="292" t="s">
        <v>129</v>
      </c>
      <c r="X33" s="292" t="s">
        <v>129</v>
      </c>
      <c r="Y33" s="120" t="s">
        <v>438</v>
      </c>
      <c r="Z33" s="294" t="s">
        <v>190</v>
      </c>
    </row>
    <row r="34" spans="1:26" ht="105.6" customHeight="1" thickBot="1" x14ac:dyDescent="0.6">
      <c r="A34" s="131">
        <v>30</v>
      </c>
      <c r="B34" s="214" t="s">
        <v>191</v>
      </c>
      <c r="C34" s="211" t="s">
        <v>192</v>
      </c>
      <c r="D34" s="163">
        <v>60869780</v>
      </c>
      <c r="E34" s="190">
        <v>108053741</v>
      </c>
      <c r="F34" s="190">
        <v>600062023</v>
      </c>
      <c r="G34" s="201" t="s">
        <v>197</v>
      </c>
      <c r="H34" s="111" t="s">
        <v>154</v>
      </c>
      <c r="I34" s="163" t="s">
        <v>127</v>
      </c>
      <c r="J34" s="163" t="s">
        <v>194</v>
      </c>
      <c r="K34" s="192" t="s">
        <v>198</v>
      </c>
      <c r="L34" s="197">
        <v>400000</v>
      </c>
      <c r="M34" s="198">
        <f t="shared" si="0"/>
        <v>280000</v>
      </c>
      <c r="N34" s="199">
        <v>44531</v>
      </c>
      <c r="O34" s="200">
        <v>44896</v>
      </c>
      <c r="P34" s="182" t="s">
        <v>129</v>
      </c>
      <c r="Q34" s="182" t="s">
        <v>129</v>
      </c>
      <c r="R34" s="182" t="s">
        <v>129</v>
      </c>
      <c r="S34" s="182" t="s">
        <v>129</v>
      </c>
      <c r="T34" s="187"/>
      <c r="U34" s="169"/>
      <c r="V34" s="182" t="s">
        <v>129</v>
      </c>
      <c r="W34" s="182" t="s">
        <v>129</v>
      </c>
      <c r="X34" s="182" t="s">
        <v>129</v>
      </c>
      <c r="Y34" s="120" t="s">
        <v>438</v>
      </c>
      <c r="Z34" s="161" t="s">
        <v>190</v>
      </c>
    </row>
    <row r="35" spans="1:26" ht="111.6" customHeight="1" thickBot="1" x14ac:dyDescent="0.6">
      <c r="A35" s="131">
        <v>31</v>
      </c>
      <c r="B35" s="214" t="s">
        <v>191</v>
      </c>
      <c r="C35" s="211" t="s">
        <v>192</v>
      </c>
      <c r="D35" s="163">
        <v>60869780</v>
      </c>
      <c r="E35" s="190">
        <v>108053741</v>
      </c>
      <c r="F35" s="190">
        <v>600062023</v>
      </c>
      <c r="G35" s="201" t="s">
        <v>199</v>
      </c>
      <c r="H35" s="111" t="s">
        <v>154</v>
      </c>
      <c r="I35" s="163" t="s">
        <v>127</v>
      </c>
      <c r="J35" s="163" t="s">
        <v>194</v>
      </c>
      <c r="K35" s="201" t="s">
        <v>199</v>
      </c>
      <c r="L35" s="197">
        <v>1500000</v>
      </c>
      <c r="M35" s="202">
        <f t="shared" si="0"/>
        <v>1050000</v>
      </c>
      <c r="N35" s="195">
        <v>44562</v>
      </c>
      <c r="O35" s="196">
        <v>45261</v>
      </c>
      <c r="P35" s="182" t="s">
        <v>129</v>
      </c>
      <c r="Q35" s="182" t="s">
        <v>129</v>
      </c>
      <c r="R35" s="182" t="s">
        <v>129</v>
      </c>
      <c r="S35" s="182" t="s">
        <v>129</v>
      </c>
      <c r="T35" s="187"/>
      <c r="U35" s="182" t="s">
        <v>129</v>
      </c>
      <c r="V35" s="182" t="s">
        <v>129</v>
      </c>
      <c r="W35" s="182" t="s">
        <v>129</v>
      </c>
      <c r="X35" s="182" t="s">
        <v>129</v>
      </c>
      <c r="Y35" s="120" t="s">
        <v>438</v>
      </c>
      <c r="Z35" s="161" t="s">
        <v>190</v>
      </c>
    </row>
    <row r="36" spans="1:26" ht="123.6" customHeight="1" thickBot="1" x14ac:dyDescent="0.6">
      <c r="A36" s="131">
        <v>32</v>
      </c>
      <c r="B36" s="214" t="s">
        <v>191</v>
      </c>
      <c r="C36" s="211" t="s">
        <v>192</v>
      </c>
      <c r="D36" s="163">
        <v>60869780</v>
      </c>
      <c r="E36" s="190">
        <v>108053741</v>
      </c>
      <c r="F36" s="190">
        <v>600062023</v>
      </c>
      <c r="G36" s="201" t="s">
        <v>173</v>
      </c>
      <c r="H36" s="111" t="s">
        <v>154</v>
      </c>
      <c r="I36" s="163" t="s">
        <v>127</v>
      </c>
      <c r="J36" s="163" t="s">
        <v>194</v>
      </c>
      <c r="K36" s="203" t="str">
        <f>G36</f>
        <v>Oprava podlah ve třídách</v>
      </c>
      <c r="L36" s="197">
        <v>650000</v>
      </c>
      <c r="M36" s="198">
        <f t="shared" si="0"/>
        <v>455000</v>
      </c>
      <c r="N36" s="195">
        <v>44562</v>
      </c>
      <c r="O36" s="196">
        <v>45261</v>
      </c>
      <c r="P36" s="182" t="s">
        <v>129</v>
      </c>
      <c r="Q36" s="182" t="s">
        <v>129</v>
      </c>
      <c r="R36" s="182" t="s">
        <v>129</v>
      </c>
      <c r="S36" s="182" t="s">
        <v>129</v>
      </c>
      <c r="T36" s="187"/>
      <c r="U36" s="182" t="s">
        <v>129</v>
      </c>
      <c r="V36" s="182" t="s">
        <v>129</v>
      </c>
      <c r="W36" s="182" t="s">
        <v>129</v>
      </c>
      <c r="X36" s="182" t="s">
        <v>129</v>
      </c>
      <c r="Y36" s="120" t="s">
        <v>438</v>
      </c>
      <c r="Z36" s="161" t="s">
        <v>190</v>
      </c>
    </row>
    <row r="37" spans="1:26" ht="110.4" customHeight="1" thickBot="1" x14ac:dyDescent="0.6">
      <c r="A37" s="131">
        <v>33</v>
      </c>
      <c r="B37" s="214" t="s">
        <v>191</v>
      </c>
      <c r="C37" s="211" t="s">
        <v>192</v>
      </c>
      <c r="D37" s="163">
        <v>60869780</v>
      </c>
      <c r="E37" s="190">
        <v>108053741</v>
      </c>
      <c r="F37" s="190">
        <v>600062023</v>
      </c>
      <c r="G37" s="201" t="s">
        <v>200</v>
      </c>
      <c r="H37" s="111" t="s">
        <v>154</v>
      </c>
      <c r="I37" s="163" t="s">
        <v>127</v>
      </c>
      <c r="J37" s="163" t="s">
        <v>194</v>
      </c>
      <c r="K37" s="203" t="str">
        <f t="shared" ref="K37:K48" si="1">G37</f>
        <v>Vybavení školní družiny</v>
      </c>
      <c r="L37" s="197">
        <v>200000</v>
      </c>
      <c r="M37" s="198">
        <f t="shared" si="0"/>
        <v>140000</v>
      </c>
      <c r="N37" s="195">
        <v>44562</v>
      </c>
      <c r="O37" s="196">
        <v>45261</v>
      </c>
      <c r="P37" s="182" t="s">
        <v>129</v>
      </c>
      <c r="Q37" s="182" t="s">
        <v>129</v>
      </c>
      <c r="R37" s="182" t="s">
        <v>129</v>
      </c>
      <c r="S37" s="182" t="s">
        <v>129</v>
      </c>
      <c r="T37" s="187"/>
      <c r="U37" s="187"/>
      <c r="V37" s="182" t="s">
        <v>129</v>
      </c>
      <c r="W37" s="182" t="s">
        <v>129</v>
      </c>
      <c r="X37" s="182" t="s">
        <v>129</v>
      </c>
      <c r="Y37" s="120" t="s">
        <v>438</v>
      </c>
      <c r="Z37" s="161" t="s">
        <v>190</v>
      </c>
    </row>
    <row r="38" spans="1:26" ht="109.8" customHeight="1" thickBot="1" x14ac:dyDescent="0.6">
      <c r="A38" s="131">
        <v>34</v>
      </c>
      <c r="B38" s="214" t="s">
        <v>191</v>
      </c>
      <c r="C38" s="211" t="s">
        <v>192</v>
      </c>
      <c r="D38" s="163">
        <v>60869780</v>
      </c>
      <c r="E38" s="190">
        <v>108053741</v>
      </c>
      <c r="F38" s="190">
        <v>600062023</v>
      </c>
      <c r="G38" s="201" t="s">
        <v>201</v>
      </c>
      <c r="H38" s="111" t="s">
        <v>154</v>
      </c>
      <c r="I38" s="163" t="s">
        <v>127</v>
      </c>
      <c r="J38" s="163" t="s">
        <v>194</v>
      </c>
      <c r="K38" s="203" t="str">
        <f t="shared" si="1"/>
        <v>Vybavení cvičné kuchyně</v>
      </c>
      <c r="L38" s="197">
        <v>180000</v>
      </c>
      <c r="M38" s="198">
        <f t="shared" si="0"/>
        <v>126000</v>
      </c>
      <c r="N38" s="199">
        <v>44531</v>
      </c>
      <c r="O38" s="200">
        <v>44896</v>
      </c>
      <c r="P38" s="182" t="s">
        <v>129</v>
      </c>
      <c r="Q38" s="182" t="s">
        <v>129</v>
      </c>
      <c r="R38" s="182" t="s">
        <v>129</v>
      </c>
      <c r="S38" s="182" t="s">
        <v>129</v>
      </c>
      <c r="T38" s="187"/>
      <c r="U38" s="187"/>
      <c r="V38" s="182" t="s">
        <v>129</v>
      </c>
      <c r="W38" s="182" t="s">
        <v>129</v>
      </c>
      <c r="X38" s="182" t="s">
        <v>129</v>
      </c>
      <c r="Y38" s="120" t="s">
        <v>438</v>
      </c>
      <c r="Z38" s="161" t="s">
        <v>190</v>
      </c>
    </row>
    <row r="39" spans="1:26" ht="108.6" customHeight="1" thickBot="1" x14ac:dyDescent="0.6">
      <c r="A39" s="131">
        <v>35</v>
      </c>
      <c r="B39" s="214" t="s">
        <v>191</v>
      </c>
      <c r="C39" s="211" t="s">
        <v>192</v>
      </c>
      <c r="D39" s="163">
        <v>60869780</v>
      </c>
      <c r="E39" s="190">
        <v>108053741</v>
      </c>
      <c r="F39" s="190">
        <v>600062023</v>
      </c>
      <c r="G39" s="201" t="s">
        <v>202</v>
      </c>
      <c r="H39" s="111" t="s">
        <v>154</v>
      </c>
      <c r="I39" s="163" t="s">
        <v>127</v>
      </c>
      <c r="J39" s="163" t="s">
        <v>194</v>
      </c>
      <c r="K39" s="203" t="str">
        <f t="shared" si="1"/>
        <v>Modernizace sborovny, kabinetů a kanceláří</v>
      </c>
      <c r="L39" s="197">
        <v>800000</v>
      </c>
      <c r="M39" s="198">
        <f t="shared" si="0"/>
        <v>560000</v>
      </c>
      <c r="N39" s="199">
        <v>44562</v>
      </c>
      <c r="O39" s="200">
        <v>45261</v>
      </c>
      <c r="P39" s="182" t="s">
        <v>129</v>
      </c>
      <c r="Q39" s="182" t="s">
        <v>129</v>
      </c>
      <c r="R39" s="182" t="s">
        <v>129</v>
      </c>
      <c r="S39" s="182" t="s">
        <v>129</v>
      </c>
      <c r="T39" s="187"/>
      <c r="U39" s="182" t="s">
        <v>129</v>
      </c>
      <c r="V39" s="182" t="s">
        <v>129</v>
      </c>
      <c r="W39" s="182" t="s">
        <v>129</v>
      </c>
      <c r="X39" s="182" t="s">
        <v>129</v>
      </c>
      <c r="Y39" s="160" t="s">
        <v>203</v>
      </c>
      <c r="Z39" s="161" t="s">
        <v>190</v>
      </c>
    </row>
    <row r="40" spans="1:26" ht="104.4" customHeight="1" thickBot="1" x14ac:dyDescent="0.6">
      <c r="A40" s="131">
        <v>36</v>
      </c>
      <c r="B40" s="214" t="s">
        <v>191</v>
      </c>
      <c r="C40" s="211" t="s">
        <v>192</v>
      </c>
      <c r="D40" s="163">
        <v>60869780</v>
      </c>
      <c r="E40" s="190">
        <v>108053741</v>
      </c>
      <c r="F40" s="190">
        <v>600062023</v>
      </c>
      <c r="G40" s="201" t="s">
        <v>204</v>
      </c>
      <c r="H40" s="111" t="s">
        <v>154</v>
      </c>
      <c r="I40" s="163" t="s">
        <v>127</v>
      </c>
      <c r="J40" s="163" t="s">
        <v>194</v>
      </c>
      <c r="K40" s="203" t="str">
        <f t="shared" si="1"/>
        <v>Modernizace zázemí pro učitele</v>
      </c>
      <c r="L40" s="197">
        <v>700000</v>
      </c>
      <c r="M40" s="198">
        <f t="shared" si="0"/>
        <v>490000</v>
      </c>
      <c r="N40" s="199">
        <v>44531</v>
      </c>
      <c r="O40" s="200">
        <v>44896</v>
      </c>
      <c r="P40" s="182" t="s">
        <v>129</v>
      </c>
      <c r="Q40" s="182" t="s">
        <v>129</v>
      </c>
      <c r="R40" s="182" t="s">
        <v>129</v>
      </c>
      <c r="S40" s="182" t="s">
        <v>129</v>
      </c>
      <c r="T40" s="187"/>
      <c r="U40" s="182" t="s">
        <v>129</v>
      </c>
      <c r="V40" s="182" t="s">
        <v>129</v>
      </c>
      <c r="W40" s="182" t="s">
        <v>129</v>
      </c>
      <c r="X40" s="182" t="s">
        <v>129</v>
      </c>
      <c r="Y40" s="120" t="s">
        <v>438</v>
      </c>
      <c r="Z40" s="161" t="s">
        <v>190</v>
      </c>
    </row>
    <row r="41" spans="1:26" ht="102.6" customHeight="1" thickBot="1" x14ac:dyDescent="0.6">
      <c r="A41" s="131">
        <v>37</v>
      </c>
      <c r="B41" s="214" t="s">
        <v>191</v>
      </c>
      <c r="C41" s="211" t="s">
        <v>192</v>
      </c>
      <c r="D41" s="163">
        <v>60869780</v>
      </c>
      <c r="E41" s="190">
        <v>108053741</v>
      </c>
      <c r="F41" s="190">
        <v>600062023</v>
      </c>
      <c r="G41" s="201" t="s">
        <v>205</v>
      </c>
      <c r="H41" s="111" t="s">
        <v>154</v>
      </c>
      <c r="I41" s="163" t="s">
        <v>127</v>
      </c>
      <c r="J41" s="163" t="s">
        <v>194</v>
      </c>
      <c r="K41" s="203" t="str">
        <f t="shared" si="1"/>
        <v>Venkovní sportovní areál</v>
      </c>
      <c r="L41" s="197">
        <v>6000000</v>
      </c>
      <c r="M41" s="198">
        <f t="shared" si="0"/>
        <v>4200000</v>
      </c>
      <c r="N41" s="199">
        <v>44531</v>
      </c>
      <c r="O41" s="200">
        <v>44896</v>
      </c>
      <c r="P41" s="169"/>
      <c r="Q41" s="182" t="s">
        <v>129</v>
      </c>
      <c r="R41" s="182" t="s">
        <v>129</v>
      </c>
      <c r="S41" s="169"/>
      <c r="T41" s="187"/>
      <c r="U41" s="187"/>
      <c r="V41" s="182" t="s">
        <v>129</v>
      </c>
      <c r="W41" s="182" t="s">
        <v>129</v>
      </c>
      <c r="X41" s="182" t="s">
        <v>129</v>
      </c>
      <c r="Y41" s="160" t="s">
        <v>203</v>
      </c>
      <c r="Z41" s="161" t="s">
        <v>206</v>
      </c>
    </row>
    <row r="42" spans="1:26" ht="112.2" customHeight="1" thickBot="1" x14ac:dyDescent="0.6">
      <c r="A42" s="266">
        <v>38</v>
      </c>
      <c r="B42" s="319" t="s">
        <v>191</v>
      </c>
      <c r="C42" s="320" t="s">
        <v>192</v>
      </c>
      <c r="D42" s="321">
        <v>60869780</v>
      </c>
      <c r="E42" s="322">
        <v>108053741</v>
      </c>
      <c r="F42" s="322">
        <v>600062023</v>
      </c>
      <c r="G42" s="323" t="s">
        <v>207</v>
      </c>
      <c r="H42" s="216" t="s">
        <v>154</v>
      </c>
      <c r="I42" s="321" t="s">
        <v>127</v>
      </c>
      <c r="J42" s="321" t="s">
        <v>194</v>
      </c>
      <c r="K42" s="324" t="str">
        <f t="shared" si="1"/>
        <v xml:space="preserve">Modernizace dílen a polytechnického vzdělání </v>
      </c>
      <c r="L42" s="325">
        <v>4000000</v>
      </c>
      <c r="M42" s="326">
        <f t="shared" si="0"/>
        <v>2800000</v>
      </c>
      <c r="N42" s="327">
        <v>44562</v>
      </c>
      <c r="O42" s="328">
        <v>45261</v>
      </c>
      <c r="P42" s="329"/>
      <c r="Q42" s="182" t="s">
        <v>129</v>
      </c>
      <c r="R42" s="182" t="s">
        <v>129</v>
      </c>
      <c r="S42" s="182" t="s">
        <v>129</v>
      </c>
      <c r="T42" s="329"/>
      <c r="U42" s="329"/>
      <c r="V42" s="182" t="s">
        <v>129</v>
      </c>
      <c r="W42" s="182" t="s">
        <v>129</v>
      </c>
      <c r="X42" s="182" t="s">
        <v>129</v>
      </c>
      <c r="Y42" s="330" t="s">
        <v>203</v>
      </c>
      <c r="Z42" s="312" t="s">
        <v>190</v>
      </c>
    </row>
    <row r="43" spans="1:26" ht="106.2" customHeight="1" thickBot="1" x14ac:dyDescent="0.6">
      <c r="A43" s="227">
        <v>39</v>
      </c>
      <c r="B43" s="331" t="s">
        <v>191</v>
      </c>
      <c r="C43" s="332" t="s">
        <v>192</v>
      </c>
      <c r="D43" s="333">
        <v>60869780</v>
      </c>
      <c r="E43" s="334">
        <v>108053741</v>
      </c>
      <c r="F43" s="334">
        <v>600062023</v>
      </c>
      <c r="G43" s="335" t="s">
        <v>208</v>
      </c>
      <c r="H43" s="150" t="s">
        <v>154</v>
      </c>
      <c r="I43" s="333" t="s">
        <v>127</v>
      </c>
      <c r="J43" s="333" t="s">
        <v>194</v>
      </c>
      <c r="K43" s="229" t="str">
        <f t="shared" si="1"/>
        <v>Modernizace školní kuchyně</v>
      </c>
      <c r="L43" s="336">
        <v>2000000</v>
      </c>
      <c r="M43" s="337">
        <f t="shared" si="0"/>
        <v>1400000</v>
      </c>
      <c r="N43" s="338">
        <v>44562</v>
      </c>
      <c r="O43" s="339">
        <v>45261</v>
      </c>
      <c r="P43" s="243" t="s">
        <v>129</v>
      </c>
      <c r="Q43" s="243" t="s">
        <v>129</v>
      </c>
      <c r="R43" s="243" t="s">
        <v>129</v>
      </c>
      <c r="S43" s="243" t="s">
        <v>129</v>
      </c>
      <c r="T43" s="340"/>
      <c r="U43" s="340"/>
      <c r="V43" s="243" t="s">
        <v>129</v>
      </c>
      <c r="W43" s="243" t="s">
        <v>129</v>
      </c>
      <c r="X43" s="243" t="s">
        <v>129</v>
      </c>
      <c r="Y43" s="120" t="s">
        <v>438</v>
      </c>
      <c r="Z43" s="318" t="s">
        <v>190</v>
      </c>
    </row>
    <row r="44" spans="1:26" ht="116.4" customHeight="1" thickBot="1" x14ac:dyDescent="0.6">
      <c r="A44" s="131">
        <v>40</v>
      </c>
      <c r="B44" s="281" t="s">
        <v>191</v>
      </c>
      <c r="C44" s="282" t="s">
        <v>192</v>
      </c>
      <c r="D44" s="283">
        <v>60869780</v>
      </c>
      <c r="E44" s="284">
        <v>108053741</v>
      </c>
      <c r="F44" s="284">
        <v>600062023</v>
      </c>
      <c r="G44" s="285" t="s">
        <v>209</v>
      </c>
      <c r="H44" s="286" t="s">
        <v>154</v>
      </c>
      <c r="I44" s="283" t="s">
        <v>127</v>
      </c>
      <c r="J44" s="283" t="s">
        <v>194</v>
      </c>
      <c r="K44" s="295" t="str">
        <f t="shared" si="1"/>
        <v>Modernizace tělocvičny a zázemí</v>
      </c>
      <c r="L44" s="288">
        <v>500000</v>
      </c>
      <c r="M44" s="289">
        <f t="shared" si="0"/>
        <v>350000</v>
      </c>
      <c r="N44" s="290">
        <v>44562</v>
      </c>
      <c r="O44" s="291">
        <v>45261</v>
      </c>
      <c r="P44" s="296"/>
      <c r="Q44" s="296"/>
      <c r="R44" s="292" t="s">
        <v>129</v>
      </c>
      <c r="S44" s="292" t="s">
        <v>129</v>
      </c>
      <c r="T44" s="296"/>
      <c r="U44" s="296"/>
      <c r="V44" s="292" t="s">
        <v>129</v>
      </c>
      <c r="W44" s="292" t="s">
        <v>129</v>
      </c>
      <c r="X44" s="292" t="s">
        <v>129</v>
      </c>
      <c r="Y44" s="120" t="s">
        <v>438</v>
      </c>
      <c r="Z44" s="294" t="s">
        <v>190</v>
      </c>
    </row>
    <row r="45" spans="1:26" ht="109.2" customHeight="1" thickBot="1" x14ac:dyDescent="0.6">
      <c r="A45" s="131">
        <v>41</v>
      </c>
      <c r="B45" s="214" t="s">
        <v>191</v>
      </c>
      <c r="C45" s="211" t="s">
        <v>192</v>
      </c>
      <c r="D45" s="163">
        <v>60869780</v>
      </c>
      <c r="E45" s="190">
        <v>108053741</v>
      </c>
      <c r="F45" s="190">
        <v>600062023</v>
      </c>
      <c r="G45" s="201" t="s">
        <v>210</v>
      </c>
      <c r="H45" s="111" t="s">
        <v>154</v>
      </c>
      <c r="I45" s="163" t="s">
        <v>127</v>
      </c>
      <c r="J45" s="163" t="s">
        <v>194</v>
      </c>
      <c r="K45" s="203" t="str">
        <f t="shared" si="1"/>
        <v>Zatemnění oken ve třídách</v>
      </c>
      <c r="L45" s="197">
        <v>800000</v>
      </c>
      <c r="M45" s="198">
        <f t="shared" si="0"/>
        <v>560000</v>
      </c>
      <c r="N45" s="199">
        <v>44562</v>
      </c>
      <c r="O45" s="200">
        <v>45261</v>
      </c>
      <c r="P45" s="182" t="s">
        <v>129</v>
      </c>
      <c r="Q45" s="182" t="s">
        <v>129</v>
      </c>
      <c r="R45" s="182" t="s">
        <v>129</v>
      </c>
      <c r="S45" s="182" t="s">
        <v>129</v>
      </c>
      <c r="T45" s="187"/>
      <c r="U45" s="182" t="s">
        <v>129</v>
      </c>
      <c r="V45" s="182" t="s">
        <v>129</v>
      </c>
      <c r="W45" s="182" t="s">
        <v>129</v>
      </c>
      <c r="X45" s="182" t="s">
        <v>129</v>
      </c>
      <c r="Y45" s="120" t="s">
        <v>438</v>
      </c>
      <c r="Z45" s="161" t="s">
        <v>190</v>
      </c>
    </row>
    <row r="46" spans="1:26" ht="108.6" customHeight="1" thickBot="1" x14ac:dyDescent="0.6">
      <c r="A46" s="131">
        <v>42</v>
      </c>
      <c r="B46" s="214" t="s">
        <v>191</v>
      </c>
      <c r="C46" s="211" t="s">
        <v>192</v>
      </c>
      <c r="D46" s="163">
        <v>60869780</v>
      </c>
      <c r="E46" s="190">
        <v>108053741</v>
      </c>
      <c r="F46" s="190">
        <v>600062023</v>
      </c>
      <c r="G46" s="201" t="s">
        <v>211</v>
      </c>
      <c r="H46" s="111" t="s">
        <v>154</v>
      </c>
      <c r="I46" s="163" t="s">
        <v>127</v>
      </c>
      <c r="J46" s="163" t="s">
        <v>194</v>
      </c>
      <c r="K46" s="203" t="str">
        <f t="shared" si="1"/>
        <v>Výměna plynových kotlů a modernizace rozvodů</v>
      </c>
      <c r="L46" s="197">
        <v>2500000</v>
      </c>
      <c r="M46" s="198">
        <f t="shared" si="0"/>
        <v>1750000</v>
      </c>
      <c r="N46" s="199">
        <v>44562</v>
      </c>
      <c r="O46" s="200">
        <v>45261</v>
      </c>
      <c r="P46" s="182" t="s">
        <v>129</v>
      </c>
      <c r="Q46" s="182" t="s">
        <v>129</v>
      </c>
      <c r="R46" s="182" t="s">
        <v>129</v>
      </c>
      <c r="S46" s="182" t="s">
        <v>129</v>
      </c>
      <c r="T46" s="187"/>
      <c r="U46" s="182" t="s">
        <v>129</v>
      </c>
      <c r="V46" s="182" t="s">
        <v>129</v>
      </c>
      <c r="W46" s="182" t="s">
        <v>129</v>
      </c>
      <c r="X46" s="182" t="s">
        <v>129</v>
      </c>
      <c r="Y46" s="120" t="s">
        <v>438</v>
      </c>
      <c r="Z46" s="161" t="s">
        <v>190</v>
      </c>
    </row>
    <row r="47" spans="1:26" ht="111.6" customHeight="1" thickBot="1" x14ac:dyDescent="0.6">
      <c r="A47" s="131">
        <v>43</v>
      </c>
      <c r="B47" s="214" t="s">
        <v>191</v>
      </c>
      <c r="C47" s="211" t="s">
        <v>192</v>
      </c>
      <c r="D47" s="163">
        <v>60869780</v>
      </c>
      <c r="E47" s="190">
        <v>108053741</v>
      </c>
      <c r="F47" s="190">
        <v>600062023</v>
      </c>
      <c r="G47" s="201" t="s">
        <v>212</v>
      </c>
      <c r="H47" s="111" t="s">
        <v>154</v>
      </c>
      <c r="I47" s="163" t="s">
        <v>127</v>
      </c>
      <c r="J47" s="163" t="s">
        <v>194</v>
      </c>
      <c r="K47" s="203" t="str">
        <f t="shared" si="1"/>
        <v>Modernizace šatny 1. stupně - skříňky</v>
      </c>
      <c r="L47" s="197">
        <v>500000</v>
      </c>
      <c r="M47" s="198">
        <f t="shared" si="0"/>
        <v>350000</v>
      </c>
      <c r="N47" s="199">
        <v>44531</v>
      </c>
      <c r="O47" s="200">
        <v>44896</v>
      </c>
      <c r="P47" s="182" t="s">
        <v>129</v>
      </c>
      <c r="Q47" s="182" t="s">
        <v>129</v>
      </c>
      <c r="R47" s="182" t="s">
        <v>129</v>
      </c>
      <c r="S47" s="182" t="s">
        <v>129</v>
      </c>
      <c r="T47" s="187"/>
      <c r="U47" s="187"/>
      <c r="V47" s="169"/>
      <c r="W47" s="182" t="s">
        <v>129</v>
      </c>
      <c r="X47" s="182" t="s">
        <v>129</v>
      </c>
      <c r="Y47" s="120" t="s">
        <v>438</v>
      </c>
      <c r="Z47" s="161" t="s">
        <v>190</v>
      </c>
    </row>
    <row r="48" spans="1:26" ht="107.4" customHeight="1" thickBot="1" x14ac:dyDescent="0.6">
      <c r="A48" s="131">
        <v>44</v>
      </c>
      <c r="B48" s="213" t="s">
        <v>191</v>
      </c>
      <c r="C48" s="212" t="s">
        <v>192</v>
      </c>
      <c r="D48" s="164">
        <v>60869780</v>
      </c>
      <c r="E48" s="204">
        <v>108053741</v>
      </c>
      <c r="F48" s="204">
        <v>600062023</v>
      </c>
      <c r="G48" s="210" t="s">
        <v>213</v>
      </c>
      <c r="H48" s="111" t="s">
        <v>154</v>
      </c>
      <c r="I48" s="164" t="s">
        <v>127</v>
      </c>
      <c r="J48" s="164" t="s">
        <v>194</v>
      </c>
      <c r="K48" s="205" t="str">
        <f t="shared" si="1"/>
        <v>Rekonstrukce toalet</v>
      </c>
      <c r="L48" s="206">
        <v>1500000</v>
      </c>
      <c r="M48" s="207">
        <f t="shared" si="0"/>
        <v>1050000</v>
      </c>
      <c r="N48" s="208">
        <v>44927</v>
      </c>
      <c r="O48" s="209">
        <v>45627</v>
      </c>
      <c r="P48" s="182" t="s">
        <v>129</v>
      </c>
      <c r="Q48" s="182" t="s">
        <v>129</v>
      </c>
      <c r="R48" s="182" t="s">
        <v>129</v>
      </c>
      <c r="S48" s="182" t="s">
        <v>129</v>
      </c>
      <c r="T48" s="188"/>
      <c r="U48" s="182" t="s">
        <v>129</v>
      </c>
      <c r="V48" s="182" t="s">
        <v>129</v>
      </c>
      <c r="W48" s="182" t="s">
        <v>129</v>
      </c>
      <c r="X48" s="182" t="s">
        <v>129</v>
      </c>
      <c r="Y48" s="120" t="s">
        <v>438</v>
      </c>
      <c r="Z48" s="162" t="s">
        <v>190</v>
      </c>
    </row>
    <row r="49" spans="1:26" ht="58.8" customHeight="1" thickBot="1" x14ac:dyDescent="0.35">
      <c r="A49" s="131">
        <v>45</v>
      </c>
      <c r="B49" s="231" t="s">
        <v>214</v>
      </c>
      <c r="C49" s="116" t="s">
        <v>215</v>
      </c>
      <c r="D49" s="235">
        <v>70993998</v>
      </c>
      <c r="E49" s="236">
        <v>108053768</v>
      </c>
      <c r="F49" s="237">
        <v>600062040</v>
      </c>
      <c r="G49" s="130" t="s">
        <v>216</v>
      </c>
      <c r="H49" s="111" t="s">
        <v>90</v>
      </c>
      <c r="I49" s="85" t="s">
        <v>127</v>
      </c>
      <c r="J49" s="111" t="s">
        <v>217</v>
      </c>
      <c r="K49" s="84" t="s">
        <v>218</v>
      </c>
      <c r="L49" s="86">
        <v>4000000</v>
      </c>
      <c r="M49" s="113">
        <f>L49/100*70</f>
        <v>2800000</v>
      </c>
      <c r="N49" s="114">
        <v>44562</v>
      </c>
      <c r="O49" s="115">
        <v>46722</v>
      </c>
      <c r="P49" s="165" t="s">
        <v>129</v>
      </c>
      <c r="Q49" s="166" t="s">
        <v>129</v>
      </c>
      <c r="R49" s="166" t="s">
        <v>129</v>
      </c>
      <c r="S49" s="242" t="s">
        <v>129</v>
      </c>
      <c r="T49" s="167"/>
      <c r="U49" s="167"/>
      <c r="V49" s="167"/>
      <c r="W49" s="167"/>
      <c r="X49" s="167" t="s">
        <v>129</v>
      </c>
      <c r="Y49" s="90" t="s">
        <v>219</v>
      </c>
      <c r="Z49" s="162" t="s">
        <v>190</v>
      </c>
    </row>
    <row r="50" spans="1:26" ht="51" customHeight="1" thickBot="1" x14ac:dyDescent="0.35">
      <c r="A50" s="131">
        <v>46</v>
      </c>
      <c r="B50" s="231" t="s">
        <v>214</v>
      </c>
      <c r="C50" s="116" t="s">
        <v>215</v>
      </c>
      <c r="D50" s="235">
        <v>70993998</v>
      </c>
      <c r="E50" s="235">
        <v>108053768</v>
      </c>
      <c r="F50" s="237">
        <v>600062040</v>
      </c>
      <c r="G50" s="143" t="s">
        <v>220</v>
      </c>
      <c r="H50" s="111" t="s">
        <v>90</v>
      </c>
      <c r="I50" s="111" t="s">
        <v>127</v>
      </c>
      <c r="J50" s="111" t="s">
        <v>217</v>
      </c>
      <c r="K50" s="215" t="s">
        <v>221</v>
      </c>
      <c r="L50" s="86">
        <v>5000000</v>
      </c>
      <c r="M50" s="113">
        <f t="shared" ref="M50:M65" si="2">L50/100*70</f>
        <v>3500000</v>
      </c>
      <c r="N50" s="114">
        <v>44562</v>
      </c>
      <c r="O50" s="115">
        <v>46722</v>
      </c>
      <c r="P50" s="140" t="s">
        <v>129</v>
      </c>
      <c r="Q50" s="141" t="s">
        <v>129</v>
      </c>
      <c r="R50" s="141" t="s">
        <v>129</v>
      </c>
      <c r="S50" s="142" t="s">
        <v>129</v>
      </c>
      <c r="T50" s="181"/>
      <c r="U50" s="181"/>
      <c r="V50" s="181"/>
      <c r="W50" s="181"/>
      <c r="X50" s="181" t="s">
        <v>129</v>
      </c>
      <c r="Y50" s="96" t="s">
        <v>219</v>
      </c>
      <c r="Z50" s="162" t="s">
        <v>190</v>
      </c>
    </row>
    <row r="51" spans="1:26" ht="51" customHeight="1" thickBot="1" x14ac:dyDescent="0.35">
      <c r="A51" s="131">
        <v>47</v>
      </c>
      <c r="B51" s="231" t="s">
        <v>214</v>
      </c>
      <c r="C51" s="116" t="s">
        <v>215</v>
      </c>
      <c r="D51" s="235">
        <v>70993998</v>
      </c>
      <c r="E51" s="235">
        <v>108053768</v>
      </c>
      <c r="F51" s="237">
        <v>600062040</v>
      </c>
      <c r="G51" s="143" t="s">
        <v>222</v>
      </c>
      <c r="H51" s="111" t="s">
        <v>90</v>
      </c>
      <c r="I51" s="111" t="s">
        <v>127</v>
      </c>
      <c r="J51" s="111" t="s">
        <v>217</v>
      </c>
      <c r="K51" s="215" t="s">
        <v>223</v>
      </c>
      <c r="L51" s="86">
        <v>6000000</v>
      </c>
      <c r="M51" s="113">
        <f t="shared" si="2"/>
        <v>4200000</v>
      </c>
      <c r="N51" s="114">
        <v>44562</v>
      </c>
      <c r="O51" s="115">
        <v>46722</v>
      </c>
      <c r="P51" s="140"/>
      <c r="Q51" s="141" t="s">
        <v>129</v>
      </c>
      <c r="R51" s="141"/>
      <c r="S51" s="142"/>
      <c r="T51" s="181"/>
      <c r="U51" s="181"/>
      <c r="V51" s="181" t="s">
        <v>129</v>
      </c>
      <c r="W51" s="181"/>
      <c r="X51" s="181"/>
      <c r="Y51" s="96" t="s">
        <v>219</v>
      </c>
      <c r="Z51" s="162" t="s">
        <v>190</v>
      </c>
    </row>
    <row r="52" spans="1:26" ht="58.2" customHeight="1" thickBot="1" x14ac:dyDescent="0.35">
      <c r="A52" s="131">
        <v>48</v>
      </c>
      <c r="B52" s="231" t="s">
        <v>214</v>
      </c>
      <c r="C52" s="116" t="s">
        <v>215</v>
      </c>
      <c r="D52" s="235">
        <v>70993998</v>
      </c>
      <c r="E52" s="235">
        <v>108053768</v>
      </c>
      <c r="F52" s="237">
        <v>600062040</v>
      </c>
      <c r="G52" s="144" t="s">
        <v>224</v>
      </c>
      <c r="H52" s="111" t="s">
        <v>90</v>
      </c>
      <c r="I52" s="111" t="s">
        <v>127</v>
      </c>
      <c r="J52" s="111" t="s">
        <v>217</v>
      </c>
      <c r="K52" s="215" t="s">
        <v>225</v>
      </c>
      <c r="L52" s="86">
        <v>10000000</v>
      </c>
      <c r="M52" s="113">
        <f t="shared" si="2"/>
        <v>7000000</v>
      </c>
      <c r="N52" s="114">
        <v>44562</v>
      </c>
      <c r="O52" s="115">
        <v>46722</v>
      </c>
      <c r="P52" s="183"/>
      <c r="Q52" s="184" t="s">
        <v>129</v>
      </c>
      <c r="R52" s="184"/>
      <c r="S52" s="185"/>
      <c r="T52" s="182"/>
      <c r="U52" s="182"/>
      <c r="V52" s="182" t="s">
        <v>129</v>
      </c>
      <c r="W52" s="182"/>
      <c r="X52" s="182"/>
      <c r="Y52" s="96" t="s">
        <v>219</v>
      </c>
      <c r="Z52" s="162" t="s">
        <v>190</v>
      </c>
    </row>
    <row r="53" spans="1:26" ht="58.2" customHeight="1" thickBot="1" x14ac:dyDescent="0.35">
      <c r="A53" s="131">
        <v>49</v>
      </c>
      <c r="B53" s="231" t="s">
        <v>214</v>
      </c>
      <c r="C53" s="116" t="s">
        <v>215</v>
      </c>
      <c r="D53" s="235">
        <v>70993998</v>
      </c>
      <c r="E53" s="235">
        <v>108053768</v>
      </c>
      <c r="F53" s="237">
        <v>600062040</v>
      </c>
      <c r="G53" s="144" t="s">
        <v>226</v>
      </c>
      <c r="H53" s="111" t="s">
        <v>90</v>
      </c>
      <c r="I53" s="111" t="s">
        <v>127</v>
      </c>
      <c r="J53" s="111" t="s">
        <v>217</v>
      </c>
      <c r="K53" s="215" t="s">
        <v>227</v>
      </c>
      <c r="L53" s="86">
        <v>1000000</v>
      </c>
      <c r="M53" s="113">
        <f t="shared" si="2"/>
        <v>700000</v>
      </c>
      <c r="N53" s="114">
        <v>44562</v>
      </c>
      <c r="O53" s="115">
        <v>46722</v>
      </c>
      <c r="P53" s="183"/>
      <c r="Q53" s="184" t="s">
        <v>129</v>
      </c>
      <c r="R53" s="184"/>
      <c r="S53" s="185"/>
      <c r="T53" s="182"/>
      <c r="U53" s="182"/>
      <c r="V53" s="182"/>
      <c r="W53" s="182"/>
      <c r="X53" s="182"/>
      <c r="Y53" s="96" t="s">
        <v>219</v>
      </c>
      <c r="Z53" s="162" t="s">
        <v>190</v>
      </c>
    </row>
    <row r="54" spans="1:26" ht="63" customHeight="1" thickBot="1" x14ac:dyDescent="0.35">
      <c r="A54" s="131">
        <v>50</v>
      </c>
      <c r="B54" s="231" t="s">
        <v>214</v>
      </c>
      <c r="C54" s="116" t="s">
        <v>215</v>
      </c>
      <c r="D54" s="235">
        <v>70993998</v>
      </c>
      <c r="E54" s="235">
        <v>108053768</v>
      </c>
      <c r="F54" s="237">
        <v>600062040</v>
      </c>
      <c r="G54" s="144" t="s">
        <v>228</v>
      </c>
      <c r="H54" s="111" t="s">
        <v>90</v>
      </c>
      <c r="I54" s="111" t="s">
        <v>127</v>
      </c>
      <c r="J54" s="111" t="s">
        <v>217</v>
      </c>
      <c r="K54" s="215" t="s">
        <v>229</v>
      </c>
      <c r="L54" s="86">
        <v>9000000</v>
      </c>
      <c r="M54" s="113">
        <f t="shared" si="2"/>
        <v>6300000</v>
      </c>
      <c r="N54" s="114">
        <v>44562</v>
      </c>
      <c r="O54" s="115">
        <v>46722</v>
      </c>
      <c r="P54" s="183"/>
      <c r="Q54" s="184" t="s">
        <v>129</v>
      </c>
      <c r="R54" s="184" t="s">
        <v>129</v>
      </c>
      <c r="S54" s="185"/>
      <c r="T54" s="182"/>
      <c r="U54" s="182"/>
      <c r="V54" s="182"/>
      <c r="W54" s="182"/>
      <c r="X54" s="182"/>
      <c r="Y54" s="96" t="s">
        <v>219</v>
      </c>
      <c r="Z54" s="162" t="s">
        <v>190</v>
      </c>
    </row>
    <row r="55" spans="1:26" ht="61.2" customHeight="1" thickBot="1" x14ac:dyDescent="0.35">
      <c r="A55" s="131">
        <v>51</v>
      </c>
      <c r="B55" s="231" t="s">
        <v>214</v>
      </c>
      <c r="C55" s="116" t="s">
        <v>215</v>
      </c>
      <c r="D55" s="235">
        <v>70993998</v>
      </c>
      <c r="E55" s="235">
        <v>108053768</v>
      </c>
      <c r="F55" s="237">
        <v>600062040</v>
      </c>
      <c r="G55" s="144" t="s">
        <v>230</v>
      </c>
      <c r="H55" s="111" t="s">
        <v>90</v>
      </c>
      <c r="I55" s="111" t="s">
        <v>127</v>
      </c>
      <c r="J55" s="111" t="s">
        <v>217</v>
      </c>
      <c r="K55" s="215" t="s">
        <v>231</v>
      </c>
      <c r="L55" s="86">
        <v>3000000</v>
      </c>
      <c r="M55" s="113">
        <f t="shared" si="2"/>
        <v>2100000</v>
      </c>
      <c r="N55" s="114">
        <v>44562</v>
      </c>
      <c r="O55" s="115">
        <v>46722</v>
      </c>
      <c r="P55" s="183" t="s">
        <v>129</v>
      </c>
      <c r="Q55" s="184" t="s">
        <v>129</v>
      </c>
      <c r="R55" s="184" t="s">
        <v>129</v>
      </c>
      <c r="S55" s="185" t="s">
        <v>129</v>
      </c>
      <c r="T55" s="182"/>
      <c r="U55" s="182"/>
      <c r="V55" s="182"/>
      <c r="W55" s="182"/>
      <c r="X55" s="182"/>
      <c r="Y55" s="96" t="s">
        <v>219</v>
      </c>
      <c r="Z55" s="162" t="s">
        <v>190</v>
      </c>
    </row>
    <row r="56" spans="1:26" ht="58.8" customHeight="1" thickBot="1" x14ac:dyDescent="0.35">
      <c r="A56" s="131">
        <v>52</v>
      </c>
      <c r="B56" s="231" t="s">
        <v>214</v>
      </c>
      <c r="C56" s="116" t="s">
        <v>215</v>
      </c>
      <c r="D56" s="235">
        <v>70993998</v>
      </c>
      <c r="E56" s="235">
        <v>108053768</v>
      </c>
      <c r="F56" s="237">
        <v>600062040</v>
      </c>
      <c r="G56" s="144" t="s">
        <v>232</v>
      </c>
      <c r="H56" s="111" t="s">
        <v>90</v>
      </c>
      <c r="I56" s="111" t="s">
        <v>127</v>
      </c>
      <c r="J56" s="111" t="s">
        <v>217</v>
      </c>
      <c r="K56" s="215" t="s">
        <v>233</v>
      </c>
      <c r="L56" s="86">
        <v>1000000</v>
      </c>
      <c r="M56" s="113">
        <f t="shared" si="2"/>
        <v>700000</v>
      </c>
      <c r="N56" s="114">
        <v>44562</v>
      </c>
      <c r="O56" s="115">
        <v>46722</v>
      </c>
      <c r="P56" s="183"/>
      <c r="Q56" s="184"/>
      <c r="R56" s="184" t="s">
        <v>129</v>
      </c>
      <c r="S56" s="185"/>
      <c r="T56" s="182"/>
      <c r="U56" s="182"/>
      <c r="V56" s="182" t="s">
        <v>129</v>
      </c>
      <c r="W56" s="182"/>
      <c r="X56" s="182"/>
      <c r="Y56" s="96" t="s">
        <v>219</v>
      </c>
      <c r="Z56" s="162" t="s">
        <v>190</v>
      </c>
    </row>
    <row r="57" spans="1:26" ht="91.8" customHeight="1" thickBot="1" x14ac:dyDescent="0.35">
      <c r="A57" s="131">
        <v>53</v>
      </c>
      <c r="B57" s="231" t="s">
        <v>214</v>
      </c>
      <c r="C57" s="116" t="s">
        <v>215</v>
      </c>
      <c r="D57" s="235">
        <v>70993998</v>
      </c>
      <c r="E57" s="235">
        <v>108053768</v>
      </c>
      <c r="F57" s="237">
        <v>600062040</v>
      </c>
      <c r="G57" s="144" t="s">
        <v>234</v>
      </c>
      <c r="H57" s="111" t="s">
        <v>90</v>
      </c>
      <c r="I57" s="111" t="s">
        <v>127</v>
      </c>
      <c r="J57" s="111" t="s">
        <v>217</v>
      </c>
      <c r="K57" s="215" t="s">
        <v>235</v>
      </c>
      <c r="L57" s="86">
        <v>2000000</v>
      </c>
      <c r="M57" s="113">
        <f t="shared" si="2"/>
        <v>1400000</v>
      </c>
      <c r="N57" s="114">
        <v>44562</v>
      </c>
      <c r="O57" s="115">
        <v>46722</v>
      </c>
      <c r="P57" s="183" t="s">
        <v>129</v>
      </c>
      <c r="Q57" s="184" t="s">
        <v>129</v>
      </c>
      <c r="R57" s="184" t="s">
        <v>129</v>
      </c>
      <c r="S57" s="185" t="s">
        <v>129</v>
      </c>
      <c r="T57" s="182"/>
      <c r="U57" s="182"/>
      <c r="V57" s="182"/>
      <c r="W57" s="182"/>
      <c r="X57" s="182"/>
      <c r="Y57" s="96" t="s">
        <v>219</v>
      </c>
      <c r="Z57" s="162" t="s">
        <v>190</v>
      </c>
    </row>
    <row r="58" spans="1:26" ht="52.8" customHeight="1" thickBot="1" x14ac:dyDescent="0.35">
      <c r="A58" s="131">
        <v>54</v>
      </c>
      <c r="B58" s="231" t="s">
        <v>214</v>
      </c>
      <c r="C58" s="116" t="s">
        <v>215</v>
      </c>
      <c r="D58" s="235">
        <v>70993998</v>
      </c>
      <c r="E58" s="235">
        <v>108053768</v>
      </c>
      <c r="F58" s="237">
        <v>600062040</v>
      </c>
      <c r="G58" s="144" t="s">
        <v>236</v>
      </c>
      <c r="H58" s="111" t="s">
        <v>90</v>
      </c>
      <c r="I58" s="111" t="s">
        <v>127</v>
      </c>
      <c r="J58" s="111" t="s">
        <v>217</v>
      </c>
      <c r="K58" s="215" t="s">
        <v>237</v>
      </c>
      <c r="L58" s="86">
        <v>2000000</v>
      </c>
      <c r="M58" s="113">
        <f t="shared" si="2"/>
        <v>1400000</v>
      </c>
      <c r="N58" s="114">
        <v>44562</v>
      </c>
      <c r="O58" s="115">
        <v>46722</v>
      </c>
      <c r="P58" s="183" t="s">
        <v>129</v>
      </c>
      <c r="Q58" s="184" t="s">
        <v>129</v>
      </c>
      <c r="R58" s="184" t="s">
        <v>129</v>
      </c>
      <c r="S58" s="185" t="s">
        <v>129</v>
      </c>
      <c r="T58" s="182"/>
      <c r="U58" s="182"/>
      <c r="V58" s="182"/>
      <c r="W58" s="182" t="s">
        <v>129</v>
      </c>
      <c r="X58" s="182" t="s">
        <v>129</v>
      </c>
      <c r="Y58" s="96" t="s">
        <v>219</v>
      </c>
      <c r="Z58" s="162" t="s">
        <v>190</v>
      </c>
    </row>
    <row r="59" spans="1:26" ht="46.2" customHeight="1" thickBot="1" x14ac:dyDescent="0.35">
      <c r="A59" s="266">
        <v>55</v>
      </c>
      <c r="B59" s="232" t="s">
        <v>214</v>
      </c>
      <c r="C59" s="234" t="s">
        <v>215</v>
      </c>
      <c r="D59" s="238">
        <v>70993998</v>
      </c>
      <c r="E59" s="238">
        <v>108053768</v>
      </c>
      <c r="F59" s="239">
        <v>600062040</v>
      </c>
      <c r="G59" s="144" t="s">
        <v>238</v>
      </c>
      <c r="H59" s="216" t="s">
        <v>90</v>
      </c>
      <c r="I59" s="216" t="s">
        <v>127</v>
      </c>
      <c r="J59" s="216" t="s">
        <v>217</v>
      </c>
      <c r="K59" s="217" t="s">
        <v>239</v>
      </c>
      <c r="L59" s="218">
        <v>500000</v>
      </c>
      <c r="M59" s="219">
        <f t="shared" si="2"/>
        <v>350000</v>
      </c>
      <c r="N59" s="220">
        <v>44562</v>
      </c>
      <c r="O59" s="221">
        <v>46722</v>
      </c>
      <c r="P59" s="183" t="s">
        <v>129</v>
      </c>
      <c r="Q59" s="184" t="s">
        <v>129</v>
      </c>
      <c r="R59" s="184" t="s">
        <v>129</v>
      </c>
      <c r="S59" s="185" t="s">
        <v>129</v>
      </c>
      <c r="T59" s="182"/>
      <c r="U59" s="182"/>
      <c r="V59" s="182"/>
      <c r="W59" s="182"/>
      <c r="X59" s="182"/>
      <c r="Y59" s="102" t="s">
        <v>219</v>
      </c>
      <c r="Z59" s="312" t="s">
        <v>190</v>
      </c>
    </row>
    <row r="60" spans="1:26" ht="46.8" customHeight="1" thickBot="1" x14ac:dyDescent="0.35">
      <c r="A60" s="227">
        <v>56</v>
      </c>
      <c r="B60" s="233" t="s">
        <v>214</v>
      </c>
      <c r="C60" s="148" t="s">
        <v>215</v>
      </c>
      <c r="D60" s="240">
        <v>70993998</v>
      </c>
      <c r="E60" s="240">
        <v>108053768</v>
      </c>
      <c r="F60" s="241">
        <v>600062040</v>
      </c>
      <c r="G60" s="149" t="s">
        <v>240</v>
      </c>
      <c r="H60" s="150" t="s">
        <v>90</v>
      </c>
      <c r="I60" s="150" t="s">
        <v>127</v>
      </c>
      <c r="J60" s="150" t="s">
        <v>217</v>
      </c>
      <c r="K60" s="230" t="s">
        <v>241</v>
      </c>
      <c r="L60" s="313">
        <v>2000000</v>
      </c>
      <c r="M60" s="224">
        <f t="shared" si="2"/>
        <v>1400000</v>
      </c>
      <c r="N60" s="225">
        <v>44562</v>
      </c>
      <c r="O60" s="226">
        <v>46722</v>
      </c>
      <c r="P60" s="314" t="s">
        <v>129</v>
      </c>
      <c r="Q60" s="315" t="s">
        <v>129</v>
      </c>
      <c r="R60" s="315" t="s">
        <v>129</v>
      </c>
      <c r="S60" s="316" t="s">
        <v>129</v>
      </c>
      <c r="T60" s="243"/>
      <c r="U60" s="243" t="s">
        <v>129</v>
      </c>
      <c r="V60" s="243"/>
      <c r="W60" s="243"/>
      <c r="X60" s="243"/>
      <c r="Y60" s="317" t="s">
        <v>219</v>
      </c>
      <c r="Z60" s="318" t="s">
        <v>190</v>
      </c>
    </row>
    <row r="61" spans="1:26" ht="51" customHeight="1" thickBot="1" x14ac:dyDescent="0.35">
      <c r="A61" s="131">
        <v>57</v>
      </c>
      <c r="B61" s="297" t="s">
        <v>214</v>
      </c>
      <c r="C61" s="298" t="s">
        <v>215</v>
      </c>
      <c r="D61" s="299">
        <v>70993998</v>
      </c>
      <c r="E61" s="299">
        <v>108053768</v>
      </c>
      <c r="F61" s="300">
        <v>600062040</v>
      </c>
      <c r="G61" s="301" t="s">
        <v>242</v>
      </c>
      <c r="H61" s="286" t="s">
        <v>90</v>
      </c>
      <c r="I61" s="286" t="s">
        <v>127</v>
      </c>
      <c r="J61" s="286" t="s">
        <v>217</v>
      </c>
      <c r="K61" s="302" t="s">
        <v>243</v>
      </c>
      <c r="L61" s="303">
        <v>1000000</v>
      </c>
      <c r="M61" s="304">
        <f t="shared" si="2"/>
        <v>700000</v>
      </c>
      <c r="N61" s="305">
        <v>44562</v>
      </c>
      <c r="O61" s="306">
        <v>46722</v>
      </c>
      <c r="P61" s="307" t="s">
        <v>129</v>
      </c>
      <c r="Q61" s="308" t="s">
        <v>129</v>
      </c>
      <c r="R61" s="308" t="s">
        <v>129</v>
      </c>
      <c r="S61" s="309" t="s">
        <v>129</v>
      </c>
      <c r="T61" s="292"/>
      <c r="U61" s="292"/>
      <c r="V61" s="292"/>
      <c r="W61" s="292"/>
      <c r="X61" s="292"/>
      <c r="Y61" s="310" t="s">
        <v>219</v>
      </c>
      <c r="Z61" s="311" t="s">
        <v>190</v>
      </c>
    </row>
    <row r="62" spans="1:26" ht="67.8" customHeight="1" thickBot="1" x14ac:dyDescent="0.35">
      <c r="A62" s="131">
        <v>58</v>
      </c>
      <c r="B62" s="231" t="s">
        <v>214</v>
      </c>
      <c r="C62" s="116" t="s">
        <v>215</v>
      </c>
      <c r="D62" s="235">
        <v>70993998</v>
      </c>
      <c r="E62" s="235">
        <v>108053768</v>
      </c>
      <c r="F62" s="237">
        <v>600062040</v>
      </c>
      <c r="G62" s="144" t="s">
        <v>244</v>
      </c>
      <c r="H62" s="111" t="s">
        <v>90</v>
      </c>
      <c r="I62" s="111" t="s">
        <v>127</v>
      </c>
      <c r="J62" s="111" t="s">
        <v>217</v>
      </c>
      <c r="K62" s="215" t="s">
        <v>245</v>
      </c>
      <c r="L62" s="86">
        <v>6000000</v>
      </c>
      <c r="M62" s="113">
        <f t="shared" si="2"/>
        <v>4200000</v>
      </c>
      <c r="N62" s="114">
        <v>44562</v>
      </c>
      <c r="O62" s="115">
        <v>46722</v>
      </c>
      <c r="P62" s="183" t="s">
        <v>129</v>
      </c>
      <c r="Q62" s="184" t="s">
        <v>129</v>
      </c>
      <c r="R62" s="184" t="s">
        <v>129</v>
      </c>
      <c r="S62" s="185" t="s">
        <v>129</v>
      </c>
      <c r="T62" s="182"/>
      <c r="U62" s="182"/>
      <c r="V62" s="182"/>
      <c r="W62" s="182"/>
      <c r="X62" s="182"/>
      <c r="Y62" s="96" t="s">
        <v>219</v>
      </c>
      <c r="Z62" s="162" t="s">
        <v>190</v>
      </c>
    </row>
    <row r="63" spans="1:26" ht="48.6" customHeight="1" thickBot="1" x14ac:dyDescent="0.35">
      <c r="A63" s="131">
        <v>59</v>
      </c>
      <c r="B63" s="231" t="s">
        <v>214</v>
      </c>
      <c r="C63" s="116" t="s">
        <v>215</v>
      </c>
      <c r="D63" s="235">
        <v>70993998</v>
      </c>
      <c r="E63" s="235">
        <v>108053768</v>
      </c>
      <c r="F63" s="237">
        <v>600062040</v>
      </c>
      <c r="G63" s="144" t="s">
        <v>246</v>
      </c>
      <c r="H63" s="111" t="s">
        <v>90</v>
      </c>
      <c r="I63" s="111" t="s">
        <v>127</v>
      </c>
      <c r="J63" s="111" t="s">
        <v>217</v>
      </c>
      <c r="K63" s="215" t="s">
        <v>247</v>
      </c>
      <c r="L63" s="86">
        <v>5000000</v>
      </c>
      <c r="M63" s="113">
        <f t="shared" si="2"/>
        <v>3500000</v>
      </c>
      <c r="N63" s="114">
        <v>44562</v>
      </c>
      <c r="O63" s="115">
        <v>46722</v>
      </c>
      <c r="P63" s="183" t="s">
        <v>129</v>
      </c>
      <c r="Q63" s="184" t="s">
        <v>129</v>
      </c>
      <c r="R63" s="184" t="s">
        <v>129</v>
      </c>
      <c r="S63" s="185" t="s">
        <v>129</v>
      </c>
      <c r="T63" s="182"/>
      <c r="U63" s="182"/>
      <c r="V63" s="182"/>
      <c r="W63" s="182"/>
      <c r="X63" s="182"/>
      <c r="Y63" s="96" t="s">
        <v>219</v>
      </c>
      <c r="Z63" s="162" t="s">
        <v>190</v>
      </c>
    </row>
    <row r="64" spans="1:26" ht="48" customHeight="1" thickBot="1" x14ac:dyDescent="0.35">
      <c r="A64" s="131">
        <v>60</v>
      </c>
      <c r="B64" s="232" t="s">
        <v>214</v>
      </c>
      <c r="C64" s="234" t="s">
        <v>215</v>
      </c>
      <c r="D64" s="238">
        <v>70993998</v>
      </c>
      <c r="E64" s="238">
        <v>108053768</v>
      </c>
      <c r="F64" s="239">
        <v>600062040</v>
      </c>
      <c r="G64" s="144" t="s">
        <v>248</v>
      </c>
      <c r="H64" s="216" t="s">
        <v>90</v>
      </c>
      <c r="I64" s="216" t="s">
        <v>127</v>
      </c>
      <c r="J64" s="216" t="s">
        <v>217</v>
      </c>
      <c r="K64" s="217" t="s">
        <v>249</v>
      </c>
      <c r="L64" s="218">
        <v>10000000</v>
      </c>
      <c r="M64" s="219">
        <f t="shared" si="2"/>
        <v>7000000</v>
      </c>
      <c r="N64" s="220">
        <v>44562</v>
      </c>
      <c r="O64" s="221">
        <v>46722</v>
      </c>
      <c r="P64" s="183" t="s">
        <v>129</v>
      </c>
      <c r="Q64" s="184" t="s">
        <v>129</v>
      </c>
      <c r="R64" s="184" t="s">
        <v>129</v>
      </c>
      <c r="S64" s="185" t="s">
        <v>129</v>
      </c>
      <c r="T64" s="182"/>
      <c r="U64" s="182" t="s">
        <v>129</v>
      </c>
      <c r="V64" s="182"/>
      <c r="W64" s="182" t="s">
        <v>129</v>
      </c>
      <c r="X64" s="182" t="s">
        <v>129</v>
      </c>
      <c r="Y64" s="102" t="s">
        <v>219</v>
      </c>
      <c r="Z64" s="162" t="s">
        <v>190</v>
      </c>
    </row>
    <row r="65" spans="1:26" ht="58.8" customHeight="1" thickBot="1" x14ac:dyDescent="0.35">
      <c r="A65" s="131">
        <v>61</v>
      </c>
      <c r="B65" s="233" t="s">
        <v>214</v>
      </c>
      <c r="C65" s="148" t="s">
        <v>215</v>
      </c>
      <c r="D65" s="240">
        <v>70993998</v>
      </c>
      <c r="E65" s="240">
        <v>108053768</v>
      </c>
      <c r="F65" s="241">
        <v>600062040</v>
      </c>
      <c r="G65" s="149" t="s">
        <v>250</v>
      </c>
      <c r="H65" s="150" t="s">
        <v>90</v>
      </c>
      <c r="I65" s="150" t="s">
        <v>127</v>
      </c>
      <c r="J65" s="150" t="s">
        <v>217</v>
      </c>
      <c r="K65" s="222" t="s">
        <v>251</v>
      </c>
      <c r="L65" s="223">
        <v>6000000</v>
      </c>
      <c r="M65" s="224">
        <f t="shared" si="2"/>
        <v>4200000</v>
      </c>
      <c r="N65" s="225">
        <v>44562</v>
      </c>
      <c r="O65" s="226">
        <v>46722</v>
      </c>
      <c r="P65" s="243" t="s">
        <v>129</v>
      </c>
      <c r="Q65" s="244" t="s">
        <v>129</v>
      </c>
      <c r="R65" s="243" t="s">
        <v>129</v>
      </c>
      <c r="S65" s="244" t="s">
        <v>129</v>
      </c>
      <c r="T65" s="243"/>
      <c r="U65" s="244"/>
      <c r="V65" s="243"/>
      <c r="W65" s="244"/>
      <c r="X65" s="243"/>
      <c r="Y65" s="228" t="s">
        <v>219</v>
      </c>
      <c r="Z65" s="162" t="s">
        <v>190</v>
      </c>
    </row>
    <row r="66" spans="1:26" ht="102.6" customHeight="1" thickBot="1" x14ac:dyDescent="0.35">
      <c r="A66" s="131">
        <v>62</v>
      </c>
      <c r="B66" s="231" t="s">
        <v>252</v>
      </c>
      <c r="C66" s="116" t="s">
        <v>253</v>
      </c>
      <c r="D66" s="116">
        <v>70986274</v>
      </c>
      <c r="E66" s="235">
        <v>108053776</v>
      </c>
      <c r="F66" s="252">
        <v>650039611</v>
      </c>
      <c r="G66" s="245" t="s">
        <v>254</v>
      </c>
      <c r="H66" s="85" t="s">
        <v>90</v>
      </c>
      <c r="I66" s="85" t="s">
        <v>127</v>
      </c>
      <c r="J66" s="85" t="s">
        <v>255</v>
      </c>
      <c r="K66" s="245" t="s">
        <v>256</v>
      </c>
      <c r="L66" s="86">
        <v>4000000</v>
      </c>
      <c r="M66" s="87">
        <f>L66/100*70</f>
        <v>2800000</v>
      </c>
      <c r="N66" s="88">
        <v>44927</v>
      </c>
      <c r="O66" s="89">
        <v>45627</v>
      </c>
      <c r="P66" s="135" t="s">
        <v>129</v>
      </c>
      <c r="Q66" s="136" t="s">
        <v>129</v>
      </c>
      <c r="R66" s="136" t="s">
        <v>129</v>
      </c>
      <c r="S66" s="137" t="s">
        <v>129</v>
      </c>
      <c r="T66" s="180"/>
      <c r="U66" s="180"/>
      <c r="V66" s="180" t="s">
        <v>129</v>
      </c>
      <c r="W66" s="180"/>
      <c r="X66" s="180"/>
      <c r="Y66" s="246" t="s">
        <v>257</v>
      </c>
      <c r="Z66" s="162" t="s">
        <v>190</v>
      </c>
    </row>
    <row r="67" spans="1:26" ht="81" customHeight="1" thickBot="1" x14ac:dyDescent="0.35">
      <c r="A67" s="131">
        <v>63</v>
      </c>
      <c r="B67" s="231" t="s">
        <v>252</v>
      </c>
      <c r="C67" s="116" t="s">
        <v>253</v>
      </c>
      <c r="D67" s="116">
        <v>70986274</v>
      </c>
      <c r="E67" s="235">
        <v>108053776</v>
      </c>
      <c r="F67" s="252">
        <v>650039611</v>
      </c>
      <c r="G67" s="245" t="s">
        <v>258</v>
      </c>
      <c r="H67" s="85" t="s">
        <v>90</v>
      </c>
      <c r="I67" s="85" t="s">
        <v>127</v>
      </c>
      <c r="J67" s="85" t="s">
        <v>255</v>
      </c>
      <c r="K67" s="245" t="s">
        <v>259</v>
      </c>
      <c r="L67" s="138">
        <v>5000000</v>
      </c>
      <c r="M67" s="247">
        <f>L67/100*70</f>
        <v>3500000</v>
      </c>
      <c r="N67" s="94">
        <v>44562</v>
      </c>
      <c r="O67" s="95">
        <v>44896</v>
      </c>
      <c r="P67" s="183"/>
      <c r="Q67" s="184"/>
      <c r="R67" s="184"/>
      <c r="S67" s="185"/>
      <c r="T67" s="181"/>
      <c r="U67" s="181"/>
      <c r="V67" s="181"/>
      <c r="W67" s="181"/>
      <c r="X67" s="181"/>
      <c r="Y67" s="248" t="s">
        <v>257</v>
      </c>
      <c r="Z67" s="433" t="s">
        <v>260</v>
      </c>
    </row>
    <row r="68" spans="1:26" ht="81.599999999999994" customHeight="1" thickBot="1" x14ac:dyDescent="0.35">
      <c r="A68" s="131">
        <v>64</v>
      </c>
      <c r="B68" s="231" t="s">
        <v>252</v>
      </c>
      <c r="C68" s="116" t="s">
        <v>253</v>
      </c>
      <c r="D68" s="116">
        <v>70986274</v>
      </c>
      <c r="E68" s="235">
        <v>108053776</v>
      </c>
      <c r="F68" s="252">
        <v>650039611</v>
      </c>
      <c r="G68" s="245" t="s">
        <v>261</v>
      </c>
      <c r="H68" s="85" t="s">
        <v>90</v>
      </c>
      <c r="I68" s="85" t="s">
        <v>127</v>
      </c>
      <c r="J68" s="85" t="s">
        <v>255</v>
      </c>
      <c r="K68" s="245" t="s">
        <v>262</v>
      </c>
      <c r="L68" s="138">
        <v>1400000</v>
      </c>
      <c r="M68" s="247">
        <f t="shared" ref="M68:M94" si="3">L68/100*70</f>
        <v>980000</v>
      </c>
      <c r="N68" s="94">
        <v>45292</v>
      </c>
      <c r="O68" s="95">
        <v>45627</v>
      </c>
      <c r="P68" s="183"/>
      <c r="Q68" s="184"/>
      <c r="R68" s="184"/>
      <c r="S68" s="185"/>
      <c r="T68" s="181"/>
      <c r="U68" s="181"/>
      <c r="V68" s="181"/>
      <c r="W68" s="181"/>
      <c r="X68" s="181"/>
      <c r="Y68" s="248" t="s">
        <v>263</v>
      </c>
      <c r="Z68" s="433" t="s">
        <v>260</v>
      </c>
    </row>
    <row r="69" spans="1:26" ht="74.400000000000006" customHeight="1" thickBot="1" x14ac:dyDescent="0.35">
      <c r="A69" s="131">
        <v>65</v>
      </c>
      <c r="B69" s="231" t="s">
        <v>252</v>
      </c>
      <c r="C69" s="116" t="s">
        <v>253</v>
      </c>
      <c r="D69" s="116">
        <v>70986274</v>
      </c>
      <c r="E69" s="235">
        <v>108053776</v>
      </c>
      <c r="F69" s="252">
        <v>650039611</v>
      </c>
      <c r="G69" s="250" t="s">
        <v>264</v>
      </c>
      <c r="H69" s="85" t="s">
        <v>90</v>
      </c>
      <c r="I69" s="85" t="s">
        <v>127</v>
      </c>
      <c r="J69" s="85" t="s">
        <v>255</v>
      </c>
      <c r="K69" s="245" t="s">
        <v>265</v>
      </c>
      <c r="L69" s="138">
        <v>4500000</v>
      </c>
      <c r="M69" s="247">
        <f t="shared" si="3"/>
        <v>3150000</v>
      </c>
      <c r="N69" s="94">
        <v>46023</v>
      </c>
      <c r="O69" s="95">
        <v>46357</v>
      </c>
      <c r="P69" s="183"/>
      <c r="Q69" s="184"/>
      <c r="R69" s="184"/>
      <c r="S69" s="185"/>
      <c r="T69" s="181"/>
      <c r="U69" s="181"/>
      <c r="V69" s="181"/>
      <c r="W69" s="181"/>
      <c r="X69" s="181"/>
      <c r="Y69" s="120" t="s">
        <v>438</v>
      </c>
      <c r="Z69" s="162" t="s">
        <v>190</v>
      </c>
    </row>
    <row r="70" spans="1:26" ht="112.8" customHeight="1" thickBot="1" x14ac:dyDescent="0.35">
      <c r="A70" s="131">
        <v>66</v>
      </c>
      <c r="B70" s="231" t="s">
        <v>252</v>
      </c>
      <c r="C70" s="116" t="s">
        <v>253</v>
      </c>
      <c r="D70" s="116">
        <v>70986274</v>
      </c>
      <c r="E70" s="235">
        <v>108053776</v>
      </c>
      <c r="F70" s="252">
        <v>650039611</v>
      </c>
      <c r="G70" s="250" t="s">
        <v>266</v>
      </c>
      <c r="H70" s="85" t="s">
        <v>90</v>
      </c>
      <c r="I70" s="85" t="s">
        <v>127</v>
      </c>
      <c r="J70" s="85" t="s">
        <v>255</v>
      </c>
      <c r="K70" s="245" t="s">
        <v>267</v>
      </c>
      <c r="L70" s="145">
        <v>3000000</v>
      </c>
      <c r="M70" s="247">
        <f t="shared" si="3"/>
        <v>2100000</v>
      </c>
      <c r="N70" s="100">
        <v>45292</v>
      </c>
      <c r="O70" s="101">
        <v>45992</v>
      </c>
      <c r="P70" s="183"/>
      <c r="Q70" s="184"/>
      <c r="R70" s="184"/>
      <c r="S70" s="185"/>
      <c r="T70" s="182"/>
      <c r="U70" s="182"/>
      <c r="V70" s="182" t="s">
        <v>129</v>
      </c>
      <c r="W70" s="182" t="s">
        <v>129</v>
      </c>
      <c r="X70" s="182"/>
      <c r="Y70" s="120" t="s">
        <v>438</v>
      </c>
      <c r="Z70" s="162" t="s">
        <v>190</v>
      </c>
    </row>
    <row r="71" spans="1:26" ht="78" customHeight="1" thickBot="1" x14ac:dyDescent="0.35">
      <c r="A71" s="131">
        <v>67</v>
      </c>
      <c r="B71" s="231" t="s">
        <v>252</v>
      </c>
      <c r="C71" s="116" t="s">
        <v>253</v>
      </c>
      <c r="D71" s="116">
        <v>70986274</v>
      </c>
      <c r="E71" s="235">
        <v>108053776</v>
      </c>
      <c r="F71" s="252">
        <v>650039611</v>
      </c>
      <c r="G71" s="245" t="s">
        <v>268</v>
      </c>
      <c r="H71" s="85" t="s">
        <v>90</v>
      </c>
      <c r="I71" s="85" t="s">
        <v>127</v>
      </c>
      <c r="J71" s="85" t="s">
        <v>255</v>
      </c>
      <c r="K71" s="245" t="s">
        <v>269</v>
      </c>
      <c r="L71" s="145">
        <v>2000000</v>
      </c>
      <c r="M71" s="247">
        <f t="shared" si="3"/>
        <v>1400000</v>
      </c>
      <c r="N71" s="100">
        <v>44562</v>
      </c>
      <c r="O71" s="101">
        <v>44926</v>
      </c>
      <c r="P71" s="183" t="s">
        <v>129</v>
      </c>
      <c r="Q71" s="184" t="s">
        <v>129</v>
      </c>
      <c r="R71" s="184" t="s">
        <v>129</v>
      </c>
      <c r="S71" s="185" t="s">
        <v>129</v>
      </c>
      <c r="T71" s="182"/>
      <c r="U71" s="182"/>
      <c r="V71" s="181" t="s">
        <v>129</v>
      </c>
      <c r="W71" s="182" t="s">
        <v>129</v>
      </c>
      <c r="X71" s="182"/>
      <c r="Y71" s="249" t="s">
        <v>270</v>
      </c>
      <c r="Z71" s="433" t="s">
        <v>260</v>
      </c>
    </row>
    <row r="72" spans="1:26" ht="79.8" customHeight="1" thickBot="1" x14ac:dyDescent="0.35">
      <c r="A72" s="131">
        <v>68</v>
      </c>
      <c r="B72" s="231" t="s">
        <v>252</v>
      </c>
      <c r="C72" s="116" t="s">
        <v>253</v>
      </c>
      <c r="D72" s="116">
        <v>70986274</v>
      </c>
      <c r="E72" s="235">
        <v>108053776</v>
      </c>
      <c r="F72" s="252">
        <v>650039611</v>
      </c>
      <c r="G72" s="250" t="s">
        <v>271</v>
      </c>
      <c r="H72" s="85" t="s">
        <v>90</v>
      </c>
      <c r="I72" s="85" t="s">
        <v>127</v>
      </c>
      <c r="J72" s="85" t="s">
        <v>255</v>
      </c>
      <c r="K72" s="245" t="s">
        <v>272</v>
      </c>
      <c r="L72" s="145">
        <v>800000</v>
      </c>
      <c r="M72" s="247">
        <f t="shared" si="3"/>
        <v>560000</v>
      </c>
      <c r="N72" s="100">
        <v>44562</v>
      </c>
      <c r="O72" s="101">
        <v>44896</v>
      </c>
      <c r="P72" s="183" t="s">
        <v>129</v>
      </c>
      <c r="Q72" s="184"/>
      <c r="R72" s="184"/>
      <c r="S72" s="185" t="s">
        <v>129</v>
      </c>
      <c r="T72" s="182"/>
      <c r="U72" s="182"/>
      <c r="V72" s="182" t="s">
        <v>129</v>
      </c>
      <c r="W72" s="182" t="s">
        <v>129</v>
      </c>
      <c r="X72" s="182"/>
      <c r="Y72" s="249" t="s">
        <v>273</v>
      </c>
      <c r="Z72" s="433" t="s">
        <v>260</v>
      </c>
    </row>
    <row r="73" spans="1:26" ht="78.599999999999994" customHeight="1" thickBot="1" x14ac:dyDescent="0.35">
      <c r="A73" s="131">
        <v>69</v>
      </c>
      <c r="B73" s="231" t="s">
        <v>252</v>
      </c>
      <c r="C73" s="116" t="s">
        <v>253</v>
      </c>
      <c r="D73" s="116">
        <v>70986274</v>
      </c>
      <c r="E73" s="235">
        <v>108053776</v>
      </c>
      <c r="F73" s="252">
        <v>650039611</v>
      </c>
      <c r="G73" s="245" t="s">
        <v>274</v>
      </c>
      <c r="H73" s="85" t="s">
        <v>90</v>
      </c>
      <c r="I73" s="85" t="s">
        <v>127</v>
      </c>
      <c r="J73" s="85" t="s">
        <v>255</v>
      </c>
      <c r="K73" s="245" t="s">
        <v>275</v>
      </c>
      <c r="L73" s="145">
        <v>4000000</v>
      </c>
      <c r="M73" s="247">
        <f t="shared" si="3"/>
        <v>2800000</v>
      </c>
      <c r="N73" s="100">
        <v>46023</v>
      </c>
      <c r="O73" s="101">
        <v>46722</v>
      </c>
      <c r="P73" s="183" t="s">
        <v>129</v>
      </c>
      <c r="Q73" s="184"/>
      <c r="R73" s="184" t="s">
        <v>129</v>
      </c>
      <c r="S73" s="185" t="s">
        <v>129</v>
      </c>
      <c r="T73" s="182"/>
      <c r="U73" s="182"/>
      <c r="V73" s="182" t="s">
        <v>129</v>
      </c>
      <c r="W73" s="182" t="s">
        <v>129</v>
      </c>
      <c r="X73" s="182"/>
      <c r="Y73" s="120" t="s">
        <v>438</v>
      </c>
      <c r="Z73" s="162" t="s">
        <v>190</v>
      </c>
    </row>
    <row r="74" spans="1:26" ht="105" customHeight="1" thickBot="1" x14ac:dyDescent="0.35">
      <c r="A74" s="131">
        <v>70</v>
      </c>
      <c r="B74" s="214" t="s">
        <v>276</v>
      </c>
      <c r="C74" s="251" t="s">
        <v>277</v>
      </c>
      <c r="D74" s="191">
        <v>75001055</v>
      </c>
      <c r="E74" s="191">
        <v>108053911</v>
      </c>
      <c r="F74" s="191">
        <v>650023285</v>
      </c>
      <c r="G74" s="253" t="s">
        <v>278</v>
      </c>
      <c r="H74" s="85" t="s">
        <v>90</v>
      </c>
      <c r="I74" s="85" t="s">
        <v>127</v>
      </c>
      <c r="J74" s="85" t="s">
        <v>279</v>
      </c>
      <c r="K74" s="253" t="s">
        <v>280</v>
      </c>
      <c r="L74" s="86">
        <v>27000000</v>
      </c>
      <c r="M74" s="87">
        <f t="shared" si="3"/>
        <v>18900000</v>
      </c>
      <c r="N74" s="88">
        <v>44562</v>
      </c>
      <c r="O74" s="89">
        <v>46722</v>
      </c>
      <c r="P74" s="182" t="s">
        <v>129</v>
      </c>
      <c r="Q74" s="182" t="s">
        <v>129</v>
      </c>
      <c r="R74" s="136"/>
      <c r="S74" s="182" t="s">
        <v>129</v>
      </c>
      <c r="T74" s="180"/>
      <c r="U74" s="180"/>
      <c r="V74" s="180"/>
      <c r="W74" s="180"/>
      <c r="X74" s="182" t="s">
        <v>129</v>
      </c>
      <c r="Y74" s="93" t="s">
        <v>281</v>
      </c>
      <c r="Z74" s="162" t="s">
        <v>190</v>
      </c>
    </row>
    <row r="75" spans="1:26" ht="87" customHeight="1" thickBot="1" x14ac:dyDescent="0.35">
      <c r="A75" s="131">
        <v>71</v>
      </c>
      <c r="B75" s="214" t="s">
        <v>276</v>
      </c>
      <c r="C75" s="251" t="s">
        <v>277</v>
      </c>
      <c r="D75" s="191">
        <v>75001055</v>
      </c>
      <c r="E75" s="191">
        <v>108053911</v>
      </c>
      <c r="F75" s="191">
        <v>650023285</v>
      </c>
      <c r="G75" s="253" t="s">
        <v>282</v>
      </c>
      <c r="H75" s="85" t="s">
        <v>90</v>
      </c>
      <c r="I75" s="85" t="s">
        <v>127</v>
      </c>
      <c r="J75" s="85" t="s">
        <v>279</v>
      </c>
      <c r="K75" s="253" t="s">
        <v>283</v>
      </c>
      <c r="L75" s="138">
        <v>3800000</v>
      </c>
      <c r="M75" s="139">
        <f t="shared" si="3"/>
        <v>2660000</v>
      </c>
      <c r="N75" s="88">
        <v>44562</v>
      </c>
      <c r="O75" s="89">
        <v>46722</v>
      </c>
      <c r="P75" s="140"/>
      <c r="Q75" s="141"/>
      <c r="R75" s="141"/>
      <c r="S75" s="142"/>
      <c r="T75" s="181"/>
      <c r="U75" s="181"/>
      <c r="V75" s="181"/>
      <c r="W75" s="181"/>
      <c r="X75" s="181"/>
      <c r="Y75" s="93" t="s">
        <v>281</v>
      </c>
      <c r="Z75" s="162" t="s">
        <v>190</v>
      </c>
    </row>
    <row r="76" spans="1:26" ht="88.2" customHeight="1" thickBot="1" x14ac:dyDescent="0.35">
      <c r="A76" s="131">
        <v>72</v>
      </c>
      <c r="B76" s="214" t="s">
        <v>276</v>
      </c>
      <c r="C76" s="251" t="s">
        <v>277</v>
      </c>
      <c r="D76" s="191">
        <v>75001055</v>
      </c>
      <c r="E76" s="191">
        <v>108053911</v>
      </c>
      <c r="F76" s="191">
        <v>650023285</v>
      </c>
      <c r="G76" s="253" t="s">
        <v>284</v>
      </c>
      <c r="H76" s="85" t="s">
        <v>90</v>
      </c>
      <c r="I76" s="85" t="s">
        <v>127</v>
      </c>
      <c r="J76" s="85" t="s">
        <v>279</v>
      </c>
      <c r="K76" s="253" t="s">
        <v>285</v>
      </c>
      <c r="L76" s="138">
        <v>6300000</v>
      </c>
      <c r="M76" s="139">
        <f t="shared" si="3"/>
        <v>4410000</v>
      </c>
      <c r="N76" s="88">
        <v>44562</v>
      </c>
      <c r="O76" s="89">
        <v>46722</v>
      </c>
      <c r="P76" s="140"/>
      <c r="Q76" s="141"/>
      <c r="R76" s="141"/>
      <c r="S76" s="142"/>
      <c r="T76" s="181"/>
      <c r="U76" s="181"/>
      <c r="V76" s="181"/>
      <c r="W76" s="181"/>
      <c r="X76" s="181"/>
      <c r="Y76" s="93" t="s">
        <v>281</v>
      </c>
      <c r="Z76" s="162" t="s">
        <v>190</v>
      </c>
    </row>
    <row r="77" spans="1:26" ht="90" customHeight="1" thickBot="1" x14ac:dyDescent="0.35">
      <c r="A77" s="131">
        <v>73</v>
      </c>
      <c r="B77" s="214" t="s">
        <v>276</v>
      </c>
      <c r="C77" s="251" t="s">
        <v>277</v>
      </c>
      <c r="D77" s="191">
        <v>75001055</v>
      </c>
      <c r="E77" s="191">
        <v>108053911</v>
      </c>
      <c r="F77" s="191">
        <v>650023285</v>
      </c>
      <c r="G77" s="253" t="s">
        <v>286</v>
      </c>
      <c r="H77" s="85" t="s">
        <v>90</v>
      </c>
      <c r="I77" s="85" t="s">
        <v>127</v>
      </c>
      <c r="J77" s="85" t="s">
        <v>279</v>
      </c>
      <c r="K77" s="253" t="s">
        <v>287</v>
      </c>
      <c r="L77" s="145">
        <v>4000000</v>
      </c>
      <c r="M77" s="247">
        <f t="shared" si="3"/>
        <v>2800000</v>
      </c>
      <c r="N77" s="88">
        <v>44562</v>
      </c>
      <c r="O77" s="89">
        <v>46722</v>
      </c>
      <c r="P77" s="182" t="s">
        <v>129</v>
      </c>
      <c r="Q77" s="184"/>
      <c r="R77" s="184"/>
      <c r="S77" s="182" t="s">
        <v>129</v>
      </c>
      <c r="T77" s="182"/>
      <c r="U77" s="182"/>
      <c r="V77" s="182"/>
      <c r="W77" s="182"/>
      <c r="Y77" s="93" t="s">
        <v>281</v>
      </c>
      <c r="Z77" s="162" t="s">
        <v>190</v>
      </c>
    </row>
    <row r="78" spans="1:26" ht="117" customHeight="1" thickBot="1" x14ac:dyDescent="0.35">
      <c r="A78" s="131">
        <v>74</v>
      </c>
      <c r="B78" s="214" t="s">
        <v>276</v>
      </c>
      <c r="C78" s="251" t="s">
        <v>277</v>
      </c>
      <c r="D78" s="191">
        <v>75001055</v>
      </c>
      <c r="E78" s="191">
        <v>108053911</v>
      </c>
      <c r="F78" s="191">
        <v>650023285</v>
      </c>
      <c r="G78" s="253" t="s">
        <v>288</v>
      </c>
      <c r="H78" s="85" t="s">
        <v>90</v>
      </c>
      <c r="I78" s="85" t="s">
        <v>127</v>
      </c>
      <c r="J78" s="85" t="s">
        <v>279</v>
      </c>
      <c r="K78" s="253" t="s">
        <v>289</v>
      </c>
      <c r="L78" s="145">
        <v>4000000</v>
      </c>
      <c r="M78" s="247">
        <f t="shared" si="3"/>
        <v>2800000</v>
      </c>
      <c r="N78" s="88">
        <v>44562</v>
      </c>
      <c r="O78" s="89">
        <v>46722</v>
      </c>
      <c r="P78" s="183"/>
      <c r="Q78" s="182" t="s">
        <v>129</v>
      </c>
      <c r="R78" s="184"/>
      <c r="S78" s="182" t="s">
        <v>129</v>
      </c>
      <c r="T78" s="182" t="s">
        <v>129</v>
      </c>
      <c r="U78" s="182"/>
      <c r="V78" s="182"/>
      <c r="W78" s="182"/>
      <c r="X78" s="182"/>
      <c r="Y78" s="93" t="s">
        <v>281</v>
      </c>
      <c r="Z78" s="162" t="s">
        <v>190</v>
      </c>
    </row>
    <row r="79" spans="1:26" ht="85.2" customHeight="1" thickBot="1" x14ac:dyDescent="0.35">
      <c r="A79" s="131">
        <v>75</v>
      </c>
      <c r="B79" s="214" t="s">
        <v>276</v>
      </c>
      <c r="C79" s="251" t="s">
        <v>277</v>
      </c>
      <c r="D79" s="191">
        <v>75001055</v>
      </c>
      <c r="E79" s="191">
        <v>108053911</v>
      </c>
      <c r="F79" s="191">
        <v>650023285</v>
      </c>
      <c r="G79" s="253" t="s">
        <v>290</v>
      </c>
      <c r="H79" s="85" t="s">
        <v>90</v>
      </c>
      <c r="I79" s="85" t="s">
        <v>127</v>
      </c>
      <c r="J79" s="85" t="s">
        <v>279</v>
      </c>
      <c r="K79" s="253" t="s">
        <v>291</v>
      </c>
      <c r="L79" s="145">
        <v>4000000</v>
      </c>
      <c r="M79" s="247">
        <f t="shared" si="3"/>
        <v>2800000</v>
      </c>
      <c r="N79" s="88">
        <v>44562</v>
      </c>
      <c r="O79" s="89">
        <v>46722</v>
      </c>
      <c r="P79" s="183"/>
      <c r="Q79" s="182" t="s">
        <v>129</v>
      </c>
      <c r="R79" s="184"/>
      <c r="S79" s="182" t="s">
        <v>129</v>
      </c>
      <c r="T79" s="182"/>
      <c r="U79" s="182"/>
      <c r="V79" s="182"/>
      <c r="W79" s="182"/>
      <c r="X79" s="182"/>
      <c r="Y79" s="93" t="s">
        <v>281</v>
      </c>
      <c r="Z79" s="162" t="s">
        <v>190</v>
      </c>
    </row>
    <row r="80" spans="1:26" ht="97.2" customHeight="1" thickBot="1" x14ac:dyDescent="0.35">
      <c r="A80" s="131">
        <v>76</v>
      </c>
      <c r="B80" s="214" t="s">
        <v>276</v>
      </c>
      <c r="C80" s="251" t="s">
        <v>277</v>
      </c>
      <c r="D80" s="191">
        <v>75001055</v>
      </c>
      <c r="E80" s="191">
        <v>108053911</v>
      </c>
      <c r="F80" s="191">
        <v>650023285</v>
      </c>
      <c r="G80" s="253" t="s">
        <v>292</v>
      </c>
      <c r="H80" s="85" t="s">
        <v>90</v>
      </c>
      <c r="I80" s="85" t="s">
        <v>127</v>
      </c>
      <c r="J80" s="85" t="s">
        <v>279</v>
      </c>
      <c r="K80" s="253" t="s">
        <v>293</v>
      </c>
      <c r="L80" s="145">
        <v>13700000</v>
      </c>
      <c r="M80" s="247">
        <f t="shared" si="3"/>
        <v>9590000</v>
      </c>
      <c r="N80" s="88">
        <v>44562</v>
      </c>
      <c r="O80" s="89">
        <v>46722</v>
      </c>
      <c r="P80" s="183"/>
      <c r="Q80" s="184"/>
      <c r="R80" s="184"/>
      <c r="S80" s="185"/>
      <c r="T80" s="182"/>
      <c r="U80" s="182"/>
      <c r="V80" s="182"/>
      <c r="W80" s="182"/>
      <c r="X80" s="182"/>
      <c r="Y80" s="93" t="s">
        <v>281</v>
      </c>
      <c r="Z80" s="162" t="s">
        <v>190</v>
      </c>
    </row>
    <row r="81" spans="1:26" ht="89.4" customHeight="1" thickBot="1" x14ac:dyDescent="0.35">
      <c r="A81" s="131">
        <v>77</v>
      </c>
      <c r="B81" s="214" t="s">
        <v>276</v>
      </c>
      <c r="C81" s="251" t="s">
        <v>277</v>
      </c>
      <c r="D81" s="191">
        <v>75001055</v>
      </c>
      <c r="E81" s="191">
        <v>108053911</v>
      </c>
      <c r="F81" s="191">
        <v>650023285</v>
      </c>
      <c r="G81" s="253" t="s">
        <v>294</v>
      </c>
      <c r="H81" s="85" t="s">
        <v>90</v>
      </c>
      <c r="I81" s="85" t="s">
        <v>127</v>
      </c>
      <c r="J81" s="85" t="s">
        <v>279</v>
      </c>
      <c r="K81" s="253" t="s">
        <v>295</v>
      </c>
      <c r="L81" s="145">
        <v>7000000</v>
      </c>
      <c r="M81" s="247">
        <f t="shared" si="3"/>
        <v>4900000</v>
      </c>
      <c r="N81" s="88">
        <v>44562</v>
      </c>
      <c r="O81" s="89">
        <v>46722</v>
      </c>
      <c r="P81" s="183"/>
      <c r="Q81" s="184"/>
      <c r="R81" s="184"/>
      <c r="S81" s="185"/>
      <c r="T81" s="182"/>
      <c r="U81" s="182"/>
      <c r="V81" s="182"/>
      <c r="W81" s="182"/>
      <c r="X81" s="182" t="s">
        <v>129</v>
      </c>
      <c r="Y81" s="93" t="s">
        <v>281</v>
      </c>
      <c r="Z81" s="162" t="s">
        <v>190</v>
      </c>
    </row>
    <row r="82" spans="1:26" ht="83.4" thickBot="1" x14ac:dyDescent="0.35">
      <c r="A82" s="99">
        <v>78</v>
      </c>
      <c r="B82" s="214" t="s">
        <v>276</v>
      </c>
      <c r="C82" s="251" t="s">
        <v>277</v>
      </c>
      <c r="D82" s="191">
        <v>75001055</v>
      </c>
      <c r="E82" s="191">
        <v>108053911</v>
      </c>
      <c r="F82" s="191">
        <v>650023285</v>
      </c>
      <c r="G82" s="253" t="s">
        <v>296</v>
      </c>
      <c r="H82" s="85" t="s">
        <v>90</v>
      </c>
      <c r="I82" s="85" t="s">
        <v>127</v>
      </c>
      <c r="J82" s="85" t="s">
        <v>279</v>
      </c>
      <c r="K82" s="253" t="s">
        <v>297</v>
      </c>
      <c r="L82" s="145">
        <v>7000000</v>
      </c>
      <c r="M82" s="247">
        <f t="shared" si="3"/>
        <v>4900000</v>
      </c>
      <c r="N82" s="88">
        <v>44562</v>
      </c>
      <c r="O82" s="89">
        <v>46722</v>
      </c>
      <c r="P82" s="183"/>
      <c r="Q82" s="184"/>
      <c r="R82" s="184"/>
      <c r="S82" s="185"/>
      <c r="T82" s="182"/>
      <c r="U82" s="182"/>
      <c r="V82" s="182"/>
      <c r="W82" s="182"/>
      <c r="X82" s="182"/>
      <c r="Y82" s="93" t="s">
        <v>281</v>
      </c>
      <c r="Z82" s="162" t="s">
        <v>190</v>
      </c>
    </row>
    <row r="83" spans="1:26" ht="88.8" customHeight="1" thickBot="1" x14ac:dyDescent="0.35">
      <c r="A83" s="99">
        <v>79</v>
      </c>
      <c r="B83" s="214" t="s">
        <v>276</v>
      </c>
      <c r="C83" s="251" t="s">
        <v>277</v>
      </c>
      <c r="D83" s="191">
        <v>75001055</v>
      </c>
      <c r="E83" s="191">
        <v>108053911</v>
      </c>
      <c r="F83" s="191">
        <v>650023285</v>
      </c>
      <c r="G83" s="253" t="s">
        <v>298</v>
      </c>
      <c r="H83" s="85" t="s">
        <v>90</v>
      </c>
      <c r="I83" s="85" t="s">
        <v>127</v>
      </c>
      <c r="J83" s="85" t="s">
        <v>279</v>
      </c>
      <c r="K83" s="253" t="s">
        <v>299</v>
      </c>
      <c r="L83" s="145">
        <v>10000000</v>
      </c>
      <c r="M83" s="247">
        <f t="shared" si="3"/>
        <v>7000000</v>
      </c>
      <c r="N83" s="88">
        <v>44562</v>
      </c>
      <c r="O83" s="89">
        <v>46722</v>
      </c>
      <c r="P83" s="183"/>
      <c r="Q83" s="184"/>
      <c r="R83" s="184"/>
      <c r="S83" s="185"/>
      <c r="T83" s="182"/>
      <c r="U83" s="182"/>
      <c r="V83" s="182"/>
      <c r="W83" s="182"/>
      <c r="X83" s="182"/>
      <c r="Y83" s="93" t="s">
        <v>281</v>
      </c>
      <c r="Z83" s="162" t="s">
        <v>190</v>
      </c>
    </row>
    <row r="84" spans="1:26" ht="83.4" thickBot="1" x14ac:dyDescent="0.35">
      <c r="A84" s="99">
        <v>80</v>
      </c>
      <c r="B84" s="214" t="s">
        <v>276</v>
      </c>
      <c r="C84" s="251" t="s">
        <v>277</v>
      </c>
      <c r="D84" s="191">
        <v>75001055</v>
      </c>
      <c r="E84" s="191">
        <v>108053911</v>
      </c>
      <c r="F84" s="191">
        <v>650023285</v>
      </c>
      <c r="G84" s="253" t="s">
        <v>300</v>
      </c>
      <c r="H84" s="85" t="s">
        <v>90</v>
      </c>
      <c r="I84" s="85" t="s">
        <v>127</v>
      </c>
      <c r="J84" s="85" t="s">
        <v>279</v>
      </c>
      <c r="K84" s="253" t="s">
        <v>301</v>
      </c>
      <c r="L84" s="145">
        <v>8000000</v>
      </c>
      <c r="M84" s="247">
        <f t="shared" si="3"/>
        <v>5600000</v>
      </c>
      <c r="N84" s="88">
        <v>44562</v>
      </c>
      <c r="O84" s="89">
        <v>46722</v>
      </c>
      <c r="P84" s="183"/>
      <c r="Q84" s="184"/>
      <c r="R84" s="184"/>
      <c r="S84" s="185"/>
      <c r="T84" s="182"/>
      <c r="U84" s="182"/>
      <c r="V84" s="182"/>
      <c r="W84" s="182"/>
      <c r="X84" s="182"/>
      <c r="Y84" s="93" t="s">
        <v>281</v>
      </c>
      <c r="Z84" s="162" t="s">
        <v>190</v>
      </c>
    </row>
    <row r="85" spans="1:26" ht="115.8" thickBot="1" x14ac:dyDescent="0.35">
      <c r="A85" s="99">
        <v>81</v>
      </c>
      <c r="B85" s="214" t="s">
        <v>276</v>
      </c>
      <c r="C85" s="251" t="s">
        <v>277</v>
      </c>
      <c r="D85" s="191">
        <v>75001055</v>
      </c>
      <c r="E85" s="191">
        <v>108053911</v>
      </c>
      <c r="F85" s="191">
        <v>650023285</v>
      </c>
      <c r="G85" s="253" t="s">
        <v>302</v>
      </c>
      <c r="H85" s="85" t="s">
        <v>90</v>
      </c>
      <c r="I85" s="85" t="s">
        <v>127</v>
      </c>
      <c r="J85" s="85" t="s">
        <v>279</v>
      </c>
      <c r="K85" s="253" t="s">
        <v>303</v>
      </c>
      <c r="L85" s="145">
        <v>5000000</v>
      </c>
      <c r="M85" s="247">
        <f t="shared" si="3"/>
        <v>3500000</v>
      </c>
      <c r="N85" s="88">
        <v>44562</v>
      </c>
      <c r="O85" s="89">
        <v>46722</v>
      </c>
      <c r="P85" s="183"/>
      <c r="Q85" s="182" t="s">
        <v>129</v>
      </c>
      <c r="R85" s="184"/>
      <c r="S85" s="185"/>
      <c r="T85" s="182"/>
      <c r="U85" s="182"/>
      <c r="V85" s="182" t="s">
        <v>129</v>
      </c>
      <c r="W85" s="182"/>
      <c r="X85" s="182"/>
      <c r="Y85" s="93" t="s">
        <v>281</v>
      </c>
      <c r="Z85" s="162" t="s">
        <v>190</v>
      </c>
    </row>
    <row r="86" spans="1:26" ht="83.4" thickBot="1" x14ac:dyDescent="0.35">
      <c r="A86" s="99">
        <v>82</v>
      </c>
      <c r="B86" s="214" t="s">
        <v>276</v>
      </c>
      <c r="C86" s="251" t="s">
        <v>277</v>
      </c>
      <c r="D86" s="191">
        <v>75001055</v>
      </c>
      <c r="E86" s="191">
        <v>108053911</v>
      </c>
      <c r="F86" s="191">
        <v>650023285</v>
      </c>
      <c r="G86" s="253" t="s">
        <v>304</v>
      </c>
      <c r="H86" s="85" t="s">
        <v>90</v>
      </c>
      <c r="I86" s="85" t="s">
        <v>127</v>
      </c>
      <c r="J86" s="85" t="s">
        <v>279</v>
      </c>
      <c r="K86" s="253" t="s">
        <v>305</v>
      </c>
      <c r="L86" s="145">
        <v>5000000</v>
      </c>
      <c r="M86" s="247">
        <f t="shared" si="3"/>
        <v>3500000</v>
      </c>
      <c r="N86" s="88">
        <v>44562</v>
      </c>
      <c r="O86" s="89">
        <v>46722</v>
      </c>
      <c r="P86" s="183"/>
      <c r="Q86" s="184"/>
      <c r="R86" s="184"/>
      <c r="S86" s="185"/>
      <c r="T86" s="182"/>
      <c r="U86" s="182"/>
      <c r="V86" s="182"/>
      <c r="W86" s="182"/>
      <c r="X86" s="182"/>
      <c r="Y86" s="93" t="s">
        <v>281</v>
      </c>
      <c r="Z86" s="162" t="s">
        <v>190</v>
      </c>
    </row>
    <row r="87" spans="1:26" ht="83.4" thickBot="1" x14ac:dyDescent="0.35">
      <c r="A87" s="99">
        <v>83</v>
      </c>
      <c r="B87" s="214" t="s">
        <v>276</v>
      </c>
      <c r="C87" s="251" t="s">
        <v>277</v>
      </c>
      <c r="D87" s="191">
        <v>75001055</v>
      </c>
      <c r="E87" s="191">
        <v>108053911</v>
      </c>
      <c r="F87" s="191">
        <v>650023285</v>
      </c>
      <c r="G87" s="253" t="s">
        <v>306</v>
      </c>
      <c r="H87" s="85" t="s">
        <v>90</v>
      </c>
      <c r="I87" s="85" t="s">
        <v>127</v>
      </c>
      <c r="J87" s="85" t="s">
        <v>279</v>
      </c>
      <c r="K87" s="253" t="s">
        <v>307</v>
      </c>
      <c r="L87" s="145">
        <v>10000000</v>
      </c>
      <c r="M87" s="247">
        <f t="shared" si="3"/>
        <v>7000000</v>
      </c>
      <c r="N87" s="88">
        <v>44562</v>
      </c>
      <c r="O87" s="89">
        <v>46722</v>
      </c>
      <c r="P87" s="183"/>
      <c r="Q87" s="184"/>
      <c r="R87" s="184"/>
      <c r="S87" s="185"/>
      <c r="T87" s="182"/>
      <c r="U87" s="182"/>
      <c r="V87" s="182" t="s">
        <v>129</v>
      </c>
      <c r="W87" s="182"/>
      <c r="X87" s="182"/>
      <c r="Y87" s="93" t="s">
        <v>281</v>
      </c>
      <c r="Z87" s="162" t="s">
        <v>190</v>
      </c>
    </row>
    <row r="88" spans="1:26" ht="83.4" thickBot="1" x14ac:dyDescent="0.35">
      <c r="A88" s="105">
        <v>84</v>
      </c>
      <c r="B88" s="319" t="s">
        <v>276</v>
      </c>
      <c r="C88" s="341" t="s">
        <v>277</v>
      </c>
      <c r="D88" s="342">
        <v>75001055</v>
      </c>
      <c r="E88" s="342">
        <v>108053911</v>
      </c>
      <c r="F88" s="342">
        <v>650023285</v>
      </c>
      <c r="G88" s="343" t="s">
        <v>308</v>
      </c>
      <c r="H88" s="344" t="s">
        <v>90</v>
      </c>
      <c r="I88" s="344" t="s">
        <v>127</v>
      </c>
      <c r="J88" s="344" t="s">
        <v>279</v>
      </c>
      <c r="K88" s="343" t="s">
        <v>309</v>
      </c>
      <c r="L88" s="145">
        <v>2000000</v>
      </c>
      <c r="M88" s="247">
        <f t="shared" si="3"/>
        <v>1400000</v>
      </c>
      <c r="N88" s="274">
        <v>44562</v>
      </c>
      <c r="O88" s="275">
        <v>46722</v>
      </c>
      <c r="P88" s="183"/>
      <c r="Q88" s="184"/>
      <c r="R88" s="182" t="s">
        <v>129</v>
      </c>
      <c r="S88" s="185"/>
      <c r="T88" s="182"/>
      <c r="U88" s="182"/>
      <c r="V88" s="182"/>
      <c r="W88" s="182"/>
      <c r="X88" s="182"/>
      <c r="Y88" s="345" t="s">
        <v>281</v>
      </c>
      <c r="Z88" s="312" t="s">
        <v>190</v>
      </c>
    </row>
    <row r="89" spans="1:26" ht="83.4" thickBot="1" x14ac:dyDescent="0.35">
      <c r="A89" s="227">
        <v>85</v>
      </c>
      <c r="B89" s="331" t="s">
        <v>276</v>
      </c>
      <c r="C89" s="351" t="s">
        <v>277</v>
      </c>
      <c r="D89" s="240">
        <v>75001055</v>
      </c>
      <c r="E89" s="240">
        <v>108053911</v>
      </c>
      <c r="F89" s="240">
        <v>650023285</v>
      </c>
      <c r="G89" s="153" t="s">
        <v>310</v>
      </c>
      <c r="H89" s="227" t="s">
        <v>90</v>
      </c>
      <c r="I89" s="227" t="s">
        <v>127</v>
      </c>
      <c r="J89" s="227" t="s">
        <v>279</v>
      </c>
      <c r="K89" s="153" t="s">
        <v>311</v>
      </c>
      <c r="L89" s="313">
        <v>1500000</v>
      </c>
      <c r="M89" s="352">
        <f t="shared" si="3"/>
        <v>1050000</v>
      </c>
      <c r="N89" s="353">
        <v>44562</v>
      </c>
      <c r="O89" s="354">
        <v>46722</v>
      </c>
      <c r="P89" s="314"/>
      <c r="Q89" s="315"/>
      <c r="R89" s="315"/>
      <c r="S89" s="316"/>
      <c r="T89" s="243"/>
      <c r="U89" s="243"/>
      <c r="V89" s="243"/>
      <c r="W89" s="243"/>
      <c r="X89" s="243"/>
      <c r="Y89" s="355" t="s">
        <v>281</v>
      </c>
      <c r="Z89" s="318" t="s">
        <v>190</v>
      </c>
    </row>
    <row r="90" spans="1:26" ht="83.4" thickBot="1" x14ac:dyDescent="0.35">
      <c r="A90" s="131">
        <v>86</v>
      </c>
      <c r="B90" s="281" t="s">
        <v>276</v>
      </c>
      <c r="C90" s="255" t="s">
        <v>277</v>
      </c>
      <c r="D90" s="299">
        <v>75001055</v>
      </c>
      <c r="E90" s="299">
        <v>108053911</v>
      </c>
      <c r="F90" s="299">
        <v>650023285</v>
      </c>
      <c r="G90" s="346" t="s">
        <v>312</v>
      </c>
      <c r="H90" s="131" t="s">
        <v>90</v>
      </c>
      <c r="I90" s="131" t="s">
        <v>127</v>
      </c>
      <c r="J90" s="131" t="s">
        <v>279</v>
      </c>
      <c r="K90" s="346" t="s">
        <v>313</v>
      </c>
      <c r="L90" s="347">
        <v>4000000</v>
      </c>
      <c r="M90" s="348">
        <f t="shared" si="3"/>
        <v>2800000</v>
      </c>
      <c r="N90" s="349">
        <v>44562</v>
      </c>
      <c r="O90" s="350">
        <v>46722</v>
      </c>
      <c r="P90" s="307"/>
      <c r="Q90" s="308"/>
      <c r="R90" s="292" t="s">
        <v>129</v>
      </c>
      <c r="S90" s="292" t="s">
        <v>129</v>
      </c>
      <c r="T90" s="292"/>
      <c r="U90" s="292"/>
      <c r="V90" s="292"/>
      <c r="W90" s="292"/>
      <c r="X90" s="292" t="s">
        <v>129</v>
      </c>
      <c r="Y90" s="267" t="s">
        <v>281</v>
      </c>
      <c r="Z90" s="311" t="s">
        <v>190</v>
      </c>
    </row>
    <row r="91" spans="1:26" ht="87" thickBot="1" x14ac:dyDescent="0.35">
      <c r="A91" s="99">
        <v>88</v>
      </c>
      <c r="B91" s="214" t="s">
        <v>276</v>
      </c>
      <c r="C91" s="251" t="s">
        <v>277</v>
      </c>
      <c r="D91" s="191">
        <v>75001055</v>
      </c>
      <c r="E91" s="191">
        <v>108053911</v>
      </c>
      <c r="F91" s="191">
        <v>650023285</v>
      </c>
      <c r="G91" s="253" t="s">
        <v>314</v>
      </c>
      <c r="H91" s="85" t="s">
        <v>90</v>
      </c>
      <c r="I91" s="85" t="s">
        <v>127</v>
      </c>
      <c r="J91" s="85" t="s">
        <v>279</v>
      </c>
      <c r="K91" s="253" t="s">
        <v>315</v>
      </c>
      <c r="L91" s="145">
        <v>4000000</v>
      </c>
      <c r="M91" s="247">
        <f t="shared" si="3"/>
        <v>2800000</v>
      </c>
      <c r="N91" s="88">
        <v>44562</v>
      </c>
      <c r="O91" s="89">
        <v>46722</v>
      </c>
      <c r="P91" s="183"/>
      <c r="Q91" s="184"/>
      <c r="R91" s="184"/>
      <c r="S91" s="185"/>
      <c r="T91" s="182"/>
      <c r="U91" s="182" t="s">
        <v>129</v>
      </c>
      <c r="V91" s="182"/>
      <c r="W91" s="182"/>
      <c r="X91" s="182"/>
      <c r="Y91" s="93" t="s">
        <v>281</v>
      </c>
      <c r="Z91" s="162" t="s">
        <v>190</v>
      </c>
    </row>
    <row r="92" spans="1:26" ht="83.4" thickBot="1" x14ac:dyDescent="0.35">
      <c r="A92" s="99">
        <v>89</v>
      </c>
      <c r="B92" s="214" t="s">
        <v>276</v>
      </c>
      <c r="C92" s="251" t="s">
        <v>277</v>
      </c>
      <c r="D92" s="191">
        <v>75001055</v>
      </c>
      <c r="E92" s="191">
        <v>108053911</v>
      </c>
      <c r="F92" s="191">
        <v>650023285</v>
      </c>
      <c r="G92" s="253" t="s">
        <v>316</v>
      </c>
      <c r="H92" s="85" t="s">
        <v>90</v>
      </c>
      <c r="I92" s="85" t="s">
        <v>127</v>
      </c>
      <c r="J92" s="85" t="s">
        <v>279</v>
      </c>
      <c r="K92" s="253" t="s">
        <v>317</v>
      </c>
      <c r="L92" s="138">
        <v>3500000</v>
      </c>
      <c r="M92" s="139">
        <f t="shared" si="3"/>
        <v>2450000</v>
      </c>
      <c r="N92" s="88">
        <v>44562</v>
      </c>
      <c r="O92" s="89">
        <v>46722</v>
      </c>
      <c r="P92" s="140"/>
      <c r="Q92" s="141"/>
      <c r="R92" s="141"/>
      <c r="S92" s="142"/>
      <c r="T92" s="181"/>
      <c r="U92" s="181"/>
      <c r="V92" s="181"/>
      <c r="W92" s="181" t="s">
        <v>129</v>
      </c>
      <c r="X92" s="181"/>
      <c r="Y92" s="93" t="s">
        <v>281</v>
      </c>
      <c r="Z92" s="161" t="s">
        <v>190</v>
      </c>
    </row>
    <row r="93" spans="1:26" ht="83.4" hidden="1" thickBot="1" x14ac:dyDescent="0.35">
      <c r="A93" s="254"/>
      <c r="B93" s="255" t="s">
        <v>276</v>
      </c>
      <c r="C93" s="255" t="s">
        <v>277</v>
      </c>
      <c r="D93" s="255">
        <v>75001055</v>
      </c>
      <c r="E93" s="256">
        <v>108053911</v>
      </c>
      <c r="F93" s="256">
        <v>650023285</v>
      </c>
      <c r="G93" s="257" t="s">
        <v>318</v>
      </c>
      <c r="H93" s="131" t="s">
        <v>90</v>
      </c>
      <c r="I93" s="131" t="s">
        <v>127</v>
      </c>
      <c r="J93" s="131" t="s">
        <v>279</v>
      </c>
      <c r="K93" s="258" t="s">
        <v>319</v>
      </c>
      <c r="L93" s="259">
        <v>3000000</v>
      </c>
      <c r="M93" s="260">
        <f t="shared" si="3"/>
        <v>2100000</v>
      </c>
      <c r="N93" s="261">
        <v>44562</v>
      </c>
      <c r="O93" s="262">
        <v>46722</v>
      </c>
      <c r="P93" s="263"/>
      <c r="Q93" s="264"/>
      <c r="R93" s="264"/>
      <c r="S93" s="265"/>
      <c r="T93" s="266"/>
      <c r="U93" s="266"/>
      <c r="V93" s="266"/>
      <c r="W93" s="266"/>
      <c r="X93" s="266" t="s">
        <v>196</v>
      </c>
      <c r="Y93" s="267" t="s">
        <v>281</v>
      </c>
      <c r="Z93" s="268" t="s">
        <v>131</v>
      </c>
    </row>
    <row r="94" spans="1:26" ht="83.4" thickBot="1" x14ac:dyDescent="0.35">
      <c r="A94" s="416">
        <v>90</v>
      </c>
      <c r="B94" s="417" t="s">
        <v>276</v>
      </c>
      <c r="C94" s="418" t="s">
        <v>277</v>
      </c>
      <c r="D94" s="419">
        <v>75001055</v>
      </c>
      <c r="E94" s="419">
        <v>108053911</v>
      </c>
      <c r="F94" s="419">
        <v>650023285</v>
      </c>
      <c r="G94" s="420" t="s">
        <v>318</v>
      </c>
      <c r="H94" s="421" t="s">
        <v>90</v>
      </c>
      <c r="I94" s="421" t="s">
        <v>127</v>
      </c>
      <c r="J94" s="421" t="s">
        <v>279</v>
      </c>
      <c r="K94" s="422" t="s">
        <v>439</v>
      </c>
      <c r="L94" s="423">
        <v>5000000</v>
      </c>
      <c r="M94" s="424">
        <f t="shared" si="3"/>
        <v>3500000</v>
      </c>
      <c r="N94" s="425">
        <v>44562</v>
      </c>
      <c r="O94" s="426">
        <v>46722</v>
      </c>
      <c r="P94" s="427"/>
      <c r="Q94" s="428"/>
      <c r="R94" s="428"/>
      <c r="S94" s="430" t="s">
        <v>129</v>
      </c>
      <c r="T94" s="429"/>
      <c r="U94" s="429"/>
      <c r="V94" s="429"/>
      <c r="W94" s="429"/>
      <c r="X94" s="430" t="s">
        <v>129</v>
      </c>
      <c r="Y94" s="431" t="s">
        <v>281</v>
      </c>
      <c r="Z94" s="432" t="s">
        <v>190</v>
      </c>
    </row>
    <row r="96" spans="1:26" hidden="1" x14ac:dyDescent="0.3">
      <c r="C96" s="21"/>
      <c r="D96" s="21"/>
      <c r="E96" s="21"/>
      <c r="F96" s="21"/>
    </row>
    <row r="97" spans="1:8" hidden="1" x14ac:dyDescent="0.3">
      <c r="C97" s="21"/>
      <c r="D97" s="21"/>
      <c r="E97" s="21"/>
      <c r="F97" s="21"/>
    </row>
    <row r="98" spans="1:8" hidden="1" x14ac:dyDescent="0.3">
      <c r="C98" s="21"/>
      <c r="D98" s="21"/>
      <c r="E98" s="21"/>
      <c r="F98" s="21"/>
    </row>
    <row r="99" spans="1:8" x14ac:dyDescent="0.3">
      <c r="A99" s="21" t="s">
        <v>440</v>
      </c>
      <c r="C99" s="21"/>
      <c r="D99" s="21"/>
      <c r="E99" s="21"/>
      <c r="F99" s="21"/>
    </row>
    <row r="100" spans="1:8" x14ac:dyDescent="0.3">
      <c r="C100" s="21"/>
      <c r="D100" s="21"/>
      <c r="E100" s="21"/>
      <c r="F100" s="21"/>
    </row>
    <row r="101" spans="1:8" x14ac:dyDescent="0.3">
      <c r="C101" s="21"/>
      <c r="D101" s="21"/>
      <c r="E101" s="21"/>
      <c r="F101" s="21"/>
    </row>
    <row r="102" spans="1:8" x14ac:dyDescent="0.3">
      <c r="C102" s="21"/>
      <c r="D102" s="21"/>
      <c r="E102" s="21"/>
      <c r="F102" s="21"/>
    </row>
    <row r="103" spans="1:8" x14ac:dyDescent="0.3">
      <c r="C103" s="21"/>
      <c r="D103" s="21"/>
      <c r="E103" s="21"/>
      <c r="F103" s="21"/>
    </row>
    <row r="104" spans="1:8" x14ac:dyDescent="0.3">
      <c r="A104" s="21" t="s">
        <v>30</v>
      </c>
      <c r="B104" s="21"/>
    </row>
    <row r="105" spans="1:8" x14ac:dyDescent="0.3">
      <c r="A105" s="25" t="s">
        <v>45</v>
      </c>
      <c r="B105" s="21"/>
    </row>
    <row r="106" spans="1:8" x14ac:dyDescent="0.3">
      <c r="A106" s="21" t="s">
        <v>31</v>
      </c>
      <c r="B106" s="21"/>
    </row>
    <row r="107" spans="1:8" x14ac:dyDescent="0.3">
      <c r="A107" s="21" t="s">
        <v>111</v>
      </c>
      <c r="B107" s="21"/>
    </row>
    <row r="109" spans="1:8" x14ac:dyDescent="0.3">
      <c r="A109" s="1" t="s">
        <v>46</v>
      </c>
      <c r="B109" s="21"/>
    </row>
    <row r="110" spans="1:8" x14ac:dyDescent="0.3">
      <c r="B110" s="21"/>
    </row>
    <row r="111" spans="1:8" x14ac:dyDescent="0.3">
      <c r="A111" s="26" t="s">
        <v>79</v>
      </c>
      <c r="B111" s="26"/>
      <c r="C111" s="26"/>
      <c r="D111" s="26"/>
      <c r="E111" s="26"/>
      <c r="F111" s="26"/>
      <c r="G111" s="158"/>
      <c r="H111" s="26"/>
    </row>
    <row r="112" spans="1:8" x14ac:dyDescent="0.3">
      <c r="A112" s="26" t="s">
        <v>75</v>
      </c>
      <c r="B112" s="26"/>
      <c r="C112" s="26"/>
      <c r="D112" s="26"/>
      <c r="E112" s="26"/>
      <c r="F112" s="26"/>
      <c r="G112" s="158"/>
      <c r="H112" s="26"/>
    </row>
    <row r="113" spans="1:17" x14ac:dyDescent="0.3">
      <c r="A113" s="26" t="s">
        <v>71</v>
      </c>
      <c r="B113" s="26"/>
      <c r="C113" s="26"/>
      <c r="D113" s="26"/>
      <c r="E113" s="26"/>
      <c r="F113" s="26"/>
      <c r="G113" s="158"/>
      <c r="H113" s="26"/>
    </row>
    <row r="114" spans="1:17" x14ac:dyDescent="0.3">
      <c r="A114" s="26" t="s">
        <v>72</v>
      </c>
      <c r="B114" s="26"/>
      <c r="C114" s="26"/>
      <c r="D114" s="26"/>
      <c r="E114" s="26"/>
      <c r="F114" s="26"/>
      <c r="G114" s="158"/>
      <c r="H114" s="26"/>
    </row>
    <row r="115" spans="1:17" x14ac:dyDescent="0.3">
      <c r="A115" s="26" t="s">
        <v>73</v>
      </c>
      <c r="B115" s="26"/>
      <c r="C115" s="26"/>
      <c r="D115" s="26"/>
      <c r="E115" s="26"/>
      <c r="F115" s="26"/>
      <c r="G115" s="158"/>
      <c r="H115" s="26"/>
    </row>
    <row r="116" spans="1:17" x14ac:dyDescent="0.3">
      <c r="A116" s="26" t="s">
        <v>74</v>
      </c>
      <c r="B116" s="26"/>
      <c r="C116" s="26"/>
      <c r="D116" s="26"/>
      <c r="E116" s="26"/>
      <c r="F116" s="26"/>
      <c r="G116" s="158"/>
      <c r="H116" s="26"/>
    </row>
    <row r="117" spans="1:17" x14ac:dyDescent="0.3">
      <c r="A117" s="26" t="s">
        <v>77</v>
      </c>
      <c r="B117" s="26"/>
      <c r="C117" s="26"/>
      <c r="D117" s="26"/>
      <c r="E117" s="26"/>
      <c r="F117" s="26"/>
      <c r="G117" s="158"/>
      <c r="H117" s="26"/>
    </row>
    <row r="118" spans="1:17" x14ac:dyDescent="0.3">
      <c r="A118" s="3" t="s">
        <v>76</v>
      </c>
      <c r="B118" s="3"/>
      <c r="C118" s="3"/>
      <c r="D118" s="3"/>
      <c r="E118" s="3"/>
    </row>
    <row r="119" spans="1:17" x14ac:dyDescent="0.3">
      <c r="A119" s="26" t="s">
        <v>78</v>
      </c>
      <c r="B119" s="26"/>
      <c r="C119" s="26"/>
      <c r="D119" s="26"/>
      <c r="E119" s="26"/>
      <c r="F119" s="26"/>
      <c r="G119" s="159"/>
      <c r="H119" s="24"/>
      <c r="I119" s="24"/>
      <c r="J119" s="24"/>
      <c r="K119" s="24"/>
      <c r="L119" s="27"/>
      <c r="M119" s="27"/>
      <c r="N119" s="24"/>
      <c r="O119" s="24"/>
      <c r="P119" s="24"/>
      <c r="Q119" s="24"/>
    </row>
    <row r="120" spans="1:17" x14ac:dyDescent="0.3">
      <c r="A120" s="26" t="s">
        <v>48</v>
      </c>
      <c r="B120" s="26"/>
      <c r="C120" s="26"/>
      <c r="D120" s="26"/>
      <c r="E120" s="26"/>
      <c r="F120" s="26"/>
      <c r="G120" s="159"/>
      <c r="H120" s="24"/>
      <c r="I120" s="24"/>
      <c r="J120" s="24"/>
      <c r="K120" s="24"/>
      <c r="L120" s="27"/>
      <c r="M120" s="27"/>
      <c r="N120" s="24"/>
      <c r="O120" s="24"/>
      <c r="P120" s="24"/>
      <c r="Q120" s="24"/>
    </row>
    <row r="121" spans="1:17" x14ac:dyDescent="0.3">
      <c r="A121" s="26"/>
      <c r="B121" s="26"/>
      <c r="C121" s="26"/>
      <c r="D121" s="26"/>
      <c r="E121" s="26"/>
      <c r="F121" s="26"/>
      <c r="G121" s="159"/>
      <c r="H121" s="24"/>
      <c r="I121" s="24"/>
      <c r="J121" s="24"/>
      <c r="K121" s="24"/>
      <c r="L121" s="27"/>
      <c r="M121" s="27"/>
      <c r="N121" s="24"/>
      <c r="O121" s="24"/>
      <c r="P121" s="24"/>
      <c r="Q121" s="24"/>
    </row>
    <row r="122" spans="1:17" x14ac:dyDescent="0.3">
      <c r="A122" s="26" t="s">
        <v>80</v>
      </c>
      <c r="B122" s="26"/>
      <c r="C122" s="26"/>
      <c r="D122" s="26"/>
      <c r="E122" s="26"/>
      <c r="F122" s="26"/>
      <c r="G122" s="159"/>
      <c r="H122" s="24"/>
      <c r="I122" s="24"/>
      <c r="J122" s="24"/>
      <c r="K122" s="24"/>
      <c r="L122" s="27"/>
      <c r="M122" s="27"/>
      <c r="N122" s="24"/>
      <c r="O122" s="24"/>
      <c r="P122" s="24"/>
      <c r="Q122" s="24"/>
    </row>
    <row r="123" spans="1:17" x14ac:dyDescent="0.3">
      <c r="A123" s="26" t="s">
        <v>67</v>
      </c>
      <c r="B123" s="26"/>
      <c r="C123" s="26"/>
      <c r="D123" s="26"/>
      <c r="E123" s="26"/>
      <c r="F123" s="26"/>
      <c r="G123" s="159"/>
      <c r="H123" s="24"/>
      <c r="I123" s="24"/>
      <c r="J123" s="24"/>
      <c r="K123" s="24"/>
      <c r="L123" s="27"/>
      <c r="M123" s="27"/>
      <c r="N123" s="24"/>
      <c r="O123" s="24"/>
      <c r="P123" s="24"/>
      <c r="Q123" s="24"/>
    </row>
    <row r="125" spans="1:17" x14ac:dyDescent="0.3">
      <c r="A125" s="1" t="s">
        <v>49</v>
      </c>
    </row>
    <row r="126" spans="1:17" x14ac:dyDescent="0.3">
      <c r="A126" s="2" t="s">
        <v>50</v>
      </c>
    </row>
    <row r="127" spans="1:17" x14ac:dyDescent="0.3">
      <c r="A127" s="1" t="s">
        <v>51</v>
      </c>
    </row>
    <row r="129" spans="1:13" s="26" customFormat="1" x14ac:dyDescent="0.3">
      <c r="G129" s="158"/>
      <c r="L129" s="28"/>
      <c r="M129" s="28"/>
    </row>
    <row r="130" spans="1:13" s="26" customFormat="1" x14ac:dyDescent="0.3">
      <c r="G130" s="158"/>
      <c r="L130" s="28"/>
      <c r="M130" s="28"/>
    </row>
    <row r="131" spans="1:13" x14ac:dyDescent="0.3">
      <c r="A131" s="29"/>
      <c r="B131" s="30"/>
      <c r="C131" s="24"/>
      <c r="D131" s="24"/>
      <c r="E131" s="24"/>
      <c r="F131" s="24"/>
      <c r="G131" s="159"/>
      <c r="H131" s="24"/>
      <c r="I131" s="24"/>
    </row>
    <row r="132" spans="1:13" s="24" customFormat="1" x14ac:dyDescent="0.3">
      <c r="G132" s="159"/>
      <c r="L132" s="27"/>
      <c r="M132" s="27"/>
    </row>
    <row r="133" spans="1:13" s="31" customFormat="1" x14ac:dyDescent="0.3">
      <c r="A133" s="26"/>
      <c r="B133" s="26"/>
      <c r="C133" s="26"/>
      <c r="D133" s="26"/>
      <c r="E133" s="26"/>
      <c r="F133" s="26"/>
      <c r="G133" s="158"/>
      <c r="H133" s="26"/>
      <c r="I133" s="24"/>
      <c r="L133" s="32"/>
      <c r="M133" s="3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18" sqref="B18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0" customWidth="1"/>
    <col min="12" max="12" width="13" style="20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498" t="s">
        <v>52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500"/>
    </row>
    <row r="2" spans="1:20" ht="30" customHeight="1" thickBot="1" x14ac:dyDescent="0.35">
      <c r="A2" s="501" t="s">
        <v>53</v>
      </c>
      <c r="B2" s="523" t="s">
        <v>6</v>
      </c>
      <c r="C2" s="504" t="s">
        <v>54</v>
      </c>
      <c r="D2" s="505"/>
      <c r="E2" s="505"/>
      <c r="F2" s="506" t="s">
        <v>8</v>
      </c>
      <c r="G2" s="540" t="s">
        <v>36</v>
      </c>
      <c r="H2" s="543" t="s">
        <v>68</v>
      </c>
      <c r="I2" s="509" t="s">
        <v>10</v>
      </c>
      <c r="J2" s="512" t="s">
        <v>11</v>
      </c>
      <c r="K2" s="515" t="s">
        <v>55</v>
      </c>
      <c r="L2" s="516"/>
      <c r="M2" s="517" t="s">
        <v>13</v>
      </c>
      <c r="N2" s="518"/>
      <c r="O2" s="530" t="s">
        <v>56</v>
      </c>
      <c r="P2" s="531"/>
      <c r="Q2" s="531"/>
      <c r="R2" s="531"/>
      <c r="S2" s="517" t="s">
        <v>15</v>
      </c>
      <c r="T2" s="518"/>
    </row>
    <row r="3" spans="1:20" ht="22.35" customHeight="1" thickBot="1" x14ac:dyDescent="0.35">
      <c r="A3" s="502"/>
      <c r="B3" s="524"/>
      <c r="C3" s="526" t="s">
        <v>57</v>
      </c>
      <c r="D3" s="528" t="s">
        <v>58</v>
      </c>
      <c r="E3" s="528" t="s">
        <v>59</v>
      </c>
      <c r="F3" s="507"/>
      <c r="G3" s="541"/>
      <c r="H3" s="544"/>
      <c r="I3" s="510"/>
      <c r="J3" s="513"/>
      <c r="K3" s="534" t="s">
        <v>60</v>
      </c>
      <c r="L3" s="534" t="s">
        <v>110</v>
      </c>
      <c r="M3" s="536" t="s">
        <v>22</v>
      </c>
      <c r="N3" s="538" t="s">
        <v>23</v>
      </c>
      <c r="O3" s="532" t="s">
        <v>39</v>
      </c>
      <c r="P3" s="533"/>
      <c r="Q3" s="533"/>
      <c r="R3" s="533"/>
      <c r="S3" s="519" t="s">
        <v>61</v>
      </c>
      <c r="T3" s="521" t="s">
        <v>27</v>
      </c>
    </row>
    <row r="4" spans="1:20" ht="68.25" customHeight="1" thickBot="1" x14ac:dyDescent="0.35">
      <c r="A4" s="503"/>
      <c r="B4" s="525"/>
      <c r="C4" s="527"/>
      <c r="D4" s="529"/>
      <c r="E4" s="529"/>
      <c r="F4" s="508"/>
      <c r="G4" s="542"/>
      <c r="H4" s="545"/>
      <c r="I4" s="511"/>
      <c r="J4" s="514"/>
      <c r="K4" s="535"/>
      <c r="L4" s="535"/>
      <c r="M4" s="537"/>
      <c r="N4" s="539"/>
      <c r="O4" s="71" t="s">
        <v>62</v>
      </c>
      <c r="P4" s="72" t="s">
        <v>42</v>
      </c>
      <c r="Q4" s="73" t="s">
        <v>43</v>
      </c>
      <c r="R4" s="74" t="s">
        <v>63</v>
      </c>
      <c r="S4" s="520"/>
      <c r="T4" s="522"/>
    </row>
    <row r="5" spans="1:20" x14ac:dyDescent="0.3">
      <c r="A5" s="33">
        <v>1</v>
      </c>
      <c r="B5" s="4">
        <v>1</v>
      </c>
      <c r="C5" s="34"/>
      <c r="D5" s="35"/>
      <c r="E5" s="36"/>
      <c r="F5" s="37"/>
      <c r="G5" s="37"/>
      <c r="H5" s="37"/>
      <c r="I5" s="37"/>
      <c r="J5" s="8" t="s">
        <v>113</v>
      </c>
      <c r="K5" s="38">
        <v>10000000</v>
      </c>
      <c r="L5" s="39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33">
        <v>2</v>
      </c>
      <c r="B6" s="9">
        <v>2</v>
      </c>
      <c r="C6" s="10"/>
      <c r="D6" s="11"/>
      <c r="E6" s="12"/>
      <c r="F6" s="13"/>
      <c r="G6" s="13"/>
      <c r="H6" s="13"/>
      <c r="I6" s="13"/>
      <c r="J6" s="14" t="s">
        <v>112</v>
      </c>
      <c r="K6" s="40">
        <v>10000000</v>
      </c>
      <c r="L6" s="41">
        <f>K6/100*85</f>
        <v>8500000</v>
      </c>
      <c r="M6" s="10"/>
      <c r="N6" s="12"/>
      <c r="O6" s="10"/>
      <c r="P6" s="11"/>
      <c r="Q6" s="11"/>
      <c r="R6" s="12"/>
      <c r="S6" s="10"/>
      <c r="T6" s="12"/>
    </row>
    <row r="7" spans="1:20" ht="15" x14ac:dyDescent="0.3">
      <c r="A7" s="33">
        <v>3</v>
      </c>
      <c r="B7" s="9">
        <v>3</v>
      </c>
      <c r="C7" s="10"/>
      <c r="D7" s="11"/>
      <c r="E7" s="12"/>
      <c r="F7" s="13"/>
      <c r="G7" s="13"/>
      <c r="H7" s="13"/>
      <c r="I7" s="13"/>
      <c r="J7" s="13"/>
      <c r="K7" s="40"/>
      <c r="L7" s="41"/>
      <c r="M7" s="10"/>
      <c r="N7" s="12"/>
      <c r="O7" s="10"/>
      <c r="P7" s="11"/>
      <c r="Q7" s="11"/>
      <c r="R7" s="12"/>
      <c r="S7" s="10"/>
      <c r="T7" s="12"/>
    </row>
    <row r="8" spans="1:20" ht="15" thickBot="1" x14ac:dyDescent="0.35">
      <c r="A8" s="33"/>
      <c r="B8" s="15" t="s">
        <v>28</v>
      </c>
      <c r="C8" s="16"/>
      <c r="D8" s="17"/>
      <c r="E8" s="18"/>
      <c r="F8" s="19"/>
      <c r="G8" s="19"/>
      <c r="H8" s="19"/>
      <c r="I8" s="19"/>
      <c r="J8" s="19"/>
      <c r="K8" s="42"/>
      <c r="L8" s="43"/>
      <c r="M8" s="16"/>
      <c r="N8" s="18"/>
      <c r="O8" s="16"/>
      <c r="P8" s="17"/>
      <c r="Q8" s="17"/>
      <c r="R8" s="18"/>
      <c r="S8" s="16"/>
      <c r="T8" s="18"/>
    </row>
    <row r="9" spans="1:20" ht="15" x14ac:dyDescent="0.3">
      <c r="A9" s="33"/>
      <c r="B9" s="44"/>
      <c r="C9" s="33"/>
      <c r="D9" s="33"/>
      <c r="E9" s="33"/>
      <c r="F9" s="33"/>
      <c r="G9" s="33"/>
      <c r="H9" s="33"/>
      <c r="I9" s="33"/>
      <c r="J9" s="33"/>
      <c r="K9" s="45"/>
      <c r="L9" s="45"/>
      <c r="M9" s="33"/>
      <c r="N9" s="33"/>
      <c r="O9" s="33"/>
      <c r="P9" s="33"/>
      <c r="Q9" s="33"/>
      <c r="R9" s="33"/>
      <c r="S9" s="33"/>
      <c r="T9" s="33"/>
    </row>
    <row r="10" spans="1:20" ht="15" x14ac:dyDescent="0.3">
      <c r="A10" s="33"/>
      <c r="B10" s="44"/>
      <c r="C10" s="33"/>
      <c r="D10" s="33"/>
      <c r="E10" s="33"/>
      <c r="F10" s="33"/>
      <c r="G10" s="33"/>
      <c r="H10" s="33"/>
      <c r="I10" s="33"/>
      <c r="J10" s="33"/>
      <c r="K10" s="45"/>
      <c r="L10" s="45"/>
      <c r="M10" s="33"/>
      <c r="N10" s="33"/>
      <c r="O10" s="33"/>
      <c r="P10" s="33"/>
      <c r="Q10" s="33"/>
      <c r="R10" s="33"/>
      <c r="S10" s="33"/>
      <c r="T10" s="33"/>
    </row>
    <row r="11" spans="1:20" ht="15" x14ac:dyDescent="0.3">
      <c r="A11" s="33"/>
      <c r="B11" s="44"/>
      <c r="C11" s="33"/>
      <c r="D11" s="33"/>
      <c r="E11" s="33"/>
      <c r="F11" s="33"/>
      <c r="G11" s="33"/>
      <c r="H11" s="33"/>
      <c r="I11" s="33"/>
      <c r="J11" s="33"/>
      <c r="K11" s="45"/>
      <c r="L11" s="45"/>
      <c r="M11" s="33"/>
      <c r="N11" s="33"/>
      <c r="O11" s="33"/>
      <c r="P11" s="33"/>
      <c r="Q11" s="33"/>
      <c r="R11" s="33"/>
      <c r="S11" s="33"/>
      <c r="T11" s="33"/>
    </row>
    <row r="13" spans="1:20" x14ac:dyDescent="0.3">
      <c r="B13" s="1" t="s">
        <v>29</v>
      </c>
    </row>
    <row r="16" spans="1:20" x14ac:dyDescent="0.3">
      <c r="A16" s="33" t="s">
        <v>64</v>
      </c>
      <c r="B16" s="33"/>
    </row>
    <row r="17" spans="1:12" x14ac:dyDescent="0.3">
      <c r="A17" s="33"/>
      <c r="B17" s="46" t="s">
        <v>65</v>
      </c>
    </row>
    <row r="18" spans="1:12" ht="16.2" customHeight="1" x14ac:dyDescent="0.3">
      <c r="B18" s="1" t="s">
        <v>66</v>
      </c>
    </row>
    <row r="19" spans="1:12" x14ac:dyDescent="0.3">
      <c r="B19" s="21" t="s">
        <v>31</v>
      </c>
    </row>
    <row r="20" spans="1:12" x14ac:dyDescent="0.3">
      <c r="B20" s="21" t="s">
        <v>111</v>
      </c>
    </row>
    <row r="22" spans="1:12" x14ac:dyDescent="0.3">
      <c r="B22" s="1" t="s">
        <v>46</v>
      </c>
    </row>
    <row r="24" spans="1:12" x14ac:dyDescent="0.3">
      <c r="A24" s="3" t="s">
        <v>47</v>
      </c>
      <c r="B24" s="26" t="s">
        <v>82</v>
      </c>
      <c r="C24" s="26"/>
      <c r="D24" s="26"/>
      <c r="E24" s="26"/>
      <c r="F24" s="26"/>
      <c r="G24" s="26"/>
      <c r="H24" s="26"/>
      <c r="I24" s="26"/>
      <c r="J24" s="26"/>
      <c r="K24" s="28"/>
      <c r="L24" s="28"/>
    </row>
    <row r="25" spans="1:12" x14ac:dyDescent="0.3">
      <c r="A25" s="3" t="s">
        <v>48</v>
      </c>
      <c r="B25" s="26" t="s">
        <v>75</v>
      </c>
      <c r="C25" s="26"/>
      <c r="D25" s="26"/>
      <c r="E25" s="26"/>
      <c r="F25" s="26"/>
      <c r="G25" s="26"/>
      <c r="H25" s="26"/>
      <c r="I25" s="26"/>
      <c r="J25" s="26"/>
      <c r="K25" s="28"/>
      <c r="L25" s="28"/>
    </row>
    <row r="26" spans="1:12" x14ac:dyDescent="0.3">
      <c r="A26" s="3"/>
      <c r="B26" s="26" t="s">
        <v>71</v>
      </c>
      <c r="C26" s="26"/>
      <c r="D26" s="26"/>
      <c r="E26" s="26"/>
      <c r="F26" s="26"/>
      <c r="G26" s="26"/>
      <c r="H26" s="26"/>
      <c r="I26" s="26"/>
      <c r="J26" s="26"/>
      <c r="K26" s="28"/>
      <c r="L26" s="28"/>
    </row>
    <row r="27" spans="1:12" x14ac:dyDescent="0.3">
      <c r="A27" s="3"/>
      <c r="B27" s="26" t="s">
        <v>72</v>
      </c>
      <c r="C27" s="26"/>
      <c r="D27" s="26"/>
      <c r="E27" s="26"/>
      <c r="F27" s="26"/>
      <c r="G27" s="26"/>
      <c r="H27" s="26"/>
      <c r="I27" s="26"/>
      <c r="J27" s="26"/>
      <c r="K27" s="28"/>
      <c r="L27" s="28"/>
    </row>
    <row r="28" spans="1:12" x14ac:dyDescent="0.3">
      <c r="A28" s="3"/>
      <c r="B28" s="26" t="s">
        <v>73</v>
      </c>
      <c r="C28" s="26"/>
      <c r="D28" s="26"/>
      <c r="E28" s="26"/>
      <c r="F28" s="26"/>
      <c r="G28" s="26"/>
      <c r="H28" s="26"/>
      <c r="I28" s="26"/>
      <c r="J28" s="26"/>
      <c r="K28" s="28"/>
      <c r="L28" s="28"/>
    </row>
    <row r="29" spans="1:12" x14ac:dyDescent="0.3">
      <c r="A29" s="3"/>
      <c r="B29" s="26" t="s">
        <v>74</v>
      </c>
      <c r="C29" s="26"/>
      <c r="D29" s="26"/>
      <c r="E29" s="26"/>
      <c r="F29" s="26"/>
      <c r="G29" s="26"/>
      <c r="H29" s="26"/>
      <c r="I29" s="26"/>
      <c r="J29" s="26"/>
      <c r="K29" s="28"/>
      <c r="L29" s="28"/>
    </row>
    <row r="30" spans="1:12" x14ac:dyDescent="0.3">
      <c r="A30" s="3"/>
      <c r="B30" s="26" t="s">
        <v>77</v>
      </c>
      <c r="C30" s="26"/>
      <c r="D30" s="26"/>
      <c r="E30" s="26"/>
      <c r="F30" s="26"/>
      <c r="G30" s="26"/>
      <c r="H30" s="26"/>
      <c r="I30" s="26"/>
      <c r="J30" s="26"/>
      <c r="K30" s="28"/>
      <c r="L30" s="28"/>
    </row>
    <row r="31" spans="1:12" x14ac:dyDescent="0.3">
      <c r="A31" s="3"/>
      <c r="B31" s="26"/>
      <c r="C31" s="26"/>
      <c r="D31" s="26"/>
      <c r="E31" s="26"/>
      <c r="F31" s="26"/>
      <c r="G31" s="26"/>
      <c r="H31" s="26"/>
      <c r="I31" s="26"/>
      <c r="J31" s="26"/>
      <c r="K31" s="28"/>
      <c r="L31" s="28"/>
    </row>
    <row r="32" spans="1:12" x14ac:dyDescent="0.3">
      <c r="A32" s="3"/>
      <c r="B32" s="26" t="s">
        <v>81</v>
      </c>
      <c r="C32" s="26"/>
      <c r="D32" s="26"/>
      <c r="E32" s="26"/>
      <c r="F32" s="26"/>
      <c r="G32" s="26"/>
      <c r="H32" s="26"/>
      <c r="I32" s="26"/>
      <c r="J32" s="26"/>
      <c r="K32" s="28"/>
      <c r="L32" s="28"/>
    </row>
    <row r="33" spans="1:12" x14ac:dyDescent="0.3">
      <c r="A33" s="3"/>
      <c r="B33" s="26" t="s">
        <v>48</v>
      </c>
      <c r="C33" s="26"/>
      <c r="D33" s="26"/>
      <c r="E33" s="26"/>
      <c r="F33" s="26"/>
      <c r="G33" s="26"/>
      <c r="H33" s="26"/>
      <c r="I33" s="26"/>
      <c r="J33" s="26"/>
      <c r="K33" s="28"/>
      <c r="L33" s="28"/>
    </row>
    <row r="34" spans="1:12" x14ac:dyDescent="0.3">
      <c r="B34" s="26"/>
      <c r="C34" s="26"/>
      <c r="D34" s="26"/>
      <c r="E34" s="26"/>
      <c r="F34" s="26"/>
      <c r="G34" s="26"/>
      <c r="H34" s="26"/>
      <c r="I34" s="26"/>
      <c r="J34" s="26"/>
      <c r="K34" s="28"/>
      <c r="L34" s="28"/>
    </row>
    <row r="35" spans="1:12" x14ac:dyDescent="0.3">
      <c r="B35" s="26" t="s">
        <v>80</v>
      </c>
      <c r="C35" s="26"/>
      <c r="D35" s="26"/>
      <c r="E35" s="26"/>
      <c r="F35" s="26"/>
      <c r="G35" s="26"/>
      <c r="H35" s="26"/>
      <c r="I35" s="26"/>
      <c r="J35" s="26"/>
      <c r="K35" s="28"/>
      <c r="L35" s="28"/>
    </row>
    <row r="36" spans="1:12" x14ac:dyDescent="0.3">
      <c r="B36" s="26" t="s">
        <v>67</v>
      </c>
      <c r="C36" s="26"/>
      <c r="D36" s="26"/>
      <c r="E36" s="26"/>
      <c r="F36" s="26"/>
      <c r="G36" s="26"/>
      <c r="H36" s="26"/>
      <c r="I36" s="26"/>
      <c r="J36" s="26"/>
      <c r="K36" s="28"/>
      <c r="L36" s="28"/>
    </row>
    <row r="37" spans="1:12" ht="16.2" customHeight="1" x14ac:dyDescent="0.3"/>
    <row r="38" spans="1:12" x14ac:dyDescent="0.3">
      <c r="B38" s="1" t="s">
        <v>49</v>
      </c>
    </row>
    <row r="39" spans="1:12" x14ac:dyDescent="0.3">
      <c r="B39" s="1" t="s">
        <v>50</v>
      </c>
    </row>
    <row r="40" spans="1:12" x14ac:dyDescent="0.3">
      <c r="B40" s="1" t="s">
        <v>51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0104a4cd-1400-468e-be1b-c7aad71d7d5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User</cp:lastModifiedBy>
  <cp:revision/>
  <cp:lastPrinted>2022-04-11T10:57:41Z</cp:lastPrinted>
  <dcterms:created xsi:type="dcterms:W3CDTF">2020-07-22T07:46:04Z</dcterms:created>
  <dcterms:modified xsi:type="dcterms:W3CDTF">2022-04-11T11:01:29Z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