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Krejcova\Desktop\SR aktualizace 7\"/>
    </mc:Choice>
  </mc:AlternateContent>
  <xr:revisionPtr revIDLastSave="0" documentId="13_ncr:1_{C0C0C0BD-BE11-4417-B67C-53F5BC9E32D5}" xr6:coauthVersionLast="36" xr6:coauthVersionMax="36" xr10:uidLastSave="{00000000-0000-0000-0000-000000000000}"/>
  <bookViews>
    <workbookView xWindow="0" yWindow="0" windowWidth="28800" windowHeight="12225" tabRatio="710" xr2:uid="{00000000-000D-0000-FFFF-FFFF00000000}"/>
  </bookViews>
  <sheets>
    <sheet name="MŠ" sheetId="6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6" l="1"/>
  <c r="M10" i="7" l="1"/>
  <c r="M9" i="7"/>
  <c r="M41" i="7"/>
  <c r="M42" i="7"/>
  <c r="M43" i="7"/>
  <c r="M44" i="7"/>
  <c r="M53" i="7"/>
  <c r="L9" i="8"/>
  <c r="M49" i="7" l="1"/>
  <c r="M50" i="7"/>
  <c r="L8" i="8" l="1"/>
  <c r="M40" i="7" l="1"/>
  <c r="M17" i="7" l="1"/>
  <c r="M16" i="7"/>
  <c r="M15" i="7"/>
  <c r="M14" i="7"/>
  <c r="M13" i="7"/>
  <c r="M12" i="7"/>
  <c r="M11" i="7"/>
  <c r="M25" i="6" l="1"/>
  <c r="M56" i="7" l="1"/>
  <c r="M55" i="7"/>
  <c r="M54" i="7"/>
  <c r="M52" i="7"/>
  <c r="M24" i="6"/>
  <c r="M23" i="6"/>
  <c r="M22" i="6"/>
  <c r="M51" i="7" l="1"/>
  <c r="M12" i="6" l="1"/>
  <c r="M11" i="6"/>
  <c r="M39" i="7" l="1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8" i="7" l="1"/>
  <c r="M7" i="7"/>
  <c r="M20" i="6"/>
  <c r="M47" i="7"/>
  <c r="M46" i="7"/>
  <c r="M45" i="7"/>
  <c r="M6" i="7" l="1"/>
  <c r="M22" i="7"/>
  <c r="M21" i="7"/>
  <c r="M20" i="7"/>
  <c r="M19" i="7"/>
  <c r="M18" i="7"/>
  <c r="M19" i="6"/>
  <c r="M18" i="6"/>
  <c r="M17" i="6"/>
  <c r="M16" i="6"/>
  <c r="M15" i="6"/>
  <c r="M14" i="6"/>
  <c r="M13" i="6"/>
  <c r="L7" i="8" l="1"/>
  <c r="L6" i="8"/>
  <c r="M10" i="6"/>
  <c r="M9" i="6"/>
  <c r="M8" i="6"/>
  <c r="M7" i="6"/>
  <c r="M6" i="6"/>
  <c r="M5" i="6"/>
</calcChain>
</file>

<file path=xl/sharedStrings.xml><?xml version="1.0" encoding="utf-8"?>
<sst xmlns="http://schemas.openxmlformats.org/spreadsheetml/2006/main" count="954" uniqueCount="252">
  <si>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</si>
  <si>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</si>
  <si>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</si>
  <si>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</si>
  <si>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</si>
  <si>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</si>
  <si>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</si>
  <si>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</si>
  <si>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</si>
  <si>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</si>
  <si>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</si>
  <si>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</si>
  <si>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</si>
  <si>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</si>
  <si>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</si>
  <si>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</si>
  <si>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</si>
  <si>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</si>
  <si>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</si>
  <si>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</si>
  <si>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</si>
  <si>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</si>
  <si>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</si>
  <si>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</si>
  <si>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</si>
  <si>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</si>
  <si>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</si>
  <si>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</si>
  <si>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</si>
  <si>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</si>
  <si>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</si>
  <si>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</si>
  <si>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</si>
  <si>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</si>
  <si>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</si>
  <si>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</si>
  <si>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</si>
  <si>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</si>
  <si>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</si>
  <si>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</si>
  <si>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</si>
  <si>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</si>
  <si>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</si>
  <si>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</si>
  <si>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</si>
  <si>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</si>
  <si>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</si>
  <si>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</si>
  <si>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</si>
  <si>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</si>
  <si>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</si>
  <si>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Jihomoravský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</si>
  <si>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</si>
  <si>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Mateřská škola Chřestová Ivančice</t>
  </si>
  <si>
    <t>město Ivančice</t>
  </si>
  <si>
    <t>Polytechnická dílna</t>
  </si>
  <si>
    <t>Ivančice</t>
  </si>
  <si>
    <t>Vybudování a vybavení venkovní polytechnické dílny včetně sociálního zařízení</t>
  </si>
  <si>
    <t>MŠ Na Úvoze Ivančice</t>
  </si>
  <si>
    <t>Město Ivančice</t>
  </si>
  <si>
    <t xml:space="preserve">Altán na školní zahradu </t>
  </si>
  <si>
    <t>Dopravní hřiště</t>
  </si>
  <si>
    <t>Hmatový chodník</t>
  </si>
  <si>
    <t xml:space="preserve">Přístavba a vybavení 2 tříd. </t>
  </si>
  <si>
    <t>Rekonstrukce tříd MŠ na budově mjr. Nováka</t>
  </si>
  <si>
    <t xml:space="preserve">Rekonstrukce tříd MŠ na budově mjr. Nováka. Zvýšení kapacity, Vybudování nové třídy, dětské šatny, umyvárny a WC, výdejny jídla a zázemí pro personál ve spodní části stávající budovy - místo současné knihovny (včetně vybavení). </t>
  </si>
  <si>
    <t>Altán na výuku a odpočinek dětí</t>
  </si>
  <si>
    <t>Seznámení a rozvíjení dopravní tématiky</t>
  </si>
  <si>
    <t>Procvičení hrubé mot. rukou a plosek nohou</t>
  </si>
  <si>
    <t>Vybudování polytechnické dílny</t>
  </si>
  <si>
    <t xml:space="preserve">seznámení a manipulace s různým nářadím </t>
  </si>
  <si>
    <t>x</t>
  </si>
  <si>
    <t>Vybavení dílny</t>
  </si>
  <si>
    <t>nářadí pro děti</t>
  </si>
  <si>
    <t>ZŠ V. Menšíka Ivančice</t>
  </si>
  <si>
    <t>Rekonstrukce školních pozemků</t>
  </si>
  <si>
    <t>obnova zeleně, cest, investice do rozvoje environmentální výuky; investice do nákupu zeleně</t>
  </si>
  <si>
    <t>Školní pomůcky pro výuku přírodovědných předmětů</t>
  </si>
  <si>
    <t>nákup nového vybavení pro podporu výuky přírodovědných předmětů</t>
  </si>
  <si>
    <t>Školní pomůcky pro výuku humanitních a ostatních předmětů</t>
  </si>
  <si>
    <t>nákup nového vybavení pro podporu výuky humanitních a dalších nepřírodovědných předmětů</t>
  </si>
  <si>
    <t xml:space="preserve">Obnova ICT techniky – počítačová učebna na I. stupni + přenosná zařízení </t>
  </si>
  <si>
    <t>rekonstrukce počítačové učebny 1. stupně; výměna elektrických a datových rozvodů; úprava podlah; nákup nových přenosných zařízení/počítačů; nákup dalšího vybavení a nábytku; klimatizace</t>
  </si>
  <si>
    <t>Klimatizace a osvětlení</t>
  </si>
  <si>
    <t>rekonstrukce osvětlení a pořízení klimatizace do učeben pro zabránění přehřívání učeben</t>
  </si>
  <si>
    <t>Revize kurikula v ZŠ V. Menšíka Ivančice</t>
  </si>
  <si>
    <t>implementace podpory rozvoje digitální, čtenářské a matematické gramotnosti, posilování integrovaného přístupu ke vzdělání</t>
  </si>
  <si>
    <t>Rozvoj lidských zdrojů formou DVPP</t>
  </si>
  <si>
    <t>fond pro strategické posilování kompetenci formou cíleného DVPP</t>
  </si>
  <si>
    <t>Vytvoření fondu mobilních digitálních zařízení pro žáky</t>
  </si>
  <si>
    <t>fond mobilních digitálních zařízení pro rozvoj digitální gramotnosti žáků (např. tablety a jiná digitální zařízení)</t>
  </si>
  <si>
    <t xml:space="preserve">Vytvoření fondu moderních technických řešení pro podporu rozvoje digitální, matematické a jazykové gramotnosti  </t>
  </si>
  <si>
    <t>fond zařízení jiného zaměření, např. 3D tiskárny, robotické stavebnice, STEM stavebnice atp.</t>
  </si>
  <si>
    <t>Vybudování nových odborných učeben</t>
  </si>
  <si>
    <t>vybudování nových odborných učeben v půdních prostorách školy</t>
  </si>
  <si>
    <t xml:space="preserve">Výměna oken </t>
  </si>
  <si>
    <t>výměna oken v budově 2. stupně za nová plastová okna</t>
  </si>
  <si>
    <t xml:space="preserve">Oprava elektroinstalace </t>
  </si>
  <si>
    <t>nahrazení hliníkových rozvodů v budovách školy; instalace nových zásuvek a vypínačů</t>
  </si>
  <si>
    <t>Základní návrh realizace</t>
  </si>
  <si>
    <t>Vybudování učebny pro polytechnické vzdělávání</t>
  </si>
  <si>
    <t>Vybudování učebny pro polytechnické vzdělávání v prostorách bývalé kotelny</t>
  </si>
  <si>
    <t>Vybudování venkovní učebny</t>
  </si>
  <si>
    <t>Vybudování venkovní učebny v zahradě školy</t>
  </si>
  <si>
    <t>Rekonstrukce školního hřiště v areálu II. stupně</t>
  </si>
  <si>
    <t>Rekonstrukce venkovního školního hřiště; plánované využití jako multifunkční hřiště</t>
  </si>
  <si>
    <t>Vybudování školního hřiště v areálu I. stupně</t>
  </si>
  <si>
    <t>Vybudování malého školního hřiště v areálu I. stupně</t>
  </si>
  <si>
    <t>Vnitřní konektivita</t>
  </si>
  <si>
    <t>Město Dolní Kounice</t>
  </si>
  <si>
    <t>Modernizace ZŠ a MŠ Dolní Kounice – II. etapa</t>
  </si>
  <si>
    <t>Dolní Kounice</t>
  </si>
  <si>
    <t>Modernizace odborných učeben - Informatiky a výpočetní techniky, Cvičné kuchyňky.</t>
  </si>
  <si>
    <t>probíhá příprava PD</t>
  </si>
  <si>
    <t>Nerelevantní</t>
  </si>
  <si>
    <t>ZŠ T.G.M. Ivančice</t>
  </si>
  <si>
    <t>Zbudování nových odborných učeben</t>
  </si>
  <si>
    <t>Vybudování odborné jazykové učebny v podkroví, rekonstrukce- modernizace dvou počítačových učeben a učebny na robotiku, vybudování odborné učebny na přírodní vědy - laboratoře, rekonstrukce a modernizace stávající sítě, vnější a vnitřní konektivity, LAN, WIFI, rekonstrukce bezbariérových toalet, kabinety</t>
  </si>
  <si>
    <t>Zpracovaná projektová dokumentace</t>
  </si>
  <si>
    <t>ANO</t>
  </si>
  <si>
    <t xml:space="preserve"> Vybudování zázemí pro ŠD na školní zahradě</t>
  </si>
  <si>
    <t>Vybudování zázemí pro ŠD, rekonstrukce povrchu hřiště, odvodnění, vybudování dětského hřiště – herní  prvky pro ŠD</t>
  </si>
  <si>
    <t>Připravuje se PD</t>
  </si>
  <si>
    <t>NE</t>
  </si>
  <si>
    <t>Modernizace elektroinstalace</t>
  </si>
  <si>
    <t>Rekonstrukce elektroinstalace, elektrických rozvodů, sociálních zařízení WC, podlah</t>
  </si>
  <si>
    <t>Rekonstrukce střechy</t>
  </si>
  <si>
    <t>Výměna  střešních oken, střešní krytiny a zateplení půdních prostor</t>
  </si>
  <si>
    <t>ZŠ a MŠ Ivančice-Němčice</t>
  </si>
  <si>
    <t>MŠ Alexovice – zateplení pláště a střechy</t>
  </si>
  <si>
    <t xml:space="preserve">MŠ Alexovice – Klimatizace  učeben </t>
  </si>
  <si>
    <t>MŠ Alexovice - učebna pro polytechniku, kabinet, sklad pomůcek</t>
  </si>
  <si>
    <t>MŠ Alexovice – rozšíření zázemí pro zaměstnance – a učebna pro polytechniku, kabinet, sklad pomůcek (přítavba nebo nadstavba)</t>
  </si>
  <si>
    <t xml:space="preserve">MŠ Němčice  přístavba nebo nadstavba </t>
  </si>
  <si>
    <t>MŠ Němčice – přístavba nebo nadstavba navýšení kapacity o jednu třídu,  zbudování polytechnické učebny, rozšíření školní jídelny</t>
  </si>
  <si>
    <t>MŠ Němčice – klimatizace učeben</t>
  </si>
  <si>
    <t>MŠ Němčice – klimatizace učeben, čističky vzduchu nebo venkovní rolety</t>
  </si>
  <si>
    <t>MŠ Němčice – víceúčelové hřiště</t>
  </si>
  <si>
    <t>MŠ Němčice - víceúčelové hřiště, dokončení II. etapy</t>
  </si>
  <si>
    <t>ŠJ Němčice - pořízení multifunkční pánve</t>
  </si>
  <si>
    <t>Přístavba nebo nadstavba základní školy</t>
  </si>
  <si>
    <t>Přístavba nebo nadstavba základní školy, vybudování   polytechnické učebny, navýšení kapacity pro ZŠ i  zájmové vzdělávání, rozšíření provozního zázemí pro zaměstnance – sborovna, kancelář, kabinety, sklady, bezbariérovost, modernizace elektrických rozvodů</t>
  </si>
  <si>
    <t>Opravy střešních oken a zateplení střechy budovy ŠD</t>
  </si>
  <si>
    <t>Zbudování venkovního víceúčelového hřiště u školy s umělým povrchem</t>
  </si>
  <si>
    <t xml:space="preserve">Zbudování venkovního hracího a relaxačního prostoru </t>
  </si>
  <si>
    <t>Zbudování venkovního hracího a relaxačního prostoru v blízkosti školy s učebnou v přírodě (v prostoru mezi kurty a náhonem)</t>
  </si>
  <si>
    <t xml:space="preserve">Klimatizace učeben </t>
  </si>
  <si>
    <t>Klimatizace učeben a čističky vzduchu v ZŠ</t>
  </si>
  <si>
    <t>ZŠ a MŠ Dolní Kounice</t>
  </si>
  <si>
    <t>ZŠ a MŠ Moravské Bránice</t>
  </si>
  <si>
    <t>Obec Moravské Bránice</t>
  </si>
  <si>
    <t>Hřiště ZŠ Moravské Bránice</t>
  </si>
  <si>
    <t>venkovní učebna ZŠ Moravské Bránice</t>
  </si>
  <si>
    <t>enviromentální zahrada MŠ Moravské Bránice</t>
  </si>
  <si>
    <t>Moravské Bránice</t>
  </si>
  <si>
    <t>vybudování hřiště pro základní školu</t>
  </si>
  <si>
    <t>vybudování venkovní učebny</t>
  </si>
  <si>
    <t>vybudování environmentální zahrady MŠ</t>
  </si>
  <si>
    <t>MŠ Mělčany</t>
  </si>
  <si>
    <t>obec Mělčany</t>
  </si>
  <si>
    <t>Rekonstrukce MŠ Mělčany</t>
  </si>
  <si>
    <t>Mělčany</t>
  </si>
  <si>
    <t>rekonstrukce</t>
  </si>
  <si>
    <t>modernizace školy za účelem zvýšení kvality výchovně vzdělávacího prostředí, rekonstrukce stávajících prostor, které se v určitých ohledech jeví jako nevyhovující</t>
  </si>
  <si>
    <t>MŠ Trboušany</t>
  </si>
  <si>
    <t>obec Trboušany</t>
  </si>
  <si>
    <t>snížení energetické náročnosti</t>
  </si>
  <si>
    <t>Zateplení stropů školy, výměna odpařovače, výlevky - kuchyně, Rekonstrukce školní zahrady</t>
  </si>
  <si>
    <t>Trboušany</t>
  </si>
  <si>
    <t>Schváleno v Ivančicích, 25. 4. 2022 Řídícím výborem MAP rozvoje vzdělávání ORP Ivančice II. Předseda Řídícího výboru pan Milan Buček</t>
  </si>
  <si>
    <t>ZŠ a MŠ Nová Ves</t>
  </si>
  <si>
    <t>Obec Nová Ves</t>
  </si>
  <si>
    <t>Nová Ves</t>
  </si>
  <si>
    <t>Rekoknstrukce zázemí základní školy</t>
  </si>
  <si>
    <t>rozšíření kpapacity keramické dílny a vybudování zázemí pro školní družinu</t>
  </si>
  <si>
    <t>ZŠ Pravlov</t>
  </si>
  <si>
    <t>Obec Pravlov</t>
  </si>
  <si>
    <t>Rozšíření kapacit pro MŠ Pravlov</t>
  </si>
  <si>
    <t>Pravlov</t>
  </si>
  <si>
    <r>
      <rPr>
        <sz val="9"/>
        <color theme="1"/>
        <rFont val="Calibri"/>
        <family val="2"/>
        <charset val="238"/>
        <scheme val="minor"/>
      </rPr>
      <t>S ohledem na absenci MŠ v obci a problémovému umísťování dětí do MŠ v sousedních obcích bude zřízena 1 třída MŠ pro 20 dětí vč. zázemí (šatna, WC, výdej jídla).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</si>
  <si>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podána žádost o SP</t>
  </si>
  <si>
    <t>Ne</t>
  </si>
  <si>
    <t>Rekonstrukce zahrady pro MŠ Pravlov</t>
  </si>
  <si>
    <t xml:space="preserve">vybudováním zahrady pro děti MŠ , která bude sloužit k jejich všestrannému rozvoji součástí budou nejen herní prvky a pískoviště, ale také multifunkční trávníková plocha, prvky pro enviromentální výchovu a výsadby stromů keřů a trvalek se zaměřením na jedlé druhy. Dešťová voda z budovy  MŠ bude využívána pro zálivku pomocí automatického závlahového systému, což přispěje nejen kvalitě zeleně, ale i mikroklimatu zahrady.       </t>
  </si>
  <si>
    <t>zpracovává se PD</t>
  </si>
  <si>
    <t>Okolí s přístup do MŠ Pravlov</t>
  </si>
  <si>
    <t>Zpevněné plochy a chodníky soužící k přístupu dětí jsou napojeny na stávající chodníky a umožňují přístup z více stan obce, zároveň bude opraveno i prostranství mezi školou, kostelem a vstupem na zahradu, které je nutné pro bezpečný pohyb dětí z budovy na zahradu. Součástí jsou i parkovací stání pro pedagogy pro MŠ a doplnění zeleně a mobiliáře.</t>
  </si>
  <si>
    <t xml:space="preserve">Přístavba, nástavba a modernizace ZŠ Pravlov </t>
  </si>
  <si>
    <t>rekonstrukce a modernizace stávající budovy základní školy a přístavba 2. nadzemního podlaží, vybudování odborných učeben, součástí bude i komunitní prostor (multifunkční sál) zázemí pro personál, bezbariérový přístup</t>
  </si>
  <si>
    <t>zažádáno o SP</t>
  </si>
  <si>
    <t>Vybudování kmenové učebny</t>
  </si>
  <si>
    <t xml:space="preserve">kmenová učebna bude sloužit jak pro formální, tak i pro neformální vzdělávání.  V kmenové učebně se budou vyučovat IROPem nepodporované předměty jako je ČJ a HV a dále AJ.  Jedná se o místnost č. 1.12 z projekotvé dokumentace </t>
  </si>
  <si>
    <t>Hřiště pro ZŠ Pravlov</t>
  </si>
  <si>
    <t xml:space="preserve">Pro rozšířenou sportovní výuku a umožnění pohybu na čerstvém vzduchu je navrženo multifunkční sportovní hřiště, hřiště pro streetball, běžeckou dráhou a venkovní tělocvičnou. S ohledem na nedostatek prostoru budou tyto hřiště umístěny mimo areál školy.  </t>
  </si>
  <si>
    <t>Venkovní učebna pro ZŠ Pravlov</t>
  </si>
  <si>
    <t>Venkovní učebna slouží pro výuku dětí na čerstvém vzduchu i v době ne příliš příznivého počasí. Zároveň obsahuje sklad zahradního náčiní a pomůcek pro enviromentální výuku dětí ZŠ</t>
  </si>
  <si>
    <t>Okolí a přístup pro ZŠ Pravlov</t>
  </si>
  <si>
    <t>je nutné upravit i vstupní prostory do budovy. V rámci bezpečnosti pohybu žáků dojde k odklonění chodníku a jasnému vymezení parkovacího stání K+R v době příchodu a odchodu je školy a zároveň místa pro zaparkování školního autobusu. Bezpečnost pomáhá zajišťovat i zeleň mobiliář.</t>
  </si>
  <si>
    <t>Zateplení stropů, výměna odpařovače, výlevky, rekonstrukce školní zahrady</t>
  </si>
  <si>
    <t>Rekonstrukce osvětlení v podkroví, v kabinetech a v kancelářích, na chodbách a pořízení klimatizace do učeben pro zabránění přehřívání učeben, venkovní žaluzie</t>
  </si>
  <si>
    <t>Modernizace učebny pro polytechnické vzdělávání</t>
  </si>
  <si>
    <t>Modernizace učebny pro polytechnické vzdělvání, školní dílny, cvičné kuchyňky a rekonstrukce venkovní učebny - modernizace, vybavení, zřízení koutku pro EVVO</t>
  </si>
  <si>
    <t>Oprava izolace budovy školy</t>
  </si>
  <si>
    <t>odizolování kolem celé školy, sanace prostor v suterénu, odvlhčení prostor v suterénu budovy školy, oprava hlavního vchodu do budovy školy a vreátnice, prostro pro zahradní techniku a sklady.</t>
  </si>
  <si>
    <t>Zbudování zázemí pro školní poradenské pracoviště</t>
  </si>
  <si>
    <t>Zbudování zázemí pro školní poradenské pracoviště - školní psycholog a speciální pedagog, metodik prevence</t>
  </si>
  <si>
    <t>výstavba nové tělocvičny - haly</t>
  </si>
  <si>
    <t>Zbudování novéí víceúčelové sportovní haly</t>
  </si>
  <si>
    <t>rekonstrukce oplocení kolem areálu školy</t>
  </si>
  <si>
    <t>rekonstrukce oplocení kolem celého areálu školy včetně svtupních bran</t>
  </si>
  <si>
    <t>Navýšení kapacity školy</t>
  </si>
  <si>
    <t>přístavba nových kmenových učeben s vybavením a sociálním zázemím</t>
  </si>
  <si>
    <t>Zpracovaná studie</t>
  </si>
  <si>
    <t>ZŠ a MŠ Ketkovice</t>
  </si>
  <si>
    <t>Obec Ketkovice</t>
  </si>
  <si>
    <t>Venkovní učebna na školní zahradě</t>
  </si>
  <si>
    <t>Ketkovice</t>
  </si>
  <si>
    <t>Zbudování venkovní učebny na školní zahradě na místě bývalých dílen.</t>
  </si>
  <si>
    <t>XI.22</t>
  </si>
  <si>
    <t>Víceúčelové hřiště s prostorem pro relaxaci</t>
  </si>
  <si>
    <t>Zbudování víceúčelového hřiště a prostoru pro relaxaci</t>
  </si>
  <si>
    <t>Obnova ICT techniky ZŠ</t>
  </si>
  <si>
    <t>Obnova a doplnění ICT techniky v ZŠ</t>
  </si>
  <si>
    <t>Environmentální zahrada MŠ</t>
  </si>
  <si>
    <t xml:space="preserve">Vybudování environmentální zahrady </t>
  </si>
  <si>
    <t>ICT technika pro MŠ</t>
  </si>
  <si>
    <t>Vybavení MŠ ICT technikou, nákup ICT techniky</t>
  </si>
  <si>
    <t>zpracovává se studie</t>
  </si>
  <si>
    <t>SVČ Ivančice</t>
  </si>
  <si>
    <t>Jihomoravský kraj</t>
  </si>
  <si>
    <t>Zájmové a celoživotní  vdělávání</t>
  </si>
  <si>
    <t>Vybudování odborných vnitřních a venkovních učeben v regionu Ivančicko. Vytvoření kvalitního zázemí a rozšíření kapacity pro zájmové vzdělávání v regionu Ivančicko a BMO. Zvyšování kapacit a zkvalitňování zájmového a neformálního vzdělávání (speciální zaměření na digitální kompetence, pohybové a sportovní aktivity). Podpora vzájemného propojování formálního a neformálního vzdělávání. Zajištění vybavení pro výuku digitálních kompetencí. Podpora neformálního vzdělávání v pohybových a sportovních aktivitách a osvěta zdravého životního stylu. Zpřístupnění neformálního vzdělávání i do regionálních center ke specifickým cílovým skupinám (rodiče na rodičovské dovolené, senioři apod.)</t>
  </si>
  <si>
    <t>příprava PD</t>
  </si>
  <si>
    <t>Komunitní centrum II</t>
  </si>
  <si>
    <t>Vybudování KC venkovních i vnitřních prostor</t>
  </si>
  <si>
    <t>Schváleno v Ivančicích, 26. 10. 2022 Řídícím výborem MAP rozvoje vzdělávání ORP Ivančice II. Předseda Řídícího výboru pan Milan Buček</t>
  </si>
  <si>
    <t>Zvýšení kapacity mateřské školky z důvodu nedostatku míst pro přijetí děti starších 3 let. Přístavba a vybavení 2 tříd.  - stavba bude rozdělena do dvou etap, v první etapě bude zřízena jedna třída a ve II. etapě druhá třída</t>
  </si>
  <si>
    <t>zpracovaná studie</t>
  </si>
  <si>
    <t>Nově zařazené akce - aktualaizace k 26. 10. 2022</t>
  </si>
  <si>
    <t>Vyřazené akce - aktualizace k 26. 10. 2022</t>
  </si>
  <si>
    <t>rekonstrukce sociálního zařízení 2. a 3. poschodí</t>
  </si>
  <si>
    <t>Neslovice</t>
  </si>
  <si>
    <t>Obec Neslovice</t>
  </si>
  <si>
    <t>ZŠ a MŠ Neslovice</t>
  </si>
  <si>
    <t>rekonstrukce vstupní chodby základní školy</t>
  </si>
  <si>
    <t>Jubilejní ZŠ Masarykova a MŠ Nové Bránice</t>
  </si>
  <si>
    <t>obec Nové Bránice</t>
  </si>
  <si>
    <t>Stavební úpravy, přístavba a nádstavba Jubilejní ZŠ a MŠ v Nových Bránicích</t>
  </si>
  <si>
    <t>Nové Bránice</t>
  </si>
  <si>
    <t>Přístavba MŠ - navýšení kapacity o jednu třídu, včetně zázemí (Wc, šatna), vybudování družiny a rozšíření jídelny a celková rekonstrukce staré budovy</t>
  </si>
  <si>
    <t>zpracovaná PD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</si>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</sst>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4">
    <xf numFmtId="0" fontId="0" fillId="0" borderId="0" xfId="0"/>
    <xf numFmtId="0" fontId="0" fillId="0" borderId="0" xfId="0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3" fontId="0" fillId="0" borderId="3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7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 wrapText="1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3" fontId="0" fillId="0" borderId="3" xfId="0" applyNumberFormat="1" applyBorder="1" applyAlignment="1" applyProtection="1">
      <alignment horizontal="right" vertical="center"/>
      <protection locked="0"/>
    </xf>
    <xf numFmtId="17" fontId="0" fillId="0" borderId="1" xfId="0" applyNumberForma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3" fontId="0" fillId="0" borderId="23" xfId="0" applyNumberFormat="1" applyBorder="1" applyAlignment="1" applyProtection="1">
      <alignment horizontal="right" vertical="center"/>
      <protection locked="0"/>
    </xf>
    <xf numFmtId="3" fontId="0" fillId="0" borderId="25" xfId="0" applyNumberFormat="1" applyBorder="1" applyAlignment="1" applyProtection="1">
      <alignment horizontal="right" vertical="center"/>
      <protection locked="0"/>
    </xf>
    <xf numFmtId="17" fontId="0" fillId="0" borderId="23" xfId="0" applyNumberFormat="1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right" vertical="center"/>
      <protection locked="0"/>
    </xf>
    <xf numFmtId="3" fontId="0" fillId="0" borderId="38" xfId="0" applyNumberFormat="1" applyBorder="1" applyAlignment="1" applyProtection="1">
      <alignment horizontal="right" vertical="center"/>
      <protection locked="0"/>
    </xf>
    <xf numFmtId="3" fontId="0" fillId="0" borderId="20" xfId="0" applyNumberFormat="1" applyBorder="1" applyAlignment="1" applyProtection="1">
      <alignment horizontal="right" vertical="center"/>
      <protection locked="0"/>
    </xf>
    <xf numFmtId="17" fontId="0" fillId="0" borderId="20" xfId="0" applyNumberFormat="1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horizontal="right" vertical="center"/>
      <protection locked="0"/>
    </xf>
    <xf numFmtId="3" fontId="0" fillId="0" borderId="31" xfId="0" applyNumberFormat="1" applyBorder="1" applyAlignment="1" applyProtection="1">
      <alignment vertical="center"/>
      <protection locked="0"/>
    </xf>
    <xf numFmtId="3" fontId="0" fillId="0" borderId="9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48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3" fontId="0" fillId="0" borderId="13" xfId="0" applyNumberFormat="1" applyBorder="1" applyAlignment="1" applyProtection="1">
      <alignment vertical="center"/>
      <protection locked="0"/>
    </xf>
    <xf numFmtId="3" fontId="0" fillId="0" borderId="29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17" fontId="0" fillId="0" borderId="23" xfId="0" applyNumberFormat="1" applyBorder="1" applyAlignment="1" applyProtection="1">
      <alignment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20" xfId="0" applyBorder="1" applyProtection="1">
      <protection locked="0"/>
    </xf>
    <xf numFmtId="0" fontId="0" fillId="0" borderId="25" xfId="0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0" fillId="0" borderId="31" xfId="0" applyBorder="1" applyAlignment="1" applyProtection="1">
      <alignment wrapText="1"/>
      <protection locked="0"/>
    </xf>
    <xf numFmtId="0" fontId="4" fillId="2" borderId="58" xfId="0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>
      <alignment horizontal="center" vertical="center" wrapText="1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30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10" xfId="0" applyBorder="1" applyProtection="1">
      <protection locked="0"/>
    </xf>
    <xf numFmtId="3" fontId="0" fillId="0" borderId="10" xfId="0" applyNumberFormat="1" applyBorder="1" applyProtection="1">
      <protection locked="0"/>
    </xf>
    <xf numFmtId="3" fontId="0" fillId="0" borderId="51" xfId="0" applyNumberFormat="1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17" fontId="0" fillId="0" borderId="35" xfId="0" applyNumberForma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vertical="center" wrapText="1"/>
      <protection locked="0"/>
    </xf>
    <xf numFmtId="3" fontId="0" fillId="0" borderId="48" xfId="0" applyNumberFormat="1" applyBorder="1" applyAlignment="1" applyProtection="1">
      <alignment vertical="center"/>
      <protection locked="0"/>
    </xf>
    <xf numFmtId="17" fontId="0" fillId="0" borderId="37" xfId="0" applyNumberFormat="1" applyBorder="1" applyAlignment="1" applyProtection="1">
      <alignment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right" vertical="center"/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wrapText="1"/>
      <protection locked="0"/>
    </xf>
    <xf numFmtId="0" fontId="13" fillId="0" borderId="31" xfId="0" applyFont="1" applyBorder="1" applyAlignment="1" applyProtection="1">
      <alignment vertical="center" wrapText="1"/>
      <protection locked="0"/>
    </xf>
    <xf numFmtId="0" fontId="13" fillId="0" borderId="55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left" vertical="center" wrapText="1"/>
      <protection locked="0"/>
    </xf>
    <xf numFmtId="17" fontId="0" fillId="0" borderId="37" xfId="0" applyNumberFormat="1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3" fontId="0" fillId="0" borderId="22" xfId="0" applyNumberFormat="1" applyBorder="1" applyAlignment="1" applyProtection="1">
      <alignment horizontal="right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11" xfId="0" applyBorder="1" applyAlignment="1" applyProtection="1">
      <alignment horizontal="center"/>
      <protection locked="0"/>
    </xf>
    <xf numFmtId="3" fontId="0" fillId="0" borderId="37" xfId="0" applyNumberFormat="1" applyBorder="1" applyAlignment="1" applyProtection="1">
      <alignment horizontal="right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13" fillId="0" borderId="46" xfId="0" applyFont="1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wrapText="1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16" fillId="0" borderId="48" xfId="0" applyFont="1" applyBorder="1" applyAlignment="1" applyProtection="1">
      <alignment horizontal="left" vertical="center" wrapText="1"/>
      <protection locked="0"/>
    </xf>
    <xf numFmtId="17" fontId="0" fillId="0" borderId="52" xfId="0" applyNumberFormat="1" applyBorder="1" applyAlignment="1" applyProtection="1">
      <alignment vertical="center"/>
      <protection locked="0"/>
    </xf>
    <xf numFmtId="0" fontId="0" fillId="0" borderId="48" xfId="0" applyBorder="1" applyAlignment="1" applyProtection="1">
      <alignment vertical="center"/>
      <protection locked="0"/>
    </xf>
    <xf numFmtId="0" fontId="0" fillId="0" borderId="45" xfId="0" applyBorder="1" applyProtection="1"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left" vertical="center" wrapText="1"/>
      <protection locked="0"/>
    </xf>
    <xf numFmtId="17" fontId="0" fillId="0" borderId="55" xfId="0" applyNumberFormat="1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47" xfId="0" applyBorder="1" applyProtection="1">
      <protection locked="0"/>
    </xf>
    <xf numFmtId="0" fontId="16" fillId="0" borderId="47" xfId="0" applyFont="1" applyBorder="1" applyAlignment="1" applyProtection="1">
      <alignment horizontal="left" vertical="center" wrapText="1"/>
      <protection locked="0"/>
    </xf>
    <xf numFmtId="0" fontId="16" fillId="0" borderId="31" xfId="0" applyFont="1" applyBorder="1" applyAlignment="1" applyProtection="1">
      <alignment horizontal="left" wrapText="1"/>
      <protection locked="0"/>
    </xf>
    <xf numFmtId="0" fontId="0" fillId="0" borderId="25" xfId="0" applyBorder="1" applyAlignment="1" applyProtection="1">
      <alignment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0" fillId="0" borderId="37" xfId="0" applyBorder="1" applyProtection="1">
      <protection locked="0"/>
    </xf>
    <xf numFmtId="0" fontId="16" fillId="0" borderId="47" xfId="0" applyFont="1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13" fillId="3" borderId="55" xfId="0" applyFont="1" applyFill="1" applyBorder="1" applyAlignment="1" applyProtection="1">
      <alignment horizontal="center" vertical="center" wrapText="1"/>
      <protection locked="0"/>
    </xf>
    <xf numFmtId="0" fontId="13" fillId="3" borderId="46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61" xfId="0" applyFont="1" applyFill="1" applyBorder="1" applyAlignment="1" applyProtection="1">
      <alignment horizontal="center" vertical="center"/>
      <protection locked="0"/>
    </xf>
    <xf numFmtId="0" fontId="4" fillId="3" borderId="46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vertical="center" wrapText="1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3" fontId="13" fillId="3" borderId="31" xfId="0" applyNumberFormat="1" applyFont="1" applyFill="1" applyBorder="1" applyAlignment="1" applyProtection="1">
      <alignment vertical="center"/>
      <protection locked="0"/>
    </xf>
    <xf numFmtId="17" fontId="0" fillId="3" borderId="17" xfId="0" applyNumberFormat="1" applyFill="1" applyBorder="1" applyAlignment="1" applyProtection="1">
      <alignment vertical="center"/>
      <protection locked="0"/>
    </xf>
    <xf numFmtId="0" fontId="0" fillId="3" borderId="68" xfId="0" applyFill="1" applyBorder="1" applyAlignment="1" applyProtection="1">
      <alignment horizontal="right" vertical="center"/>
      <protection locked="0"/>
    </xf>
    <xf numFmtId="0" fontId="0" fillId="3" borderId="63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66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62" xfId="0" applyFill="1" applyBorder="1" applyProtection="1">
      <protection locked="0"/>
    </xf>
    <xf numFmtId="0" fontId="0" fillId="3" borderId="62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Protection="1"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47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12" fillId="3" borderId="24" xfId="0" applyFont="1" applyFill="1" applyBorder="1" applyAlignment="1" applyProtection="1">
      <alignment horizontal="center" vertical="center"/>
      <protection locked="0"/>
    </xf>
    <xf numFmtId="0" fontId="12" fillId="3" borderId="61" xfId="0" applyFont="1" applyFill="1" applyBorder="1" applyAlignment="1" applyProtection="1">
      <alignment horizontal="center" vertical="center"/>
      <protection locked="0"/>
    </xf>
    <xf numFmtId="0" fontId="12" fillId="3" borderId="46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3" fontId="13" fillId="3" borderId="41" xfId="0" applyNumberFormat="1" applyFont="1" applyFill="1" applyBorder="1" applyAlignment="1" applyProtection="1">
      <alignment vertical="center"/>
      <protection locked="0"/>
    </xf>
    <xf numFmtId="17" fontId="13" fillId="3" borderId="23" xfId="0" applyNumberFormat="1" applyFont="1" applyFill="1" applyBorder="1" applyAlignment="1" applyProtection="1">
      <alignment vertical="center"/>
      <protection locked="0"/>
    </xf>
    <xf numFmtId="0" fontId="13" fillId="3" borderId="41" xfId="0" applyFont="1" applyFill="1" applyBorder="1" applyAlignment="1" applyProtection="1">
      <alignment horizontal="right" vertical="center"/>
      <protection locked="0"/>
    </xf>
    <xf numFmtId="0" fontId="13" fillId="3" borderId="55" xfId="0" applyFont="1" applyFill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61" xfId="0" applyFont="1" applyBorder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4" fillId="2" borderId="13" xfId="0" applyFont="1" applyFill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19" fillId="0" borderId="48" xfId="0" applyFont="1" applyBorder="1" applyAlignment="1" applyProtection="1">
      <alignment vertical="center"/>
      <protection locked="0"/>
    </xf>
    <xf numFmtId="0" fontId="19" fillId="0" borderId="31" xfId="0" applyFont="1" applyBorder="1" applyAlignment="1" applyProtection="1">
      <alignment vertical="center"/>
      <protection locked="0"/>
    </xf>
    <xf numFmtId="0" fontId="19" fillId="0" borderId="31" xfId="0" applyFont="1" applyBorder="1" applyAlignment="1" applyProtection="1">
      <alignment wrapText="1"/>
      <protection locked="0"/>
    </xf>
    <xf numFmtId="0" fontId="19" fillId="0" borderId="47" xfId="0" applyFont="1" applyBorder="1" applyAlignment="1" applyProtection="1">
      <alignment wrapText="1"/>
      <protection locked="0"/>
    </xf>
    <xf numFmtId="0" fontId="19" fillId="0" borderId="31" xfId="0" applyFont="1" applyBorder="1" applyAlignment="1" applyProtection="1">
      <alignment vertical="center" wrapText="1"/>
      <protection locked="0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left" vertical="center" wrapText="1"/>
      <protection locked="0"/>
    </xf>
    <xf numFmtId="3" fontId="0" fillId="0" borderId="23" xfId="0" applyNumberFormat="1" applyFill="1" applyBorder="1" applyAlignment="1" applyProtection="1">
      <alignment horizontal="right" vertical="center"/>
      <protection locked="0"/>
    </xf>
    <xf numFmtId="3" fontId="0" fillId="0" borderId="25" xfId="0" applyNumberFormat="1" applyFill="1" applyBorder="1" applyAlignment="1" applyProtection="1">
      <alignment horizontal="right" vertical="center"/>
      <protection locked="0"/>
    </xf>
    <xf numFmtId="17" fontId="0" fillId="0" borderId="23" xfId="0" applyNumberFormat="1" applyFill="1" applyBorder="1" applyAlignment="1" applyProtection="1">
      <alignment horizontal="right" vertical="center"/>
      <protection locked="0"/>
    </xf>
    <xf numFmtId="0" fontId="0" fillId="0" borderId="25" xfId="0" applyFill="1" applyBorder="1" applyAlignment="1" applyProtection="1">
      <alignment horizontal="right" vertical="center"/>
      <protection locked="0"/>
    </xf>
    <xf numFmtId="0" fontId="0" fillId="0" borderId="31" xfId="0" applyFill="1" applyBorder="1" applyAlignment="1" applyProtection="1">
      <alignment horizontal="center" vertical="center" wrapText="1"/>
      <protection locked="0"/>
    </xf>
    <xf numFmtId="0" fontId="0" fillId="0" borderId="47" xfId="0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 wrapText="1"/>
      <protection locked="0"/>
    </xf>
    <xf numFmtId="3" fontId="0" fillId="0" borderId="48" xfId="0" applyNumberFormat="1" applyFill="1" applyBorder="1" applyAlignment="1" applyProtection="1">
      <alignment vertical="center"/>
      <protection locked="0"/>
    </xf>
    <xf numFmtId="3" fontId="0" fillId="0" borderId="31" xfId="0" applyNumberFormat="1" applyFill="1" applyBorder="1" applyAlignment="1" applyProtection="1">
      <alignment vertical="center"/>
      <protection locked="0"/>
    </xf>
    <xf numFmtId="3" fontId="0" fillId="0" borderId="31" xfId="0" applyNumberFormat="1" applyFill="1" applyBorder="1" applyAlignment="1" applyProtection="1">
      <alignment horizontal="right" vertic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vertical="center" wrapText="1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left" vertical="center" wrapText="1"/>
      <protection locked="0"/>
    </xf>
    <xf numFmtId="3" fontId="0" fillId="4" borderId="1" xfId="0" applyNumberFormat="1" applyFill="1" applyBorder="1" applyAlignment="1" applyProtection="1">
      <alignment horizontal="right" vertical="center"/>
      <protection locked="0"/>
    </xf>
    <xf numFmtId="3" fontId="0" fillId="4" borderId="3" xfId="0" applyNumberFormat="1" applyFill="1" applyBorder="1" applyAlignment="1" applyProtection="1">
      <alignment vertical="center"/>
      <protection locked="0"/>
    </xf>
    <xf numFmtId="17" fontId="0" fillId="4" borderId="1" xfId="0" applyNumberFormat="1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3" xfId="0" applyFill="1" applyBorder="1" applyProtection="1"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 vertical="center" wrapText="1"/>
      <protection locked="0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24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left" vertical="center" wrapText="1"/>
      <protection locked="0"/>
    </xf>
    <xf numFmtId="0" fontId="17" fillId="4" borderId="13" xfId="0" applyFont="1" applyFill="1" applyBorder="1" applyAlignment="1" applyProtection="1">
      <alignment wrapText="1"/>
      <protection locked="0"/>
    </xf>
    <xf numFmtId="3" fontId="0" fillId="4" borderId="23" xfId="0" applyNumberFormat="1" applyFill="1" applyBorder="1" applyAlignment="1" applyProtection="1">
      <alignment horizontal="right" vertical="center"/>
      <protection locked="0"/>
    </xf>
    <xf numFmtId="0" fontId="0" fillId="4" borderId="25" xfId="0" applyFill="1" applyBorder="1" applyAlignment="1" applyProtection="1">
      <alignment horizontal="right" vertical="center"/>
      <protection locked="0"/>
    </xf>
    <xf numFmtId="0" fontId="0" fillId="4" borderId="25" xfId="0" applyFill="1" applyBorder="1" applyProtection="1">
      <protection locked="0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17" fillId="4" borderId="11" xfId="0" applyFont="1" applyFill="1" applyBorder="1" applyAlignment="1" applyProtection="1">
      <alignment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17" fillId="4" borderId="11" xfId="0" applyFont="1" applyFill="1" applyBorder="1" applyAlignment="1" applyProtection="1">
      <alignment horizontal="left" vertical="center" wrapText="1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0" fillId="4" borderId="0" xfId="0" applyFill="1" applyProtection="1">
      <protection locked="0"/>
    </xf>
    <xf numFmtId="0" fontId="0" fillId="4" borderId="55" xfId="0" applyFill="1" applyBorder="1" applyAlignment="1" applyProtection="1">
      <alignment horizontal="center" vertical="center" wrapText="1"/>
      <protection locked="0"/>
    </xf>
    <xf numFmtId="0" fontId="4" fillId="4" borderId="46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 applyProtection="1">
      <alignment vertical="center" wrapText="1"/>
      <protection locked="0"/>
    </xf>
    <xf numFmtId="3" fontId="0" fillId="4" borderId="31" xfId="0" applyNumberFormat="1" applyFill="1" applyBorder="1" applyAlignment="1" applyProtection="1">
      <alignment vertical="center"/>
      <protection locked="0"/>
    </xf>
    <xf numFmtId="17" fontId="0" fillId="4" borderId="23" xfId="0" applyNumberFormat="1" applyFill="1" applyBorder="1" applyAlignment="1" applyProtection="1">
      <alignment vertical="center"/>
      <protection locked="0"/>
    </xf>
    <xf numFmtId="0" fontId="0" fillId="4" borderId="31" xfId="0" applyFill="1" applyBorder="1" applyProtection="1">
      <protection locked="0"/>
    </xf>
    <xf numFmtId="0" fontId="0" fillId="4" borderId="23" xfId="0" applyFill="1" applyBorder="1" applyAlignment="1" applyProtection="1">
      <alignment wrapText="1"/>
      <protection locked="0"/>
    </xf>
    <xf numFmtId="0" fontId="0" fillId="4" borderId="48" xfId="0" applyFill="1" applyBorder="1" applyAlignment="1" applyProtection="1">
      <alignment horizontal="center" vertical="center"/>
      <protection locked="0"/>
    </xf>
    <xf numFmtId="0" fontId="4" fillId="4" borderId="23" xfId="0" applyFont="1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vertical="center"/>
      <protection locked="0"/>
    </xf>
    <xf numFmtId="0" fontId="0" fillId="4" borderId="49" xfId="0" applyFill="1" applyBorder="1" applyAlignment="1" applyProtection="1">
      <alignment horizontal="center" vertical="center"/>
      <protection locked="0"/>
    </xf>
    <xf numFmtId="0" fontId="0" fillId="4" borderId="38" xfId="0" applyFill="1" applyBorder="1" applyAlignment="1" applyProtection="1">
      <alignment horizontal="center" vertical="center"/>
      <protection locked="0"/>
    </xf>
    <xf numFmtId="3" fontId="0" fillId="4" borderId="41" xfId="0" applyNumberFormat="1" applyFill="1" applyBorder="1" applyAlignment="1" applyProtection="1">
      <alignment vertical="center"/>
      <protection locked="0"/>
    </xf>
    <xf numFmtId="17" fontId="0" fillId="0" borderId="23" xfId="0" applyNumberFormat="1" applyFill="1" applyBorder="1" applyAlignment="1" applyProtection="1">
      <alignment vertical="center"/>
      <protection locked="0"/>
    </xf>
    <xf numFmtId="0" fontId="0" fillId="0" borderId="25" xfId="0" applyFill="1" applyBorder="1" applyAlignment="1" applyProtection="1">
      <alignment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Protection="1">
      <protection locked="0"/>
    </xf>
    <xf numFmtId="3" fontId="0" fillId="0" borderId="48" xfId="0" applyNumberFormat="1" applyFill="1" applyBorder="1" applyAlignment="1" applyProtection="1">
      <alignment horizontal="right" vertical="center"/>
      <protection locked="0"/>
    </xf>
    <xf numFmtId="17" fontId="0" fillId="0" borderId="37" xfId="0" applyNumberFormat="1" applyFill="1" applyBorder="1" applyAlignment="1" applyProtection="1">
      <alignment vertical="center"/>
      <protection locked="0"/>
    </xf>
    <xf numFmtId="0" fontId="0" fillId="0" borderId="38" xfId="0" applyFill="1" applyBorder="1" applyAlignment="1" applyProtection="1">
      <alignment horizontal="right" vertical="center"/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0" fontId="0" fillId="0" borderId="49" xfId="0" applyFill="1" applyBorder="1" applyAlignment="1" applyProtection="1">
      <alignment horizontal="center" vertical="center"/>
      <protection locked="0"/>
    </xf>
    <xf numFmtId="0" fontId="0" fillId="0" borderId="38" xfId="0" applyFill="1" applyBorder="1" applyAlignment="1" applyProtection="1">
      <alignment horizontal="center" vertical="center"/>
      <protection locked="0"/>
    </xf>
    <xf numFmtId="0" fontId="0" fillId="0" borderId="48" xfId="0" applyFill="1" applyBorder="1" applyAlignment="1" applyProtection="1">
      <alignment horizontal="center" vertical="center"/>
      <protection locked="0"/>
    </xf>
    <xf numFmtId="0" fontId="0" fillId="0" borderId="37" xfId="0" applyFill="1" applyBorder="1" applyProtection="1">
      <protection locked="0"/>
    </xf>
    <xf numFmtId="3" fontId="13" fillId="0" borderId="31" xfId="0" applyNumberFormat="1" applyFont="1" applyFill="1" applyBorder="1" applyAlignment="1" applyProtection="1">
      <alignment vertical="center"/>
      <protection locked="0"/>
    </xf>
    <xf numFmtId="3" fontId="13" fillId="0" borderId="41" xfId="0" applyNumberFormat="1" applyFont="1" applyFill="1" applyBorder="1" applyAlignment="1" applyProtection="1">
      <alignment vertical="center"/>
      <protection locked="0"/>
    </xf>
    <xf numFmtId="17" fontId="13" fillId="0" borderId="23" xfId="0" applyNumberFormat="1" applyFont="1" applyFill="1" applyBorder="1" applyAlignment="1" applyProtection="1">
      <alignment vertical="center"/>
      <protection locked="0"/>
    </xf>
    <xf numFmtId="0" fontId="13" fillId="0" borderId="41" xfId="0" applyFont="1" applyFill="1" applyBorder="1" applyAlignment="1" applyProtection="1">
      <alignment horizontal="right" vertical="center"/>
      <protection locked="0"/>
    </xf>
    <xf numFmtId="0" fontId="13" fillId="0" borderId="55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 applyAlignment="1" applyProtection="1">
      <alignment horizontal="center" vertical="center"/>
      <protection locked="0"/>
    </xf>
    <xf numFmtId="0" fontId="13" fillId="0" borderId="47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0" fillId="0" borderId="31" xfId="0" applyFill="1" applyBorder="1" applyProtection="1">
      <protection locked="0"/>
    </xf>
    <xf numFmtId="0" fontId="0" fillId="0" borderId="31" xfId="0" applyFill="1" applyBorder="1" applyAlignment="1" applyProtection="1">
      <alignment horizontal="center" wrapText="1"/>
      <protection locked="0"/>
    </xf>
    <xf numFmtId="0" fontId="0" fillId="0" borderId="31" xfId="0" applyFill="1" applyBorder="1" applyAlignment="1" applyProtection="1">
      <alignment horizontal="center"/>
      <protection locked="0"/>
    </xf>
    <xf numFmtId="3" fontId="0" fillId="0" borderId="41" xfId="0" applyNumberFormat="1" applyFill="1" applyBorder="1" applyAlignment="1" applyProtection="1">
      <alignment vertical="center"/>
      <protection locked="0"/>
    </xf>
    <xf numFmtId="0" fontId="0" fillId="0" borderId="41" xfId="0" applyFill="1" applyBorder="1" applyAlignment="1" applyProtection="1">
      <alignment horizontal="right" vertical="center"/>
      <protection locked="0"/>
    </xf>
    <xf numFmtId="0" fontId="0" fillId="0" borderId="55" xfId="0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17" fontId="4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7" xfId="0" applyFont="1" applyFill="1" applyBorder="1" applyAlignment="1" applyProtection="1">
      <alignment horizontal="center" vertical="center" wrapText="1"/>
      <protection locked="0"/>
    </xf>
    <xf numFmtId="0" fontId="0" fillId="0" borderId="46" xfId="0" applyFill="1" applyBorder="1" applyAlignment="1" applyProtection="1">
      <alignment horizontal="center" vertical="center"/>
      <protection locked="0"/>
    </xf>
    <xf numFmtId="0" fontId="0" fillId="0" borderId="41" xfId="0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0" fillId="4" borderId="9" xfId="0" applyNumberFormat="1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right" vertical="center"/>
      <protection locked="0"/>
    </xf>
    <xf numFmtId="0" fontId="0" fillId="4" borderId="54" xfId="0" applyFill="1" applyBorder="1" applyAlignment="1" applyProtection="1">
      <alignment vertical="center"/>
      <protection locked="0"/>
    </xf>
    <xf numFmtId="0" fontId="0" fillId="4" borderId="69" xfId="0" applyFill="1" applyBorder="1" applyAlignment="1" applyProtection="1">
      <alignment vertical="center"/>
      <protection locked="0"/>
    </xf>
    <xf numFmtId="0" fontId="0" fillId="4" borderId="2" xfId="0" applyFill="1" applyBorder="1" applyAlignment="1" applyProtection="1">
      <alignment vertical="center"/>
      <protection locked="0"/>
    </xf>
    <xf numFmtId="0" fontId="0" fillId="4" borderId="48" xfId="0" applyFill="1" applyBorder="1" applyAlignment="1" applyProtection="1">
      <alignment horizontal="left" vertical="center" wrapText="1"/>
      <protection locked="0"/>
    </xf>
    <xf numFmtId="3" fontId="0" fillId="4" borderId="37" xfId="0" applyNumberFormat="1" applyFill="1" applyBorder="1" applyAlignment="1" applyProtection="1">
      <alignment vertical="center"/>
      <protection locked="0"/>
    </xf>
    <xf numFmtId="0" fontId="0" fillId="4" borderId="37" xfId="0" applyFill="1" applyBorder="1" applyAlignment="1" applyProtection="1">
      <alignment horizontal="right" vertical="center"/>
      <protection locked="0"/>
    </xf>
    <xf numFmtId="0" fontId="0" fillId="4" borderId="44" xfId="0" applyFill="1" applyBorder="1" applyAlignment="1" applyProtection="1">
      <alignment vertical="center"/>
      <protection locked="0"/>
    </xf>
    <xf numFmtId="0" fontId="0" fillId="4" borderId="49" xfId="0" applyFill="1" applyBorder="1" applyAlignment="1" applyProtection="1">
      <alignment vertical="center"/>
      <protection locked="0"/>
    </xf>
    <xf numFmtId="0" fontId="0" fillId="4" borderId="67" xfId="0" applyFill="1" applyBorder="1" applyAlignment="1" applyProtection="1">
      <alignment vertical="center"/>
      <protection locked="0"/>
    </xf>
    <xf numFmtId="0" fontId="0" fillId="4" borderId="31" xfId="0" applyFill="1" applyBorder="1" applyAlignment="1" applyProtection="1">
      <alignment vertical="center"/>
      <protection locked="0"/>
    </xf>
    <xf numFmtId="3" fontId="0" fillId="4" borderId="23" xfId="0" applyNumberFormat="1" applyFill="1" applyBorder="1" applyAlignment="1" applyProtection="1">
      <alignment vertical="center"/>
      <protection locked="0"/>
    </xf>
    <xf numFmtId="0" fontId="0" fillId="4" borderId="23" xfId="0" applyFill="1" applyBorder="1" applyAlignment="1" applyProtection="1">
      <alignment horizontal="right" vertical="center"/>
      <protection locked="0"/>
    </xf>
    <xf numFmtId="0" fontId="0" fillId="4" borderId="46" xfId="0" applyFill="1" applyBorder="1" applyAlignment="1" applyProtection="1">
      <alignment vertical="center"/>
      <protection locked="0"/>
    </xf>
    <xf numFmtId="0" fontId="0" fillId="4" borderId="46" xfId="0" applyFill="1" applyBorder="1" applyAlignment="1" applyProtection="1">
      <alignment horizontal="center" vertical="center"/>
      <protection locked="0"/>
    </xf>
    <xf numFmtId="0" fontId="0" fillId="4" borderId="61" xfId="0" applyFill="1" applyBorder="1" applyAlignment="1" applyProtection="1">
      <alignment horizontal="center" vertical="center"/>
      <protection locked="0"/>
    </xf>
    <xf numFmtId="0" fontId="0" fillId="4" borderId="61" xfId="0" applyFill="1" applyBorder="1" applyAlignment="1" applyProtection="1">
      <alignment vertical="center"/>
      <protection locked="0"/>
    </xf>
    <xf numFmtId="0" fontId="0" fillId="4" borderId="24" xfId="0" applyFill="1" applyBorder="1" applyAlignment="1" applyProtection="1">
      <alignment vertical="center"/>
      <protection locked="0"/>
    </xf>
    <xf numFmtId="0" fontId="0" fillId="4" borderId="48" xfId="0" applyFill="1" applyBorder="1" applyAlignment="1" applyProtection="1">
      <alignment wrapText="1"/>
      <protection locked="0"/>
    </xf>
    <xf numFmtId="0" fontId="0" fillId="4" borderId="20" xfId="0" applyFill="1" applyBorder="1" applyAlignment="1" applyProtection="1">
      <alignment horizontal="right" vertical="center"/>
      <protection locked="0"/>
    </xf>
    <xf numFmtId="0" fontId="0" fillId="4" borderId="56" xfId="0" applyFill="1" applyBorder="1" applyAlignment="1" applyProtection="1">
      <alignment vertical="center"/>
      <protection locked="0"/>
    </xf>
    <xf numFmtId="0" fontId="0" fillId="4" borderId="56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60" xfId="0" applyFill="1" applyBorder="1" applyAlignment="1" applyProtection="1">
      <alignment horizontal="center" vertical="center"/>
      <protection locked="0"/>
    </xf>
    <xf numFmtId="0" fontId="0" fillId="4" borderId="60" xfId="0" applyFill="1" applyBorder="1" applyAlignment="1" applyProtection="1">
      <alignment vertical="center"/>
      <protection locked="0"/>
    </xf>
    <xf numFmtId="0" fontId="0" fillId="4" borderId="21" xfId="0" applyFill="1" applyBorder="1" applyAlignment="1" applyProtection="1">
      <alignment vertical="center"/>
      <protection locked="0"/>
    </xf>
    <xf numFmtId="0" fontId="0" fillId="4" borderId="62" xfId="0" applyFill="1" applyBorder="1" applyAlignment="1" applyProtection="1">
      <alignment horizontal="center" vertical="center" wrapText="1"/>
      <protection locked="0"/>
    </xf>
    <xf numFmtId="0" fontId="0" fillId="4" borderId="62" xfId="0" applyFill="1" applyBorder="1" applyAlignment="1" applyProtection="1">
      <alignment horizontal="left" vertical="center" wrapText="1"/>
      <protection locked="0"/>
    </xf>
    <xf numFmtId="3" fontId="0" fillId="4" borderId="17" xfId="0" applyNumberFormat="1" applyFill="1" applyBorder="1" applyAlignment="1" applyProtection="1">
      <alignment horizontal="right" vertical="center"/>
      <protection locked="0"/>
    </xf>
    <xf numFmtId="3" fontId="0" fillId="4" borderId="19" xfId="0" applyNumberFormat="1" applyFill="1" applyBorder="1" applyAlignment="1" applyProtection="1">
      <alignment horizontal="right" vertical="center"/>
      <protection locked="0"/>
    </xf>
    <xf numFmtId="17" fontId="0" fillId="4" borderId="17" xfId="0" applyNumberFormat="1" applyFill="1" applyBorder="1" applyAlignment="1" applyProtection="1">
      <alignment horizontal="right" vertical="center"/>
      <protection locked="0"/>
    </xf>
    <xf numFmtId="0" fontId="0" fillId="4" borderId="19" xfId="0" applyFill="1" applyBorder="1" applyAlignment="1" applyProtection="1">
      <alignment horizontal="right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4" borderId="64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62" xfId="0" applyFill="1" applyBorder="1" applyProtection="1">
      <protection locked="0"/>
    </xf>
    <xf numFmtId="0" fontId="0" fillId="4" borderId="62" xfId="0" applyFill="1" applyBorder="1" applyAlignment="1" applyProtection="1">
      <alignment horizontal="center" vertical="center"/>
      <protection locked="0"/>
    </xf>
    <xf numFmtId="0" fontId="17" fillId="4" borderId="6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/>
      <protection locked="0"/>
    </xf>
    <xf numFmtId="17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31" xfId="0" applyFont="1" applyFill="1" applyBorder="1" applyAlignment="1" applyProtection="1">
      <alignment horizontal="center" vertical="center"/>
      <protection locked="0"/>
    </xf>
    <xf numFmtId="0" fontId="4" fillId="4" borderId="31" xfId="0" applyFont="1" applyFill="1" applyBorder="1" applyAlignment="1" applyProtection="1">
      <alignment horizontal="left" vertical="center" wrapText="1"/>
      <protection locked="0"/>
    </xf>
    <xf numFmtId="3" fontId="4" fillId="4" borderId="23" xfId="0" applyNumberFormat="1" applyFont="1" applyFill="1" applyBorder="1" applyAlignment="1" applyProtection="1">
      <alignment horizontal="center" vertical="center"/>
      <protection locked="0"/>
    </xf>
    <xf numFmtId="17" fontId="4" fillId="4" borderId="23" xfId="0" applyNumberFormat="1" applyFont="1" applyFill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 applyProtection="1">
      <alignment horizontal="center" vertical="center"/>
      <protection locked="0"/>
    </xf>
    <xf numFmtId="0" fontId="17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3" fontId="4" fillId="4" borderId="4" xfId="0" applyNumberFormat="1" applyFont="1" applyFill="1" applyBorder="1" applyAlignment="1" applyProtection="1">
      <alignment horizontal="center" vertical="center"/>
      <protection locked="0"/>
    </xf>
    <xf numFmtId="17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17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63" xfId="0" applyFill="1" applyBorder="1" applyAlignment="1" applyProtection="1">
      <alignment horizontal="center" vertical="center" wrapText="1"/>
      <protection locked="0"/>
    </xf>
    <xf numFmtId="0" fontId="0" fillId="4" borderId="18" xfId="0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/>
      <protection locked="0"/>
    </xf>
    <xf numFmtId="0" fontId="4" fillId="4" borderId="64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Protection="1">
      <protection locked="0"/>
    </xf>
    <xf numFmtId="0" fontId="0" fillId="4" borderId="31" xfId="0" applyFill="1" applyBorder="1" applyAlignment="1" applyProtection="1">
      <alignment wrapText="1"/>
      <protection locked="0"/>
    </xf>
    <xf numFmtId="0" fontId="4" fillId="4" borderId="37" xfId="0" applyFont="1" applyFill="1" applyBorder="1" applyAlignment="1" applyProtection="1">
      <alignment horizontal="center" vertical="center" wrapText="1"/>
      <protection locked="0"/>
    </xf>
    <xf numFmtId="0" fontId="4" fillId="4" borderId="4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3" fontId="0" fillId="0" borderId="0" xfId="0" applyNumberFormat="1" applyBorder="1" applyProtection="1">
      <protection locked="0"/>
    </xf>
    <xf numFmtId="0" fontId="4" fillId="4" borderId="0" xfId="0" applyFont="1" applyFill="1" applyBorder="1" applyAlignment="1" applyProtection="1">
      <alignment horizontal="left" vertical="center" wrapText="1"/>
      <protection locked="0"/>
    </xf>
    <xf numFmtId="0" fontId="4" fillId="4" borderId="45" xfId="0" applyFont="1" applyFill="1" applyBorder="1" applyAlignment="1" applyProtection="1">
      <alignment horizontal="left" vertical="center" wrapText="1"/>
      <protection locked="0"/>
    </xf>
    <xf numFmtId="3" fontId="0" fillId="0" borderId="30" xfId="0" applyNumberFormat="1" applyBorder="1" applyProtection="1">
      <protection locked="0"/>
    </xf>
    <xf numFmtId="3" fontId="0" fillId="0" borderId="33" xfId="0" applyNumberFormat="1" applyBorder="1" applyProtection="1"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2" borderId="41" xfId="0" applyFill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12" fillId="2" borderId="55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24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4" borderId="69" xfId="0" applyFill="1" applyBorder="1" applyProtection="1">
      <protection locked="0"/>
    </xf>
    <xf numFmtId="0" fontId="0" fillId="4" borderId="67" xfId="0" applyFill="1" applyBorder="1" applyProtection="1">
      <protection locked="0"/>
    </xf>
    <xf numFmtId="0" fontId="0" fillId="4" borderId="61" xfId="0" applyFill="1" applyBorder="1" applyProtection="1">
      <protection locked="0"/>
    </xf>
    <xf numFmtId="0" fontId="0" fillId="4" borderId="60" xfId="0" applyFill="1" applyBorder="1" applyProtection="1">
      <protection locked="0"/>
    </xf>
    <xf numFmtId="0" fontId="0" fillId="0" borderId="49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70" xfId="0" applyBorder="1" applyProtection="1">
      <protection locked="0"/>
    </xf>
    <xf numFmtId="0" fontId="0" fillId="4" borderId="18" xfId="0" applyFill="1" applyBorder="1" applyProtection="1">
      <protection locked="0"/>
    </xf>
    <xf numFmtId="0" fontId="0" fillId="0" borderId="48" xfId="0" applyFill="1" applyBorder="1" applyProtection="1"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vertical="center"/>
      <protection locked="0"/>
    </xf>
    <xf numFmtId="0" fontId="18" fillId="4" borderId="13" xfId="0" applyFont="1" applyFill="1" applyBorder="1" applyAlignment="1" applyProtection="1">
      <alignment wrapText="1"/>
      <protection locked="0"/>
    </xf>
    <xf numFmtId="3" fontId="0" fillId="4" borderId="13" xfId="0" applyNumberFormat="1" applyFill="1" applyBorder="1" applyAlignment="1" applyProtection="1">
      <alignment vertical="center"/>
      <protection locked="0"/>
    </xf>
    <xf numFmtId="17" fontId="0" fillId="4" borderId="35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4" fillId="4" borderId="55" xfId="0" applyFont="1" applyFill="1" applyBorder="1" applyAlignment="1" applyProtection="1">
      <alignment horizontal="center" vertical="center" wrapText="1"/>
      <protection locked="0"/>
    </xf>
    <xf numFmtId="0" fontId="4" fillId="4" borderId="46" xfId="0" applyFont="1" applyFill="1" applyBorder="1" applyAlignment="1" applyProtection="1">
      <alignment horizontal="center" vertical="center" wrapText="1"/>
      <protection locked="0"/>
    </xf>
    <xf numFmtId="0" fontId="4" fillId="4" borderId="61" xfId="0" applyFont="1" applyFill="1" applyBorder="1" applyAlignment="1" applyProtection="1">
      <alignment horizontal="center" vertical="center"/>
      <protection locked="0"/>
    </xf>
    <xf numFmtId="0" fontId="0" fillId="4" borderId="31" xfId="0" applyFont="1" applyFill="1" applyBorder="1" applyAlignment="1" applyProtection="1">
      <alignment wrapText="1"/>
      <protection locked="0"/>
    </xf>
    <xf numFmtId="0" fontId="0" fillId="4" borderId="31" xfId="0" applyFont="1" applyFill="1" applyBorder="1" applyAlignment="1" applyProtection="1">
      <alignment horizontal="center" vertical="center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left" vertical="center" wrapText="1"/>
      <protection locked="0"/>
    </xf>
    <xf numFmtId="3" fontId="0" fillId="4" borderId="25" xfId="0" applyNumberFormat="1" applyFill="1" applyBorder="1" applyAlignment="1" applyProtection="1">
      <alignment horizontal="right" vertical="center"/>
      <protection locked="0"/>
    </xf>
    <xf numFmtId="17" fontId="0" fillId="4" borderId="23" xfId="0" applyNumberFormat="1" applyFill="1" applyBorder="1" applyAlignment="1" applyProtection="1">
      <alignment horizontal="right" vertical="center"/>
      <protection locked="0"/>
    </xf>
    <xf numFmtId="0" fontId="0" fillId="4" borderId="46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23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0" fontId="0" fillId="4" borderId="11" xfId="0" applyFont="1" applyFill="1" applyBorder="1" applyAlignment="1" applyProtection="1">
      <alignment horizontal="center" vertical="center"/>
      <protection locked="0"/>
    </xf>
    <xf numFmtId="0" fontId="0" fillId="4" borderId="11" xfId="0" applyFont="1" applyFill="1" applyBorder="1" applyAlignment="1" applyProtection="1">
      <alignment horizontal="center" vertical="center" wrapText="1"/>
      <protection locked="0"/>
    </xf>
    <xf numFmtId="0" fontId="0" fillId="4" borderId="11" xfId="0" applyFont="1" applyFill="1" applyBorder="1" applyAlignment="1" applyProtection="1">
      <alignment vertical="center" wrapText="1"/>
      <protection locked="0"/>
    </xf>
    <xf numFmtId="3" fontId="0" fillId="4" borderId="20" xfId="0" applyNumberFormat="1" applyFill="1" applyBorder="1" applyAlignment="1" applyProtection="1">
      <alignment horizontal="right" vertical="center"/>
      <protection locked="0"/>
    </xf>
    <xf numFmtId="3" fontId="0" fillId="4" borderId="22" xfId="0" applyNumberFormat="1" applyFill="1" applyBorder="1" applyAlignment="1" applyProtection="1">
      <alignment horizontal="right" vertical="center"/>
      <protection locked="0"/>
    </xf>
    <xf numFmtId="0" fontId="0" fillId="4" borderId="22" xfId="0" applyFill="1" applyBorder="1" applyAlignment="1" applyProtection="1">
      <alignment horizontal="right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56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0" fontId="0" fillId="4" borderId="11" xfId="0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2" xfId="0" applyFill="1" applyBorder="1" applyProtection="1">
      <protection locked="0"/>
    </xf>
    <xf numFmtId="3" fontId="4" fillId="4" borderId="3" xfId="0" applyNumberFormat="1" applyFont="1" applyFill="1" applyBorder="1" applyAlignment="1" applyProtection="1">
      <alignment horizontal="right" vertical="center"/>
      <protection locked="0"/>
    </xf>
    <xf numFmtId="3" fontId="4" fillId="4" borderId="25" xfId="0" applyNumberFormat="1" applyFont="1" applyFill="1" applyBorder="1" applyAlignment="1" applyProtection="1">
      <alignment horizontal="right" vertical="center"/>
      <protection locked="0"/>
    </xf>
    <xf numFmtId="0" fontId="18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4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 applyProtection="1">
      <alignment wrapTex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0" fontId="19" fillId="4" borderId="13" xfId="0" applyFont="1" applyFill="1" applyBorder="1" applyAlignment="1" applyProtection="1">
      <alignment horizontal="left" vertical="center" wrapText="1"/>
      <protection locked="0"/>
    </xf>
    <xf numFmtId="3" fontId="0" fillId="4" borderId="3" xfId="0" applyNumberFormat="1" applyFill="1" applyBorder="1" applyAlignment="1" applyProtection="1">
      <alignment horizontal="right" vertical="center"/>
      <protection locked="0"/>
    </xf>
    <xf numFmtId="17" fontId="0" fillId="4" borderId="1" xfId="0" applyNumberFormat="1" applyFill="1" applyBorder="1" applyAlignment="1" applyProtection="1">
      <alignment horizontal="right" vertical="center"/>
      <protection locked="0"/>
    </xf>
    <xf numFmtId="0" fontId="0" fillId="4" borderId="9" xfId="0" applyFill="1" applyBorder="1" applyAlignment="1" applyProtection="1">
      <alignment vertical="center"/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8" fillId="4" borderId="13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tabSelected="1" topLeftCell="A19" workbookViewId="0">
      <selection activeCell="K23" sqref="K23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7109375" style="1" customWidth="1"/>
    <col min="10" max="10" width="11.7109375" style="1" customWidth="1"/>
    <col min="11" max="11" width="42.28515625" style="1" customWidth="1"/>
    <col min="12" max="13" width="13.28515625" style="13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473" t="s">
        <v>0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5"/>
    </row>
    <row r="2" spans="1:19" ht="27.4" customHeight="1" thickBot="1" x14ac:dyDescent="0.3">
      <c r="A2" s="476" t="s">
        <v>1</v>
      </c>
      <c r="B2" s="478" t="s">
        <v>2</v>
      </c>
      <c r="C2" s="479"/>
      <c r="D2" s="479"/>
      <c r="E2" s="479"/>
      <c r="F2" s="480"/>
      <c r="G2" s="476" t="s">
        <v>3</v>
      </c>
      <c r="H2" s="483" t="s">
        <v>4</v>
      </c>
      <c r="I2" s="485" t="s">
        <v>45</v>
      </c>
      <c r="J2" s="476" t="s">
        <v>5</v>
      </c>
      <c r="K2" s="476" t="s">
        <v>6</v>
      </c>
      <c r="L2" s="481" t="s">
        <v>7</v>
      </c>
      <c r="M2" s="482"/>
      <c r="N2" s="468" t="s">
        <v>8</v>
      </c>
      <c r="O2" s="469"/>
      <c r="P2" s="470" t="s">
        <v>9</v>
      </c>
      <c r="Q2" s="471"/>
      <c r="R2" s="468" t="s">
        <v>10</v>
      </c>
      <c r="S2" s="472"/>
    </row>
    <row r="3" spans="1:19" ht="102.75" thickBot="1" x14ac:dyDescent="0.3">
      <c r="A3" s="477"/>
      <c r="B3" s="17" t="s">
        <v>11</v>
      </c>
      <c r="C3" s="18" t="s">
        <v>12</v>
      </c>
      <c r="D3" s="18" t="s">
        <v>13</v>
      </c>
      <c r="E3" s="18" t="s">
        <v>14</v>
      </c>
      <c r="F3" s="19" t="s">
        <v>15</v>
      </c>
      <c r="G3" s="477"/>
      <c r="H3" s="484"/>
      <c r="I3" s="486"/>
      <c r="J3" s="477"/>
      <c r="K3" s="477"/>
      <c r="L3" s="20" t="s">
        <v>16</v>
      </c>
      <c r="M3" s="21" t="s">
        <v>49</v>
      </c>
      <c r="N3" s="98" t="s">
        <v>17</v>
      </c>
      <c r="O3" s="99" t="s">
        <v>18</v>
      </c>
      <c r="P3" s="93" t="s">
        <v>19</v>
      </c>
      <c r="Q3" s="88" t="s">
        <v>20</v>
      </c>
      <c r="R3" s="85" t="s">
        <v>21</v>
      </c>
      <c r="S3" s="86" t="s">
        <v>22</v>
      </c>
    </row>
    <row r="4" spans="1:19" ht="15.75" thickBot="1" x14ac:dyDescent="0.3">
      <c r="A4" s="2">
        <v>1</v>
      </c>
      <c r="B4" s="3"/>
      <c r="C4" s="4"/>
      <c r="D4" s="4"/>
      <c r="E4" s="4"/>
      <c r="F4" s="5"/>
      <c r="G4" s="6"/>
      <c r="H4" s="6"/>
      <c r="I4" s="6"/>
      <c r="J4" s="6"/>
      <c r="K4" s="6"/>
      <c r="L4" s="30"/>
      <c r="M4" s="29"/>
      <c r="N4" s="3"/>
      <c r="O4" s="5"/>
      <c r="P4" s="6"/>
      <c r="Q4" s="89"/>
      <c r="R4" s="6"/>
      <c r="S4" s="6"/>
    </row>
    <row r="5" spans="1:19" ht="51" x14ac:dyDescent="0.25">
      <c r="A5" s="31">
        <v>1</v>
      </c>
      <c r="B5" s="36" t="s">
        <v>53</v>
      </c>
      <c r="C5" s="33" t="s">
        <v>54</v>
      </c>
      <c r="D5" s="34">
        <v>70935467</v>
      </c>
      <c r="E5" s="34">
        <v>107603322</v>
      </c>
      <c r="F5" s="35">
        <v>600109941</v>
      </c>
      <c r="G5" s="51" t="s">
        <v>55</v>
      </c>
      <c r="H5" s="32" t="s">
        <v>51</v>
      </c>
      <c r="I5" s="31" t="s">
        <v>56</v>
      </c>
      <c r="J5" s="31" t="s">
        <v>56</v>
      </c>
      <c r="K5" s="214" t="s">
        <v>57</v>
      </c>
      <c r="L5" s="54">
        <v>2150000</v>
      </c>
      <c r="M5" s="55">
        <f>L5/100*70</f>
        <v>1505000</v>
      </c>
      <c r="N5" s="56">
        <v>44713</v>
      </c>
      <c r="O5" s="57">
        <v>2027</v>
      </c>
      <c r="P5" s="6"/>
      <c r="Q5" s="141" t="s">
        <v>71</v>
      </c>
      <c r="R5" s="6"/>
      <c r="S5" s="6"/>
    </row>
    <row r="6" spans="1:19" s="45" customFormat="1" ht="46.5" customHeight="1" thickBot="1" x14ac:dyDescent="0.3">
      <c r="A6" s="40">
        <v>2</v>
      </c>
      <c r="B6" s="117" t="s">
        <v>58</v>
      </c>
      <c r="C6" s="114" t="s">
        <v>59</v>
      </c>
      <c r="D6" s="37">
        <v>70935335</v>
      </c>
      <c r="E6" s="37">
        <v>107603349</v>
      </c>
      <c r="F6" s="38">
        <v>600110419</v>
      </c>
      <c r="G6" s="53" t="s">
        <v>60</v>
      </c>
      <c r="H6" s="80" t="s">
        <v>51</v>
      </c>
      <c r="I6" s="80" t="s">
        <v>56</v>
      </c>
      <c r="J6" s="80" t="s">
        <v>56</v>
      </c>
      <c r="K6" s="215" t="s">
        <v>66</v>
      </c>
      <c r="L6" s="135">
        <v>800000</v>
      </c>
      <c r="M6" s="62">
        <f t="shared" ref="M6:M12" si="0">L6*0.7</f>
        <v>560000</v>
      </c>
      <c r="N6" s="124">
        <v>44713</v>
      </c>
      <c r="O6" s="115">
        <v>2027</v>
      </c>
      <c r="P6" s="80"/>
      <c r="Q6" s="92" t="s">
        <v>71</v>
      </c>
      <c r="R6" s="80"/>
      <c r="S6" s="80"/>
    </row>
    <row r="7" spans="1:19" s="45" customFormat="1" ht="46.5" customHeight="1" x14ac:dyDescent="0.25">
      <c r="A7" s="31">
        <v>3</v>
      </c>
      <c r="B7" s="41" t="s">
        <v>58</v>
      </c>
      <c r="C7" s="46" t="s">
        <v>59</v>
      </c>
      <c r="D7" s="47">
        <v>70935335</v>
      </c>
      <c r="E7" s="47">
        <v>181030128</v>
      </c>
      <c r="F7" s="48">
        <v>600110419</v>
      </c>
      <c r="G7" s="52" t="s">
        <v>61</v>
      </c>
      <c r="H7" s="40" t="s">
        <v>51</v>
      </c>
      <c r="I7" s="40" t="s">
        <v>56</v>
      </c>
      <c r="J7" s="40" t="s">
        <v>56</v>
      </c>
      <c r="K7" s="216" t="s">
        <v>67</v>
      </c>
      <c r="L7" s="58">
        <v>1300000</v>
      </c>
      <c r="M7" s="59">
        <f t="shared" si="0"/>
        <v>910000</v>
      </c>
      <c r="N7" s="60">
        <v>44713</v>
      </c>
      <c r="O7" s="61">
        <v>2027</v>
      </c>
      <c r="P7" s="40"/>
      <c r="Q7" s="90" t="s">
        <v>71</v>
      </c>
      <c r="R7" s="40"/>
      <c r="S7" s="40"/>
    </row>
    <row r="8" spans="1:19" s="45" customFormat="1" ht="46.5" customHeight="1" thickBot="1" x14ac:dyDescent="0.3">
      <c r="A8" s="40">
        <v>4</v>
      </c>
      <c r="B8" s="41" t="s">
        <v>58</v>
      </c>
      <c r="C8" s="46" t="s">
        <v>59</v>
      </c>
      <c r="D8" s="47">
        <v>70935335</v>
      </c>
      <c r="E8" s="47">
        <v>107603349</v>
      </c>
      <c r="F8" s="48">
        <v>600110419</v>
      </c>
      <c r="G8" s="52" t="s">
        <v>62</v>
      </c>
      <c r="H8" s="40" t="s">
        <v>51</v>
      </c>
      <c r="I8" s="40" t="s">
        <v>56</v>
      </c>
      <c r="J8" s="40" t="s">
        <v>56</v>
      </c>
      <c r="K8" s="216" t="s">
        <v>68</v>
      </c>
      <c r="L8" s="58">
        <v>300000</v>
      </c>
      <c r="M8" s="59">
        <f t="shared" si="0"/>
        <v>210000</v>
      </c>
      <c r="N8" s="60">
        <v>44713</v>
      </c>
      <c r="O8" s="61">
        <v>2027</v>
      </c>
      <c r="P8" s="40"/>
      <c r="Q8" s="90" t="s">
        <v>71</v>
      </c>
      <c r="R8" s="40"/>
      <c r="S8" s="40"/>
    </row>
    <row r="9" spans="1:19" s="45" customFormat="1" ht="63.75" x14ac:dyDescent="0.25">
      <c r="A9" s="31">
        <v>5</v>
      </c>
      <c r="B9" s="41" t="s">
        <v>58</v>
      </c>
      <c r="C9" s="46" t="s">
        <v>59</v>
      </c>
      <c r="D9" s="47">
        <v>70935335</v>
      </c>
      <c r="E9" s="47">
        <v>107603349</v>
      </c>
      <c r="F9" s="48">
        <v>600110419</v>
      </c>
      <c r="G9" s="97" t="s">
        <v>63</v>
      </c>
      <c r="H9" s="40" t="s">
        <v>51</v>
      </c>
      <c r="I9" s="40" t="s">
        <v>56</v>
      </c>
      <c r="J9" s="40" t="s">
        <v>56</v>
      </c>
      <c r="K9" s="225" t="s">
        <v>236</v>
      </c>
      <c r="L9" s="226">
        <v>32000000</v>
      </c>
      <c r="M9" s="227">
        <f t="shared" si="0"/>
        <v>22400000</v>
      </c>
      <c r="N9" s="228">
        <v>44927</v>
      </c>
      <c r="O9" s="229">
        <v>2027</v>
      </c>
      <c r="P9" s="230" t="s">
        <v>71</v>
      </c>
      <c r="Q9" s="231"/>
      <c r="R9" s="232" t="s">
        <v>237</v>
      </c>
      <c r="S9" s="40"/>
    </row>
    <row r="10" spans="1:19" s="45" customFormat="1" ht="70.5" customHeight="1" thickBot="1" x14ac:dyDescent="0.3">
      <c r="A10" s="40">
        <v>6</v>
      </c>
      <c r="B10" s="41" t="s">
        <v>58</v>
      </c>
      <c r="C10" s="46" t="s">
        <v>59</v>
      </c>
      <c r="D10" s="47">
        <v>70935335</v>
      </c>
      <c r="E10" s="47">
        <v>107603349</v>
      </c>
      <c r="F10" s="48">
        <v>600110419</v>
      </c>
      <c r="G10" s="97" t="s">
        <v>64</v>
      </c>
      <c r="H10" s="40" t="s">
        <v>51</v>
      </c>
      <c r="I10" s="40" t="s">
        <v>56</v>
      </c>
      <c r="J10" s="40" t="s">
        <v>56</v>
      </c>
      <c r="K10" s="217" t="s">
        <v>65</v>
      </c>
      <c r="L10" s="58">
        <v>2500000</v>
      </c>
      <c r="M10" s="59">
        <f t="shared" si="0"/>
        <v>1750000</v>
      </c>
      <c r="N10" s="60">
        <v>44713</v>
      </c>
      <c r="O10" s="61">
        <v>2027</v>
      </c>
      <c r="P10" s="94" t="s">
        <v>71</v>
      </c>
      <c r="Q10" s="90"/>
      <c r="R10" s="40"/>
      <c r="S10" s="40"/>
    </row>
    <row r="11" spans="1:19" s="45" customFormat="1" ht="57.75" customHeight="1" x14ac:dyDescent="0.25">
      <c r="A11" s="31">
        <v>7</v>
      </c>
      <c r="B11" s="41" t="s">
        <v>158</v>
      </c>
      <c r="C11" s="46" t="s">
        <v>159</v>
      </c>
      <c r="D11" s="47">
        <v>70981388</v>
      </c>
      <c r="E11" s="47">
        <v>107603209</v>
      </c>
      <c r="F11" s="48">
        <v>600110401</v>
      </c>
      <c r="G11" s="97" t="s">
        <v>160</v>
      </c>
      <c r="H11" s="40" t="s">
        <v>51</v>
      </c>
      <c r="I11" s="40" t="s">
        <v>56</v>
      </c>
      <c r="J11" s="40" t="s">
        <v>161</v>
      </c>
      <c r="K11" s="217" t="s">
        <v>163</v>
      </c>
      <c r="L11" s="58">
        <v>2830000</v>
      </c>
      <c r="M11" s="59">
        <f t="shared" si="0"/>
        <v>1980999.9999999998</v>
      </c>
      <c r="N11" s="60">
        <v>44743</v>
      </c>
      <c r="O11" s="61">
        <v>2027</v>
      </c>
      <c r="P11" s="94"/>
      <c r="Q11" s="90" t="s">
        <v>71</v>
      </c>
      <c r="R11" s="136" t="s">
        <v>162</v>
      </c>
      <c r="S11" s="40"/>
    </row>
    <row r="12" spans="1:19" s="45" customFormat="1" ht="57.75" customHeight="1" thickBot="1" x14ac:dyDescent="0.3">
      <c r="A12" s="40">
        <v>8</v>
      </c>
      <c r="B12" s="137" t="s">
        <v>164</v>
      </c>
      <c r="C12" s="138" t="s">
        <v>165</v>
      </c>
      <c r="D12" s="47">
        <v>71011587</v>
      </c>
      <c r="E12" s="47">
        <v>107603241</v>
      </c>
      <c r="F12" s="48">
        <v>600109917</v>
      </c>
      <c r="G12" s="97" t="s">
        <v>166</v>
      </c>
      <c r="H12" s="40" t="s">
        <v>51</v>
      </c>
      <c r="I12" s="40" t="s">
        <v>56</v>
      </c>
      <c r="J12" s="40" t="s">
        <v>168</v>
      </c>
      <c r="K12" s="217" t="s">
        <v>167</v>
      </c>
      <c r="L12" s="58">
        <v>800000</v>
      </c>
      <c r="M12" s="59">
        <f t="shared" si="0"/>
        <v>560000</v>
      </c>
      <c r="N12" s="60">
        <v>44927</v>
      </c>
      <c r="O12" s="61">
        <v>2026</v>
      </c>
      <c r="P12" s="94"/>
      <c r="Q12" s="90" t="s">
        <v>71</v>
      </c>
      <c r="R12" s="136"/>
      <c r="S12" s="40"/>
    </row>
    <row r="13" spans="1:19" ht="45" x14ac:dyDescent="0.25">
      <c r="A13" s="31">
        <v>9</v>
      </c>
      <c r="B13" s="117" t="s">
        <v>128</v>
      </c>
      <c r="C13" s="114" t="s">
        <v>54</v>
      </c>
      <c r="D13" s="154">
        <v>70552022</v>
      </c>
      <c r="E13" s="155">
        <v>150008562</v>
      </c>
      <c r="F13" s="156">
        <v>600110729</v>
      </c>
      <c r="G13" s="157" t="s">
        <v>129</v>
      </c>
      <c r="H13" s="80" t="s">
        <v>51</v>
      </c>
      <c r="I13" s="80" t="s">
        <v>56</v>
      </c>
      <c r="J13" s="80" t="s">
        <v>56</v>
      </c>
      <c r="K13" s="218" t="s">
        <v>129</v>
      </c>
      <c r="L13" s="233">
        <v>1500000</v>
      </c>
      <c r="M13" s="233">
        <f t="shared" ref="M13:M21" si="1">L13/100*70</f>
        <v>1050000</v>
      </c>
      <c r="N13" s="158">
        <v>44713</v>
      </c>
      <c r="O13" s="159">
        <v>2025</v>
      </c>
      <c r="P13" s="80" t="s">
        <v>71</v>
      </c>
      <c r="Q13" s="160"/>
      <c r="R13" s="73"/>
      <c r="S13" s="73"/>
    </row>
    <row r="14" spans="1:19" ht="45.75" thickBot="1" x14ac:dyDescent="0.3">
      <c r="A14" s="40">
        <v>10</v>
      </c>
      <c r="B14" s="41" t="s">
        <v>128</v>
      </c>
      <c r="C14" s="46" t="s">
        <v>54</v>
      </c>
      <c r="D14" s="161">
        <v>70552022</v>
      </c>
      <c r="E14" s="155">
        <v>150008562</v>
      </c>
      <c r="F14" s="162">
        <v>600110729</v>
      </c>
      <c r="G14" s="163" t="s">
        <v>130</v>
      </c>
      <c r="H14" s="40" t="s">
        <v>51</v>
      </c>
      <c r="I14" s="40" t="s">
        <v>56</v>
      </c>
      <c r="J14" s="40" t="s">
        <v>56</v>
      </c>
      <c r="K14" s="219" t="s">
        <v>130</v>
      </c>
      <c r="L14" s="234">
        <v>700000</v>
      </c>
      <c r="M14" s="234">
        <f t="shared" si="1"/>
        <v>490000</v>
      </c>
      <c r="N14" s="164">
        <v>44713</v>
      </c>
      <c r="O14" s="165">
        <v>2025</v>
      </c>
      <c r="P14" s="40" t="s">
        <v>71</v>
      </c>
      <c r="Q14" s="166"/>
      <c r="R14" s="8"/>
      <c r="S14" s="8"/>
    </row>
    <row r="15" spans="1:19" ht="57" x14ac:dyDescent="0.25">
      <c r="A15" s="31">
        <v>11</v>
      </c>
      <c r="B15" s="41" t="s">
        <v>128</v>
      </c>
      <c r="C15" s="46" t="s">
        <v>54</v>
      </c>
      <c r="D15" s="161">
        <v>70552022</v>
      </c>
      <c r="E15" s="155">
        <v>150008562</v>
      </c>
      <c r="F15" s="162">
        <v>600110729</v>
      </c>
      <c r="G15" s="163" t="s">
        <v>131</v>
      </c>
      <c r="H15" s="40" t="s">
        <v>51</v>
      </c>
      <c r="I15" s="40" t="s">
        <v>56</v>
      </c>
      <c r="J15" s="40" t="s">
        <v>56</v>
      </c>
      <c r="K15" s="220" t="s">
        <v>132</v>
      </c>
      <c r="L15" s="234">
        <v>13000000</v>
      </c>
      <c r="M15" s="234">
        <f t="shared" si="1"/>
        <v>9100000</v>
      </c>
      <c r="N15" s="164">
        <v>44713</v>
      </c>
      <c r="O15" s="165">
        <v>2025</v>
      </c>
      <c r="P15" s="40" t="s">
        <v>71</v>
      </c>
      <c r="Q15" s="166"/>
      <c r="R15" s="8"/>
      <c r="S15" s="8"/>
    </row>
    <row r="16" spans="1:19" ht="45.75" thickBot="1" x14ac:dyDescent="0.3">
      <c r="A16" s="40">
        <v>12</v>
      </c>
      <c r="B16" s="41" t="s">
        <v>128</v>
      </c>
      <c r="C16" s="46" t="s">
        <v>54</v>
      </c>
      <c r="D16" s="161">
        <v>70552022</v>
      </c>
      <c r="E16" s="155">
        <v>150008562</v>
      </c>
      <c r="F16" s="162">
        <v>600110729</v>
      </c>
      <c r="G16" s="163" t="s">
        <v>133</v>
      </c>
      <c r="H16" s="40" t="s">
        <v>51</v>
      </c>
      <c r="I16" s="40" t="s">
        <v>56</v>
      </c>
      <c r="J16" s="40" t="s">
        <v>56</v>
      </c>
      <c r="K16" s="221" t="s">
        <v>134</v>
      </c>
      <c r="L16" s="234">
        <v>15000000</v>
      </c>
      <c r="M16" s="234">
        <f t="shared" si="1"/>
        <v>10500000</v>
      </c>
      <c r="N16" s="164">
        <v>44713</v>
      </c>
      <c r="O16" s="165">
        <v>2025</v>
      </c>
      <c r="P16" s="40" t="s">
        <v>71</v>
      </c>
      <c r="Q16" s="166"/>
      <c r="R16" s="8"/>
      <c r="S16" s="8"/>
    </row>
    <row r="17" spans="1:19" ht="45" x14ac:dyDescent="0.25">
      <c r="A17" s="31">
        <v>13</v>
      </c>
      <c r="B17" s="41" t="s">
        <v>128</v>
      </c>
      <c r="C17" s="46" t="s">
        <v>54</v>
      </c>
      <c r="D17" s="161">
        <v>70552022</v>
      </c>
      <c r="E17" s="155">
        <v>150008562</v>
      </c>
      <c r="F17" s="162">
        <v>600110729</v>
      </c>
      <c r="G17" s="163" t="s">
        <v>135</v>
      </c>
      <c r="H17" s="40" t="s">
        <v>51</v>
      </c>
      <c r="I17" s="40" t="s">
        <v>56</v>
      </c>
      <c r="J17" s="40" t="s">
        <v>56</v>
      </c>
      <c r="K17" s="222" t="s">
        <v>136</v>
      </c>
      <c r="L17" s="235">
        <v>700000</v>
      </c>
      <c r="M17" s="235">
        <f t="shared" si="1"/>
        <v>490000</v>
      </c>
      <c r="N17" s="164">
        <v>44713</v>
      </c>
      <c r="O17" s="165">
        <v>2025</v>
      </c>
      <c r="P17" s="40" t="s">
        <v>71</v>
      </c>
      <c r="Q17" s="166"/>
      <c r="R17" s="8"/>
      <c r="S17" s="8"/>
    </row>
    <row r="18" spans="1:19" ht="45.75" thickBot="1" x14ac:dyDescent="0.3">
      <c r="A18" s="40">
        <v>14</v>
      </c>
      <c r="B18" s="41" t="s">
        <v>128</v>
      </c>
      <c r="C18" s="46" t="s">
        <v>54</v>
      </c>
      <c r="D18" s="161">
        <v>70552022</v>
      </c>
      <c r="E18" s="155">
        <v>150008562</v>
      </c>
      <c r="F18" s="162">
        <v>600110729</v>
      </c>
      <c r="G18" s="167" t="s">
        <v>137</v>
      </c>
      <c r="H18" s="40" t="s">
        <v>51</v>
      </c>
      <c r="I18" s="40" t="s">
        <v>56</v>
      </c>
      <c r="J18" s="40" t="s">
        <v>56</v>
      </c>
      <c r="K18" s="223" t="s">
        <v>138</v>
      </c>
      <c r="L18" s="234">
        <v>3500000</v>
      </c>
      <c r="M18" s="234">
        <f t="shared" si="1"/>
        <v>2450000</v>
      </c>
      <c r="N18" s="164">
        <v>44713</v>
      </c>
      <c r="O18" s="165">
        <v>2025</v>
      </c>
      <c r="P18" s="8"/>
      <c r="Q18" s="90" t="s">
        <v>71</v>
      </c>
      <c r="R18" s="8"/>
      <c r="S18" s="8"/>
    </row>
    <row r="19" spans="1:19" ht="45" x14ac:dyDescent="0.25">
      <c r="A19" s="31">
        <v>15</v>
      </c>
      <c r="B19" s="41" t="s">
        <v>128</v>
      </c>
      <c r="C19" s="46" t="s">
        <v>54</v>
      </c>
      <c r="D19" s="161">
        <v>70552022</v>
      </c>
      <c r="E19" s="155">
        <v>150008562</v>
      </c>
      <c r="F19" s="162">
        <v>600110729</v>
      </c>
      <c r="G19" s="163" t="s">
        <v>139</v>
      </c>
      <c r="H19" s="40" t="s">
        <v>51</v>
      </c>
      <c r="I19" s="40" t="s">
        <v>56</v>
      </c>
      <c r="J19" s="40" t="s">
        <v>56</v>
      </c>
      <c r="K19" s="223" t="s">
        <v>139</v>
      </c>
      <c r="L19" s="234">
        <v>1000000</v>
      </c>
      <c r="M19" s="234">
        <f t="shared" si="1"/>
        <v>700000</v>
      </c>
      <c r="N19" s="164">
        <v>44713</v>
      </c>
      <c r="O19" s="165">
        <v>2025</v>
      </c>
      <c r="P19" s="40" t="s">
        <v>71</v>
      </c>
      <c r="Q19" s="166"/>
      <c r="R19" s="8"/>
      <c r="S19" s="8"/>
    </row>
    <row r="20" spans="1:19" ht="50.25" customHeight="1" thickBot="1" x14ac:dyDescent="0.3">
      <c r="A20" s="40">
        <v>16</v>
      </c>
      <c r="B20" s="116" t="s">
        <v>149</v>
      </c>
      <c r="C20" s="125" t="s">
        <v>150</v>
      </c>
      <c r="D20" s="81">
        <v>75023628</v>
      </c>
      <c r="E20" s="50">
        <v>107603217</v>
      </c>
      <c r="F20" s="139">
        <v>600110842</v>
      </c>
      <c r="G20" s="140" t="s">
        <v>153</v>
      </c>
      <c r="H20" s="42" t="s">
        <v>51</v>
      </c>
      <c r="I20" s="42" t="s">
        <v>56</v>
      </c>
      <c r="J20" s="127" t="s">
        <v>154</v>
      </c>
      <c r="K20" s="224" t="s">
        <v>157</v>
      </c>
      <c r="L20" s="63">
        <v>2000000</v>
      </c>
      <c r="M20" s="128">
        <f t="shared" si="1"/>
        <v>1400000</v>
      </c>
      <c r="N20" s="64">
        <v>44562</v>
      </c>
      <c r="O20" s="82">
        <v>2027</v>
      </c>
      <c r="P20" s="42"/>
      <c r="Q20" s="91" t="s">
        <v>71</v>
      </c>
      <c r="R20" s="134"/>
      <c r="S20" s="134"/>
    </row>
    <row r="21" spans="1:19" s="315" customFormat="1" ht="50.25" customHeight="1" thickBot="1" x14ac:dyDescent="0.3">
      <c r="A21" s="242">
        <v>17</v>
      </c>
      <c r="B21" s="457" t="s">
        <v>245</v>
      </c>
      <c r="C21" s="458" t="s">
        <v>246</v>
      </c>
      <c r="D21" s="459">
        <v>49458795</v>
      </c>
      <c r="E21" s="239">
        <v>107603225</v>
      </c>
      <c r="F21" s="460">
        <v>600110869</v>
      </c>
      <c r="G21" s="461" t="s">
        <v>247</v>
      </c>
      <c r="H21" s="242" t="s">
        <v>51</v>
      </c>
      <c r="I21" s="242" t="s">
        <v>56</v>
      </c>
      <c r="J21" s="462" t="s">
        <v>248</v>
      </c>
      <c r="K21" s="463" t="s">
        <v>249</v>
      </c>
      <c r="L21" s="244">
        <v>46000000</v>
      </c>
      <c r="M21" s="464">
        <f t="shared" si="1"/>
        <v>32200000</v>
      </c>
      <c r="N21" s="465">
        <v>44927</v>
      </c>
      <c r="O21" s="466">
        <v>2027</v>
      </c>
      <c r="P21" s="467" t="s">
        <v>71</v>
      </c>
      <c r="Q21" s="460"/>
      <c r="R21" s="573" t="s">
        <v>250</v>
      </c>
      <c r="S21" s="242" t="s">
        <v>251</v>
      </c>
    </row>
    <row r="22" spans="1:19" ht="48.75" thickBot="1" x14ac:dyDescent="0.3">
      <c r="A22" s="236">
        <v>18</v>
      </c>
      <c r="B22" s="237" t="s">
        <v>175</v>
      </c>
      <c r="C22" s="238" t="s">
        <v>176</v>
      </c>
      <c r="D22" s="239">
        <v>70880859</v>
      </c>
      <c r="E22" s="239"/>
      <c r="F22" s="240">
        <v>600110885</v>
      </c>
      <c r="G22" s="241" t="s">
        <v>177</v>
      </c>
      <c r="H22" s="242" t="s">
        <v>51</v>
      </c>
      <c r="I22" s="242" t="s">
        <v>56</v>
      </c>
      <c r="J22" s="242" t="s">
        <v>178</v>
      </c>
      <c r="K22" s="243" t="s">
        <v>179</v>
      </c>
      <c r="L22" s="244">
        <v>31000000</v>
      </c>
      <c r="M22" s="245">
        <f>L22*0.7</f>
        <v>21700000</v>
      </c>
      <c r="N22" s="246">
        <v>44835</v>
      </c>
      <c r="O22" s="247">
        <v>2027</v>
      </c>
      <c r="P22" s="248" t="s">
        <v>71</v>
      </c>
      <c r="Q22" s="249"/>
      <c r="R22" s="250" t="s">
        <v>180</v>
      </c>
      <c r="S22" s="242" t="s">
        <v>181</v>
      </c>
    </row>
    <row r="23" spans="1:19" ht="109.5" thickBot="1" x14ac:dyDescent="0.3">
      <c r="A23" s="242">
        <v>19</v>
      </c>
      <c r="B23" s="252" t="s">
        <v>175</v>
      </c>
      <c r="C23" s="253" t="s">
        <v>176</v>
      </c>
      <c r="D23" s="254">
        <v>70880859</v>
      </c>
      <c r="E23" s="255"/>
      <c r="F23" s="240">
        <v>600110885</v>
      </c>
      <c r="G23" s="256" t="s">
        <v>182</v>
      </c>
      <c r="H23" s="236" t="s">
        <v>51</v>
      </c>
      <c r="I23" s="236" t="s">
        <v>56</v>
      </c>
      <c r="J23" s="236" t="s">
        <v>178</v>
      </c>
      <c r="K23" s="257" t="s">
        <v>183</v>
      </c>
      <c r="L23" s="258">
        <v>9800000</v>
      </c>
      <c r="M23" s="245">
        <f>L23*0.7</f>
        <v>6860000</v>
      </c>
      <c r="N23" s="246">
        <v>44835</v>
      </c>
      <c r="O23" s="259">
        <v>2027</v>
      </c>
      <c r="P23" s="252" t="s">
        <v>71</v>
      </c>
      <c r="Q23" s="260"/>
      <c r="R23" s="261" t="s">
        <v>184</v>
      </c>
      <c r="S23" s="236" t="s">
        <v>181</v>
      </c>
    </row>
    <row r="24" spans="1:19" ht="86.25" customHeight="1" thickBot="1" x14ac:dyDescent="0.3">
      <c r="A24" s="236">
        <v>20</v>
      </c>
      <c r="B24" s="252" t="s">
        <v>175</v>
      </c>
      <c r="C24" s="253" t="s">
        <v>176</v>
      </c>
      <c r="D24" s="254">
        <v>70880859</v>
      </c>
      <c r="E24" s="255"/>
      <c r="F24" s="240">
        <v>600110885</v>
      </c>
      <c r="G24" s="256" t="s">
        <v>185</v>
      </c>
      <c r="H24" s="236" t="s">
        <v>51</v>
      </c>
      <c r="I24" s="236" t="s">
        <v>56</v>
      </c>
      <c r="J24" s="236" t="s">
        <v>178</v>
      </c>
      <c r="K24" s="262" t="s">
        <v>186</v>
      </c>
      <c r="L24" s="258">
        <v>20000000</v>
      </c>
      <c r="M24" s="245">
        <f>L24*0.7</f>
        <v>14000000</v>
      </c>
      <c r="N24" s="246">
        <v>44835</v>
      </c>
      <c r="O24" s="259">
        <v>2027</v>
      </c>
      <c r="P24" s="252" t="s">
        <v>71</v>
      </c>
      <c r="Q24" s="260"/>
      <c r="R24" s="261" t="s">
        <v>184</v>
      </c>
      <c r="S24" s="236" t="s">
        <v>181</v>
      </c>
    </row>
    <row r="25" spans="1:19" ht="40.5" customHeight="1" thickBot="1" x14ac:dyDescent="0.3">
      <c r="A25" s="242">
        <v>21</v>
      </c>
      <c r="B25" s="263" t="s">
        <v>164</v>
      </c>
      <c r="C25" s="264" t="s">
        <v>165</v>
      </c>
      <c r="D25" s="254">
        <v>71011587</v>
      </c>
      <c r="E25" s="254">
        <v>107603241</v>
      </c>
      <c r="F25" s="240">
        <v>600109917</v>
      </c>
      <c r="G25" s="256" t="s">
        <v>166</v>
      </c>
      <c r="H25" s="236" t="s">
        <v>51</v>
      </c>
      <c r="I25" s="236" t="s">
        <v>56</v>
      </c>
      <c r="J25" s="236" t="s">
        <v>168</v>
      </c>
      <c r="K25" s="265" t="s">
        <v>198</v>
      </c>
      <c r="L25" s="258">
        <v>3000000</v>
      </c>
      <c r="M25" s="245">
        <f>L25*0.7</f>
        <v>2100000</v>
      </c>
      <c r="N25" s="246">
        <v>44927</v>
      </c>
      <c r="O25" s="259">
        <v>2027</v>
      </c>
      <c r="P25" s="252"/>
      <c r="Q25" s="266" t="s">
        <v>71</v>
      </c>
      <c r="R25" s="261"/>
      <c r="S25" s="236"/>
    </row>
    <row r="28" spans="1:19" x14ac:dyDescent="0.25">
      <c r="A28" s="1" t="s">
        <v>235</v>
      </c>
    </row>
    <row r="30" spans="1:19" x14ac:dyDescent="0.25">
      <c r="A30" s="267"/>
      <c r="B30" s="267"/>
      <c r="C30" s="1" t="s">
        <v>238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15"/>
  <sheetViews>
    <sheetView topLeftCell="A46" zoomScaleNormal="100" workbookViewId="0">
      <selection activeCell="M52" sqref="M52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7109375" style="13" customWidth="1"/>
    <col min="13" max="13" width="15.42578125" style="13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514" t="s">
        <v>23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6"/>
    </row>
    <row r="2" spans="1:26" ht="29.1" customHeight="1" thickBot="1" x14ac:dyDescent="0.3">
      <c r="A2" s="517" t="s">
        <v>1</v>
      </c>
      <c r="B2" s="487" t="s">
        <v>2</v>
      </c>
      <c r="C2" s="488"/>
      <c r="D2" s="488"/>
      <c r="E2" s="488"/>
      <c r="F2" s="489"/>
      <c r="G2" s="524" t="s">
        <v>3</v>
      </c>
      <c r="H2" s="506" t="s">
        <v>24</v>
      </c>
      <c r="I2" s="511" t="s">
        <v>45</v>
      </c>
      <c r="J2" s="527" t="s">
        <v>5</v>
      </c>
      <c r="K2" s="539" t="s">
        <v>6</v>
      </c>
      <c r="L2" s="490" t="s">
        <v>25</v>
      </c>
      <c r="M2" s="491"/>
      <c r="N2" s="492" t="s">
        <v>8</v>
      </c>
      <c r="O2" s="493"/>
      <c r="P2" s="534" t="s">
        <v>26</v>
      </c>
      <c r="Q2" s="535"/>
      <c r="R2" s="535"/>
      <c r="S2" s="535"/>
      <c r="T2" s="535"/>
      <c r="U2" s="535"/>
      <c r="V2" s="535"/>
      <c r="W2" s="536"/>
      <c r="X2" s="536"/>
      <c r="Y2" s="468" t="s">
        <v>10</v>
      </c>
      <c r="Z2" s="469"/>
    </row>
    <row r="3" spans="1:26" ht="14.85" customHeight="1" x14ac:dyDescent="0.25">
      <c r="A3" s="518"/>
      <c r="B3" s="524" t="s">
        <v>11</v>
      </c>
      <c r="C3" s="520" t="s">
        <v>12</v>
      </c>
      <c r="D3" s="520" t="s">
        <v>13</v>
      </c>
      <c r="E3" s="520" t="s">
        <v>14</v>
      </c>
      <c r="F3" s="522" t="s">
        <v>15</v>
      </c>
      <c r="G3" s="525"/>
      <c r="H3" s="507"/>
      <c r="I3" s="512"/>
      <c r="J3" s="528"/>
      <c r="K3" s="540"/>
      <c r="L3" s="498" t="s">
        <v>16</v>
      </c>
      <c r="M3" s="500" t="s">
        <v>50</v>
      </c>
      <c r="N3" s="502" t="s">
        <v>17</v>
      </c>
      <c r="O3" s="504" t="s">
        <v>18</v>
      </c>
      <c r="P3" s="537" t="s">
        <v>27</v>
      </c>
      <c r="Q3" s="538"/>
      <c r="R3" s="538"/>
      <c r="S3" s="539"/>
      <c r="T3" s="509" t="s">
        <v>28</v>
      </c>
      <c r="U3" s="530" t="s">
        <v>47</v>
      </c>
      <c r="V3" s="530" t="s">
        <v>48</v>
      </c>
      <c r="W3" s="509" t="s">
        <v>29</v>
      </c>
      <c r="X3" s="532" t="s">
        <v>46</v>
      </c>
      <c r="Y3" s="494" t="s">
        <v>21</v>
      </c>
      <c r="Z3" s="496" t="s">
        <v>22</v>
      </c>
    </row>
    <row r="4" spans="1:26" ht="91.5" customHeight="1" thickBot="1" x14ac:dyDescent="0.3">
      <c r="A4" s="519"/>
      <c r="B4" s="526"/>
      <c r="C4" s="521"/>
      <c r="D4" s="521"/>
      <c r="E4" s="521"/>
      <c r="F4" s="523"/>
      <c r="G4" s="526"/>
      <c r="H4" s="508"/>
      <c r="I4" s="513"/>
      <c r="J4" s="529"/>
      <c r="K4" s="541"/>
      <c r="L4" s="499"/>
      <c r="M4" s="501"/>
      <c r="N4" s="503"/>
      <c r="O4" s="505"/>
      <c r="P4" s="22" t="s">
        <v>43</v>
      </c>
      <c r="Q4" s="23" t="s">
        <v>30</v>
      </c>
      <c r="R4" s="23" t="s">
        <v>31</v>
      </c>
      <c r="S4" s="24" t="s">
        <v>32</v>
      </c>
      <c r="T4" s="510"/>
      <c r="U4" s="531"/>
      <c r="V4" s="531"/>
      <c r="W4" s="510"/>
      <c r="X4" s="533"/>
      <c r="Y4" s="495"/>
      <c r="Z4" s="497"/>
    </row>
    <row r="5" spans="1:26" ht="15" customHeight="1" x14ac:dyDescent="0.25">
      <c r="A5" s="74">
        <v>1</v>
      </c>
      <c r="B5" s="100"/>
      <c r="C5" s="101"/>
      <c r="D5" s="101"/>
      <c r="E5" s="101"/>
      <c r="F5" s="102"/>
      <c r="G5" s="103"/>
      <c r="H5" s="103"/>
      <c r="I5" s="103"/>
      <c r="J5" s="103"/>
      <c r="K5" s="103"/>
      <c r="L5" s="395"/>
      <c r="M5" s="396"/>
      <c r="N5" s="100"/>
      <c r="O5" s="102"/>
      <c r="P5" s="100"/>
      <c r="Q5" s="101"/>
      <c r="R5" s="101"/>
      <c r="S5" s="102"/>
      <c r="T5" s="103"/>
      <c r="U5" s="103"/>
      <c r="V5" s="103"/>
      <c r="W5" s="103"/>
      <c r="X5" s="103"/>
      <c r="Y5" s="100"/>
      <c r="Z5" s="102"/>
    </row>
    <row r="6" spans="1:26" ht="80.099999999999994" customHeight="1" x14ac:dyDescent="0.25">
      <c r="A6" s="406">
        <v>1</v>
      </c>
      <c r="B6" s="397" t="s">
        <v>148</v>
      </c>
      <c r="C6" s="46" t="s">
        <v>109</v>
      </c>
      <c r="D6" s="398">
        <v>49458787</v>
      </c>
      <c r="E6" s="398">
        <v>102179921</v>
      </c>
      <c r="F6" s="399">
        <v>600110486</v>
      </c>
      <c r="G6" s="95" t="s">
        <v>110</v>
      </c>
      <c r="H6" s="40" t="s">
        <v>51</v>
      </c>
      <c r="I6" s="40" t="s">
        <v>56</v>
      </c>
      <c r="J6" s="94" t="s">
        <v>111</v>
      </c>
      <c r="K6" s="400" t="s">
        <v>112</v>
      </c>
      <c r="L6" s="66">
        <v>7000000</v>
      </c>
      <c r="M6" s="66">
        <f>L6/100*70</f>
        <v>4900000</v>
      </c>
      <c r="N6" s="79">
        <v>44562</v>
      </c>
      <c r="O6" s="169">
        <v>2025</v>
      </c>
      <c r="P6" s="401" t="s">
        <v>71</v>
      </c>
      <c r="Q6" s="402"/>
      <c r="R6" s="402" t="s">
        <v>71</v>
      </c>
      <c r="S6" s="403" t="s">
        <v>71</v>
      </c>
      <c r="T6" s="404"/>
      <c r="U6" s="404"/>
      <c r="V6" s="404"/>
      <c r="W6" s="404"/>
      <c r="X6" s="405"/>
      <c r="Y6" s="137" t="s">
        <v>113</v>
      </c>
      <c r="Z6" s="138" t="s">
        <v>114</v>
      </c>
    </row>
    <row r="7" spans="1:26" ht="120" x14ac:dyDescent="0.25">
      <c r="A7" s="38">
        <v>2</v>
      </c>
      <c r="B7" s="118" t="s">
        <v>115</v>
      </c>
      <c r="C7" s="114" t="s">
        <v>54</v>
      </c>
      <c r="D7" s="148">
        <v>70918767</v>
      </c>
      <c r="E7" s="149">
        <v>102179972</v>
      </c>
      <c r="F7" s="148">
        <v>600110770</v>
      </c>
      <c r="G7" s="53" t="s">
        <v>116</v>
      </c>
      <c r="H7" s="80" t="s">
        <v>51</v>
      </c>
      <c r="I7" s="80" t="s">
        <v>56</v>
      </c>
      <c r="J7" s="80" t="s">
        <v>56</v>
      </c>
      <c r="K7" s="109" t="s">
        <v>117</v>
      </c>
      <c r="L7" s="110">
        <v>33500000</v>
      </c>
      <c r="M7" s="110">
        <f>L7/100*70</f>
        <v>23450000</v>
      </c>
      <c r="N7" s="111">
        <v>44593</v>
      </c>
      <c r="O7" s="115">
        <v>2027</v>
      </c>
      <c r="P7" s="112" t="s">
        <v>71</v>
      </c>
      <c r="Q7" s="37" t="s">
        <v>71</v>
      </c>
      <c r="R7" s="37" t="s">
        <v>71</v>
      </c>
      <c r="S7" s="38" t="s">
        <v>71</v>
      </c>
      <c r="T7" s="73"/>
      <c r="U7" s="73"/>
      <c r="V7" s="422"/>
      <c r="W7" s="422"/>
      <c r="X7" s="294" t="s">
        <v>71</v>
      </c>
      <c r="Y7" s="113" t="s">
        <v>118</v>
      </c>
      <c r="Z7" s="37" t="s">
        <v>119</v>
      </c>
    </row>
    <row r="8" spans="1:26" ht="45.75" thickBot="1" x14ac:dyDescent="0.3">
      <c r="A8" s="48">
        <v>3</v>
      </c>
      <c r="B8" s="119" t="s">
        <v>115</v>
      </c>
      <c r="C8" s="46" t="s">
        <v>54</v>
      </c>
      <c r="D8" s="150">
        <v>70918767</v>
      </c>
      <c r="E8" s="149">
        <v>102179972</v>
      </c>
      <c r="F8" s="150">
        <v>600110770</v>
      </c>
      <c r="G8" s="96" t="s">
        <v>120</v>
      </c>
      <c r="H8" s="40" t="s">
        <v>51</v>
      </c>
      <c r="I8" s="40" t="s">
        <v>56</v>
      </c>
      <c r="J8" s="40" t="s">
        <v>56</v>
      </c>
      <c r="K8" s="95" t="s">
        <v>121</v>
      </c>
      <c r="L8" s="66">
        <v>5000000</v>
      </c>
      <c r="M8" s="66">
        <f>L8/100*70</f>
        <v>3500000</v>
      </c>
      <c r="N8" s="79">
        <v>44805</v>
      </c>
      <c r="O8" s="61">
        <v>2027</v>
      </c>
      <c r="P8" s="49" t="s">
        <v>71</v>
      </c>
      <c r="Q8" s="47" t="s">
        <v>71</v>
      </c>
      <c r="R8" s="47" t="s">
        <v>71</v>
      </c>
      <c r="S8" s="48" t="s">
        <v>71</v>
      </c>
      <c r="T8" s="8"/>
      <c r="U8" s="8"/>
      <c r="V8" s="286" t="s">
        <v>71</v>
      </c>
      <c r="W8" s="286" t="s">
        <v>71</v>
      </c>
      <c r="X8" s="304"/>
      <c r="Y8" s="39" t="s">
        <v>122</v>
      </c>
      <c r="Z8" s="47" t="s">
        <v>123</v>
      </c>
    </row>
    <row r="9" spans="1:26" ht="45" x14ac:dyDescent="0.25">
      <c r="A9" s="407">
        <v>4</v>
      </c>
      <c r="B9" s="119" t="s">
        <v>115</v>
      </c>
      <c r="C9" s="46" t="s">
        <v>54</v>
      </c>
      <c r="D9" s="150">
        <v>70918767</v>
      </c>
      <c r="E9" s="149">
        <v>102179972</v>
      </c>
      <c r="F9" s="150">
        <v>600110770</v>
      </c>
      <c r="G9" s="96" t="s">
        <v>124</v>
      </c>
      <c r="H9" s="40" t="s">
        <v>51</v>
      </c>
      <c r="I9" s="40" t="s">
        <v>56</v>
      </c>
      <c r="J9" s="40" t="s">
        <v>56</v>
      </c>
      <c r="K9" s="95" t="s">
        <v>125</v>
      </c>
      <c r="L9" s="66">
        <v>15000000</v>
      </c>
      <c r="M9" s="66">
        <f>L9/100*70</f>
        <v>10500000</v>
      </c>
      <c r="N9" s="79">
        <v>44682</v>
      </c>
      <c r="O9" s="61">
        <v>2027</v>
      </c>
      <c r="P9" s="49" t="s">
        <v>71</v>
      </c>
      <c r="Q9" s="47" t="s">
        <v>71</v>
      </c>
      <c r="R9" s="47" t="s">
        <v>71</v>
      </c>
      <c r="S9" s="48" t="s">
        <v>71</v>
      </c>
      <c r="T9" s="8"/>
      <c r="U9" s="8"/>
      <c r="V9" s="304"/>
      <c r="W9" s="286" t="s">
        <v>71</v>
      </c>
      <c r="X9" s="286" t="s">
        <v>71</v>
      </c>
      <c r="Y9" s="39" t="s">
        <v>122</v>
      </c>
      <c r="Z9" s="47" t="s">
        <v>123</v>
      </c>
    </row>
    <row r="10" spans="1:26" ht="30" x14ac:dyDescent="0.25">
      <c r="A10" s="38">
        <v>5</v>
      </c>
      <c r="B10" s="119" t="s">
        <v>115</v>
      </c>
      <c r="C10" s="46" t="s">
        <v>54</v>
      </c>
      <c r="D10" s="150">
        <v>70918767</v>
      </c>
      <c r="E10" s="149">
        <v>102179972</v>
      </c>
      <c r="F10" s="150">
        <v>600110770</v>
      </c>
      <c r="G10" s="96" t="s">
        <v>126</v>
      </c>
      <c r="H10" s="40" t="s">
        <v>51</v>
      </c>
      <c r="I10" s="40" t="s">
        <v>56</v>
      </c>
      <c r="J10" s="40" t="s">
        <v>56</v>
      </c>
      <c r="K10" s="95" t="s">
        <v>127</v>
      </c>
      <c r="L10" s="66">
        <v>25000000</v>
      </c>
      <c r="M10" s="66">
        <f>L10/100*70</f>
        <v>17500000</v>
      </c>
      <c r="N10" s="79">
        <v>44805</v>
      </c>
      <c r="O10" s="61">
        <v>2027</v>
      </c>
      <c r="P10" s="49" t="s">
        <v>71</v>
      </c>
      <c r="Q10" s="47" t="s">
        <v>71</v>
      </c>
      <c r="R10" s="47" t="s">
        <v>71</v>
      </c>
      <c r="S10" s="48" t="s">
        <v>71</v>
      </c>
      <c r="T10" s="8"/>
      <c r="U10" s="8"/>
      <c r="V10" s="8"/>
      <c r="W10" s="8"/>
      <c r="X10" s="8"/>
      <c r="Y10" s="39" t="s">
        <v>122</v>
      </c>
      <c r="Z10" s="47" t="s">
        <v>123</v>
      </c>
    </row>
    <row r="11" spans="1:26" ht="75.75" thickBot="1" x14ac:dyDescent="0.3">
      <c r="A11" s="266">
        <v>6</v>
      </c>
      <c r="B11" s="268" t="s">
        <v>115</v>
      </c>
      <c r="C11" s="253" t="s">
        <v>54</v>
      </c>
      <c r="D11" s="269">
        <v>70918767</v>
      </c>
      <c r="E11" s="270">
        <v>102179972</v>
      </c>
      <c r="F11" s="269">
        <v>600110770</v>
      </c>
      <c r="G11" s="256" t="s">
        <v>83</v>
      </c>
      <c r="H11" s="236" t="s">
        <v>51</v>
      </c>
      <c r="I11" s="236" t="s">
        <v>56</v>
      </c>
      <c r="J11" s="236" t="s">
        <v>56</v>
      </c>
      <c r="K11" s="271" t="s">
        <v>199</v>
      </c>
      <c r="L11" s="272">
        <v>5000000</v>
      </c>
      <c r="M11" s="272">
        <f t="shared" ref="M11:M17" si="0">L11/100*70</f>
        <v>3500000</v>
      </c>
      <c r="N11" s="273">
        <v>44927</v>
      </c>
      <c r="O11" s="259">
        <v>2027</v>
      </c>
      <c r="P11" s="252" t="s">
        <v>71</v>
      </c>
      <c r="Q11" s="254" t="s">
        <v>71</v>
      </c>
      <c r="R11" s="254" t="s">
        <v>71</v>
      </c>
      <c r="S11" s="266" t="s">
        <v>71</v>
      </c>
      <c r="T11" s="274"/>
      <c r="U11" s="274"/>
      <c r="V11" s="274"/>
      <c r="W11" s="274"/>
      <c r="X11" s="236" t="s">
        <v>71</v>
      </c>
      <c r="Y11" s="275"/>
      <c r="Z11" s="254" t="s">
        <v>123</v>
      </c>
    </row>
    <row r="12" spans="1:26" ht="75" x14ac:dyDescent="0.25">
      <c r="A12" s="408">
        <v>7</v>
      </c>
      <c r="B12" s="268" t="s">
        <v>115</v>
      </c>
      <c r="C12" s="253" t="s">
        <v>54</v>
      </c>
      <c r="D12" s="269">
        <v>70918767</v>
      </c>
      <c r="E12" s="270">
        <v>102179972</v>
      </c>
      <c r="F12" s="269">
        <v>600110770</v>
      </c>
      <c r="G12" s="256" t="s">
        <v>200</v>
      </c>
      <c r="H12" s="236" t="s">
        <v>51</v>
      </c>
      <c r="I12" s="236" t="s">
        <v>56</v>
      </c>
      <c r="J12" s="236" t="s">
        <v>56</v>
      </c>
      <c r="K12" s="271" t="s">
        <v>201</v>
      </c>
      <c r="L12" s="272">
        <v>6000000</v>
      </c>
      <c r="M12" s="272">
        <f t="shared" si="0"/>
        <v>4200000</v>
      </c>
      <c r="N12" s="273">
        <v>45444</v>
      </c>
      <c r="O12" s="259">
        <v>2027</v>
      </c>
      <c r="P12" s="252" t="s">
        <v>71</v>
      </c>
      <c r="Q12" s="254" t="s">
        <v>71</v>
      </c>
      <c r="R12" s="254" t="s">
        <v>71</v>
      </c>
      <c r="S12" s="266" t="s">
        <v>71</v>
      </c>
      <c r="T12" s="274"/>
      <c r="U12" s="274"/>
      <c r="V12" s="274"/>
      <c r="W12" s="236" t="s">
        <v>71</v>
      </c>
      <c r="X12" s="236" t="s">
        <v>71</v>
      </c>
      <c r="Y12" s="275"/>
      <c r="Z12" s="254" t="s">
        <v>123</v>
      </c>
    </row>
    <row r="13" spans="1:26" ht="75" x14ac:dyDescent="0.25">
      <c r="A13" s="280">
        <v>8</v>
      </c>
      <c r="B13" s="268" t="s">
        <v>115</v>
      </c>
      <c r="C13" s="253" t="s">
        <v>54</v>
      </c>
      <c r="D13" s="269">
        <v>70918767</v>
      </c>
      <c r="E13" s="270">
        <v>102179972</v>
      </c>
      <c r="F13" s="269">
        <v>600110770</v>
      </c>
      <c r="G13" s="256" t="s">
        <v>202</v>
      </c>
      <c r="H13" s="236" t="s">
        <v>51</v>
      </c>
      <c r="I13" s="236" t="s">
        <v>56</v>
      </c>
      <c r="J13" s="236" t="s">
        <v>56</v>
      </c>
      <c r="K13" s="271" t="s">
        <v>203</v>
      </c>
      <c r="L13" s="272">
        <v>5000000</v>
      </c>
      <c r="M13" s="272">
        <f t="shared" si="0"/>
        <v>3500000</v>
      </c>
      <c r="N13" s="273">
        <v>45170</v>
      </c>
      <c r="O13" s="259">
        <v>2027</v>
      </c>
      <c r="P13" s="252" t="s">
        <v>71</v>
      </c>
      <c r="Q13" s="254" t="s">
        <v>71</v>
      </c>
      <c r="R13" s="254" t="s">
        <v>71</v>
      </c>
      <c r="S13" s="266" t="s">
        <v>71</v>
      </c>
      <c r="T13" s="274"/>
      <c r="U13" s="274"/>
      <c r="V13" s="274"/>
      <c r="W13" s="274"/>
      <c r="X13" s="236" t="s">
        <v>71</v>
      </c>
      <c r="Y13" s="275"/>
      <c r="Z13" s="254" t="s">
        <v>123</v>
      </c>
    </row>
    <row r="14" spans="1:26" ht="60.75" thickBot="1" x14ac:dyDescent="0.3">
      <c r="A14" s="266">
        <v>9</v>
      </c>
      <c r="B14" s="268" t="s">
        <v>115</v>
      </c>
      <c r="C14" s="253" t="s">
        <v>54</v>
      </c>
      <c r="D14" s="269">
        <v>70918767</v>
      </c>
      <c r="E14" s="270">
        <v>102179972</v>
      </c>
      <c r="F14" s="269">
        <v>600110770</v>
      </c>
      <c r="G14" s="256" t="s">
        <v>204</v>
      </c>
      <c r="H14" s="236" t="s">
        <v>51</v>
      </c>
      <c r="I14" s="236" t="s">
        <v>56</v>
      </c>
      <c r="J14" s="236" t="s">
        <v>56</v>
      </c>
      <c r="K14" s="271" t="s">
        <v>205</v>
      </c>
      <c r="L14" s="272">
        <v>1000000</v>
      </c>
      <c r="M14" s="272">
        <f t="shared" si="0"/>
        <v>700000</v>
      </c>
      <c r="N14" s="273">
        <v>44805</v>
      </c>
      <c r="O14" s="259">
        <v>2027</v>
      </c>
      <c r="P14" s="252" t="s">
        <v>71</v>
      </c>
      <c r="Q14" s="254" t="s">
        <v>71</v>
      </c>
      <c r="R14" s="254" t="s">
        <v>71</v>
      </c>
      <c r="S14" s="266" t="s">
        <v>71</v>
      </c>
      <c r="T14" s="274"/>
      <c r="U14" s="236" t="s">
        <v>71</v>
      </c>
      <c r="V14" s="274"/>
      <c r="W14" s="274"/>
      <c r="X14" s="236" t="s">
        <v>71</v>
      </c>
      <c r="Y14" s="273">
        <v>44713</v>
      </c>
      <c r="Z14" s="254" t="s">
        <v>123</v>
      </c>
    </row>
    <row r="15" spans="1:26" ht="30" x14ac:dyDescent="0.25">
      <c r="A15" s="408">
        <v>10</v>
      </c>
      <c r="B15" s="268" t="s">
        <v>115</v>
      </c>
      <c r="C15" s="253" t="s">
        <v>54</v>
      </c>
      <c r="D15" s="269">
        <v>70918767</v>
      </c>
      <c r="E15" s="270">
        <v>102179972</v>
      </c>
      <c r="F15" s="269">
        <v>600110770</v>
      </c>
      <c r="G15" s="256" t="s">
        <v>206</v>
      </c>
      <c r="H15" s="236" t="s">
        <v>51</v>
      </c>
      <c r="I15" s="236" t="s">
        <v>56</v>
      </c>
      <c r="J15" s="236" t="s">
        <v>56</v>
      </c>
      <c r="K15" s="271" t="s">
        <v>207</v>
      </c>
      <c r="L15" s="272">
        <v>80000000</v>
      </c>
      <c r="M15" s="272">
        <f t="shared" si="0"/>
        <v>56000000</v>
      </c>
      <c r="N15" s="273">
        <v>45689</v>
      </c>
      <c r="O15" s="259">
        <v>2027</v>
      </c>
      <c r="P15" s="252" t="s">
        <v>71</v>
      </c>
      <c r="Q15" s="254" t="s">
        <v>71</v>
      </c>
      <c r="R15" s="254" t="s">
        <v>71</v>
      </c>
      <c r="S15" s="266" t="s">
        <v>71</v>
      </c>
      <c r="T15" s="274"/>
      <c r="U15" s="274"/>
      <c r="V15" s="236" t="s">
        <v>71</v>
      </c>
      <c r="W15" s="236" t="s">
        <v>71</v>
      </c>
      <c r="X15" s="236" t="s">
        <v>71</v>
      </c>
      <c r="Y15" s="277" t="s">
        <v>212</v>
      </c>
      <c r="Z15" s="254" t="s">
        <v>123</v>
      </c>
    </row>
    <row r="16" spans="1:26" ht="45" x14ac:dyDescent="0.25">
      <c r="A16" s="280">
        <v>11</v>
      </c>
      <c r="B16" s="268" t="s">
        <v>115</v>
      </c>
      <c r="C16" s="253" t="s">
        <v>54</v>
      </c>
      <c r="D16" s="269">
        <v>70918767</v>
      </c>
      <c r="E16" s="270">
        <v>102179972</v>
      </c>
      <c r="F16" s="269">
        <v>600110770</v>
      </c>
      <c r="G16" s="256" t="s">
        <v>208</v>
      </c>
      <c r="H16" s="236" t="s">
        <v>51</v>
      </c>
      <c r="I16" s="236" t="s">
        <v>56</v>
      </c>
      <c r="J16" s="236" t="s">
        <v>56</v>
      </c>
      <c r="K16" s="271" t="s">
        <v>209</v>
      </c>
      <c r="L16" s="272">
        <v>5000000</v>
      </c>
      <c r="M16" s="272">
        <f t="shared" si="0"/>
        <v>3500000</v>
      </c>
      <c r="N16" s="273">
        <v>45474</v>
      </c>
      <c r="O16" s="259">
        <v>2027</v>
      </c>
      <c r="P16" s="252" t="s">
        <v>71</v>
      </c>
      <c r="Q16" s="254" t="s">
        <v>71</v>
      </c>
      <c r="R16" s="254" t="s">
        <v>71</v>
      </c>
      <c r="S16" s="266" t="s">
        <v>71</v>
      </c>
      <c r="T16" s="274"/>
      <c r="U16" s="274"/>
      <c r="V16" s="236" t="s">
        <v>71</v>
      </c>
      <c r="W16" s="236" t="s">
        <v>71</v>
      </c>
      <c r="X16" s="236"/>
      <c r="Y16" s="275"/>
      <c r="Z16" s="254" t="s">
        <v>123</v>
      </c>
    </row>
    <row r="17" spans="1:27" ht="30.75" thickBot="1" x14ac:dyDescent="0.3">
      <c r="A17" s="266">
        <v>12</v>
      </c>
      <c r="B17" s="268" t="s">
        <v>115</v>
      </c>
      <c r="C17" s="253" t="s">
        <v>54</v>
      </c>
      <c r="D17" s="269">
        <v>70918767</v>
      </c>
      <c r="E17" s="270">
        <v>102179972</v>
      </c>
      <c r="F17" s="269">
        <v>600110770</v>
      </c>
      <c r="G17" s="256" t="s">
        <v>210</v>
      </c>
      <c r="H17" s="236" t="s">
        <v>51</v>
      </c>
      <c r="I17" s="236" t="s">
        <v>56</v>
      </c>
      <c r="J17" s="236" t="s">
        <v>56</v>
      </c>
      <c r="K17" s="271" t="s">
        <v>211</v>
      </c>
      <c r="L17" s="272">
        <v>50000000</v>
      </c>
      <c r="M17" s="272">
        <f t="shared" si="0"/>
        <v>35000000</v>
      </c>
      <c r="N17" s="273">
        <v>46204</v>
      </c>
      <c r="O17" s="259">
        <v>2027</v>
      </c>
      <c r="P17" s="252" t="s">
        <v>71</v>
      </c>
      <c r="Q17" s="254" t="s">
        <v>71</v>
      </c>
      <c r="R17" s="254" t="s">
        <v>71</v>
      </c>
      <c r="S17" s="266" t="s">
        <v>71</v>
      </c>
      <c r="T17" s="274"/>
      <c r="U17" s="274"/>
      <c r="V17" s="236" t="s">
        <v>71</v>
      </c>
      <c r="W17" s="236" t="s">
        <v>71</v>
      </c>
      <c r="X17" s="236" t="s">
        <v>71</v>
      </c>
      <c r="Y17" s="275"/>
      <c r="Z17" s="254" t="s">
        <v>123</v>
      </c>
    </row>
    <row r="18" spans="1:27" ht="60.75" customHeight="1" x14ac:dyDescent="0.25">
      <c r="A18" s="407">
        <v>13</v>
      </c>
      <c r="B18" s="119" t="s">
        <v>128</v>
      </c>
      <c r="C18" s="46" t="s">
        <v>54</v>
      </c>
      <c r="D18" s="150">
        <v>70552022</v>
      </c>
      <c r="E18" s="149">
        <v>102179786</v>
      </c>
      <c r="F18" s="150">
        <v>600110729</v>
      </c>
      <c r="G18" s="97" t="s">
        <v>140</v>
      </c>
      <c r="H18" s="40" t="s">
        <v>51</v>
      </c>
      <c r="I18" s="40" t="s">
        <v>56</v>
      </c>
      <c r="J18" s="40" t="s">
        <v>56</v>
      </c>
      <c r="K18" s="168" t="s">
        <v>141</v>
      </c>
      <c r="L18" s="234">
        <v>30000000</v>
      </c>
      <c r="M18" s="234">
        <f t="shared" ref="M18:M47" si="1">L18/100*70</f>
        <v>21000000</v>
      </c>
      <c r="N18" s="282">
        <v>44713</v>
      </c>
      <c r="O18" s="283">
        <v>2025</v>
      </c>
      <c r="P18" s="284"/>
      <c r="Q18" s="285"/>
      <c r="R18" s="285" t="s">
        <v>71</v>
      </c>
      <c r="S18" s="199"/>
      <c r="T18" s="286" t="s">
        <v>71</v>
      </c>
      <c r="U18" s="286"/>
      <c r="V18" s="286"/>
      <c r="W18" s="286"/>
      <c r="X18" s="286"/>
      <c r="Y18" s="287"/>
      <c r="Z18" s="285" t="s">
        <v>123</v>
      </c>
    </row>
    <row r="19" spans="1:27" ht="60" x14ac:dyDescent="0.25">
      <c r="A19" s="38">
        <v>14</v>
      </c>
      <c r="B19" s="118" t="s">
        <v>128</v>
      </c>
      <c r="C19" s="114" t="s">
        <v>54</v>
      </c>
      <c r="D19" s="170">
        <v>70552022</v>
      </c>
      <c r="E19" s="170">
        <v>102179786</v>
      </c>
      <c r="F19" s="148">
        <v>600110729</v>
      </c>
      <c r="G19" s="53" t="s">
        <v>142</v>
      </c>
      <c r="H19" s="80" t="s">
        <v>51</v>
      </c>
      <c r="I19" s="80" t="s">
        <v>56</v>
      </c>
      <c r="J19" s="80" t="s">
        <v>56</v>
      </c>
      <c r="K19" s="157" t="s">
        <v>142</v>
      </c>
      <c r="L19" s="288">
        <v>2500000</v>
      </c>
      <c r="M19" s="233">
        <f t="shared" si="1"/>
        <v>1750000</v>
      </c>
      <c r="N19" s="289">
        <v>44713</v>
      </c>
      <c r="O19" s="290">
        <v>2023</v>
      </c>
      <c r="P19" s="291"/>
      <c r="Q19" s="292"/>
      <c r="R19" s="292"/>
      <c r="S19" s="293"/>
      <c r="T19" s="294" t="s">
        <v>71</v>
      </c>
      <c r="U19" s="294"/>
      <c r="V19" s="294"/>
      <c r="W19" s="294" t="s">
        <v>71</v>
      </c>
      <c r="X19" s="294"/>
      <c r="Y19" s="295"/>
      <c r="Z19" s="285" t="s">
        <v>123</v>
      </c>
    </row>
    <row r="20" spans="1:27" ht="70.5" customHeight="1" thickBot="1" x14ac:dyDescent="0.3">
      <c r="A20" s="48">
        <v>15</v>
      </c>
      <c r="B20" s="119" t="s">
        <v>128</v>
      </c>
      <c r="C20" s="46" t="s">
        <v>54</v>
      </c>
      <c r="D20" s="149">
        <v>70552022</v>
      </c>
      <c r="E20" s="149">
        <v>102179786</v>
      </c>
      <c r="F20" s="150">
        <v>600110729</v>
      </c>
      <c r="G20" s="97" t="s">
        <v>143</v>
      </c>
      <c r="H20" s="40" t="s">
        <v>51</v>
      </c>
      <c r="I20" s="40" t="s">
        <v>56</v>
      </c>
      <c r="J20" s="40" t="s">
        <v>56</v>
      </c>
      <c r="K20" s="163" t="s">
        <v>143</v>
      </c>
      <c r="L20" s="234">
        <v>2500000</v>
      </c>
      <c r="M20" s="234">
        <f t="shared" si="1"/>
        <v>1750000</v>
      </c>
      <c r="N20" s="282">
        <v>44713</v>
      </c>
      <c r="O20" s="283">
        <v>2024</v>
      </c>
      <c r="P20" s="284"/>
      <c r="Q20" s="285"/>
      <c r="R20" s="285"/>
      <c r="S20" s="199"/>
      <c r="T20" s="286"/>
      <c r="U20" s="286"/>
      <c r="V20" s="286" t="s">
        <v>71</v>
      </c>
      <c r="W20" s="286" t="s">
        <v>71</v>
      </c>
      <c r="X20" s="286"/>
      <c r="Y20" s="287"/>
      <c r="Z20" s="285" t="s">
        <v>123</v>
      </c>
    </row>
    <row r="21" spans="1:27" ht="75" x14ac:dyDescent="0.25">
      <c r="A21" s="407">
        <v>16</v>
      </c>
      <c r="B21" s="119" t="s">
        <v>128</v>
      </c>
      <c r="C21" s="46" t="s">
        <v>54</v>
      </c>
      <c r="D21" s="149">
        <v>70552022</v>
      </c>
      <c r="E21" s="149">
        <v>102179786</v>
      </c>
      <c r="F21" s="150">
        <v>600110729</v>
      </c>
      <c r="G21" s="97" t="s">
        <v>144</v>
      </c>
      <c r="H21" s="40" t="s">
        <v>51</v>
      </c>
      <c r="I21" s="40" t="s">
        <v>56</v>
      </c>
      <c r="J21" s="40" t="s">
        <v>56</v>
      </c>
      <c r="K21" s="168" t="s">
        <v>145</v>
      </c>
      <c r="L21" s="235">
        <v>5000000</v>
      </c>
      <c r="M21" s="234">
        <f t="shared" si="1"/>
        <v>3500000</v>
      </c>
      <c r="N21" s="282">
        <v>44713</v>
      </c>
      <c r="O21" s="229">
        <v>2025</v>
      </c>
      <c r="P21" s="284"/>
      <c r="Q21" s="285" t="s">
        <v>71</v>
      </c>
      <c r="R21" s="285"/>
      <c r="S21" s="199"/>
      <c r="T21" s="286"/>
      <c r="U21" s="286"/>
      <c r="V21" s="286" t="s">
        <v>71</v>
      </c>
      <c r="W21" s="286" t="s">
        <v>71</v>
      </c>
      <c r="X21" s="286"/>
      <c r="Y21" s="287"/>
      <c r="Z21" s="285" t="s">
        <v>123</v>
      </c>
    </row>
    <row r="22" spans="1:27" ht="45" x14ac:dyDescent="0.25">
      <c r="A22" s="38">
        <v>17</v>
      </c>
      <c r="B22" s="119" t="s">
        <v>128</v>
      </c>
      <c r="C22" s="46" t="s">
        <v>54</v>
      </c>
      <c r="D22" s="149">
        <v>70552022</v>
      </c>
      <c r="E22" s="149">
        <v>102179786</v>
      </c>
      <c r="F22" s="150">
        <v>600110729</v>
      </c>
      <c r="G22" s="97" t="s">
        <v>146</v>
      </c>
      <c r="H22" s="40" t="s">
        <v>51</v>
      </c>
      <c r="I22" s="40" t="s">
        <v>56</v>
      </c>
      <c r="J22" s="40" t="s">
        <v>56</v>
      </c>
      <c r="K22" s="172" t="s">
        <v>147</v>
      </c>
      <c r="L22" s="235">
        <v>1200000</v>
      </c>
      <c r="M22" s="234">
        <f t="shared" si="1"/>
        <v>840000</v>
      </c>
      <c r="N22" s="282">
        <v>44713</v>
      </c>
      <c r="O22" s="229">
        <v>2025</v>
      </c>
      <c r="P22" s="284"/>
      <c r="Q22" s="285"/>
      <c r="R22" s="285"/>
      <c r="S22" s="199"/>
      <c r="T22" s="286" t="s">
        <v>71</v>
      </c>
      <c r="U22" s="286"/>
      <c r="V22" s="286"/>
      <c r="W22" s="286"/>
      <c r="X22" s="286"/>
      <c r="Y22" s="287"/>
      <c r="Z22" s="285" t="s">
        <v>123</v>
      </c>
    </row>
    <row r="23" spans="1:27" ht="45.75" thickBot="1" x14ac:dyDescent="0.3">
      <c r="A23" s="212">
        <v>18</v>
      </c>
      <c r="B23" s="122" t="s">
        <v>74</v>
      </c>
      <c r="C23" s="146" t="s">
        <v>59</v>
      </c>
      <c r="D23" s="209">
        <v>70919453</v>
      </c>
      <c r="E23" s="210">
        <v>102179999</v>
      </c>
      <c r="F23" s="211">
        <v>600111041</v>
      </c>
      <c r="G23" s="121" t="s">
        <v>75</v>
      </c>
      <c r="H23" s="208" t="s">
        <v>51</v>
      </c>
      <c r="I23" s="208" t="s">
        <v>56</v>
      </c>
      <c r="J23" s="208" t="s">
        <v>56</v>
      </c>
      <c r="K23" s="121" t="s">
        <v>76</v>
      </c>
      <c r="L23" s="296">
        <v>3000000</v>
      </c>
      <c r="M23" s="297">
        <f t="shared" si="1"/>
        <v>2100000</v>
      </c>
      <c r="N23" s="298">
        <v>44927</v>
      </c>
      <c r="O23" s="299">
        <v>2027</v>
      </c>
      <c r="P23" s="300" t="s">
        <v>71</v>
      </c>
      <c r="Q23" s="301" t="s">
        <v>71</v>
      </c>
      <c r="R23" s="302"/>
      <c r="S23" s="303"/>
      <c r="T23" s="304"/>
      <c r="U23" s="304"/>
      <c r="V23" s="305" t="s">
        <v>71</v>
      </c>
      <c r="W23" s="306" t="s">
        <v>71</v>
      </c>
      <c r="X23" s="304"/>
      <c r="Y23" s="287"/>
      <c r="Z23" s="285" t="s">
        <v>123</v>
      </c>
    </row>
    <row r="24" spans="1:27" ht="60" x14ac:dyDescent="0.25">
      <c r="A24" s="407">
        <v>19</v>
      </c>
      <c r="B24" s="119" t="s">
        <v>74</v>
      </c>
      <c r="C24" s="145" t="s">
        <v>59</v>
      </c>
      <c r="D24" s="149">
        <v>70919453</v>
      </c>
      <c r="E24" s="151">
        <v>102179999</v>
      </c>
      <c r="F24" s="150">
        <v>600111041</v>
      </c>
      <c r="G24" s="95" t="s">
        <v>77</v>
      </c>
      <c r="H24" s="40" t="s">
        <v>51</v>
      </c>
      <c r="I24" s="40" t="s">
        <v>56</v>
      </c>
      <c r="J24" s="40" t="s">
        <v>56</v>
      </c>
      <c r="K24" s="95" t="s">
        <v>78</v>
      </c>
      <c r="L24" s="234">
        <v>1200000</v>
      </c>
      <c r="M24" s="307">
        <f t="shared" si="1"/>
        <v>840000</v>
      </c>
      <c r="N24" s="282">
        <v>45292</v>
      </c>
      <c r="O24" s="308">
        <v>2027</v>
      </c>
      <c r="P24" s="309" t="s">
        <v>71</v>
      </c>
      <c r="Q24" s="285" t="s">
        <v>71</v>
      </c>
      <c r="R24" s="231" t="s">
        <v>71</v>
      </c>
      <c r="S24" s="199" t="s">
        <v>71</v>
      </c>
      <c r="T24" s="304"/>
      <c r="U24" s="304"/>
      <c r="V24" s="199" t="s">
        <v>71</v>
      </c>
      <c r="W24" s="199" t="s">
        <v>71</v>
      </c>
      <c r="X24" s="199" t="s">
        <v>71</v>
      </c>
      <c r="Y24" s="287"/>
      <c r="Z24" s="285" t="s">
        <v>123</v>
      </c>
    </row>
    <row r="25" spans="1:27" ht="75" x14ac:dyDescent="0.25">
      <c r="A25" s="38">
        <v>20</v>
      </c>
      <c r="B25" s="119" t="s">
        <v>74</v>
      </c>
      <c r="C25" s="145" t="s">
        <v>59</v>
      </c>
      <c r="D25" s="149">
        <v>70919453</v>
      </c>
      <c r="E25" s="151">
        <v>102179999</v>
      </c>
      <c r="F25" s="150">
        <v>600111041</v>
      </c>
      <c r="G25" s="95" t="s">
        <v>79</v>
      </c>
      <c r="H25" s="40" t="s">
        <v>51</v>
      </c>
      <c r="I25" s="40" t="s">
        <v>56</v>
      </c>
      <c r="J25" s="40" t="s">
        <v>56</v>
      </c>
      <c r="K25" s="95" t="s">
        <v>80</v>
      </c>
      <c r="L25" s="234">
        <v>600000</v>
      </c>
      <c r="M25" s="307">
        <f t="shared" si="1"/>
        <v>420000</v>
      </c>
      <c r="N25" s="282">
        <v>44927</v>
      </c>
      <c r="O25" s="308">
        <v>2027</v>
      </c>
      <c r="P25" s="309" t="s">
        <v>71</v>
      </c>
      <c r="Q25" s="285"/>
      <c r="R25" s="231" t="s">
        <v>71</v>
      </c>
      <c r="S25" s="199" t="s">
        <v>71</v>
      </c>
      <c r="T25" s="304"/>
      <c r="U25" s="304"/>
      <c r="V25" s="231" t="s">
        <v>71</v>
      </c>
      <c r="W25" s="199" t="s">
        <v>71</v>
      </c>
      <c r="X25" s="199" t="s">
        <v>71</v>
      </c>
      <c r="Y25" s="287"/>
      <c r="Z25" s="285" t="s">
        <v>123</v>
      </c>
    </row>
    <row r="26" spans="1:27" ht="105.75" thickBot="1" x14ac:dyDescent="0.3">
      <c r="A26" s="48">
        <v>21</v>
      </c>
      <c r="B26" s="119" t="s">
        <v>74</v>
      </c>
      <c r="C26" s="145" t="s">
        <v>59</v>
      </c>
      <c r="D26" s="149">
        <v>70919453</v>
      </c>
      <c r="E26" s="151">
        <v>102179999</v>
      </c>
      <c r="F26" s="150">
        <v>600111041</v>
      </c>
      <c r="G26" s="121" t="s">
        <v>81</v>
      </c>
      <c r="H26" s="40" t="s">
        <v>51</v>
      </c>
      <c r="I26" s="40" t="s">
        <v>56</v>
      </c>
      <c r="J26" s="40" t="s">
        <v>56</v>
      </c>
      <c r="K26" s="121" t="s">
        <v>82</v>
      </c>
      <c r="L26" s="296">
        <v>4000000</v>
      </c>
      <c r="M26" s="307">
        <f t="shared" si="1"/>
        <v>2800000</v>
      </c>
      <c r="N26" s="282">
        <v>44927</v>
      </c>
      <c r="O26" s="308">
        <v>2027</v>
      </c>
      <c r="P26" s="309" t="s">
        <v>71</v>
      </c>
      <c r="Q26" s="285" t="s">
        <v>71</v>
      </c>
      <c r="R26" s="231" t="s">
        <v>71</v>
      </c>
      <c r="S26" s="199" t="s">
        <v>71</v>
      </c>
      <c r="T26" s="199"/>
      <c r="U26" s="304"/>
      <c r="V26" s="231" t="s">
        <v>71</v>
      </c>
      <c r="W26" s="199" t="s">
        <v>71</v>
      </c>
      <c r="X26" s="199" t="s">
        <v>71</v>
      </c>
      <c r="Y26" s="310" t="s">
        <v>227</v>
      </c>
      <c r="Z26" s="285" t="s">
        <v>123</v>
      </c>
    </row>
    <row r="27" spans="1:27" ht="45" x14ac:dyDescent="0.25">
      <c r="A27" s="407">
        <v>22</v>
      </c>
      <c r="B27" s="119" t="s">
        <v>74</v>
      </c>
      <c r="C27" s="145" t="s">
        <v>59</v>
      </c>
      <c r="D27" s="149">
        <v>70919453</v>
      </c>
      <c r="E27" s="151">
        <v>102179999</v>
      </c>
      <c r="F27" s="150">
        <v>600111041</v>
      </c>
      <c r="G27" s="95" t="s">
        <v>83</v>
      </c>
      <c r="H27" s="40" t="s">
        <v>51</v>
      </c>
      <c r="I27" s="40" t="s">
        <v>56</v>
      </c>
      <c r="J27" s="40" t="s">
        <v>56</v>
      </c>
      <c r="K27" s="95" t="s">
        <v>84</v>
      </c>
      <c r="L27" s="234">
        <v>3000000</v>
      </c>
      <c r="M27" s="307">
        <f t="shared" si="1"/>
        <v>2100000</v>
      </c>
      <c r="N27" s="282">
        <v>44927</v>
      </c>
      <c r="O27" s="308">
        <v>2027</v>
      </c>
      <c r="P27" s="309" t="s">
        <v>71</v>
      </c>
      <c r="Q27" s="285" t="s">
        <v>71</v>
      </c>
      <c r="R27" s="231" t="s">
        <v>71</v>
      </c>
      <c r="S27" s="199" t="s">
        <v>71</v>
      </c>
      <c r="T27" s="286" t="s">
        <v>71</v>
      </c>
      <c r="U27" s="304"/>
      <c r="V27" s="199" t="s">
        <v>71</v>
      </c>
      <c r="W27" s="199" t="s">
        <v>71</v>
      </c>
      <c r="X27" s="286" t="s">
        <v>71</v>
      </c>
      <c r="Y27" s="287"/>
      <c r="Z27" s="285" t="s">
        <v>123</v>
      </c>
    </row>
    <row r="28" spans="1:27" ht="60" x14ac:dyDescent="0.25">
      <c r="A28" s="38">
        <v>23</v>
      </c>
      <c r="B28" s="122" t="s">
        <v>74</v>
      </c>
      <c r="C28" s="146" t="s">
        <v>59</v>
      </c>
      <c r="D28" s="149">
        <v>70919453</v>
      </c>
      <c r="E28" s="151">
        <v>102179999</v>
      </c>
      <c r="F28" s="150">
        <v>600111041</v>
      </c>
      <c r="G28" s="121" t="s">
        <v>85</v>
      </c>
      <c r="H28" s="40" t="s">
        <v>51</v>
      </c>
      <c r="I28" s="40" t="s">
        <v>56</v>
      </c>
      <c r="J28" s="40" t="s">
        <v>56</v>
      </c>
      <c r="K28" s="121" t="s">
        <v>86</v>
      </c>
      <c r="L28" s="296">
        <v>150000</v>
      </c>
      <c r="M28" s="297">
        <f t="shared" si="1"/>
        <v>105000</v>
      </c>
      <c r="N28" s="282">
        <v>44713</v>
      </c>
      <c r="O28" s="308">
        <v>2027</v>
      </c>
      <c r="P28" s="309" t="s">
        <v>71</v>
      </c>
      <c r="Q28" s="285" t="s">
        <v>71</v>
      </c>
      <c r="R28" s="231" t="s">
        <v>71</v>
      </c>
      <c r="S28" s="199" t="s">
        <v>71</v>
      </c>
      <c r="T28" s="304"/>
      <c r="U28" s="304"/>
      <c r="V28" s="199" t="s">
        <v>71</v>
      </c>
      <c r="W28" s="304"/>
      <c r="X28" s="199" t="s">
        <v>71</v>
      </c>
      <c r="Y28" s="287"/>
      <c r="Z28" s="285" t="s">
        <v>123</v>
      </c>
    </row>
    <row r="29" spans="1:27" ht="45.75" thickBot="1" x14ac:dyDescent="0.3">
      <c r="A29" s="195">
        <v>24</v>
      </c>
      <c r="B29" s="176" t="s">
        <v>74</v>
      </c>
      <c r="C29" s="177" t="s">
        <v>59</v>
      </c>
      <c r="D29" s="200">
        <v>70919453</v>
      </c>
      <c r="E29" s="201">
        <v>102179999</v>
      </c>
      <c r="F29" s="202">
        <v>600111041</v>
      </c>
      <c r="G29" s="181" t="s">
        <v>87</v>
      </c>
      <c r="H29" s="203" t="s">
        <v>51</v>
      </c>
      <c r="I29" s="203" t="s">
        <v>56</v>
      </c>
      <c r="J29" s="203" t="s">
        <v>56</v>
      </c>
      <c r="K29" s="181" t="s">
        <v>88</v>
      </c>
      <c r="L29" s="183">
        <v>120000</v>
      </c>
      <c r="M29" s="204">
        <f t="shared" si="1"/>
        <v>84000</v>
      </c>
      <c r="N29" s="205">
        <v>44713</v>
      </c>
      <c r="O29" s="206">
        <v>2027</v>
      </c>
      <c r="P29" s="207" t="s">
        <v>71</v>
      </c>
      <c r="Q29" s="193" t="s">
        <v>71</v>
      </c>
      <c r="R29" s="194" t="s">
        <v>71</v>
      </c>
      <c r="S29" s="195" t="s">
        <v>71</v>
      </c>
      <c r="T29" s="196"/>
      <c r="U29" s="196"/>
      <c r="V29" s="196"/>
      <c r="W29" s="196"/>
      <c r="X29" s="196"/>
      <c r="Y29" s="197"/>
      <c r="Z29" s="411"/>
      <c r="AA29" s="315"/>
    </row>
    <row r="30" spans="1:27" ht="60" x14ac:dyDescent="0.25">
      <c r="A30" s="407">
        <v>25</v>
      </c>
      <c r="B30" s="122" t="s">
        <v>74</v>
      </c>
      <c r="C30" s="146" t="s">
        <v>59</v>
      </c>
      <c r="D30" s="149">
        <v>70919453</v>
      </c>
      <c r="E30" s="151">
        <v>102179999</v>
      </c>
      <c r="F30" s="150">
        <v>600111041</v>
      </c>
      <c r="G30" s="121" t="s">
        <v>89</v>
      </c>
      <c r="H30" s="40" t="s">
        <v>51</v>
      </c>
      <c r="I30" s="40" t="s">
        <v>56</v>
      </c>
      <c r="J30" s="40" t="s">
        <v>56</v>
      </c>
      <c r="K30" s="121" t="s">
        <v>90</v>
      </c>
      <c r="L30" s="296">
        <v>1000000</v>
      </c>
      <c r="M30" s="297">
        <f t="shared" si="1"/>
        <v>700000</v>
      </c>
      <c r="N30" s="282">
        <v>44713</v>
      </c>
      <c r="O30" s="308">
        <v>2027</v>
      </c>
      <c r="P30" s="309" t="s">
        <v>71</v>
      </c>
      <c r="Q30" s="285" t="s">
        <v>71</v>
      </c>
      <c r="R30" s="231" t="s">
        <v>71</v>
      </c>
      <c r="S30" s="199" t="s">
        <v>71</v>
      </c>
      <c r="T30" s="304"/>
      <c r="U30" s="304"/>
      <c r="V30" s="199" t="s">
        <v>71</v>
      </c>
      <c r="W30" s="199" t="s">
        <v>71</v>
      </c>
      <c r="X30" s="199" t="s">
        <v>71</v>
      </c>
      <c r="Y30" s="287"/>
      <c r="Z30" s="285" t="s">
        <v>123</v>
      </c>
    </row>
    <row r="31" spans="1:27" ht="135" x14ac:dyDescent="0.25">
      <c r="A31" s="38">
        <v>26</v>
      </c>
      <c r="B31" s="122" t="s">
        <v>74</v>
      </c>
      <c r="C31" s="146" t="s">
        <v>59</v>
      </c>
      <c r="D31" s="149">
        <v>70919453</v>
      </c>
      <c r="E31" s="151">
        <v>102179999</v>
      </c>
      <c r="F31" s="150">
        <v>600111041</v>
      </c>
      <c r="G31" s="121" t="s">
        <v>91</v>
      </c>
      <c r="H31" s="40" t="s">
        <v>51</v>
      </c>
      <c r="I31" s="40" t="s">
        <v>56</v>
      </c>
      <c r="J31" s="40" t="s">
        <v>56</v>
      </c>
      <c r="K31" s="123" t="s">
        <v>92</v>
      </c>
      <c r="L31" s="296">
        <v>800000</v>
      </c>
      <c r="M31" s="297">
        <f t="shared" si="1"/>
        <v>560000</v>
      </c>
      <c r="N31" s="282">
        <v>44713</v>
      </c>
      <c r="O31" s="308">
        <v>2027</v>
      </c>
      <c r="P31" s="309" t="s">
        <v>71</v>
      </c>
      <c r="Q31" s="285" t="s">
        <v>71</v>
      </c>
      <c r="R31" s="231" t="s">
        <v>71</v>
      </c>
      <c r="S31" s="199" t="s">
        <v>71</v>
      </c>
      <c r="T31" s="304"/>
      <c r="U31" s="304"/>
      <c r="V31" s="304"/>
      <c r="W31" s="199" t="s">
        <v>71</v>
      </c>
      <c r="X31" s="199" t="s">
        <v>71</v>
      </c>
      <c r="Y31" s="287"/>
      <c r="Z31" s="285" t="s">
        <v>123</v>
      </c>
    </row>
    <row r="32" spans="1:27" ht="60.75" thickBot="1" x14ac:dyDescent="0.3">
      <c r="A32" s="48">
        <v>27</v>
      </c>
      <c r="B32" s="122" t="s">
        <v>74</v>
      </c>
      <c r="C32" s="146" t="s">
        <v>59</v>
      </c>
      <c r="D32" s="149">
        <v>70919453</v>
      </c>
      <c r="E32" s="151">
        <v>102179999</v>
      </c>
      <c r="F32" s="150">
        <v>600111041</v>
      </c>
      <c r="G32" s="121" t="s">
        <v>93</v>
      </c>
      <c r="H32" s="40" t="s">
        <v>51</v>
      </c>
      <c r="I32" s="40" t="s">
        <v>56</v>
      </c>
      <c r="J32" s="40" t="s">
        <v>56</v>
      </c>
      <c r="K32" s="121" t="s">
        <v>94</v>
      </c>
      <c r="L32" s="296">
        <v>30000000</v>
      </c>
      <c r="M32" s="297">
        <f t="shared" si="1"/>
        <v>21000000</v>
      </c>
      <c r="N32" s="282">
        <v>44713</v>
      </c>
      <c r="O32" s="308">
        <v>2027</v>
      </c>
      <c r="P32" s="309" t="s">
        <v>71</v>
      </c>
      <c r="Q32" s="285" t="s">
        <v>71</v>
      </c>
      <c r="R32" s="231" t="s">
        <v>71</v>
      </c>
      <c r="S32" s="199" t="s">
        <v>71</v>
      </c>
      <c r="T32" s="304"/>
      <c r="U32" s="304"/>
      <c r="V32" s="199" t="s">
        <v>71</v>
      </c>
      <c r="W32" s="199" t="s">
        <v>71</v>
      </c>
      <c r="X32" s="199" t="s">
        <v>71</v>
      </c>
      <c r="Y32" s="311" t="s">
        <v>184</v>
      </c>
      <c r="Z32" s="285" t="s">
        <v>123</v>
      </c>
    </row>
    <row r="33" spans="1:26" ht="45" x14ac:dyDescent="0.25">
      <c r="A33" s="407">
        <v>28</v>
      </c>
      <c r="B33" s="122" t="s">
        <v>74</v>
      </c>
      <c r="C33" s="146" t="s">
        <v>59</v>
      </c>
      <c r="D33" s="149">
        <v>70919453</v>
      </c>
      <c r="E33" s="151">
        <v>102179999</v>
      </c>
      <c r="F33" s="150">
        <v>600111041</v>
      </c>
      <c r="G33" s="121" t="s">
        <v>95</v>
      </c>
      <c r="H33" s="40" t="s">
        <v>51</v>
      </c>
      <c r="I33" s="40" t="s">
        <v>56</v>
      </c>
      <c r="J33" s="40" t="s">
        <v>56</v>
      </c>
      <c r="K33" s="121" t="s">
        <v>96</v>
      </c>
      <c r="L33" s="296">
        <v>3000000</v>
      </c>
      <c r="M33" s="297">
        <f t="shared" si="1"/>
        <v>2100000</v>
      </c>
      <c r="N33" s="282">
        <v>44927</v>
      </c>
      <c r="O33" s="308">
        <v>2027</v>
      </c>
      <c r="P33" s="309" t="s">
        <v>71</v>
      </c>
      <c r="Q33" s="285" t="s">
        <v>71</v>
      </c>
      <c r="R33" s="231" t="s">
        <v>71</v>
      </c>
      <c r="S33" s="199" t="s">
        <v>71</v>
      </c>
      <c r="T33" s="304"/>
      <c r="U33" s="199" t="s">
        <v>71</v>
      </c>
      <c r="V33" s="199" t="s">
        <v>71</v>
      </c>
      <c r="W33" s="304"/>
      <c r="X33" s="304"/>
      <c r="Y33" s="287"/>
      <c r="Z33" s="285" t="s">
        <v>123</v>
      </c>
    </row>
    <row r="34" spans="1:26" ht="45" x14ac:dyDescent="0.25">
      <c r="A34" s="38">
        <v>29</v>
      </c>
      <c r="B34" s="122" t="s">
        <v>74</v>
      </c>
      <c r="C34" s="146" t="s">
        <v>59</v>
      </c>
      <c r="D34" s="149">
        <v>70919453</v>
      </c>
      <c r="E34" s="151">
        <v>102179999</v>
      </c>
      <c r="F34" s="150">
        <v>600111041</v>
      </c>
      <c r="G34" s="121" t="s">
        <v>97</v>
      </c>
      <c r="H34" s="40" t="s">
        <v>51</v>
      </c>
      <c r="I34" s="40" t="s">
        <v>56</v>
      </c>
      <c r="J34" s="40" t="s">
        <v>56</v>
      </c>
      <c r="K34" s="121" t="s">
        <v>98</v>
      </c>
      <c r="L34" s="296">
        <v>2000000</v>
      </c>
      <c r="M34" s="297">
        <f t="shared" si="1"/>
        <v>1400000</v>
      </c>
      <c r="N34" s="282">
        <v>44713</v>
      </c>
      <c r="O34" s="308">
        <v>2027</v>
      </c>
      <c r="P34" s="309" t="s">
        <v>71</v>
      </c>
      <c r="Q34" s="285" t="s">
        <v>71</v>
      </c>
      <c r="R34" s="231" t="s">
        <v>71</v>
      </c>
      <c r="S34" s="199" t="s">
        <v>71</v>
      </c>
      <c r="T34" s="304"/>
      <c r="U34" s="199" t="s">
        <v>71</v>
      </c>
      <c r="V34" s="199" t="s">
        <v>71</v>
      </c>
      <c r="W34" s="199" t="s">
        <v>71</v>
      </c>
      <c r="X34" s="304"/>
      <c r="Y34" s="312" t="s">
        <v>99</v>
      </c>
      <c r="Z34" s="285" t="s">
        <v>123</v>
      </c>
    </row>
    <row r="35" spans="1:26" ht="60.75" thickBot="1" x14ac:dyDescent="0.3">
      <c r="A35" s="48">
        <v>30</v>
      </c>
      <c r="B35" s="122" t="s">
        <v>74</v>
      </c>
      <c r="C35" s="146" t="s">
        <v>59</v>
      </c>
      <c r="D35" s="149">
        <v>70919453</v>
      </c>
      <c r="E35" s="151">
        <v>102179999</v>
      </c>
      <c r="F35" s="150">
        <v>600111041</v>
      </c>
      <c r="G35" s="121" t="s">
        <v>100</v>
      </c>
      <c r="H35" s="40" t="s">
        <v>51</v>
      </c>
      <c r="I35" s="40" t="s">
        <v>56</v>
      </c>
      <c r="J35" s="40" t="s">
        <v>56</v>
      </c>
      <c r="K35" s="121" t="s">
        <v>101</v>
      </c>
      <c r="L35" s="296">
        <v>20000000</v>
      </c>
      <c r="M35" s="296">
        <f t="shared" si="1"/>
        <v>14000000</v>
      </c>
      <c r="N35" s="282">
        <v>44713</v>
      </c>
      <c r="O35" s="308">
        <v>2027</v>
      </c>
      <c r="P35" s="309" t="s">
        <v>71</v>
      </c>
      <c r="Q35" s="285" t="s">
        <v>71</v>
      </c>
      <c r="R35" s="231" t="s">
        <v>71</v>
      </c>
      <c r="S35" s="199" t="s">
        <v>71</v>
      </c>
      <c r="T35" s="304"/>
      <c r="U35" s="199" t="s">
        <v>71</v>
      </c>
      <c r="V35" s="199" t="s">
        <v>71</v>
      </c>
      <c r="W35" s="199" t="s">
        <v>71</v>
      </c>
      <c r="X35" s="199" t="s">
        <v>71</v>
      </c>
      <c r="Y35" s="310" t="s">
        <v>227</v>
      </c>
      <c r="Z35" s="285" t="s">
        <v>123</v>
      </c>
    </row>
    <row r="36" spans="1:26" ht="45" x14ac:dyDescent="0.25">
      <c r="A36" s="409">
        <v>31</v>
      </c>
      <c r="B36" s="122" t="s">
        <v>74</v>
      </c>
      <c r="C36" s="146" t="s">
        <v>59</v>
      </c>
      <c r="D36" s="149">
        <v>70919453</v>
      </c>
      <c r="E36" s="151">
        <v>102179999</v>
      </c>
      <c r="F36" s="150">
        <v>600111041</v>
      </c>
      <c r="G36" s="121" t="s">
        <v>102</v>
      </c>
      <c r="H36" s="40" t="s">
        <v>51</v>
      </c>
      <c r="I36" s="40" t="s">
        <v>56</v>
      </c>
      <c r="J36" s="40" t="s">
        <v>56</v>
      </c>
      <c r="K36" s="121" t="s">
        <v>103</v>
      </c>
      <c r="L36" s="296">
        <v>3000000</v>
      </c>
      <c r="M36" s="296">
        <f t="shared" si="1"/>
        <v>2100000</v>
      </c>
      <c r="N36" s="282">
        <v>44713</v>
      </c>
      <c r="O36" s="308">
        <v>2027</v>
      </c>
      <c r="P36" s="309" t="s">
        <v>71</v>
      </c>
      <c r="Q36" s="285" t="s">
        <v>71</v>
      </c>
      <c r="R36" s="231" t="s">
        <v>71</v>
      </c>
      <c r="S36" s="199" t="s">
        <v>71</v>
      </c>
      <c r="T36" s="304"/>
      <c r="U36" s="304"/>
      <c r="V36" s="199" t="s">
        <v>71</v>
      </c>
      <c r="W36" s="286" t="s">
        <v>71</v>
      </c>
      <c r="X36" s="199" t="s">
        <v>71</v>
      </c>
      <c r="Y36" s="287"/>
      <c r="Z36" s="285" t="s">
        <v>123</v>
      </c>
    </row>
    <row r="37" spans="1:26" ht="45" x14ac:dyDescent="0.25">
      <c r="A37" s="38">
        <v>32</v>
      </c>
      <c r="B37" s="122" t="s">
        <v>74</v>
      </c>
      <c r="C37" s="146" t="s">
        <v>59</v>
      </c>
      <c r="D37" s="149">
        <v>70919453</v>
      </c>
      <c r="E37" s="151">
        <v>102179999</v>
      </c>
      <c r="F37" s="150">
        <v>600111041</v>
      </c>
      <c r="G37" s="121" t="s">
        <v>104</v>
      </c>
      <c r="H37" s="40" t="s">
        <v>51</v>
      </c>
      <c r="I37" s="40" t="s">
        <v>56</v>
      </c>
      <c r="J37" s="40" t="s">
        <v>56</v>
      </c>
      <c r="K37" s="121" t="s">
        <v>105</v>
      </c>
      <c r="L37" s="296">
        <v>3000000</v>
      </c>
      <c r="M37" s="296">
        <f t="shared" si="1"/>
        <v>2100000</v>
      </c>
      <c r="N37" s="282">
        <v>44927</v>
      </c>
      <c r="O37" s="308">
        <v>2027</v>
      </c>
      <c r="P37" s="309" t="s">
        <v>71</v>
      </c>
      <c r="Q37" s="285" t="s">
        <v>71</v>
      </c>
      <c r="R37" s="231" t="s">
        <v>71</v>
      </c>
      <c r="S37" s="199" t="s">
        <v>71</v>
      </c>
      <c r="T37" s="304"/>
      <c r="U37" s="304"/>
      <c r="V37" s="199" t="s">
        <v>71</v>
      </c>
      <c r="W37" s="286" t="s">
        <v>71</v>
      </c>
      <c r="X37" s="304"/>
      <c r="Y37" s="310" t="s">
        <v>227</v>
      </c>
      <c r="Z37" s="285" t="s">
        <v>123</v>
      </c>
    </row>
    <row r="38" spans="1:26" ht="45.75" thickBot="1" x14ac:dyDescent="0.3">
      <c r="A38" s="48">
        <v>33</v>
      </c>
      <c r="B38" s="122" t="s">
        <v>74</v>
      </c>
      <c r="C38" s="146" t="s">
        <v>59</v>
      </c>
      <c r="D38" s="149">
        <v>70919453</v>
      </c>
      <c r="E38" s="151">
        <v>102179999</v>
      </c>
      <c r="F38" s="150">
        <v>600111041</v>
      </c>
      <c r="G38" s="121" t="s">
        <v>106</v>
      </c>
      <c r="H38" s="40" t="s">
        <v>51</v>
      </c>
      <c r="I38" s="40" t="s">
        <v>56</v>
      </c>
      <c r="J38" s="40" t="s">
        <v>56</v>
      </c>
      <c r="K38" s="121" t="s">
        <v>107</v>
      </c>
      <c r="L38" s="296">
        <v>3000000</v>
      </c>
      <c r="M38" s="296">
        <f t="shared" si="1"/>
        <v>2100000</v>
      </c>
      <c r="N38" s="282">
        <v>44927</v>
      </c>
      <c r="O38" s="308">
        <v>2027</v>
      </c>
      <c r="P38" s="313" t="s">
        <v>71</v>
      </c>
      <c r="Q38" s="285" t="s">
        <v>71</v>
      </c>
      <c r="R38" s="314" t="s">
        <v>71</v>
      </c>
      <c r="S38" s="199" t="s">
        <v>71</v>
      </c>
      <c r="T38" s="304"/>
      <c r="U38" s="304"/>
      <c r="V38" s="199" t="s">
        <v>71</v>
      </c>
      <c r="W38" s="286" t="s">
        <v>71</v>
      </c>
      <c r="X38" s="304"/>
      <c r="Y38" s="287"/>
      <c r="Z38" s="285" t="s">
        <v>123</v>
      </c>
    </row>
    <row r="39" spans="1:26" ht="45.75" thickBot="1" x14ac:dyDescent="0.3">
      <c r="A39" s="410">
        <v>34</v>
      </c>
      <c r="B39" s="176" t="s">
        <v>74</v>
      </c>
      <c r="C39" s="177" t="s">
        <v>59</v>
      </c>
      <c r="D39" s="178">
        <v>70919453</v>
      </c>
      <c r="E39" s="179">
        <v>102179999</v>
      </c>
      <c r="F39" s="180">
        <v>600111041</v>
      </c>
      <c r="G39" s="181" t="s">
        <v>108</v>
      </c>
      <c r="H39" s="182" t="s">
        <v>51</v>
      </c>
      <c r="I39" s="182" t="s">
        <v>56</v>
      </c>
      <c r="J39" s="182" t="s">
        <v>56</v>
      </c>
      <c r="K39" s="181" t="s">
        <v>108</v>
      </c>
      <c r="L39" s="183">
        <v>5000000</v>
      </c>
      <c r="M39" s="183">
        <f t="shared" si="1"/>
        <v>3500000</v>
      </c>
      <c r="N39" s="184">
        <v>44713</v>
      </c>
      <c r="O39" s="185">
        <v>2027</v>
      </c>
      <c r="P39" s="186"/>
      <c r="Q39" s="187"/>
      <c r="R39" s="188"/>
      <c r="S39" s="189"/>
      <c r="T39" s="190"/>
      <c r="U39" s="190"/>
      <c r="V39" s="190"/>
      <c r="W39" s="190"/>
      <c r="X39" s="191" t="s">
        <v>71</v>
      </c>
      <c r="Y39" s="192"/>
      <c r="Z39" s="412"/>
    </row>
    <row r="40" spans="1:26" ht="28.5" customHeight="1" x14ac:dyDescent="0.25">
      <c r="A40" s="280">
        <v>35</v>
      </c>
      <c r="B40" s="237" t="s">
        <v>213</v>
      </c>
      <c r="C40" s="383" t="s">
        <v>214</v>
      </c>
      <c r="D40" s="239">
        <v>70981345</v>
      </c>
      <c r="E40" s="239">
        <v>102179875</v>
      </c>
      <c r="F40" s="240">
        <v>600110478</v>
      </c>
      <c r="G40" s="387" t="s">
        <v>215</v>
      </c>
      <c r="H40" s="242" t="s">
        <v>51</v>
      </c>
      <c r="I40" s="242" t="s">
        <v>56</v>
      </c>
      <c r="J40" s="242" t="s">
        <v>216</v>
      </c>
      <c r="K40" s="316" t="s">
        <v>217</v>
      </c>
      <c r="L40" s="317">
        <v>3000000</v>
      </c>
      <c r="M40" s="318">
        <f>L40/100*70</f>
        <v>2100000</v>
      </c>
      <c r="N40" s="319" t="s">
        <v>218</v>
      </c>
      <c r="O40" s="320">
        <v>2027</v>
      </c>
      <c r="P40" s="239" t="s">
        <v>71</v>
      </c>
      <c r="Q40" s="239" t="s">
        <v>71</v>
      </c>
      <c r="R40" s="239" t="s">
        <v>71</v>
      </c>
      <c r="S40" s="239" t="s">
        <v>71</v>
      </c>
      <c r="T40" s="321"/>
      <c r="U40" s="322"/>
      <c r="V40" s="322"/>
      <c r="W40" s="239" t="s">
        <v>71</v>
      </c>
      <c r="X40" s="322"/>
      <c r="Y40" s="322"/>
      <c r="Z40" s="413"/>
    </row>
    <row r="41" spans="1:26" ht="60.75" thickBot="1" x14ac:dyDescent="0.3">
      <c r="A41" s="266">
        <v>36</v>
      </c>
      <c r="B41" s="263" t="s">
        <v>213</v>
      </c>
      <c r="C41" s="264" t="s">
        <v>214</v>
      </c>
      <c r="D41" s="254">
        <v>70981345</v>
      </c>
      <c r="E41" s="254">
        <v>102179875</v>
      </c>
      <c r="F41" s="266">
        <v>600110478</v>
      </c>
      <c r="G41" s="388" t="s">
        <v>219</v>
      </c>
      <c r="H41" s="276" t="s">
        <v>51</v>
      </c>
      <c r="I41" s="276" t="s">
        <v>56</v>
      </c>
      <c r="J41" s="276" t="s">
        <v>216</v>
      </c>
      <c r="K41" s="323" t="s">
        <v>220</v>
      </c>
      <c r="L41" s="324">
        <v>3000000</v>
      </c>
      <c r="M41" s="437">
        <f>L41/100*70</f>
        <v>2100000</v>
      </c>
      <c r="N41" s="325" t="s">
        <v>218</v>
      </c>
      <c r="O41" s="326">
        <v>2027</v>
      </c>
      <c r="P41" s="279" t="s">
        <v>71</v>
      </c>
      <c r="Q41" s="279" t="s">
        <v>71</v>
      </c>
      <c r="R41" s="279" t="s">
        <v>71</v>
      </c>
      <c r="S41" s="327"/>
      <c r="T41" s="328"/>
      <c r="U41" s="327"/>
      <c r="V41" s="279" t="s">
        <v>71</v>
      </c>
      <c r="W41" s="279" t="s">
        <v>71</v>
      </c>
      <c r="X41" s="327"/>
      <c r="Y41" s="327"/>
      <c r="Z41" s="414"/>
    </row>
    <row r="42" spans="1:26" ht="30" x14ac:dyDescent="0.25">
      <c r="A42" s="408">
        <v>37</v>
      </c>
      <c r="B42" s="263" t="s">
        <v>213</v>
      </c>
      <c r="C42" s="264" t="s">
        <v>214</v>
      </c>
      <c r="D42" s="254">
        <v>70981345</v>
      </c>
      <c r="E42" s="254">
        <v>102179875</v>
      </c>
      <c r="F42" s="266">
        <v>600110478</v>
      </c>
      <c r="G42" s="388" t="s">
        <v>221</v>
      </c>
      <c r="H42" s="236" t="s">
        <v>51</v>
      </c>
      <c r="I42" s="236" t="s">
        <v>56</v>
      </c>
      <c r="J42" s="236" t="s">
        <v>216</v>
      </c>
      <c r="K42" s="329" t="s">
        <v>222</v>
      </c>
      <c r="L42" s="330">
        <v>500000</v>
      </c>
      <c r="M42" s="437">
        <f>L42/100*70</f>
        <v>350000</v>
      </c>
      <c r="N42" s="331" t="s">
        <v>218</v>
      </c>
      <c r="O42" s="332">
        <v>2027</v>
      </c>
      <c r="P42" s="333" t="s">
        <v>71</v>
      </c>
      <c r="Q42" s="254" t="s">
        <v>71</v>
      </c>
      <c r="R42" s="254" t="s">
        <v>71</v>
      </c>
      <c r="S42" s="334" t="s">
        <v>71</v>
      </c>
      <c r="T42" s="335"/>
      <c r="U42" s="336"/>
      <c r="V42" s="336"/>
      <c r="W42" s="336"/>
      <c r="X42" s="336"/>
      <c r="Y42" s="336"/>
      <c r="Z42" s="415"/>
    </row>
    <row r="43" spans="1:26" ht="30" x14ac:dyDescent="0.25">
      <c r="A43" s="280">
        <v>38</v>
      </c>
      <c r="B43" s="263" t="s">
        <v>213</v>
      </c>
      <c r="C43" s="264" t="s">
        <v>214</v>
      </c>
      <c r="D43" s="254">
        <v>70981345</v>
      </c>
      <c r="E43" s="254">
        <v>102179875</v>
      </c>
      <c r="F43" s="266">
        <v>600110478</v>
      </c>
      <c r="G43" s="337" t="s">
        <v>223</v>
      </c>
      <c r="H43" s="236" t="s">
        <v>51</v>
      </c>
      <c r="I43" s="236" t="s">
        <v>56</v>
      </c>
      <c r="J43" s="236" t="s">
        <v>216</v>
      </c>
      <c r="K43" s="329" t="s">
        <v>224</v>
      </c>
      <c r="L43" s="330">
        <v>2000000</v>
      </c>
      <c r="M43" s="437">
        <f>L43/100*70</f>
        <v>1400000</v>
      </c>
      <c r="N43" s="331" t="s">
        <v>218</v>
      </c>
      <c r="O43" s="332">
        <v>2027</v>
      </c>
      <c r="P43" s="332"/>
      <c r="Q43" s="254" t="s">
        <v>71</v>
      </c>
      <c r="R43" s="254" t="s">
        <v>71</v>
      </c>
      <c r="S43" s="335"/>
      <c r="T43" s="335"/>
      <c r="U43" s="336"/>
      <c r="V43" s="336"/>
      <c r="W43" s="336"/>
      <c r="X43" s="336"/>
      <c r="Y43" s="336"/>
      <c r="Z43" s="415"/>
    </row>
    <row r="44" spans="1:26" ht="30.75" thickBot="1" x14ac:dyDescent="0.3">
      <c r="A44" s="266">
        <v>39</v>
      </c>
      <c r="B44" s="389" t="s">
        <v>213</v>
      </c>
      <c r="C44" s="390" t="s">
        <v>214</v>
      </c>
      <c r="D44" s="279">
        <v>70981345</v>
      </c>
      <c r="E44" s="279">
        <v>102179875</v>
      </c>
      <c r="F44" s="280">
        <v>600110478</v>
      </c>
      <c r="G44" s="388" t="s">
        <v>225</v>
      </c>
      <c r="H44" s="276" t="s">
        <v>51</v>
      </c>
      <c r="I44" s="276" t="s">
        <v>56</v>
      </c>
      <c r="J44" s="276" t="s">
        <v>216</v>
      </c>
      <c r="K44" s="337" t="s">
        <v>226</v>
      </c>
      <c r="L44" s="324">
        <v>500000</v>
      </c>
      <c r="M44" s="437">
        <f>L44/100*70</f>
        <v>350000</v>
      </c>
      <c r="N44" s="338" t="s">
        <v>218</v>
      </c>
      <c r="O44" s="339">
        <v>2027</v>
      </c>
      <c r="P44" s="340" t="s">
        <v>71</v>
      </c>
      <c r="Q44" s="341" t="s">
        <v>71</v>
      </c>
      <c r="R44" s="341" t="s">
        <v>71</v>
      </c>
      <c r="S44" s="342" t="s">
        <v>71</v>
      </c>
      <c r="T44" s="343"/>
      <c r="U44" s="344"/>
      <c r="V44" s="344"/>
      <c r="W44" s="344"/>
      <c r="X44" s="344"/>
      <c r="Y44" s="344"/>
      <c r="Z44" s="416"/>
    </row>
    <row r="45" spans="1:26" ht="48.75" customHeight="1" x14ac:dyDescent="0.25">
      <c r="A45" s="407">
        <v>40</v>
      </c>
      <c r="B45" s="120" t="s">
        <v>149</v>
      </c>
      <c r="C45" s="147" t="s">
        <v>150</v>
      </c>
      <c r="D45" s="149">
        <v>75023628</v>
      </c>
      <c r="E45" s="151">
        <v>102179387</v>
      </c>
      <c r="F45" s="150">
        <v>600110842</v>
      </c>
      <c r="G45" s="87" t="s">
        <v>151</v>
      </c>
      <c r="H45" s="40" t="s">
        <v>51</v>
      </c>
      <c r="I45" s="40" t="s">
        <v>56</v>
      </c>
      <c r="J45" s="94" t="s">
        <v>154</v>
      </c>
      <c r="K45" s="52" t="s">
        <v>155</v>
      </c>
      <c r="L45" s="58">
        <v>2000000</v>
      </c>
      <c r="M45" s="59">
        <f t="shared" si="1"/>
        <v>1400000</v>
      </c>
      <c r="N45" s="124">
        <v>44562</v>
      </c>
      <c r="O45" s="115">
        <v>2027</v>
      </c>
      <c r="P45" s="173"/>
      <c r="Q45" s="37" t="s">
        <v>71</v>
      </c>
      <c r="R45" s="174"/>
      <c r="S45" s="175"/>
      <c r="T45" s="73"/>
      <c r="U45" s="73"/>
      <c r="V45" s="73"/>
      <c r="W45" s="73"/>
      <c r="X45" s="73"/>
      <c r="Y45" s="171"/>
      <c r="Z45" s="417"/>
    </row>
    <row r="46" spans="1:26" ht="51.75" customHeight="1" x14ac:dyDescent="0.25">
      <c r="A46" s="38">
        <v>41</v>
      </c>
      <c r="B46" s="120" t="s">
        <v>149</v>
      </c>
      <c r="C46" s="147" t="s">
        <v>150</v>
      </c>
      <c r="D46" s="149">
        <v>75023628</v>
      </c>
      <c r="E46" s="151">
        <v>102179387</v>
      </c>
      <c r="F46" s="150">
        <v>600110842</v>
      </c>
      <c r="G46" s="87" t="s">
        <v>152</v>
      </c>
      <c r="H46" s="40" t="s">
        <v>51</v>
      </c>
      <c r="I46" s="40" t="s">
        <v>56</v>
      </c>
      <c r="J46" s="94" t="s">
        <v>154</v>
      </c>
      <c r="K46" s="52" t="s">
        <v>156</v>
      </c>
      <c r="L46" s="58">
        <v>2000000</v>
      </c>
      <c r="M46" s="59">
        <f t="shared" si="1"/>
        <v>1400000</v>
      </c>
      <c r="N46" s="60">
        <v>44562</v>
      </c>
      <c r="O46" s="61">
        <v>2027</v>
      </c>
      <c r="P46" s="49"/>
      <c r="Q46" s="47" t="s">
        <v>71</v>
      </c>
      <c r="R46" s="131"/>
      <c r="S46" s="84"/>
      <c r="T46" s="8"/>
      <c r="U46" s="8"/>
      <c r="V46" s="8"/>
      <c r="W46" s="8"/>
      <c r="X46" s="8"/>
      <c r="Y46" s="7"/>
      <c r="Z46" s="418"/>
    </row>
    <row r="47" spans="1:26" ht="50.25" customHeight="1" thickBot="1" x14ac:dyDescent="0.3">
      <c r="A47" s="48">
        <v>42</v>
      </c>
      <c r="B47" s="133" t="s">
        <v>149</v>
      </c>
      <c r="C47" s="125" t="s">
        <v>150</v>
      </c>
      <c r="D47" s="152">
        <v>75023628</v>
      </c>
      <c r="E47" s="152">
        <v>107603217</v>
      </c>
      <c r="F47" s="153">
        <v>600110842</v>
      </c>
      <c r="G47" s="126" t="s">
        <v>153</v>
      </c>
      <c r="H47" s="42" t="s">
        <v>51</v>
      </c>
      <c r="I47" s="42" t="s">
        <v>56</v>
      </c>
      <c r="J47" s="127" t="s">
        <v>154</v>
      </c>
      <c r="K47" s="144" t="s">
        <v>157</v>
      </c>
      <c r="L47" s="63">
        <v>2000000</v>
      </c>
      <c r="M47" s="128">
        <f t="shared" si="1"/>
        <v>1400000</v>
      </c>
      <c r="N47" s="64">
        <v>44562</v>
      </c>
      <c r="O47" s="65">
        <v>2027</v>
      </c>
      <c r="P47" s="129"/>
      <c r="Q47" s="50" t="s">
        <v>71</v>
      </c>
      <c r="R47" s="132"/>
      <c r="S47" s="130"/>
      <c r="T47" s="78"/>
      <c r="U47" s="78"/>
      <c r="V47" s="78"/>
      <c r="W47" s="78"/>
      <c r="X47" s="78"/>
      <c r="Y47" s="83"/>
      <c r="Z47" s="419"/>
    </row>
    <row r="48" spans="1:26" hidden="1" x14ac:dyDescent="0.25">
      <c r="A48" s="38">
        <v>43</v>
      </c>
      <c r="B48" s="213"/>
      <c r="C48" s="213"/>
      <c r="D48" s="391"/>
      <c r="E48" s="391"/>
      <c r="F48" s="391"/>
      <c r="G48" s="213"/>
      <c r="H48" s="213"/>
      <c r="I48" s="213"/>
      <c r="J48" s="213"/>
      <c r="K48" s="213"/>
      <c r="L48" s="392"/>
      <c r="M48" s="392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420"/>
    </row>
    <row r="49" spans="1:26" ht="45" x14ac:dyDescent="0.25">
      <c r="A49" s="266">
        <v>43</v>
      </c>
      <c r="B49" s="430" t="s">
        <v>243</v>
      </c>
      <c r="C49" s="431" t="s">
        <v>242</v>
      </c>
      <c r="D49" s="270">
        <v>70999503</v>
      </c>
      <c r="E49" s="432">
        <v>102179816</v>
      </c>
      <c r="F49" s="269">
        <v>600111318</v>
      </c>
      <c r="G49" s="433" t="s">
        <v>244</v>
      </c>
      <c r="H49" s="434" t="s">
        <v>51</v>
      </c>
      <c r="I49" s="434" t="s">
        <v>56</v>
      </c>
      <c r="J49" s="435" t="s">
        <v>241</v>
      </c>
      <c r="K49" s="436" t="s">
        <v>244</v>
      </c>
      <c r="L49" s="258">
        <v>400000</v>
      </c>
      <c r="M49" s="437">
        <f>L49/100*70</f>
        <v>280000</v>
      </c>
      <c r="N49" s="438">
        <v>45108</v>
      </c>
      <c r="O49" s="259">
        <v>2027</v>
      </c>
      <c r="P49" s="252"/>
      <c r="Q49" s="254"/>
      <c r="R49" s="439"/>
      <c r="S49" s="440"/>
      <c r="T49" s="274"/>
      <c r="U49" s="274"/>
      <c r="V49" s="236" t="s">
        <v>71</v>
      </c>
      <c r="W49" s="236" t="s">
        <v>71</v>
      </c>
      <c r="X49" s="274"/>
      <c r="Y49" s="441"/>
      <c r="Z49" s="260"/>
    </row>
    <row r="50" spans="1:26" ht="60.75" thickBot="1" x14ac:dyDescent="0.3">
      <c r="A50" s="280">
        <v>44</v>
      </c>
      <c r="B50" s="430" t="s">
        <v>243</v>
      </c>
      <c r="C50" s="431" t="s">
        <v>242</v>
      </c>
      <c r="D50" s="270">
        <v>70999503</v>
      </c>
      <c r="E50" s="432">
        <v>102179816</v>
      </c>
      <c r="F50" s="269">
        <v>600111318</v>
      </c>
      <c r="G50" s="442" t="s">
        <v>240</v>
      </c>
      <c r="H50" s="443" t="s">
        <v>51</v>
      </c>
      <c r="I50" s="443" t="s">
        <v>56</v>
      </c>
      <c r="J50" s="444" t="s">
        <v>241</v>
      </c>
      <c r="K50" s="445" t="s">
        <v>240</v>
      </c>
      <c r="L50" s="446">
        <v>1500000</v>
      </c>
      <c r="M50" s="447">
        <f>L50/100*70</f>
        <v>1050000</v>
      </c>
      <c r="N50" s="438">
        <v>45108</v>
      </c>
      <c r="O50" s="448">
        <v>2027</v>
      </c>
      <c r="P50" s="449"/>
      <c r="Q50" s="341"/>
      <c r="R50" s="450"/>
      <c r="S50" s="451"/>
      <c r="T50" s="452"/>
      <c r="U50" s="452"/>
      <c r="V50" s="251" t="s">
        <v>71</v>
      </c>
      <c r="W50" s="251" t="s">
        <v>71</v>
      </c>
      <c r="X50" s="452"/>
      <c r="Y50" s="453"/>
      <c r="Z50" s="454"/>
    </row>
    <row r="51" spans="1:26" ht="50.25" customHeight="1" thickBot="1" x14ac:dyDescent="0.3">
      <c r="A51" s="266">
        <v>45</v>
      </c>
      <c r="B51" s="379" t="s">
        <v>170</v>
      </c>
      <c r="C51" s="380" t="s">
        <v>171</v>
      </c>
      <c r="D51" s="381">
        <v>75003805</v>
      </c>
      <c r="E51" s="381">
        <v>102179409</v>
      </c>
      <c r="F51" s="382">
        <v>600110851</v>
      </c>
      <c r="G51" s="346" t="s">
        <v>173</v>
      </c>
      <c r="H51" s="356" t="s">
        <v>51</v>
      </c>
      <c r="I51" s="356" t="s">
        <v>56</v>
      </c>
      <c r="J51" s="345" t="s">
        <v>172</v>
      </c>
      <c r="K51" s="346" t="s">
        <v>174</v>
      </c>
      <c r="L51" s="347">
        <v>25000000</v>
      </c>
      <c r="M51" s="348">
        <f t="shared" ref="M51" si="2">L51/100*70</f>
        <v>17500000</v>
      </c>
      <c r="N51" s="349">
        <v>44866</v>
      </c>
      <c r="O51" s="350">
        <v>2027</v>
      </c>
      <c r="P51" s="351"/>
      <c r="Q51" s="352"/>
      <c r="R51" s="353" t="s">
        <v>71</v>
      </c>
      <c r="S51" s="354"/>
      <c r="T51" s="355"/>
      <c r="U51" s="355"/>
      <c r="V51" s="355"/>
      <c r="W51" s="356" t="s">
        <v>71</v>
      </c>
      <c r="X51" s="355"/>
      <c r="Y51" s="357" t="s">
        <v>118</v>
      </c>
      <c r="Z51" s="421"/>
    </row>
    <row r="52" spans="1:26" ht="65.25" customHeight="1" thickBot="1" x14ac:dyDescent="0.3">
      <c r="A52" s="280">
        <v>46</v>
      </c>
      <c r="B52" s="363" t="s">
        <v>175</v>
      </c>
      <c r="C52" s="383" t="s">
        <v>176</v>
      </c>
      <c r="D52" s="364">
        <v>70880859</v>
      </c>
      <c r="E52" s="364">
        <v>102179492</v>
      </c>
      <c r="F52" s="362">
        <v>600110885</v>
      </c>
      <c r="G52" s="359" t="s">
        <v>187</v>
      </c>
      <c r="H52" s="358" t="s">
        <v>51</v>
      </c>
      <c r="I52" s="358" t="s">
        <v>56</v>
      </c>
      <c r="J52" s="358" t="s">
        <v>178</v>
      </c>
      <c r="K52" s="359" t="s">
        <v>188</v>
      </c>
      <c r="L52" s="360">
        <v>130000000</v>
      </c>
      <c r="M52" s="455">
        <f>L52/100*70</f>
        <v>91000000</v>
      </c>
      <c r="N52" s="361">
        <v>44835</v>
      </c>
      <c r="O52" s="362">
        <v>2027</v>
      </c>
      <c r="P52" s="363" t="s">
        <v>71</v>
      </c>
      <c r="Q52" s="364" t="s">
        <v>71</v>
      </c>
      <c r="R52" s="364" t="s">
        <v>71</v>
      </c>
      <c r="S52" s="362" t="s">
        <v>71</v>
      </c>
      <c r="T52" s="358"/>
      <c r="U52" s="358"/>
      <c r="V52" s="358" t="s">
        <v>71</v>
      </c>
      <c r="W52" s="358" t="s">
        <v>71</v>
      </c>
      <c r="X52" s="358" t="s">
        <v>71</v>
      </c>
      <c r="Y52" s="365" t="s">
        <v>189</v>
      </c>
      <c r="Z52" s="364" t="s">
        <v>181</v>
      </c>
    </row>
    <row r="53" spans="1:26" ht="77.25" thickBot="1" x14ac:dyDescent="0.3">
      <c r="A53" s="266">
        <v>47</v>
      </c>
      <c r="B53" s="384" t="s">
        <v>175</v>
      </c>
      <c r="C53" s="264" t="s">
        <v>176</v>
      </c>
      <c r="D53" s="270">
        <v>70880859</v>
      </c>
      <c r="E53" s="364">
        <v>102179492</v>
      </c>
      <c r="F53" s="362">
        <v>600110885</v>
      </c>
      <c r="G53" s="367" t="s">
        <v>190</v>
      </c>
      <c r="H53" s="366" t="s">
        <v>51</v>
      </c>
      <c r="I53" s="366" t="s">
        <v>56</v>
      </c>
      <c r="J53" s="366" t="s">
        <v>178</v>
      </c>
      <c r="K53" s="367" t="s">
        <v>191</v>
      </c>
      <c r="L53" s="368">
        <v>7000000</v>
      </c>
      <c r="M53" s="456">
        <f>L53/100*70</f>
        <v>4900000</v>
      </c>
      <c r="N53" s="369">
        <v>44835</v>
      </c>
      <c r="O53" s="370">
        <v>2027</v>
      </c>
      <c r="P53" s="363" t="s">
        <v>71</v>
      </c>
      <c r="Q53" s="364"/>
      <c r="R53" s="364"/>
      <c r="S53" s="362" t="s">
        <v>71</v>
      </c>
      <c r="T53" s="358"/>
      <c r="U53" s="358"/>
      <c r="V53" s="358" t="s">
        <v>71</v>
      </c>
      <c r="W53" s="358" t="s">
        <v>71</v>
      </c>
      <c r="X53" s="358" t="s">
        <v>71</v>
      </c>
      <c r="Y53" s="371" t="s">
        <v>189</v>
      </c>
      <c r="Z53" s="270" t="s">
        <v>181</v>
      </c>
    </row>
    <row r="54" spans="1:26" ht="77.25" thickBot="1" x14ac:dyDescent="0.3">
      <c r="A54" s="280">
        <v>48</v>
      </c>
      <c r="B54" s="384" t="s">
        <v>175</v>
      </c>
      <c r="C54" s="264" t="s">
        <v>176</v>
      </c>
      <c r="D54" s="270">
        <v>70880859</v>
      </c>
      <c r="E54" s="364">
        <v>102179492</v>
      </c>
      <c r="F54" s="362">
        <v>600110885</v>
      </c>
      <c r="G54" s="367" t="s">
        <v>192</v>
      </c>
      <c r="H54" s="366" t="s">
        <v>51</v>
      </c>
      <c r="I54" s="366" t="s">
        <v>56</v>
      </c>
      <c r="J54" s="366" t="s">
        <v>178</v>
      </c>
      <c r="K54" s="393" t="s">
        <v>193</v>
      </c>
      <c r="L54" s="368">
        <v>28000000</v>
      </c>
      <c r="M54" s="455">
        <f>L54/100*70</f>
        <v>19600000</v>
      </c>
      <c r="N54" s="369">
        <v>44835</v>
      </c>
      <c r="O54" s="370">
        <v>2027</v>
      </c>
      <c r="P54" s="363" t="s">
        <v>71</v>
      </c>
      <c r="Q54" s="364"/>
      <c r="R54" s="364"/>
      <c r="S54" s="362" t="s">
        <v>71</v>
      </c>
      <c r="T54" s="358"/>
      <c r="U54" s="358"/>
      <c r="V54" s="358" t="s">
        <v>71</v>
      </c>
      <c r="W54" s="358" t="s">
        <v>71</v>
      </c>
      <c r="X54" s="358" t="s">
        <v>71</v>
      </c>
      <c r="Y54" s="371" t="s">
        <v>184</v>
      </c>
      <c r="Z54" s="270" t="s">
        <v>181</v>
      </c>
    </row>
    <row r="55" spans="1:26" ht="64.5" thickBot="1" x14ac:dyDescent="0.3">
      <c r="A55" s="266">
        <v>49</v>
      </c>
      <c r="B55" s="376" t="s">
        <v>175</v>
      </c>
      <c r="C55" s="385" t="s">
        <v>176</v>
      </c>
      <c r="D55" s="377">
        <v>70880859</v>
      </c>
      <c r="E55" s="364">
        <v>102179492</v>
      </c>
      <c r="F55" s="362">
        <v>600110885</v>
      </c>
      <c r="G55" s="386" t="s">
        <v>194</v>
      </c>
      <c r="H55" s="372" t="s">
        <v>51</v>
      </c>
      <c r="I55" s="372" t="s">
        <v>56</v>
      </c>
      <c r="J55" s="372" t="s">
        <v>178</v>
      </c>
      <c r="K55" s="367" t="s">
        <v>195</v>
      </c>
      <c r="L55" s="373">
        <v>7600000</v>
      </c>
      <c r="M55" s="455">
        <f>L55/100*70</f>
        <v>5320000</v>
      </c>
      <c r="N55" s="374">
        <v>44835</v>
      </c>
      <c r="O55" s="375">
        <v>2027</v>
      </c>
      <c r="P55" s="376" t="s">
        <v>71</v>
      </c>
      <c r="Q55" s="377" t="s">
        <v>71</v>
      </c>
      <c r="R55" s="377" t="s">
        <v>71</v>
      </c>
      <c r="S55" s="375"/>
      <c r="T55" s="372"/>
      <c r="U55" s="372"/>
      <c r="V55" s="372" t="s">
        <v>71</v>
      </c>
      <c r="W55" s="372" t="s">
        <v>71</v>
      </c>
      <c r="X55" s="372"/>
      <c r="Y55" s="378" t="s">
        <v>184</v>
      </c>
      <c r="Z55" s="377" t="s">
        <v>181</v>
      </c>
    </row>
    <row r="56" spans="1:26" ht="89.25" x14ac:dyDescent="0.25">
      <c r="A56" s="280">
        <v>50</v>
      </c>
      <c r="B56" s="384" t="s">
        <v>175</v>
      </c>
      <c r="C56" s="264" t="s">
        <v>176</v>
      </c>
      <c r="D56" s="270">
        <v>70880859</v>
      </c>
      <c r="E56" s="364">
        <v>102179492</v>
      </c>
      <c r="F56" s="362">
        <v>600110885</v>
      </c>
      <c r="G56" s="367" t="s">
        <v>196</v>
      </c>
      <c r="H56" s="366" t="s">
        <v>51</v>
      </c>
      <c r="I56" s="366" t="s">
        <v>56</v>
      </c>
      <c r="J56" s="366" t="s">
        <v>178</v>
      </c>
      <c r="K56" s="394" t="s">
        <v>197</v>
      </c>
      <c r="L56" s="368">
        <v>20000000</v>
      </c>
      <c r="M56" s="455">
        <f>L56/100*70</f>
        <v>14000000</v>
      </c>
      <c r="N56" s="369">
        <v>44835</v>
      </c>
      <c r="O56" s="370">
        <v>2027</v>
      </c>
      <c r="P56" s="384"/>
      <c r="Q56" s="270"/>
      <c r="R56" s="270"/>
      <c r="S56" s="370"/>
      <c r="T56" s="366"/>
      <c r="U56" s="366"/>
      <c r="V56" s="366" t="s">
        <v>71</v>
      </c>
      <c r="W56" s="366"/>
      <c r="X56" s="366"/>
      <c r="Y56" s="371" t="s">
        <v>184</v>
      </c>
      <c r="Z56" s="270" t="s">
        <v>181</v>
      </c>
    </row>
    <row r="59" spans="1:26" s="142" customFormat="1" x14ac:dyDescent="0.25">
      <c r="A59" s="142" t="s">
        <v>235</v>
      </c>
      <c r="L59" s="143"/>
      <c r="M59" s="143"/>
    </row>
    <row r="61" spans="1:26" x14ac:dyDescent="0.25">
      <c r="A61" s="267"/>
      <c r="B61" s="267"/>
      <c r="C61" s="1" t="s">
        <v>238</v>
      </c>
    </row>
    <row r="62" spans="1:26" x14ac:dyDescent="0.25">
      <c r="A62" s="198"/>
      <c r="B62" s="198"/>
      <c r="C62" s="1" t="s">
        <v>239</v>
      </c>
    </row>
    <row r="115" spans="1:13" s="15" customFormat="1" x14ac:dyDescent="0.25">
      <c r="A115" s="14"/>
      <c r="B115" s="14"/>
      <c r="C115" s="14"/>
      <c r="D115" s="14"/>
      <c r="E115" s="14"/>
      <c r="F115" s="14"/>
      <c r="G115" s="14"/>
      <c r="H115" s="14"/>
      <c r="I115" s="1"/>
      <c r="L115" s="16"/>
      <c r="M115" s="1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4"/>
  <sheetViews>
    <sheetView topLeftCell="B7" zoomScaleNormal="100" workbookViewId="0">
      <selection activeCell="L8" sqref="L8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3" customWidth="1"/>
    <col min="12" max="12" width="13" style="13" customWidth="1"/>
    <col min="13" max="13" width="9" style="1" customWidth="1"/>
    <col min="14" max="14" width="8.7109375" style="1"/>
    <col min="15" max="18" width="11.28515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542" t="s">
        <v>33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4"/>
    </row>
    <row r="2" spans="1:20" ht="30" customHeight="1" thickBot="1" x14ac:dyDescent="0.3">
      <c r="A2" s="478" t="s">
        <v>34</v>
      </c>
      <c r="B2" s="476" t="s">
        <v>1</v>
      </c>
      <c r="C2" s="524" t="s">
        <v>35</v>
      </c>
      <c r="D2" s="520"/>
      <c r="E2" s="520"/>
      <c r="F2" s="547" t="s">
        <v>3</v>
      </c>
      <c r="G2" s="569" t="s">
        <v>24</v>
      </c>
      <c r="H2" s="485" t="s">
        <v>45</v>
      </c>
      <c r="I2" s="483" t="s">
        <v>5</v>
      </c>
      <c r="J2" s="551" t="s">
        <v>6</v>
      </c>
      <c r="K2" s="481" t="s">
        <v>36</v>
      </c>
      <c r="L2" s="482"/>
      <c r="M2" s="554" t="s">
        <v>8</v>
      </c>
      <c r="N2" s="555"/>
      <c r="O2" s="563" t="s">
        <v>37</v>
      </c>
      <c r="P2" s="564"/>
      <c r="Q2" s="564"/>
      <c r="R2" s="564"/>
      <c r="S2" s="554" t="s">
        <v>10</v>
      </c>
      <c r="T2" s="555"/>
    </row>
    <row r="3" spans="1:20" ht="22.35" customHeight="1" thickBot="1" x14ac:dyDescent="0.3">
      <c r="A3" s="545"/>
      <c r="B3" s="558"/>
      <c r="C3" s="559" t="s">
        <v>38</v>
      </c>
      <c r="D3" s="561" t="s">
        <v>39</v>
      </c>
      <c r="E3" s="561" t="s">
        <v>40</v>
      </c>
      <c r="F3" s="548"/>
      <c r="G3" s="570"/>
      <c r="H3" s="572"/>
      <c r="I3" s="550"/>
      <c r="J3" s="552"/>
      <c r="K3" s="567" t="s">
        <v>41</v>
      </c>
      <c r="L3" s="567" t="s">
        <v>52</v>
      </c>
      <c r="M3" s="494" t="s">
        <v>17</v>
      </c>
      <c r="N3" s="496" t="s">
        <v>18</v>
      </c>
      <c r="O3" s="565" t="s">
        <v>27</v>
      </c>
      <c r="P3" s="566"/>
      <c r="Q3" s="566"/>
      <c r="R3" s="566"/>
      <c r="S3" s="556" t="s">
        <v>42</v>
      </c>
      <c r="T3" s="557" t="s">
        <v>22</v>
      </c>
    </row>
    <row r="4" spans="1:20" ht="68.25" customHeight="1" thickBot="1" x14ac:dyDescent="0.3">
      <c r="A4" s="546"/>
      <c r="B4" s="477"/>
      <c r="C4" s="560"/>
      <c r="D4" s="562"/>
      <c r="E4" s="562"/>
      <c r="F4" s="549"/>
      <c r="G4" s="571"/>
      <c r="H4" s="486"/>
      <c r="I4" s="484"/>
      <c r="J4" s="553"/>
      <c r="K4" s="568"/>
      <c r="L4" s="568"/>
      <c r="M4" s="495"/>
      <c r="N4" s="497"/>
      <c r="O4" s="25" t="s">
        <v>43</v>
      </c>
      <c r="P4" s="26" t="s">
        <v>30</v>
      </c>
      <c r="Q4" s="27" t="s">
        <v>31</v>
      </c>
      <c r="R4" s="28" t="s">
        <v>44</v>
      </c>
      <c r="S4" s="503"/>
      <c r="T4" s="505"/>
    </row>
    <row r="5" spans="1:20" ht="15.75" thickBot="1" x14ac:dyDescent="0.3">
      <c r="A5" s="1">
        <v>1</v>
      </c>
      <c r="B5" s="74">
        <v>1</v>
      </c>
      <c r="C5" s="100"/>
      <c r="D5" s="101"/>
      <c r="E5" s="102"/>
      <c r="F5" s="103"/>
      <c r="G5" s="103"/>
      <c r="H5" s="103"/>
      <c r="I5" s="103"/>
      <c r="J5" s="103"/>
      <c r="K5" s="104"/>
      <c r="L5" s="105"/>
      <c r="M5" s="100"/>
      <c r="N5" s="102"/>
      <c r="O5" s="100"/>
      <c r="P5" s="101"/>
      <c r="Q5" s="101"/>
      <c r="R5" s="102"/>
      <c r="S5" s="100"/>
      <c r="T5" s="102"/>
    </row>
    <row r="6" spans="1:20" ht="30" customHeight="1" thickBot="1" x14ac:dyDescent="0.3">
      <c r="A6" s="1">
        <v>1</v>
      </c>
      <c r="B6" s="31">
        <v>1</v>
      </c>
      <c r="C6" s="43" t="s">
        <v>58</v>
      </c>
      <c r="D6" s="34" t="s">
        <v>59</v>
      </c>
      <c r="E6" s="35">
        <v>70935335</v>
      </c>
      <c r="F6" s="106" t="s">
        <v>69</v>
      </c>
      <c r="G6" s="32" t="s">
        <v>51</v>
      </c>
      <c r="H6" s="31" t="s">
        <v>56</v>
      </c>
      <c r="I6" s="31" t="s">
        <v>56</v>
      </c>
      <c r="J6" s="6" t="s">
        <v>70</v>
      </c>
      <c r="K6" s="75">
        <v>800000</v>
      </c>
      <c r="L6" s="67">
        <f>K6*0.7</f>
        <v>560000</v>
      </c>
      <c r="M6" s="44">
        <v>44682</v>
      </c>
      <c r="N6" s="35">
        <v>2027</v>
      </c>
      <c r="O6" s="3"/>
      <c r="P6" s="4"/>
      <c r="Q6" s="34" t="s">
        <v>71</v>
      </c>
      <c r="R6" s="35" t="s">
        <v>71</v>
      </c>
      <c r="S6" s="3"/>
      <c r="T6" s="5"/>
    </row>
    <row r="7" spans="1:20" ht="32.25" customHeight="1" thickBot="1" x14ac:dyDescent="0.3">
      <c r="A7" s="1">
        <v>2</v>
      </c>
      <c r="B7" s="71">
        <v>2</v>
      </c>
      <c r="C7" s="77" t="s">
        <v>58</v>
      </c>
      <c r="D7" s="68" t="s">
        <v>59</v>
      </c>
      <c r="E7" s="69">
        <v>70935335</v>
      </c>
      <c r="F7" s="70" t="s">
        <v>72</v>
      </c>
      <c r="G7" s="70" t="s">
        <v>51</v>
      </c>
      <c r="H7" s="71" t="s">
        <v>56</v>
      </c>
      <c r="I7" s="71" t="s">
        <v>56</v>
      </c>
      <c r="J7" s="12" t="s">
        <v>73</v>
      </c>
      <c r="K7" s="72">
        <v>300000</v>
      </c>
      <c r="L7" s="76">
        <f>K7*0.7</f>
        <v>210000</v>
      </c>
      <c r="M7" s="107">
        <v>44682</v>
      </c>
      <c r="N7" s="108">
        <v>2027</v>
      </c>
      <c r="O7" s="9"/>
      <c r="P7" s="10"/>
      <c r="Q7" s="68" t="s">
        <v>71</v>
      </c>
      <c r="R7" s="69" t="s">
        <v>71</v>
      </c>
      <c r="S7" s="9"/>
      <c r="T7" s="11"/>
    </row>
    <row r="8" spans="1:20" ht="154.5" customHeight="1" thickBot="1" x14ac:dyDescent="0.3">
      <c r="A8" s="213">
        <v>1</v>
      </c>
      <c r="B8" s="242">
        <v>3</v>
      </c>
      <c r="C8" s="423" t="s">
        <v>228</v>
      </c>
      <c r="D8" s="239" t="s">
        <v>229</v>
      </c>
      <c r="E8" s="240">
        <v>44946902</v>
      </c>
      <c r="F8" s="424" t="s">
        <v>230</v>
      </c>
      <c r="G8" s="425" t="s">
        <v>51</v>
      </c>
      <c r="H8" s="242" t="s">
        <v>56</v>
      </c>
      <c r="I8" s="242" t="s">
        <v>56</v>
      </c>
      <c r="J8" s="426" t="s">
        <v>231</v>
      </c>
      <c r="K8" s="427">
        <v>20000000</v>
      </c>
      <c r="L8" s="318">
        <f>K8/100*70</f>
        <v>14000000</v>
      </c>
      <c r="M8" s="428">
        <v>44927</v>
      </c>
      <c r="N8" s="247">
        <v>2026</v>
      </c>
      <c r="O8" s="248"/>
      <c r="P8" s="239" t="s">
        <v>71</v>
      </c>
      <c r="Q8" s="239" t="s">
        <v>71</v>
      </c>
      <c r="R8" s="240" t="s">
        <v>71</v>
      </c>
      <c r="S8" s="248" t="s">
        <v>232</v>
      </c>
      <c r="T8" s="240" t="s">
        <v>123</v>
      </c>
    </row>
    <row r="9" spans="1:20" ht="32.25" customHeight="1" thickBot="1" x14ac:dyDescent="0.3">
      <c r="A9" s="213">
        <v>2</v>
      </c>
      <c r="B9" s="429">
        <v>4</v>
      </c>
      <c r="C9" s="252" t="s">
        <v>228</v>
      </c>
      <c r="D9" s="254" t="s">
        <v>229</v>
      </c>
      <c r="E9" s="266">
        <v>44946902</v>
      </c>
      <c r="F9" s="236" t="s">
        <v>233</v>
      </c>
      <c r="G9" s="425" t="s">
        <v>51</v>
      </c>
      <c r="H9" s="236" t="s">
        <v>56</v>
      </c>
      <c r="I9" s="236" t="s">
        <v>56</v>
      </c>
      <c r="J9" s="388" t="s">
        <v>234</v>
      </c>
      <c r="K9" s="272">
        <v>25000000</v>
      </c>
      <c r="L9" s="281">
        <f>K9/100*70</f>
        <v>17500000</v>
      </c>
      <c r="M9" s="428">
        <v>45292</v>
      </c>
      <c r="N9" s="278">
        <v>2027</v>
      </c>
      <c r="O9" s="252" t="s">
        <v>71</v>
      </c>
      <c r="P9" s="254" t="s">
        <v>71</v>
      </c>
      <c r="Q9" s="254" t="s">
        <v>71</v>
      </c>
      <c r="R9" s="266" t="s">
        <v>71</v>
      </c>
      <c r="S9" s="252" t="s">
        <v>232</v>
      </c>
      <c r="T9" s="266" t="s">
        <v>123</v>
      </c>
    </row>
    <row r="12" spans="1:20" s="142" customFormat="1" x14ac:dyDescent="0.25">
      <c r="A12" s="142" t="s">
        <v>169</v>
      </c>
      <c r="B12" s="142" t="s">
        <v>235</v>
      </c>
      <c r="L12" s="143"/>
      <c r="M12" s="143"/>
    </row>
    <row r="14" spans="1:20" x14ac:dyDescent="0.25">
      <c r="A14" s="267"/>
      <c r="B14" s="267"/>
      <c r="C14" s="1" t="s">
        <v>238</v>
      </c>
      <c r="K14" s="1"/>
      <c r="M14" s="13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0104a4cd-1400-468e-be1b-c7aad71d7d5a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Krejčová Ivana Ing.</cp:lastModifiedBy>
  <cp:revision/>
  <cp:lastPrinted>2022-11-02T09:20:01Z</cp:lastPrinted>
  <dcterms:created xsi:type="dcterms:W3CDTF">2020-07-22T07:46:04Z</dcterms:created>
  <dcterms:modified xsi:type="dcterms:W3CDTF">2022-11-02T10:13:31Z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