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onika\Desktop\MAP IV\REALIZACE\DOKUMENTY\FINÁLNÍ DOKUMTNY - VÝSTUPY\"/>
    </mc:Choice>
  </mc:AlternateContent>
  <bookViews>
    <workbookView xWindow="0" yWindow="0" windowWidth="7476" windowHeight="1656"/>
  </bookViews>
  <sheets>
    <sheet name="MŠ" sheetId="5" r:id="rId1"/>
    <sheet name="ZŠ" sheetId="2" r:id="rId2"/>
    <sheet name="Zájmové a neformální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5" l="1"/>
  <c r="N53" i="5"/>
  <c r="K27" i="4" l="1"/>
  <c r="K26" i="4"/>
  <c r="M34" i="2" l="1"/>
  <c r="M29" i="2"/>
  <c r="M19" i="2"/>
  <c r="M17" i="2"/>
  <c r="M16" i="2"/>
  <c r="M15" i="2"/>
  <c r="M65" i="2" l="1"/>
  <c r="M77" i="2"/>
  <c r="M78" i="2"/>
  <c r="M76" i="2"/>
  <c r="M75" i="2"/>
  <c r="M79" i="2"/>
  <c r="K13" i="4"/>
  <c r="K12" i="4"/>
  <c r="M97" i="2"/>
  <c r="M96" i="2"/>
  <c r="N71" i="5" l="1"/>
  <c r="N70" i="5"/>
  <c r="M119" i="2" l="1"/>
  <c r="M118" i="2"/>
  <c r="M123" i="2" l="1"/>
  <c r="M122" i="2"/>
  <c r="N93" i="5"/>
  <c r="N62" i="5" l="1"/>
  <c r="N60" i="5"/>
  <c r="N59" i="5"/>
  <c r="M85" i="2"/>
  <c r="M84" i="2"/>
  <c r="M83" i="2"/>
  <c r="M80" i="2"/>
  <c r="M72" i="2"/>
  <c r="M71" i="2"/>
  <c r="M66" i="2"/>
  <c r="M73" i="2"/>
  <c r="M39" i="2"/>
  <c r="M38" i="2"/>
  <c r="M37" i="2"/>
  <c r="M36" i="2"/>
  <c r="M35" i="2"/>
  <c r="M33" i="2"/>
  <c r="M32" i="2"/>
  <c r="M31" i="2"/>
  <c r="M30" i="2"/>
  <c r="M28" i="2"/>
  <c r="M27" i="2"/>
  <c r="M26" i="2"/>
  <c r="M24" i="2"/>
  <c r="M23" i="2"/>
  <c r="M22" i="2"/>
  <c r="M21" i="2"/>
  <c r="M20" i="2"/>
  <c r="M18" i="2"/>
  <c r="M13" i="2"/>
  <c r="M14" i="2"/>
  <c r="M12" i="2"/>
  <c r="M10" i="2"/>
  <c r="M8" i="2"/>
  <c r="N90" i="5"/>
  <c r="N89" i="5"/>
  <c r="N88" i="5"/>
  <c r="N56" i="5"/>
  <c r="N55" i="5"/>
  <c r="N52" i="5"/>
  <c r="N43" i="5"/>
  <c r="N42" i="5"/>
  <c r="N35" i="5"/>
  <c r="N34" i="5"/>
  <c r="N33" i="5"/>
  <c r="N32" i="5"/>
  <c r="N31" i="5"/>
  <c r="N30" i="5"/>
  <c r="N28" i="5"/>
  <c r="N29" i="5"/>
  <c r="N27" i="5"/>
  <c r="N26" i="5"/>
  <c r="N25" i="5"/>
  <c r="N24" i="5"/>
  <c r="N40" i="5"/>
  <c r="N39" i="5"/>
  <c r="N10" i="5"/>
  <c r="N9" i="5"/>
  <c r="N8" i="5"/>
  <c r="N23" i="5"/>
  <c r="N22" i="5"/>
  <c r="N21" i="5"/>
  <c r="N20" i="5"/>
  <c r="N7" i="5"/>
  <c r="K29" i="4" l="1"/>
  <c r="K20" i="4"/>
  <c r="K9" i="4"/>
  <c r="K10" i="4"/>
  <c r="K6" i="4"/>
  <c r="K7" i="4"/>
  <c r="K11" i="4"/>
  <c r="M106" i="2"/>
  <c r="M105" i="2"/>
  <c r="M104" i="2"/>
  <c r="N74" i="5"/>
  <c r="N75" i="5"/>
  <c r="N69" i="5"/>
  <c r="N65" i="5"/>
  <c r="N66" i="5"/>
  <c r="K17" i="4"/>
  <c r="M58" i="2"/>
  <c r="M57" i="2"/>
  <c r="M41" i="2" l="1"/>
  <c r="M117" i="2"/>
  <c r="M116" i="2"/>
  <c r="N64" i="5"/>
  <c r="N63" i="5"/>
  <c r="N44" i="5" l="1"/>
  <c r="M121" i="2"/>
  <c r="M63" i="2" l="1"/>
  <c r="N5" i="5" l="1"/>
  <c r="N6" i="5"/>
  <c r="N11" i="5"/>
  <c r="N12" i="5"/>
  <c r="N13" i="5"/>
  <c r="N14" i="5"/>
  <c r="N15" i="5"/>
  <c r="N16" i="5"/>
  <c r="N17" i="5"/>
  <c r="N18" i="5"/>
  <c r="N19" i="5"/>
  <c r="N36" i="5"/>
  <c r="N37" i="5"/>
  <c r="N38" i="5"/>
  <c r="N41" i="5"/>
  <c r="N45" i="5"/>
  <c r="N46" i="5"/>
  <c r="N47" i="5"/>
  <c r="N48" i="5"/>
  <c r="N49" i="5"/>
  <c r="N50" i="5"/>
  <c r="N51" i="5"/>
  <c r="N57" i="5"/>
  <c r="N58" i="5"/>
  <c r="N61" i="5"/>
  <c r="N67" i="5"/>
  <c r="N68" i="5"/>
  <c r="N72" i="5"/>
  <c r="N73" i="5"/>
  <c r="N76" i="5"/>
  <c r="N77" i="5"/>
  <c r="N78" i="5"/>
  <c r="N79" i="5"/>
  <c r="N80" i="5"/>
  <c r="N81" i="5"/>
  <c r="N82" i="5"/>
  <c r="N83" i="5"/>
  <c r="N84" i="5"/>
  <c r="N85" i="5"/>
  <c r="N86" i="5"/>
  <c r="N87" i="5"/>
  <c r="N91" i="5"/>
  <c r="N92" i="5"/>
  <c r="N94" i="5"/>
  <c r="N95" i="5"/>
  <c r="N96" i="5"/>
  <c r="N4" i="5"/>
  <c r="K14" i="4"/>
  <c r="K15" i="4"/>
  <c r="K16" i="4"/>
  <c r="K18" i="4"/>
  <c r="K19" i="4"/>
  <c r="K21" i="4"/>
  <c r="K22" i="4"/>
  <c r="K23" i="4"/>
  <c r="K24" i="4"/>
  <c r="K25" i="4"/>
  <c r="K28" i="4"/>
  <c r="K30" i="4"/>
  <c r="K5" i="4"/>
  <c r="M11" i="2"/>
  <c r="M25" i="2"/>
  <c r="M40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9" i="2"/>
  <c r="M60" i="2"/>
  <c r="M61" i="2"/>
  <c r="M62" i="2"/>
  <c r="M64" i="2"/>
  <c r="M67" i="2"/>
  <c r="M68" i="2"/>
  <c r="M69" i="2"/>
  <c r="M70" i="2"/>
  <c r="M74" i="2"/>
  <c r="M81" i="2"/>
  <c r="M82" i="2"/>
  <c r="M86" i="2"/>
  <c r="M87" i="2"/>
  <c r="M88" i="2"/>
  <c r="M89" i="2"/>
  <c r="M90" i="2"/>
  <c r="M91" i="2"/>
  <c r="M92" i="2"/>
  <c r="M93" i="2"/>
  <c r="M94" i="2"/>
  <c r="M95" i="2"/>
  <c r="M98" i="2"/>
  <c r="M99" i="2"/>
  <c r="M100" i="2"/>
  <c r="M101" i="2"/>
  <c r="M102" i="2"/>
  <c r="M103" i="2"/>
  <c r="M107" i="2"/>
  <c r="M108" i="2"/>
  <c r="M109" i="2"/>
  <c r="M110" i="2"/>
  <c r="M111" i="2"/>
  <c r="M112" i="2"/>
  <c r="M113" i="2"/>
  <c r="M114" i="2"/>
  <c r="M115" i="2"/>
  <c r="M120" i="2"/>
  <c r="M124" i="2"/>
  <c r="M125" i="2"/>
  <c r="M6" i="2"/>
  <c r="M7" i="2"/>
  <c r="M9" i="2"/>
  <c r="M5" i="2"/>
</calcChain>
</file>

<file path=xl/sharedStrings.xml><?xml version="1.0" encoding="utf-8"?>
<sst xmlns="http://schemas.openxmlformats.org/spreadsheetml/2006/main" count="1499" uniqueCount="556">
  <si>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</si>
  <si>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</si>
  <si>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</si>
  <si>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</si>
  <si>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</si>
  <si>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</si>
  <si>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</si>
  <si>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</si>
  <si>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</si>
  <si>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</si>
  <si>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</si>
  <si>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</si>
  <si>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</si>
  <si>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</si>
  <si>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</si>
  <si>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</si>
  <si>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</si>
  <si>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</si>
  <si>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</si>
  <si>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</si>
  <si>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</si>
  <si>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</si>
  <si>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</si>
  <si>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</si>
  <si>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</si>
  <si>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Biskupice, okres Svitavy</t>
  </si>
  <si>
    <t>Obec Biskupice</t>
  </si>
  <si>
    <t>Úprava škoní zahrady - 1. etapa</t>
  </si>
  <si>
    <t>Pardubický</t>
  </si>
  <si>
    <t>Moravská Třebová</t>
  </si>
  <si>
    <t>Biskupice</t>
  </si>
  <si>
    <t>Úprava terénu, nové pískoviště</t>
  </si>
  <si>
    <t>Úprava školní zahrady - 2. etapa</t>
  </si>
  <si>
    <t>Úprava prostranství vstupu do zahrady - odstranění starých betonů a nahrazení novým vhodným materiálem</t>
  </si>
  <si>
    <t>Obnova sociálního zázemí zaměstnanců v MŠ</t>
  </si>
  <si>
    <t>Celková obnova  - výměna ZTI, zařizovací předměty, obklady, svítidla</t>
  </si>
  <si>
    <t>Modernizace vybavení MŠ</t>
  </si>
  <si>
    <t>Modernizace tělocvičny</t>
  </si>
  <si>
    <t>Renovace podklahy, stěn, instalace nových bezpečnostních prvků, pořízení nového tělosvičného náčiní pro dětí 3 - 6 let</t>
  </si>
  <si>
    <t>Rekonstrukce schodiště a dveří MŠ</t>
  </si>
  <si>
    <t>Rekonstrukce schodiště, výměna venkovních dveří</t>
  </si>
  <si>
    <t>Pořízení herních prvků a venkovního mobiliáře včetně drobných terénních úprav</t>
  </si>
  <si>
    <t>Modernizace vybavení MŠ II. etapa</t>
  </si>
  <si>
    <t>Pořízení nového vybavení do MŠ</t>
  </si>
  <si>
    <t>Rekonstrukce vnitřních prostor v MŠ II. etapa</t>
  </si>
  <si>
    <t>Rekonstrukce podlah, sociálního zařízení a další</t>
  </si>
  <si>
    <t>Pardubicý</t>
  </si>
  <si>
    <t>Březina</t>
  </si>
  <si>
    <t>Mateřská škola Březina, okres Svitavy</t>
  </si>
  <si>
    <t>Obec Březina</t>
  </si>
  <si>
    <t>ne</t>
  </si>
  <si>
    <t>Obnova elektroinstalace</t>
  </si>
  <si>
    <t>Obnova podlah</t>
  </si>
  <si>
    <t>Modernizace školní zahrady v MŠ II. etapa</t>
  </si>
  <si>
    <t>Celková obnova dlažby</t>
  </si>
  <si>
    <t>Pořízení moderní výukové techniky</t>
  </si>
  <si>
    <t>Pořízení nových herních prvků a venkovního mobiliáře včetně drobných terénních úprav</t>
  </si>
  <si>
    <t>Mateřská škola Dětřichovu Moravské Třebové, okres Svitavy</t>
  </si>
  <si>
    <t>Obec Dětřichov u Moravské Třebové</t>
  </si>
  <si>
    <t>Dětřichov u Moravské Třebové</t>
  </si>
  <si>
    <t>Modernizace vybavení do stravovacího zařízení</t>
  </si>
  <si>
    <t>Pořízení vybavení do stravovacího zařízení sloužícího pro MŠ a ZŠ</t>
  </si>
  <si>
    <t>Modernizace vybavení v MŠ</t>
  </si>
  <si>
    <t>Základní škola a Mateřská škola, Dlouhá Loučka, okres Svitavy</t>
  </si>
  <si>
    <t>Obec Dlouhá Loučka</t>
  </si>
  <si>
    <t>Dlouhá Loučka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</si>
  <si>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</si>
  <si>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</si>
  <si>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</si>
  <si>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</si>
  <si>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</si>
  <si>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</si>
  <si>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</si>
  <si>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</si>
  <si>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</si>
  <si>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</si>
  <si>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</si>
  <si>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</si>
  <si>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</si>
  <si>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</si>
  <si>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</si>
  <si>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Pořízení ICT vybavení </t>
  </si>
  <si>
    <t xml:space="preserve">Bezbariérový přístup </t>
  </si>
  <si>
    <t xml:space="preserve">Rekonstrukce budovy ZŠ včetně odborných učeben </t>
  </si>
  <si>
    <t>Bezbariérový přístup</t>
  </si>
  <si>
    <t>Rekonstrukce budovy ZŠ včetně odborných učeben</t>
  </si>
  <si>
    <t>X</t>
  </si>
  <si>
    <t>Rekonstrukce školní zahrady v ZŠ</t>
  </si>
  <si>
    <t>Rekonstrukce prostor ZŠ včetně kmenových učeben</t>
  </si>
  <si>
    <t>Rekonstrukce prostor včetně kmenových učeben</t>
  </si>
  <si>
    <t>Školní dílny</t>
  </si>
  <si>
    <t>Venkovní učebna ZŠ</t>
  </si>
  <si>
    <t>Adaptace prostor školy II.st. ZŠ</t>
  </si>
  <si>
    <t>Adaptace prostor v přízemí budovy II. stupně ZŠ</t>
  </si>
  <si>
    <t>Střecha budovy I. st. ZŠ</t>
  </si>
  <si>
    <t>Výměna střešní krytiny na budově I. stupně ZŠ</t>
  </si>
  <si>
    <t>Obnova zeleně před budovou 2. stupně ZŠ</t>
  </si>
  <si>
    <t>Modernizace vybavení do ZŠ</t>
  </si>
  <si>
    <t>Modernizace vybavení školní knihovny</t>
  </si>
  <si>
    <t>Modernizace vybavení kmenových tříd</t>
  </si>
  <si>
    <t>Modernizace školní zahrady ZŠ</t>
  </si>
  <si>
    <t>Rekonstrukce budovy školy II. st. ZŠ</t>
  </si>
  <si>
    <t>Rekonstrukce budovy školy I. st. ZŠ</t>
  </si>
  <si>
    <t>Rekonstrukce kotelny II. stupně ZŠ</t>
  </si>
  <si>
    <t>Rekonstrukce kotelny I. stupně ZŠ</t>
  </si>
  <si>
    <t>Postupná rekonstrukce vnitřních a venkovních prostor budovy školy II. stupně</t>
  </si>
  <si>
    <t>Postupná rekonstrukce vnitřních a venkovních prostor budovy školy I. stupně</t>
  </si>
  <si>
    <t>Modernizace vybavení kmenových tříd II. etapa</t>
  </si>
  <si>
    <t>Základní škola a mateřská škola Chornice, okres Svitavy</t>
  </si>
  <si>
    <t>Obec Chornice</t>
  </si>
  <si>
    <t>Chornice</t>
  </si>
  <si>
    <t>Modernizace školní zahrady MŠ</t>
  </si>
  <si>
    <t>Rekonstrukce vnitřních a venkovních prostor budovy MŠ</t>
  </si>
  <si>
    <t>Modernizace vybavení do MŠ</t>
  </si>
  <si>
    <t>Základní škola a mateřská škola Jaroměřice, okres Svitavy</t>
  </si>
  <si>
    <t>Obec Jaroměřice</t>
  </si>
  <si>
    <t>Jaroměřice</t>
  </si>
  <si>
    <t>Modernizace vybavení odborných učeben</t>
  </si>
  <si>
    <t>Modernizace digitálních technologií, digitalizace a konektivita</t>
  </si>
  <si>
    <t>Rekonstrukce stravovacího zařízení a jídelny</t>
  </si>
  <si>
    <t>Celková rekontrukce školní kuchyně a jídelny včetně pořízení vybavení</t>
  </si>
  <si>
    <t>Modernizace kmenových tříd II.etapa</t>
  </si>
  <si>
    <t>Stavební práce - podlahy, ostění, atd.</t>
  </si>
  <si>
    <t>Modernizace vybavení v kmenových třídách, v kabinetech a zázemí kmenových tříd, modernizace výuky</t>
  </si>
  <si>
    <t>Modernizace vybavení ZŠ</t>
  </si>
  <si>
    <t>Krásná a funkční třída</t>
  </si>
  <si>
    <t>Obnova zařízení tříd MŠ</t>
  </si>
  <si>
    <t>Učení nás baví</t>
  </si>
  <si>
    <t>Pořízení pomůcek k polytechnické výuce</t>
  </si>
  <si>
    <t>Rekonstrukce prostor MŠ</t>
  </si>
  <si>
    <t>Mateřská škola Jevíčko</t>
  </si>
  <si>
    <t>Město Jevíčko</t>
  </si>
  <si>
    <t>Jevíčko</t>
  </si>
  <si>
    <t>Rekonstrukce výtahu</t>
  </si>
  <si>
    <t>Rozšíření kapacity školní družiny</t>
  </si>
  <si>
    <t>Rozsšíření kapacity školní družiny do prostor budovy v Panském dvoře. Nové vybavení prostor školní družiny.</t>
  </si>
  <si>
    <t>Rekontrukce kotelny</t>
  </si>
  <si>
    <t>Rekonstrukce budovy ZŠ</t>
  </si>
  <si>
    <t>Rekonstrukce budovy ZŠ (rozvody vody a další stavební práce)</t>
  </si>
  <si>
    <t>Rekonstrukce kotelny</t>
  </si>
  <si>
    <t>Obnova a úprava stávajícího zchátralého a nefunkčního skleníku</t>
  </si>
  <si>
    <t>Základní škola Jevíčko</t>
  </si>
  <si>
    <t>70996814</t>
  </si>
  <si>
    <t>600100545</t>
  </si>
  <si>
    <t>Modernizace učebny fyziky včetně vybavení</t>
  </si>
  <si>
    <t>Modernizace učebny chemie včetně vybavení</t>
  </si>
  <si>
    <t>Modernizace digitálních technologií, konektivita</t>
  </si>
  <si>
    <t>Modernizace stravovacího zařízení a jídelny</t>
  </si>
  <si>
    <t>Modernizace cvičné výukové kuchyňky</t>
  </si>
  <si>
    <t>Obnova tělocvičny</t>
  </si>
  <si>
    <t>Rekonstrukce prostor školní kuchyně, pořízení vybavení školní kuchyně, modernizace jídelny</t>
  </si>
  <si>
    <t>Obnova vybavení cvičné kuchyňky pro výuku</t>
  </si>
  <si>
    <t>Komplexní zateplení všech budov ZŠ</t>
  </si>
  <si>
    <t>Kompletní výměna podlahy za kvalitní a bezpečný povrch, obnova nářadí v tělocvičně</t>
  </si>
  <si>
    <t>Modernizace školního hřiště na víceúčelové</t>
  </si>
  <si>
    <t>Obnova střechy, obnova inženýrských sítí</t>
  </si>
  <si>
    <t>Kompletní rekonstrukce hřiště u ZŠ na hřiště víceúčelové</t>
  </si>
  <si>
    <t>Křenov</t>
  </si>
  <si>
    <t>Základní škola a mateřská škola Křenov, okres Svitavy</t>
  </si>
  <si>
    <t>Obec Křenov</t>
  </si>
  <si>
    <t>Modernizace vybavení v ZŠ</t>
  </si>
  <si>
    <t>Učebna pro přírodní vědy</t>
  </si>
  <si>
    <t>Základní škola Kunčina, okres Svitavy</t>
  </si>
  <si>
    <t>Obec Kunčina</t>
  </si>
  <si>
    <t>Kunčina</t>
  </si>
  <si>
    <t>Modernizace výuky</t>
  </si>
  <si>
    <t>Rekonstrukce podlahy v jídelně</t>
  </si>
  <si>
    <t>Rekonstrukce oplocení MŠ</t>
  </si>
  <si>
    <t>Keramická dílna</t>
  </si>
  <si>
    <t>Rekuperace vzduchu</t>
  </si>
  <si>
    <t>Dopravní hřiště</t>
  </si>
  <si>
    <t>Pořízení interaktivních výukových prvků do MŠ (včetně odloučeného pracoviště)</t>
  </si>
  <si>
    <t>Rekonstrukce plotů a bran v MŠ</t>
  </si>
  <si>
    <t>Rozvoj dopravní výchovy dětí a jejich bezpečnosti</t>
  </si>
  <si>
    <t>Mateřská škola Kunčina, okres Svitavy</t>
  </si>
  <si>
    <t>002506548</t>
  </si>
  <si>
    <t>Rekonstrukce školní zahrady v MŠ</t>
  </si>
  <si>
    <t>Rekonstrukce budovy MŠ</t>
  </si>
  <si>
    <t>Modernizace vybavení a zázemí MŠ</t>
  </si>
  <si>
    <t>Mateřská škola Linhartice, okres Svitavy</t>
  </si>
  <si>
    <t>Obec Linhartice</t>
  </si>
  <si>
    <t>Linhartice</t>
  </si>
  <si>
    <t>Modernizace školní zahrady v MŠ</t>
  </si>
  <si>
    <t>Rekonstrukce vnitřních prostor MŠ</t>
  </si>
  <si>
    <t>Modernizace venkovního hřiště MŠ</t>
  </si>
  <si>
    <t>Městečko Trnávka</t>
  </si>
  <si>
    <t>Základní škola a mateřská škola Městečko Trnávka, okres Svitavy</t>
  </si>
  <si>
    <t>Obec Městečko Trnávka</t>
  </si>
  <si>
    <t>Modernizace učebny informatiky</t>
  </si>
  <si>
    <t>Venkovní učebna včetně vybavení</t>
  </si>
  <si>
    <t>Vybudování zázemí pro další oddělení MŠ</t>
  </si>
  <si>
    <t xml:space="preserve"> </t>
  </si>
  <si>
    <t>Víceúčelové hřiště</t>
  </si>
  <si>
    <t>Nové víceúčelové hřiště</t>
  </si>
  <si>
    <t>Rekonstrukce školní kuchyně</t>
  </si>
  <si>
    <t>Pořízení nových herních prvků</t>
  </si>
  <si>
    <t>Mateřská škola Mladějov na Moravě, okres Svitavy</t>
  </si>
  <si>
    <t>Obec Mladějov na Moravě</t>
  </si>
  <si>
    <t>Mladějov na Moravě</t>
  </si>
  <si>
    <t>Výměna oken - dokončení</t>
  </si>
  <si>
    <t>Modernizace vybavení pro zkvalitnění výuky školy</t>
  </si>
  <si>
    <t>Město Moravská Třebová</t>
  </si>
  <si>
    <t>Rekonstrukce střešní krytiny</t>
  </si>
  <si>
    <t>Vybudování školního hřiště</t>
  </si>
  <si>
    <t>Rekonstrukce elektroinstalace</t>
  </si>
  <si>
    <t>Modernizace vybavení II. etapa</t>
  </si>
  <si>
    <t>Základní škola U Kostela Moravská Třebová, budova Kostelní náměstí 21</t>
  </si>
  <si>
    <t>049328077</t>
  </si>
  <si>
    <t>Školní knihovna</t>
  </si>
  <si>
    <t>Rekonstrukce podlah dvou tříd</t>
  </si>
  <si>
    <t>Modernizace vnitřních prostor ZŠ</t>
  </si>
  <si>
    <t>Modernizace okolí školy, odpočinkové prostory</t>
  </si>
  <si>
    <t>Rekonstrukce toalet školní družiny</t>
  </si>
  <si>
    <t>Základní škola Moravská Třebová, Palackého 1351, okres Svitavy</t>
  </si>
  <si>
    <t>Modernizace školních zahrad v MŠ II. etapa</t>
  </si>
  <si>
    <t>Modernizace školních zahrad v MŠ</t>
  </si>
  <si>
    <t>I. Mateřská škola, Piaristická 137, Moravská Třebová, okres Svitavy</t>
  </si>
  <si>
    <t>II. Mateřská škola, Jiráskova 1141, Moravská Třebová, okres Svitavy</t>
  </si>
  <si>
    <t>Modernizace zahrady ZŠ</t>
  </si>
  <si>
    <t>Rekonstrukce budovy včetně fasády</t>
  </si>
  <si>
    <t>Modernizace vybavení kmenových učeben. Modernizace vybavení prostor ZŠ.</t>
  </si>
  <si>
    <t>Staré Město</t>
  </si>
  <si>
    <t>Obec Staré Město</t>
  </si>
  <si>
    <t>Základní škola a mateřská škola Staré Město, okres Svitavy</t>
  </si>
  <si>
    <t>Doplnění herních prvků a pergola</t>
  </si>
  <si>
    <t>Nové dopravní hřiště</t>
  </si>
  <si>
    <t>Mateřská škola Rychnov na Moravě, okres Svitavy</t>
  </si>
  <si>
    <t>Obec Rychnov na Moravě</t>
  </si>
  <si>
    <t>Rychnov na Moravě</t>
  </si>
  <si>
    <t>Modernizace vybavení tříd MŠ</t>
  </si>
  <si>
    <t>Interaktivní výuka v MŠ</t>
  </si>
  <si>
    <t>Škola v pohybu</t>
  </si>
  <si>
    <t>Vybavení tříd v MŠ</t>
  </si>
  <si>
    <t>Vybavení tříd interaktivními tabulemi</t>
  </si>
  <si>
    <t>Modernizace a doplnění herních prvků</t>
  </si>
  <si>
    <t>Základní škola a Mateřská škola Třebařov, okres Svitavy</t>
  </si>
  <si>
    <t>Obec Třebařov</t>
  </si>
  <si>
    <t>Třebařov</t>
  </si>
  <si>
    <t>Pořízení vybavení pro technické a řemeslné obory</t>
  </si>
  <si>
    <t xml:space="preserve">Zajištění konektivity školy </t>
  </si>
  <si>
    <t>Vybavení do kmenových tříd</t>
  </si>
  <si>
    <t>Modernizace vybavení v MŠ</t>
  </si>
  <si>
    <t>Mateřská škola Útěchov, okres Svitavy</t>
  </si>
  <si>
    <t>Obec Útěchov</t>
  </si>
  <si>
    <t>Útěchov</t>
  </si>
  <si>
    <t>Základní škola a mateřská škola Vranová Lhota, okres Svitavy</t>
  </si>
  <si>
    <t>Obec Vranová Lhota</t>
  </si>
  <si>
    <t>Vranová Lhota</t>
  </si>
  <si>
    <t>Vybavení tříd a zázemí v MŠ</t>
  </si>
  <si>
    <t>Rekonstrukce vnitřních prostor (toalety, třídy a další)</t>
  </si>
  <si>
    <t>Vybavení a modernizace kmenových tříd</t>
  </si>
  <si>
    <t>Vybavení kmenových tříd ZŠ</t>
  </si>
  <si>
    <t>Zateplení 2 budov</t>
  </si>
  <si>
    <t>Rekonstrukce vybavení a prostor v MŠ</t>
  </si>
  <si>
    <t xml:space="preserve">Modernizace školní zahrady </t>
  </si>
  <si>
    <t>Rekonstrukce a zateplení 2 budov</t>
  </si>
  <si>
    <t>Rekonstrukce vybavení a prostor v MŠ (kuchyňská linka a další)</t>
  </si>
  <si>
    <t>Modernizace školní zahrady (oprava zámkové dlažby v areálu zahrady)</t>
  </si>
  <si>
    <t>Speciální základní škola, mateřská škola a prakická škola Moravská Třebová, okres Svitavy</t>
  </si>
  <si>
    <t>Pardubický kraj</t>
  </si>
  <si>
    <t>Speciální základní škola, mateřská škola a praktická škola Moravská Třebová, okres Svitavy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</si>
  <si>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</si>
  <si>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</si>
  <si>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</si>
  <si>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</si>
  <si>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</si>
  <si>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</si>
  <si>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</si>
  <si>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</si>
  <si>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</si>
  <si>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</si>
  <si>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a zařízení pro další vzdělávání pedagogických pracovníků Moravská Třebová</t>
  </si>
  <si>
    <t>Základní umělecká škola Jevíčko</t>
  </si>
  <si>
    <t>Rozšíření kapacity ZUŠ</t>
  </si>
  <si>
    <t>Obnova stávajících prostor</t>
  </si>
  <si>
    <t>Modernizace vybavení učeben</t>
  </si>
  <si>
    <t>Základní umělecká škola Moravská Třebová</t>
  </si>
  <si>
    <t>Nahrávací studio</t>
  </si>
  <si>
    <t>Nové nahrávací studio</t>
  </si>
  <si>
    <t>Modernizace vybavení učeben včetně pořízení hudebních nástrojů</t>
  </si>
  <si>
    <t>Rekonstrukce a rozšíření kapacity městského muzea</t>
  </si>
  <si>
    <t>Dětské dopravní hřiště</t>
  </si>
  <si>
    <t>Rekonstrukce budovy, modernizace vybavení</t>
  </si>
  <si>
    <t>Vybudování dětského dopravního hřiště pro vzdělávání a aktivity vedoucí ke zvýšení dopravní bezpečnosti dětí</t>
  </si>
  <si>
    <t>Knihovna nově I.</t>
  </si>
  <si>
    <t>Rekonstrukce, modernizace a vybavení prostor pro zájmové vzdělávání, včetně venkovní učebny</t>
  </si>
  <si>
    <t>Knihovna nově II.</t>
  </si>
  <si>
    <t>ano</t>
  </si>
  <si>
    <t>Padubický</t>
  </si>
  <si>
    <t>00276936</t>
  </si>
  <si>
    <t>00276791</t>
  </si>
  <si>
    <t>007587473</t>
  </si>
  <si>
    <t>007586809</t>
  </si>
  <si>
    <t>007587571</t>
  </si>
  <si>
    <t>007586965</t>
  </si>
  <si>
    <t>002506297</t>
  </si>
  <si>
    <t>002506840</t>
  </si>
  <si>
    <t>007586876</t>
  </si>
  <si>
    <t>007589614</t>
  </si>
  <si>
    <t>002506505</t>
  </si>
  <si>
    <t>002506866</t>
  </si>
  <si>
    <t>007586931</t>
  </si>
  <si>
    <t>007587635</t>
  </si>
  <si>
    <t>002506530</t>
  </si>
  <si>
    <t>002506955</t>
  </si>
  <si>
    <t>007587031</t>
  </si>
  <si>
    <t>007587121</t>
  </si>
  <si>
    <t>007587058</t>
  </si>
  <si>
    <t>007587481</t>
  </si>
  <si>
    <t>003366952</t>
  </si>
  <si>
    <t>108040143</t>
  </si>
  <si>
    <t>007587287</t>
  </si>
  <si>
    <t>002506491</t>
  </si>
  <si>
    <t>110013506</t>
  </si>
  <si>
    <t>000088251</t>
  </si>
  <si>
    <t>007587775</t>
  </si>
  <si>
    <t>002506661</t>
  </si>
  <si>
    <t>02518171</t>
  </si>
  <si>
    <t>007587406</t>
  </si>
  <si>
    <t>007587686</t>
  </si>
  <si>
    <t>181010097</t>
  </si>
  <si>
    <t>002518015</t>
  </si>
  <si>
    <t>Přístavba ZŠ U Kostela</t>
  </si>
  <si>
    <t>Vybudování odborných učeben pro přírodní vědy, jazyky, polytechnické vzdělávání, včetně zázemí, učeben pro školní družiny a infrastruktury pro komunitní aktivity</t>
  </si>
  <si>
    <t>Přístavba ZŠ U Kostela, 2. část</t>
  </si>
  <si>
    <t>Prostory pro stravování</t>
  </si>
  <si>
    <t>Přístavba ZŠ U Kostela, 3. část</t>
  </si>
  <si>
    <t>Prostory pro mimoškolní aktivity</t>
  </si>
  <si>
    <t>Základní škola U Kostela Moravská Třebová</t>
  </si>
  <si>
    <t>Přístavba ZŠ, 3.část</t>
  </si>
  <si>
    <t>Mgr. Miroslav Šafář</t>
  </si>
  <si>
    <t>Podpis:</t>
  </si>
  <si>
    <t>Souhrnný rámec pro investice pro zájmové, neformální vzdělávání a celoživotní učení (2021 - 2027)</t>
  </si>
  <si>
    <t>Odborná učebna fyziky a chemie</t>
  </si>
  <si>
    <t>Vybudování odborné učebny fyziky a chemie, včetně vybavení, vybudování kabinetů fyziky a chemie</t>
  </si>
  <si>
    <t>Zajištění konektivity školy</t>
  </si>
  <si>
    <t>Pořízení herních prvků do školní zahrady</t>
  </si>
  <si>
    <t>Rekonstrukce přírodovědné učebny</t>
  </si>
  <si>
    <t>Rekonstrukce a modernizace stávajícího vybavení učebny ZŠ</t>
  </si>
  <si>
    <t>x</t>
  </si>
  <si>
    <t>Rekonstrukce a pořízení vybavení pro učebnu ZŠ</t>
  </si>
  <si>
    <t>Zřízení jazykové učebny</t>
  </si>
  <si>
    <t>Učebna a vybavení pro výuku ICT</t>
  </si>
  <si>
    <t>Pořízení koncertního piana pro potřeby koncertů ZUŠ Jevíčko, umístění piana v budově zřizovatele - Města Jevíčka (Synagoga, KD ASTRA)</t>
  </si>
  <si>
    <t>Pořízení koncertního piana</t>
  </si>
  <si>
    <t>Venkovní učebna</t>
  </si>
  <si>
    <t>zrealizováno</t>
  </si>
  <si>
    <t>Rekonstrukce chlapeckých toalet</t>
  </si>
  <si>
    <t>Oprava elekroinstalace, nové osvětlení</t>
  </si>
  <si>
    <t>Rekonstrukce WC</t>
  </si>
  <si>
    <t>Osvětlení učeben</t>
  </si>
  <si>
    <t>zrealizované</t>
  </si>
  <si>
    <t>Rekonstrukce budovy ZŠ  - nová okna, zateplení, venkovní žaluzie</t>
  </si>
  <si>
    <t>zpracovává se</t>
  </si>
  <si>
    <t>Rekonstrukce a modernizace gastropavilovu</t>
  </si>
  <si>
    <t>Rekonstrukce a modernizace gastro pavilonu vč. gastro zařízení a FVE</t>
  </si>
  <si>
    <t xml:space="preserve">Moedernizace zázemí a vybavení </t>
  </si>
  <si>
    <t>Výměna šatních skříněk</t>
  </si>
  <si>
    <t>Adaptace podkroví budovy MŠ Nová Ves, Nová Ves 35</t>
  </si>
  <si>
    <t>Přestavba původního prostoru půdy na lehárnu se sociálním zázeím pro děti a úklidovou místností</t>
  </si>
  <si>
    <t>Modernizace skladu potravin</t>
  </si>
  <si>
    <t>Modernizace skladu potravin včetně pořízení nerezového nábytku a regálů</t>
  </si>
  <si>
    <t>Rekonstrukce inženýrských sítí, rozvodů elektřiny, vody, topení, rekonstrukce střechy s možností fotovoltaiky</t>
  </si>
  <si>
    <t>Realizace moderní multimediální venkovní učebny</t>
  </si>
  <si>
    <t>rozpracované</t>
  </si>
  <si>
    <t>X (zajištění revizních požadavků)</t>
  </si>
  <si>
    <t>Rekonstrukce střechy</t>
  </si>
  <si>
    <t>Bezbariérový vstup do MŠ</t>
  </si>
  <si>
    <t>Demolice stávajícího schodiště a vybudování nového s bezbariérovým vstupem + rekonstrukce navazujícího chodníku</t>
  </si>
  <si>
    <t>Rekonstrukce fasády a zateplení budovy MŠ</t>
  </si>
  <si>
    <t>Pořízení vybavení do odborných učeben</t>
  </si>
  <si>
    <t>Pořízení mobilní interaktivní učebny</t>
  </si>
  <si>
    <t>Atletický ovál</t>
  </si>
  <si>
    <t>Pořízení vybavení do odborných učeben F, Ch, Př</t>
  </si>
  <si>
    <t>Zlepšení vybavenosti školy</t>
  </si>
  <si>
    <t>Vybudování oválu okolo multifunkčního hřiště</t>
  </si>
  <si>
    <t xml:space="preserve">Půdní vestavba (nové odborné učebny v půdních prostorách školy), včetně vybavení </t>
  </si>
  <si>
    <t>Venkovní učebna včetně mobiliáře a dalšího vybavení</t>
  </si>
  <si>
    <t>Nová školní družina se sociálním zázemím, školní knihovnou a skladem školních pomůcek</t>
  </si>
  <si>
    <t>Vybudování nové budovy školní družiny se sociálním zázemím, knihovnou a skladovacími prostory školních pomůcek.</t>
  </si>
  <si>
    <t>Energetické úspory MŠ</t>
  </si>
  <si>
    <t>Instalace fotovoltaických panelů na střechu MŠ</t>
  </si>
  <si>
    <t>Rekonstrukce skleníku - zrealizováno</t>
  </si>
  <si>
    <t>Nástavba ZŠ Jevíčko</t>
  </si>
  <si>
    <t>Energetické úspory ZŠ</t>
  </si>
  <si>
    <t>Vývstavba nových tříd ve 2. NP spojovacího krčku mezi učebnovou a tělocvičnovou částí</t>
  </si>
  <si>
    <t>Instalace fotovoltaických panelů na střechu ZŠ Jevíčko</t>
  </si>
  <si>
    <t>Rozšíření prostor ZUŠ</t>
  </si>
  <si>
    <t>V případě přesunu Městské knihovny, která sídlí v budově Zámečku stejně jako ZUŠ, do jiných prostor, by ZUŠ využila současné prostory knihovny pro svoji činnost. Nutné stavební úpravy a rekonstrukce prostor.</t>
  </si>
  <si>
    <t>Celková rekonstrukce budovy, modernizace vybavení včetně konektivity a IT, zázemí pro sociální službu, technické zázemí, klubovna, víceúčelový sál). Vybavení bude realizováno 2022 - 2023</t>
  </si>
  <si>
    <t>Zřízení dětské skupiny</t>
  </si>
  <si>
    <t>Vzhledem k naplněnosti kapacity MŠ Jevíčko a potřebě umístit do předškolního systému vzdělávání i děti mladší tří let, by došlo k výstavbě nové budovy v areálu MŠ Jevíčko za účelem zřízení Dětské skupiny.</t>
  </si>
  <si>
    <t>Obnova fasády hlavní budovy ve dvoře</t>
  </si>
  <si>
    <t>Obnova fasády objektu MŠ Zvoneček</t>
  </si>
  <si>
    <t>Obnova obvodového pláště hlavní budovy ve dvoře</t>
  </si>
  <si>
    <t>Obnova fasády vč. zateplení obvodového pláště</t>
  </si>
  <si>
    <t>Rekonstrukce kuchyně</t>
  </si>
  <si>
    <t>Výměna střešní krytiny MŠ Boršov</t>
  </si>
  <si>
    <t>Rekonstrukce kuchyně MŠ Piaristická</t>
  </si>
  <si>
    <t>Obnova fasády</t>
  </si>
  <si>
    <t xml:space="preserve">Zateplení a snížení stropů </t>
  </si>
  <si>
    <t>Zateplení a snížení stropů ve třídách a lehárnách - 3 třídy</t>
  </si>
  <si>
    <t>Výměna myček</t>
  </si>
  <si>
    <t>Postupná výměna myček nádobí</t>
  </si>
  <si>
    <t>Rekonstrukce tělocvičny</t>
  </si>
  <si>
    <t>Nové obložení, oprava omítek, výmalba</t>
  </si>
  <si>
    <t>Rekonstrukce hřiště</t>
  </si>
  <si>
    <t>Rekonstrukce šaten a sprch v pavilonu TV</t>
  </si>
  <si>
    <t>Rekonstrukce ploché střechy nad kotelnou</t>
  </si>
  <si>
    <t>Rekonstrukce povrchu hřiště - umělá tráva</t>
  </si>
  <si>
    <t>Výměna sanitární techniky a vybavení, oprava interiéru - omítky, odpady, obklady</t>
  </si>
  <si>
    <t>Odvlhčení budovy</t>
  </si>
  <si>
    <t>Úprava venkovních prostor</t>
  </si>
  <si>
    <t>Zpevněné plochy</t>
  </si>
  <si>
    <t>Rekonstrukce rozvodů vody v budově</t>
  </si>
  <si>
    <t>Odstranění prosakující vlhkosti v přízemních prostorách objektu</t>
  </si>
  <si>
    <t>Úprava zahrady pro volnočasové aktivity dětí</t>
  </si>
  <si>
    <t>Příjezdová komunikace, odstavná plocha, přístupový chodník a spojovací chodník</t>
  </si>
  <si>
    <t xml:space="preserve">Nové rozvody v objektu včetně odstranění prosakování vody ve zdi </t>
  </si>
  <si>
    <t>1 000 000</t>
  </si>
  <si>
    <t xml:space="preserve">Oprava schodiště do budovy </t>
  </si>
  <si>
    <t>Oplocení areálu DDM</t>
  </si>
  <si>
    <t xml:space="preserve">Oprava balkonu a odtoku vody </t>
  </si>
  <si>
    <t>Opadává dlažba, kluzká dlažba, nutná oprava ukotvení zábradlí</t>
  </si>
  <si>
    <t>DDM nemá uzamykatelné ani uzavíratelné vstupy do areálu a to je z  hlediska zajištění bezpečnosti problematické</t>
  </si>
  <si>
    <t xml:space="preserve">Oprava balkonu objektu včetně odstranění pronikání vlhkosti do budovy </t>
  </si>
  <si>
    <t>Modernizace a obměna PC vybavení pro pedagogy</t>
  </si>
  <si>
    <t>Modernizace a obměna PC vybavení</t>
  </si>
  <si>
    <t>Výměna oken MŠ</t>
  </si>
  <si>
    <t>Výměna oken ve skladech MŠ</t>
  </si>
  <si>
    <t>Výměna obkladů a dlažby</t>
  </si>
  <si>
    <t>Zateplení mezipůdního prostoru</t>
  </si>
  <si>
    <t>Renovace kuchyně MŠ</t>
  </si>
  <si>
    <t>Zateplení stropu MŠ</t>
  </si>
  <si>
    <t>Výměna lehátek, řešení úložného prostoru na lůžkoviny</t>
  </si>
  <si>
    <t>Modernizace vybavení ve třídě (nábytek, výukové pomůcky)a vybavení v zázemí MŠ</t>
  </si>
  <si>
    <t>Modernizace školní zahrady v MŠ III. etapa</t>
  </si>
  <si>
    <t>Terénní úpravy, nové výukové prvky, stínění</t>
  </si>
  <si>
    <t>Oprava střechy a zateplení budovy MŠ</t>
  </si>
  <si>
    <t>Ve školce nám chutná</t>
  </si>
  <si>
    <t>Vybavení školní kuchyně</t>
  </si>
  <si>
    <t>Revitalizace zahrady MŠ</t>
  </si>
  <si>
    <t>Modernizace prvků zahrady MŠ</t>
  </si>
  <si>
    <t>Pořízení nových herních prvků na školní zahradu MŠ</t>
  </si>
  <si>
    <t>Rekonstrukce prostor v MŠ 2</t>
  </si>
  <si>
    <t>Rekonstrukce toalet v MŠ</t>
  </si>
  <si>
    <t>Modernizace školní zahrady MŠ 2</t>
  </si>
  <si>
    <t>Modernizace školní zahrady MŠ 3</t>
  </si>
  <si>
    <t>Nové oplocení školní zahrady MŠ</t>
  </si>
  <si>
    <t>Modernizace kotelny v MŠ</t>
  </si>
  <si>
    <t>Modernizace kuchyně v MŠ</t>
  </si>
  <si>
    <t>Obnova zeleně v okolí budovy MŠ</t>
  </si>
  <si>
    <t>Výměna kotlů, tepelného čerpadla</t>
  </si>
  <si>
    <t>Nová podlaha, zařízení kuchyně</t>
  </si>
  <si>
    <t>2 000 000</t>
  </si>
  <si>
    <t>Parková úprava pozemku u budovy MŠ</t>
  </si>
  <si>
    <t>Modernizace školní kuchyně</t>
  </si>
  <si>
    <t>Modernizace vybavení kuchyně, skladu potravin</t>
  </si>
  <si>
    <t>Modernizace venkovního prostoru MŠ</t>
  </si>
  <si>
    <t>Pořízení venkovního altánu a laviček na školní zahradu</t>
  </si>
  <si>
    <t>Rekonstrukce prostor školní kuchyně, pořízení nového vybavení do kuchyně, oddělené zásobování do kuchyně</t>
  </si>
  <si>
    <t>Zateplení budovy, výměna otvorových výplní</t>
  </si>
  <si>
    <t>Rekontrukce budovy MŠ</t>
  </si>
  <si>
    <t>Zahrada pěti smyslů</t>
  </si>
  <si>
    <t>Výměna podlah - 1. patro, nová elektroinstalace a topení</t>
  </si>
  <si>
    <t>Vybavení zahrady o přírodní prvky pro environmentální výuku</t>
  </si>
  <si>
    <t>Komunitní polyfunkční centrum - v realizaci</t>
  </si>
  <si>
    <t>Modernizace odborných učeben ZŠ</t>
  </si>
  <si>
    <t>Zahradní prvek ZŠ</t>
  </si>
  <si>
    <t>Rekonstrukce školní kuchyně a modernizace vybavení kuchyně</t>
  </si>
  <si>
    <t>Vybudování zázemí pro škrabku, výlevku, sklad</t>
  </si>
  <si>
    <t>závažný nedostatek identifikován KHS</t>
  </si>
  <si>
    <t>Realizace školního relaxačního parku se stáním pro auta</t>
  </si>
  <si>
    <t>Obnova zeleně v okolí budovy 1. stupně ZŠ</t>
  </si>
  <si>
    <t>Modernizace školní zahrady pro výuku praktických činností</t>
  </si>
  <si>
    <t>Solární panely 1</t>
  </si>
  <si>
    <t>Solární panely 2</t>
  </si>
  <si>
    <t>Solární panely na střechu 2 stupně</t>
  </si>
  <si>
    <t>Solární panely na střechu 1. stupně</t>
  </si>
  <si>
    <t>Rekonstrukce toalet v ZŠ</t>
  </si>
  <si>
    <t>Kompletní rekonstrukce toalet na 1. stupnci v 1. a 2. patře</t>
  </si>
  <si>
    <t xml:space="preserve">Rekonstrukce cvičebny na 1. stupni </t>
  </si>
  <si>
    <t>Kompletní rekonstrukce cvičebny na 1. stupni</t>
  </si>
  <si>
    <t>Rekonstrukce tělocvičny na 2. stupni</t>
  </si>
  <si>
    <t>Rekonstrukce parketové podlahy a obložení</t>
  </si>
  <si>
    <t>Výměna kotlů, pořízení tepelného čerpadla, rekonstrukce kotely v budově II. stupně</t>
  </si>
  <si>
    <t>Příprava PD 2024</t>
  </si>
  <si>
    <t xml:space="preserve">Zateplení budovy ZŠ </t>
  </si>
  <si>
    <t>Venkovní, školní a smyslová zahrada</t>
  </si>
  <si>
    <t>Vybudování školní zahrady, smyslové zahrady, parku na trávení volného času pro žáky</t>
  </si>
  <si>
    <t>Odborné učebny, včetně vybavení - Fy, CH</t>
  </si>
  <si>
    <t>Schváleno v Moravské Třebové dne    Řídícím výborem MAP.</t>
  </si>
  <si>
    <t>Schváleno v Moravské Třebové dne     Řídícím výborem MAP.</t>
  </si>
  <si>
    <t>Modernizace vybavení MŠ II</t>
  </si>
  <si>
    <t>Vybavení tříd a zázemí v MŠ II</t>
  </si>
  <si>
    <t>Modernizace sociálního zařízení - dívčí toalety</t>
  </si>
  <si>
    <t>Školní dvůr</t>
  </si>
  <si>
    <t>Vybudování odpočinkového a relaxačního centra na školním dvoře</t>
  </si>
  <si>
    <t>Odstranění zemní vlhkosti budov MŠ Piaristická</t>
  </si>
  <si>
    <t>Změna topného systému MŠ Boršov</t>
  </si>
  <si>
    <t>Změna topení na tuhá paliva za alternativní zdroj (zásobník plynu popř. pelety)</t>
  </si>
  <si>
    <t xml:space="preserve">Pořízení herních prvků a venkovního mobiliáře včetně drobných terénních úprav </t>
  </si>
  <si>
    <t>Kontejnerové učebny/půdní vestavba - zvýšení prostorové kapacity</t>
  </si>
  <si>
    <t>Vybudování nových učeben</t>
  </si>
  <si>
    <r>
      <t xml:space="preserve">Dokončení rekonstrukce elektroinstalace v pavilonu U12 </t>
    </r>
    <r>
      <rPr>
        <b/>
        <sz val="10"/>
        <color rgb="FFFF0000"/>
        <rFont val="Calibri"/>
        <family val="2"/>
        <charset val="238"/>
        <scheme val="minor"/>
      </rPr>
      <t>1. NP a pavilonu U 15</t>
    </r>
  </si>
  <si>
    <r>
      <t xml:space="preserve">Rekonstrukce topného systému - </t>
    </r>
    <r>
      <rPr>
        <b/>
        <sz val="11"/>
        <color rgb="FFFF0000"/>
        <rFont val="Calibri"/>
        <family val="2"/>
        <charset val="238"/>
        <scheme val="minor"/>
      </rPr>
      <t>zrealizované</t>
    </r>
    <r>
      <rPr>
        <sz val="11"/>
        <color theme="1"/>
        <rFont val="Calibri"/>
        <family val="2"/>
        <charset val="238"/>
        <scheme val="minor"/>
      </rPr>
      <t>, obnova fasády</t>
    </r>
  </si>
  <si>
    <t>Přesun DDM do objektu Čs. armády - změna užívání objektu</t>
  </si>
  <si>
    <t>Úprava objektu bývalé školy pro potřeby přesunu DDM</t>
  </si>
  <si>
    <t>projekt se zpracovává</t>
  </si>
  <si>
    <t>Příprava na zadávání zpracování projektu</t>
  </si>
  <si>
    <t>Odborné učebny, včetně vybavení - F, CH</t>
  </si>
  <si>
    <t>Realizace zeleně v okolí kolárny</t>
  </si>
  <si>
    <t>Osázení zázemí kolárny, odpočinkový koutek, vzdělávací prvky, naučná tabule ptactvo</t>
  </si>
  <si>
    <t>částečně zrealizováno</t>
  </si>
  <si>
    <t>Odpočinkové zóny</t>
  </si>
  <si>
    <t>Zastínění ploch na školní zahradě, odpočinkové prvky, lehátka, lavičky, lenošky, relaxační koutky</t>
  </si>
  <si>
    <t>Modernizace výuky venkovní učebna</t>
  </si>
  <si>
    <t>Interaktivní dotykový panel mobilní</t>
  </si>
  <si>
    <t>Modernizace vybavení školní kuchyně</t>
  </si>
  <si>
    <t>Pořízení vybavení školní kuchyně</t>
  </si>
  <si>
    <t>v realizaci</t>
  </si>
  <si>
    <t>Úpravy terénu, vybudování altánu nebo pergoly na školní zahradě v MŠ</t>
  </si>
  <si>
    <t>Výměna kotlů - zrealizované, pořízení tepelného čerpadla, rekonstrukce kotelny v budově I. stupně</t>
  </si>
  <si>
    <r>
      <t>Odborná učebna chemie a fyziky, učebna cizích jazyků,</t>
    </r>
    <r>
      <rPr>
        <sz val="10"/>
        <color rgb="FFFF0000"/>
        <rFont val="Calibri"/>
        <family val="2"/>
        <charset val="238"/>
        <scheme val="minor"/>
      </rPr>
      <t xml:space="preserve"> učebna informatiky</t>
    </r>
  </si>
  <si>
    <t xml:space="preserve">Vybudování zázemí a vybavení pro školní dílny </t>
  </si>
  <si>
    <t xml:space="preserve">Venkovní učebna ZŠ </t>
  </si>
  <si>
    <r>
      <t xml:space="preserve">Zahradní přístřešek, </t>
    </r>
    <r>
      <rPr>
        <b/>
        <sz val="10"/>
        <color rgb="FFFF0000"/>
        <rFont val="Calibri"/>
        <family val="2"/>
        <charset val="238"/>
        <scheme val="minor"/>
      </rPr>
      <t>altán nebo pergola</t>
    </r>
    <r>
      <rPr>
        <sz val="10"/>
        <rFont val="Calibri"/>
        <family val="2"/>
        <charset val="238"/>
        <scheme val="minor"/>
      </rPr>
      <t xml:space="preserve"> do ZŠ pro 1. stupeň</t>
    </r>
  </si>
  <si>
    <t>Zahradní přístřešek, altán nebo pergola do ZŠ pro 2. stupeň</t>
  </si>
  <si>
    <r>
      <t xml:space="preserve">Bezbariérový přístup </t>
    </r>
    <r>
      <rPr>
        <b/>
        <sz val="10"/>
        <color rgb="FFFF0000"/>
        <rFont val="Calibri"/>
        <family val="2"/>
        <charset val="238"/>
        <scheme val="minor"/>
      </rPr>
      <t>pro budovu 1. stupně ZŠ</t>
    </r>
  </si>
  <si>
    <t>Bezbariérový přístup pro budovu 2. stupně ZŠ</t>
  </si>
  <si>
    <t>Úprava plochy za školou - zeleň, stání pro auta u budovy 1. supně ZŠ</t>
  </si>
  <si>
    <t>Úprava plochy za školou - zeleň, stání pro auta u budovy 2. supně ZŠ</t>
  </si>
  <si>
    <r>
      <t>Parková úprava</t>
    </r>
    <r>
      <rPr>
        <sz val="10"/>
        <color rgb="FFFF0000"/>
        <rFont val="Calibri"/>
        <family val="2"/>
        <charset val="238"/>
        <scheme val="minor"/>
      </rPr>
      <t xml:space="preserve"> a  výsadba zeleně na</t>
    </r>
    <r>
      <rPr>
        <sz val="10"/>
        <rFont val="Calibri"/>
        <family val="2"/>
        <charset val="238"/>
        <scheme val="minor"/>
      </rPr>
      <t xml:space="preserve"> pozemku u budovy 2.stupně ZŠ</t>
    </r>
  </si>
  <si>
    <r>
      <t>Parková úprava pozemku</t>
    </r>
    <r>
      <rPr>
        <sz val="10"/>
        <color rgb="FFFF0000"/>
        <rFont val="Calibri"/>
        <family val="2"/>
        <charset val="238"/>
        <scheme val="minor"/>
      </rPr>
      <t xml:space="preserve"> a výsadba zeleně</t>
    </r>
    <r>
      <rPr>
        <sz val="10"/>
        <rFont val="Calibri"/>
        <family val="2"/>
        <charset val="238"/>
        <scheme val="minor"/>
      </rPr>
      <t xml:space="preserve"> u budovy 1.stupně ZŠ</t>
    </r>
  </si>
  <si>
    <t>Oplocení pozemku u budovy 2. stupně ZŠ</t>
  </si>
  <si>
    <t>Oplocení části pozemku u budovy 2. stupně</t>
  </si>
  <si>
    <t>Vytápění I. stupně ZŠ</t>
  </si>
  <si>
    <t>Pořízení tepelného čerpadla do kotelny I. stupně ZŠ</t>
  </si>
  <si>
    <t>Knihovně nově II. ,komunitní centrum a knihovna pro všechny věkové kategorie - přemístění do jiných prostor, rekonstrukce budovy, modernizace vybavení včetně bezbariérovosti</t>
  </si>
  <si>
    <t>Sportovní areál Žlíbka</t>
  </si>
  <si>
    <t>Rekonstrukce sportovní haly a venkovního sportoviště včetně koupaliště. Areál je využíván ke sportování a relaxaci všech věkových skupin, spolků a škol.</t>
  </si>
  <si>
    <r>
      <t>Rekonstrukce prostor včetně topení a</t>
    </r>
    <r>
      <rPr>
        <b/>
        <sz val="10"/>
        <color theme="4" tint="-0.249977111117893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>zateplení stropů (zrealizované)</t>
    </r>
  </si>
  <si>
    <t>Výměna vodičů a svítidel - zrealizované, výměna rozvaděče</t>
  </si>
  <si>
    <t>Digitalizace učebny - z části zrealizované</t>
  </si>
  <si>
    <r>
      <t>Rekonstrukce vnitřních prostor MŠ (</t>
    </r>
    <r>
      <rPr>
        <sz val="8"/>
        <rFont val="Calibri"/>
        <family val="2"/>
        <charset val="238"/>
        <scheme val="minor"/>
      </rPr>
      <t xml:space="preserve">rekuperace, nová elektroinstalace v denní části, propojení denních místrností MŠ, </t>
    </r>
    <r>
      <rPr>
        <sz val="8"/>
        <color rgb="FFFF0000"/>
        <rFont val="Calibri"/>
        <family val="2"/>
        <charset val="238"/>
        <scheme val="minor"/>
      </rPr>
      <t xml:space="preserve">nové akustické stropy, nové osvětlení, </t>
    </r>
    <r>
      <rPr>
        <sz val="8"/>
        <rFont val="Calibri"/>
        <family val="2"/>
        <charset val="238"/>
        <scheme val="minor"/>
      </rPr>
      <t>izolace proti vlhkosti, rekonstrukce sklepa</t>
    </r>
    <r>
      <rPr>
        <sz val="10"/>
        <rFont val="Calibri"/>
        <family val="2"/>
        <charset val="238"/>
        <scheme val="minor"/>
      </rPr>
      <t>)</t>
    </r>
  </si>
  <si>
    <r>
      <t xml:space="preserve">Rekonstrukce </t>
    </r>
    <r>
      <rPr>
        <b/>
        <sz val="11"/>
        <color rgb="FFFF0000"/>
        <rFont val="Calibri"/>
        <family val="2"/>
        <charset val="238"/>
        <scheme val="minor"/>
      </rPr>
      <t>budovy MŠ - 1. etapa</t>
    </r>
  </si>
  <si>
    <r>
      <t xml:space="preserve">Kompletní rekonstrukce střechy, včetně zateplení stropů, nového hromosvodu, </t>
    </r>
    <r>
      <rPr>
        <b/>
        <sz val="9"/>
        <color rgb="FFFF0000"/>
        <rFont val="Calibri"/>
        <family val="2"/>
        <charset val="238"/>
        <scheme val="minor"/>
      </rPr>
      <t>rekonstrukce vnitřních prostor (nová zděná nástavba v půdních prostorách zabezpečení prostoru kuchyně, rekonstrukce zázemí pro zaměstnance kuchyně, vybudování sprchové koutu pro děti), Rekonstrukce školní kuchyně (stavební úpravy v prostorách kuchyně pro zajištění požadavků hygieny, oddělení zásobování kuchyně, nová elektroinstalace, nová vzduchotechnika včetně prostor jídelny, nová technická místnost v půdních prostorech pro vytápění a vzduchotechniku, výměna oken v kuchyni a jídelně, vybavení kuchyně)</t>
    </r>
  </si>
  <si>
    <t>sloučeno v dalším IZ</t>
  </si>
  <si>
    <t>vyjmuto z IZ</t>
  </si>
  <si>
    <t xml:space="preserve">Půdní vestavba </t>
  </si>
  <si>
    <r>
      <t>Rekonstrukce budovy MŠ -</t>
    </r>
    <r>
      <rPr>
        <sz val="10"/>
        <color rgb="FFFF0000"/>
        <rFont val="Calibri"/>
        <family val="2"/>
        <charset val="238"/>
        <scheme val="minor"/>
      </rPr>
      <t xml:space="preserve"> změn zdroje vytápění</t>
    </r>
  </si>
  <si>
    <r>
      <t xml:space="preserve">Rekonstrukce budovy MŠ - </t>
    </r>
    <r>
      <rPr>
        <sz val="10"/>
        <color rgb="FFFF0000"/>
        <rFont val="Calibri"/>
        <family val="2"/>
        <charset val="238"/>
        <scheme val="minor"/>
      </rPr>
      <t>výměna střešní krytiny</t>
    </r>
  </si>
  <si>
    <t>Rekonstrukce vnitřních prostor  - elektroinstalace, topení, omítky - kompletní rekonstrukce</t>
  </si>
  <si>
    <t>Modernizace vybavení v prostorách MŠ</t>
  </si>
  <si>
    <r>
      <t xml:space="preserve">Vybudování půdní vestavby za účelem vzniku </t>
    </r>
    <r>
      <rPr>
        <b/>
        <sz val="10"/>
        <color rgb="FFFF0000"/>
        <rFont val="Calibri"/>
        <family val="2"/>
        <charset val="238"/>
        <scheme val="minor"/>
      </rPr>
      <t>nových vzdělávacích prostor</t>
    </r>
    <r>
      <rPr>
        <sz val="10"/>
        <color theme="1"/>
        <rFont val="Calibri"/>
        <family val="2"/>
        <charset val="238"/>
        <scheme val="minor"/>
      </rPr>
      <t>.</t>
    </r>
  </si>
  <si>
    <t>Půdní vestavba v budově bývalé základní školy včetně výtahu a za účelem využívání pro zájmové a neformální vzdělávání, zejména v oblasti EVVO.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</si>
</sst>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6">
    <xf numFmtId="0" fontId="0" fillId="0" borderId="0" xfId="0"/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0" fillId="0" borderId="38" xfId="0" applyBorder="1" applyAlignment="1">
      <alignment horizontal="center" vertical="center" textRotation="90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3" fontId="0" fillId="0" borderId="45" xfId="0" applyNumberFormat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6" xfId="0" applyBorder="1" applyProtection="1">
      <protection locked="0"/>
    </xf>
    <xf numFmtId="0" fontId="4" fillId="4" borderId="9" xfId="0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/>
    <xf numFmtId="0" fontId="4" fillId="0" borderId="28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38" xfId="0" applyBorder="1"/>
    <xf numFmtId="0" fontId="0" fillId="0" borderId="2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9" xfId="0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vertical="center" wrapText="1"/>
      <protection locked="0"/>
    </xf>
    <xf numFmtId="3" fontId="0" fillId="0" borderId="19" xfId="0" applyNumberFormat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>
      <alignment horizontal="justify" vertical="center" wrapText="1"/>
    </xf>
    <xf numFmtId="0" fontId="0" fillId="0" borderId="19" xfId="0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justify" vertical="center" wrapText="1"/>
    </xf>
    <xf numFmtId="0" fontId="14" fillId="2" borderId="19" xfId="0" applyFont="1" applyFill="1" applyBorder="1" applyAlignment="1">
      <alignment horizontal="justify" vertical="center" wrapText="1"/>
    </xf>
    <xf numFmtId="0" fontId="14" fillId="5" borderId="19" xfId="0" applyFont="1" applyFill="1" applyBorder="1" applyAlignment="1">
      <alignment horizontal="justify" vertical="center" wrapText="1"/>
    </xf>
    <xf numFmtId="0" fontId="8" fillId="5" borderId="19" xfId="0" applyFont="1" applyFill="1" applyBorder="1" applyAlignment="1">
      <alignment horizontal="justify" vertical="center" wrapText="1"/>
    </xf>
    <xf numFmtId="0" fontId="4" fillId="5" borderId="19" xfId="0" applyFont="1" applyFill="1" applyBorder="1" applyAlignment="1">
      <alignment horizontal="justify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3" fontId="4" fillId="3" borderId="19" xfId="0" applyNumberFormat="1" applyFont="1" applyFill="1" applyBorder="1" applyAlignment="1" applyProtection="1">
      <alignment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15" fillId="4" borderId="19" xfId="0" applyFont="1" applyFill="1" applyBorder="1" applyAlignment="1" applyProtection="1">
      <alignment horizontal="center" vertical="center" wrapText="1"/>
    </xf>
    <xf numFmtId="3" fontId="0" fillId="0" borderId="51" xfId="0" applyNumberForma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40" xfId="0" applyNumberForma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left" vertical="center" wrapText="1"/>
    </xf>
    <xf numFmtId="0" fontId="8" fillId="0" borderId="55" xfId="0" applyFont="1" applyBorder="1" applyAlignment="1" applyProtection="1">
      <alignment horizontal="left" vertical="center" wrapText="1"/>
      <protection locked="0"/>
    </xf>
    <xf numFmtId="3" fontId="8" fillId="0" borderId="21" xfId="0" applyNumberFormat="1" applyFont="1" applyBorder="1" applyAlignment="1" applyProtection="1">
      <alignment horizontal="center" vertical="center"/>
      <protection locked="0"/>
    </xf>
    <xf numFmtId="3" fontId="8" fillId="0" borderId="54" xfId="0" applyNumberFormat="1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Protection="1">
      <protection locked="0"/>
    </xf>
    <xf numFmtId="0" fontId="8" fillId="0" borderId="22" xfId="0" applyFont="1" applyBorder="1" applyProtection="1">
      <protection locked="0"/>
    </xf>
    <xf numFmtId="0" fontId="8" fillId="0" borderId="62" xfId="0" applyFont="1" applyBorder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Fill="1"/>
    <xf numFmtId="3" fontId="0" fillId="0" borderId="19" xfId="0" applyNumberFormat="1" applyFill="1" applyBorder="1" applyAlignment="1" applyProtection="1">
      <alignment horizontal="center" vertical="center"/>
      <protection locked="0"/>
    </xf>
    <xf numFmtId="3" fontId="0" fillId="0" borderId="19" xfId="0" applyNumberFormat="1" applyFill="1" applyBorder="1" applyAlignment="1">
      <alignment horizontal="center" vertical="center"/>
    </xf>
    <xf numFmtId="0" fontId="14" fillId="0" borderId="19" xfId="0" applyFont="1" applyFill="1" applyBorder="1" applyAlignment="1">
      <alignment wrapText="1"/>
    </xf>
    <xf numFmtId="3" fontId="0" fillId="0" borderId="19" xfId="0" applyNumberFormat="1" applyFill="1" applyBorder="1" applyAlignment="1">
      <alignment horizontal="center" vertical="center" wrapText="1"/>
    </xf>
    <xf numFmtId="0" fontId="0" fillId="0" borderId="19" xfId="0" applyFill="1" applyBorder="1"/>
    <xf numFmtId="0" fontId="4" fillId="0" borderId="19" xfId="0" applyFont="1" applyFill="1" applyBorder="1" applyAlignment="1">
      <alignment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vertical="center"/>
    </xf>
    <xf numFmtId="49" fontId="0" fillId="0" borderId="19" xfId="0" applyNumberFormat="1" applyFill="1" applyBorder="1" applyAlignment="1">
      <alignment vertical="center"/>
    </xf>
    <xf numFmtId="0" fontId="0" fillId="0" borderId="19" xfId="0" applyFill="1" applyBorder="1" applyAlignment="1">
      <alignment vertical="center" wrapText="1"/>
    </xf>
    <xf numFmtId="0" fontId="4" fillId="0" borderId="19" xfId="0" applyFont="1" applyFill="1" applyBorder="1" applyAlignment="1">
      <alignment vertic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textRotation="90"/>
    </xf>
    <xf numFmtId="49" fontId="0" fillId="0" borderId="19" xfId="0" applyNumberForma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justify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vertical="center" wrapText="1"/>
    </xf>
    <xf numFmtId="3" fontId="8" fillId="0" borderId="19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18" fillId="0" borderId="0" xfId="0" applyFont="1" applyFill="1"/>
    <xf numFmtId="0" fontId="8" fillId="0" borderId="19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/>
    </xf>
    <xf numFmtId="0" fontId="8" fillId="0" borderId="19" xfId="0" applyFont="1" applyFill="1" applyBorder="1" applyAlignment="1">
      <alignment horizontal="justify" vertical="center"/>
    </xf>
    <xf numFmtId="0" fontId="14" fillId="0" borderId="19" xfId="0" applyFont="1" applyFill="1" applyBorder="1" applyAlignment="1">
      <alignment horizontal="justify" vertical="center"/>
    </xf>
    <xf numFmtId="0" fontId="8" fillId="0" borderId="19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9" xfId="0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vertical="center" wrapText="1"/>
      <protection locked="0"/>
    </xf>
    <xf numFmtId="3" fontId="0" fillId="0" borderId="22" xfId="0" applyNumberFormat="1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4" fillId="0" borderId="59" xfId="0" applyFont="1" applyFill="1" applyBorder="1" applyAlignment="1" applyProtection="1">
      <alignment vertical="center" wrapText="1"/>
      <protection locked="0"/>
    </xf>
    <xf numFmtId="3" fontId="0" fillId="0" borderId="59" xfId="0" applyNumberFormat="1" applyFill="1" applyBorder="1" applyAlignment="1">
      <alignment horizontal="center" vertical="center"/>
    </xf>
    <xf numFmtId="3" fontId="0" fillId="0" borderId="59" xfId="0" applyNumberFormat="1" applyFill="1" applyBorder="1" applyAlignment="1" applyProtection="1">
      <alignment horizontal="center" vertical="center"/>
      <protection locked="0"/>
    </xf>
    <xf numFmtId="0" fontId="0" fillId="0" borderId="59" xfId="0" applyFill="1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>
      <alignment horizontal="left" vertical="center"/>
    </xf>
    <xf numFmtId="3" fontId="8" fillId="0" borderId="19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left" vertical="center" wrapText="1"/>
    </xf>
    <xf numFmtId="0" fontId="0" fillId="0" borderId="59" xfId="0" applyFill="1" applyBorder="1" applyAlignment="1">
      <alignment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horizontal="center" vertical="center"/>
    </xf>
    <xf numFmtId="3" fontId="0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>
      <alignment horizontal="justify" vertical="center" wrapText="1"/>
    </xf>
    <xf numFmtId="0" fontId="19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3" fontId="0" fillId="0" borderId="24" xfId="0" applyNumberFormat="1" applyFont="1" applyBorder="1" applyAlignment="1" applyProtection="1">
      <alignment horizontal="center" vertical="center"/>
      <protection locked="0"/>
    </xf>
    <xf numFmtId="3" fontId="0" fillId="0" borderId="45" xfId="0" applyNumberFormat="1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3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3" fontId="0" fillId="0" borderId="3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vertical="center"/>
    </xf>
    <xf numFmtId="0" fontId="7" fillId="0" borderId="12" xfId="0" applyFont="1" applyBorder="1" applyAlignment="1">
      <alignment wrapText="1"/>
    </xf>
    <xf numFmtId="3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35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37" xfId="0" applyFont="1" applyBorder="1" applyProtection="1">
      <protection locked="0"/>
    </xf>
    <xf numFmtId="0" fontId="0" fillId="0" borderId="27" xfId="0" applyFont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0" fontId="0" fillId="0" borderId="55" xfId="0" applyFont="1" applyBorder="1" applyAlignment="1" applyProtection="1">
      <alignment vertical="center" wrapText="1"/>
      <protection locked="0"/>
    </xf>
    <xf numFmtId="0" fontId="0" fillId="0" borderId="55" xfId="0" applyFont="1" applyBorder="1" applyAlignment="1" applyProtection="1">
      <alignment horizontal="left" vertical="center" wrapText="1"/>
      <protection locked="0"/>
    </xf>
    <xf numFmtId="3" fontId="0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61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62" xfId="0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>
      <alignment horizontal="center" vertical="center" wrapText="1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3" fontId="0" fillId="0" borderId="18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vertical="center" wrapText="1"/>
      <protection locked="0"/>
    </xf>
    <xf numFmtId="0" fontId="0" fillId="0" borderId="17" xfId="0" applyFont="1" applyFill="1" applyBorder="1" applyAlignment="1" applyProtection="1">
      <alignment horizontal="left" vertical="center" wrapText="1"/>
      <protection locked="0"/>
    </xf>
    <xf numFmtId="3" fontId="0" fillId="0" borderId="18" xfId="0" applyNumberFormat="1" applyFont="1" applyBorder="1" applyAlignment="1">
      <alignment horizontal="center" vertical="center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3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3" fontId="0" fillId="0" borderId="8" xfId="0" applyNumberFormat="1" applyFont="1" applyBorder="1" applyAlignment="1">
      <alignment horizontal="center" vertical="center"/>
    </xf>
    <xf numFmtId="3" fontId="0" fillId="0" borderId="46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3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Fill="1" applyBorder="1" applyAlignment="1" applyProtection="1">
      <alignment vertical="center" wrapText="1"/>
      <protection locked="0"/>
    </xf>
    <xf numFmtId="3" fontId="0" fillId="0" borderId="29" xfId="0" applyNumberFormat="1" applyFont="1" applyBorder="1" applyAlignment="1">
      <alignment horizontal="center" vertical="center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 vertical="center"/>
      <protection locked="0"/>
    </xf>
    <xf numFmtId="0" fontId="0" fillId="0" borderId="4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 vertical="center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26" xfId="0" applyFont="1" applyFill="1" applyBorder="1" applyAlignment="1" applyProtection="1">
      <alignment horizontal="center" vertical="center"/>
      <protection locked="0"/>
    </xf>
    <xf numFmtId="0" fontId="0" fillId="0" borderId="4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35" xfId="0" applyFont="1" applyBorder="1" applyAlignment="1">
      <alignment wrapText="1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/>
    <xf numFmtId="0" fontId="0" fillId="0" borderId="19" xfId="0" applyFont="1" applyFill="1" applyBorder="1" applyAlignment="1">
      <alignment horizontal="left" vertical="center"/>
    </xf>
    <xf numFmtId="3" fontId="8" fillId="0" borderId="19" xfId="0" applyNumberFormat="1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justify" vertical="center" wrapText="1"/>
    </xf>
    <xf numFmtId="0" fontId="17" fillId="0" borderId="0" xfId="0" applyFont="1"/>
    <xf numFmtId="0" fontId="0" fillId="0" borderId="19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9" xfId="0" applyFont="1" applyBorder="1" applyAlignment="1">
      <alignment horizontal="justify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1" fillId="6" borderId="19" xfId="0" applyNumberFormat="1" applyFont="1" applyFill="1" applyBorder="1" applyAlignment="1" applyProtection="1">
      <alignment horizontal="center" vertical="center"/>
      <protection locked="0"/>
    </xf>
    <xf numFmtId="0" fontId="21" fillId="6" borderId="19" xfId="0" applyFont="1" applyFill="1" applyBorder="1" applyAlignment="1" applyProtection="1">
      <alignment horizontal="center" vertical="center"/>
      <protection locked="0"/>
    </xf>
    <xf numFmtId="0" fontId="21" fillId="6" borderId="22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justify" vertical="center" wrapText="1"/>
    </xf>
    <xf numFmtId="3" fontId="21" fillId="6" borderId="19" xfId="0" applyNumberFormat="1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vertical="center"/>
    </xf>
    <xf numFmtId="0" fontId="21" fillId="6" borderId="58" xfId="0" applyFont="1" applyFill="1" applyBorder="1" applyAlignment="1">
      <alignment horizontal="center" vertical="center"/>
    </xf>
    <xf numFmtId="0" fontId="21" fillId="6" borderId="5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2" fillId="6" borderId="19" xfId="0" applyFont="1" applyFill="1" applyBorder="1" applyAlignment="1">
      <alignment horizontal="justify" vertical="center" wrapText="1"/>
    </xf>
    <xf numFmtId="3" fontId="21" fillId="6" borderId="19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Fill="1" applyBorder="1" applyAlignment="1">
      <alignment horizontal="center" vertical="center"/>
    </xf>
    <xf numFmtId="0" fontId="21" fillId="6" borderId="19" xfId="0" applyNumberFormat="1" applyFont="1" applyFill="1" applyBorder="1" applyAlignment="1">
      <alignment horizontal="center" vertical="center"/>
    </xf>
    <xf numFmtId="0" fontId="21" fillId="6" borderId="24" xfId="0" applyFont="1" applyFill="1" applyBorder="1" applyAlignment="1" applyProtection="1">
      <alignment horizontal="center" vertical="center"/>
      <protection locked="0"/>
    </xf>
    <xf numFmtId="0" fontId="21" fillId="6" borderId="26" xfId="0" applyFont="1" applyFill="1" applyBorder="1" applyAlignment="1" applyProtection="1">
      <alignment horizontal="center" vertical="center"/>
      <protection locked="0"/>
    </xf>
    <xf numFmtId="0" fontId="21" fillId="6" borderId="21" xfId="0" applyFont="1" applyFill="1" applyBorder="1" applyAlignment="1" applyProtection="1">
      <alignment horizontal="center" vertical="center"/>
      <protection locked="0"/>
    </xf>
    <xf numFmtId="0" fontId="21" fillId="6" borderId="23" xfId="0" applyFont="1" applyFill="1" applyBorder="1" applyAlignment="1" applyProtection="1">
      <alignment horizontal="center" vertical="center"/>
      <protection locked="0"/>
    </xf>
    <xf numFmtId="0" fontId="21" fillId="6" borderId="8" xfId="0" applyFont="1" applyFill="1" applyBorder="1" applyAlignment="1" applyProtection="1">
      <alignment horizontal="center" vertical="center"/>
      <protection locked="0"/>
    </xf>
    <xf numFmtId="0" fontId="21" fillId="6" borderId="10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vertical="center" wrapText="1"/>
    </xf>
    <xf numFmtId="3" fontId="22" fillId="6" borderId="18" xfId="0" applyNumberFormat="1" applyFont="1" applyFill="1" applyBorder="1" applyAlignment="1">
      <alignment horizontal="center" vertical="center" wrapText="1"/>
    </xf>
    <xf numFmtId="3" fontId="8" fillId="2" borderId="24" xfId="0" applyNumberFormat="1" applyFont="1" applyFill="1" applyBorder="1" applyAlignment="1" applyProtection="1">
      <alignment horizontal="center" vertical="center"/>
      <protection locked="0"/>
    </xf>
    <xf numFmtId="3" fontId="14" fillId="2" borderId="18" xfId="0" applyNumberFormat="1" applyFont="1" applyFill="1" applyBorder="1" applyAlignment="1">
      <alignment horizontal="center" vertical="center" wrapText="1"/>
    </xf>
    <xf numFmtId="0" fontId="21" fillId="6" borderId="18" xfId="0" applyFont="1" applyFill="1" applyBorder="1" applyAlignment="1" applyProtection="1">
      <alignment horizontal="center" vertical="center"/>
      <protection locked="0"/>
    </xf>
    <xf numFmtId="0" fontId="21" fillId="6" borderId="20" xfId="0" applyFont="1" applyFill="1" applyBorder="1" applyAlignment="1" applyProtection="1">
      <alignment horizontal="center" vertical="center"/>
      <protection locked="0"/>
    </xf>
    <xf numFmtId="0" fontId="4" fillId="0" borderId="55" xfId="0" applyFont="1" applyBorder="1" applyAlignment="1">
      <alignment vertical="center" wrapText="1"/>
    </xf>
    <xf numFmtId="3" fontId="0" fillId="0" borderId="62" xfId="0" applyNumberFormat="1" applyFont="1" applyBorder="1" applyAlignment="1" applyProtection="1">
      <alignment horizontal="center" vertical="center"/>
      <protection locked="0"/>
    </xf>
    <xf numFmtId="3" fontId="4" fillId="0" borderId="21" xfId="0" applyNumberFormat="1" applyFont="1" applyBorder="1" applyAlignment="1">
      <alignment horizontal="center" vertical="center" wrapText="1"/>
    </xf>
    <xf numFmtId="0" fontId="22" fillId="6" borderId="12" xfId="0" applyFont="1" applyFill="1" applyBorder="1" applyAlignment="1">
      <alignment vertical="center" wrapText="1"/>
    </xf>
    <xf numFmtId="3" fontId="22" fillId="6" borderId="8" xfId="0" applyNumberFormat="1" applyFont="1" applyFill="1" applyBorder="1" applyAlignment="1">
      <alignment horizontal="center" vertical="center" wrapText="1"/>
    </xf>
    <xf numFmtId="3" fontId="21" fillId="6" borderId="62" xfId="0" applyNumberFormat="1" applyFont="1" applyFill="1" applyBorder="1" applyAlignment="1" applyProtection="1">
      <alignment horizontal="center" vertical="center"/>
      <protection locked="0"/>
    </xf>
    <xf numFmtId="0" fontId="23" fillId="6" borderId="19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3" fontId="21" fillId="6" borderId="19" xfId="0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left" vertical="center" wrapText="1"/>
    </xf>
    <xf numFmtId="0" fontId="21" fillId="6" borderId="19" xfId="0" applyFont="1" applyFill="1" applyBorder="1" applyAlignment="1">
      <alignment vertical="center" wrapText="1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/>
    <xf numFmtId="3" fontId="8" fillId="0" borderId="22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18" fillId="6" borderId="19" xfId="0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left" vertical="center" wrapText="1"/>
    </xf>
    <xf numFmtId="0" fontId="21" fillId="6" borderId="19" xfId="0" applyFont="1" applyFill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21" fillId="6" borderId="14" xfId="0" applyFont="1" applyFill="1" applyBorder="1" applyAlignment="1" applyProtection="1">
      <alignment horizontal="center" vertical="center"/>
      <protection locked="0"/>
    </xf>
    <xf numFmtId="0" fontId="21" fillId="6" borderId="16" xfId="0" applyFont="1" applyFill="1" applyBorder="1" applyAlignment="1" applyProtection="1">
      <alignment horizontal="center" vertical="center"/>
      <protection locked="0"/>
    </xf>
    <xf numFmtId="3" fontId="21" fillId="6" borderId="18" xfId="0" applyNumberFormat="1" applyFont="1" applyFill="1" applyBorder="1" applyAlignment="1">
      <alignment horizontal="center" vertical="center"/>
    </xf>
    <xf numFmtId="0" fontId="21" fillId="6" borderId="31" xfId="0" applyFont="1" applyFill="1" applyBorder="1" applyAlignment="1">
      <alignment horizontal="center" vertical="center"/>
    </xf>
    <xf numFmtId="0" fontId="21" fillId="6" borderId="3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wrapText="1"/>
    </xf>
    <xf numFmtId="0" fontId="22" fillId="6" borderId="12" xfId="0" applyFont="1" applyFill="1" applyBorder="1" applyAlignment="1">
      <alignment wrapText="1"/>
    </xf>
    <xf numFmtId="3" fontId="21" fillId="6" borderId="29" xfId="0" applyNumberFormat="1" applyFont="1" applyFill="1" applyBorder="1" applyAlignment="1">
      <alignment horizontal="center" vertical="center"/>
    </xf>
    <xf numFmtId="3" fontId="21" fillId="6" borderId="46" xfId="0" applyNumberFormat="1" applyFont="1" applyFill="1" applyBorder="1" applyAlignment="1" applyProtection="1">
      <alignment horizontal="center" vertical="center"/>
      <protection locked="0"/>
    </xf>
    <xf numFmtId="0" fontId="21" fillId="6" borderId="29" xfId="0" applyFont="1" applyFill="1" applyBorder="1" applyAlignment="1" applyProtection="1">
      <alignment horizontal="center" vertical="center"/>
      <protection locked="0"/>
    </xf>
    <xf numFmtId="0" fontId="21" fillId="6" borderId="48" xfId="0" applyFont="1" applyFill="1" applyBorder="1" applyAlignment="1">
      <alignment horizontal="center" vertical="center"/>
    </xf>
    <xf numFmtId="0" fontId="21" fillId="6" borderId="30" xfId="0" applyFont="1" applyFill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21" fillId="6" borderId="7" xfId="0" applyFont="1" applyFill="1" applyBorder="1" applyAlignment="1" applyProtection="1">
      <alignment vertical="center" wrapText="1"/>
      <protection locked="0"/>
    </xf>
    <xf numFmtId="0" fontId="14" fillId="0" borderId="19" xfId="0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left" vertical="center" wrapText="1"/>
    </xf>
    <xf numFmtId="0" fontId="27" fillId="6" borderId="19" xfId="0" applyFont="1" applyFill="1" applyBorder="1" applyAlignment="1">
      <alignment vertical="center" wrapText="1"/>
    </xf>
    <xf numFmtId="0" fontId="0" fillId="0" borderId="19" xfId="0" applyFill="1" applyBorder="1" applyAlignment="1" applyProtection="1">
      <alignment horizontal="center" vertical="center"/>
      <protection locked="0"/>
    </xf>
    <xf numFmtId="0" fontId="21" fillId="6" borderId="57" xfId="0" applyFont="1" applyFill="1" applyBorder="1" applyAlignment="1">
      <alignment horizontal="center" vertical="center"/>
    </xf>
    <xf numFmtId="0" fontId="8" fillId="6" borderId="58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58" xfId="0" applyFont="1" applyFill="1" applyBorder="1" applyAlignment="1" applyProtection="1">
      <alignment horizontal="center" vertical="center"/>
      <protection locked="0"/>
    </xf>
    <xf numFmtId="0" fontId="8" fillId="0" borderId="57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21" fillId="6" borderId="58" xfId="0" applyFont="1" applyFill="1" applyBorder="1" applyAlignment="1">
      <alignment horizontal="center" vertical="center"/>
    </xf>
    <xf numFmtId="0" fontId="22" fillId="6" borderId="57" xfId="0" applyFont="1" applyFill="1" applyBorder="1" applyAlignment="1">
      <alignment horizontal="center" vertical="center"/>
    </xf>
    <xf numFmtId="0" fontId="22" fillId="6" borderId="5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textRotation="90" wrapText="1"/>
    </xf>
    <xf numFmtId="0" fontId="8" fillId="0" borderId="50" xfId="0" applyFont="1" applyFill="1" applyBorder="1" applyAlignment="1">
      <alignment horizontal="center" vertical="center" textRotation="90" wrapText="1"/>
    </xf>
    <xf numFmtId="0" fontId="8" fillId="0" borderId="59" xfId="0" applyFont="1" applyFill="1" applyBorder="1" applyAlignment="1">
      <alignment horizontal="center" vertical="center" textRotation="90" wrapText="1"/>
    </xf>
    <xf numFmtId="0" fontId="0" fillId="0" borderId="22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textRotation="90" wrapText="1"/>
    </xf>
    <xf numFmtId="0" fontId="0" fillId="0" borderId="50" xfId="0" applyFill="1" applyBorder="1" applyAlignment="1">
      <alignment horizontal="center" vertical="center" textRotation="90" wrapText="1"/>
    </xf>
    <xf numFmtId="0" fontId="0" fillId="0" borderId="59" xfId="0" applyFill="1" applyBorder="1" applyAlignment="1">
      <alignment horizontal="center" vertical="center" textRotation="90" wrapText="1"/>
    </xf>
    <xf numFmtId="49" fontId="0" fillId="0" borderId="22" xfId="0" applyNumberFormat="1" applyFill="1" applyBorder="1" applyAlignment="1">
      <alignment horizontal="center" vertical="center"/>
    </xf>
    <xf numFmtId="49" fontId="0" fillId="0" borderId="50" xfId="0" applyNumberFormat="1" applyFill="1" applyBorder="1" applyAlignment="1">
      <alignment horizontal="center" vertical="center"/>
    </xf>
    <xf numFmtId="49" fontId="0" fillId="0" borderId="59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textRotation="90"/>
    </xf>
    <xf numFmtId="0" fontId="1" fillId="4" borderId="19" xfId="0" applyFont="1" applyFill="1" applyBorder="1" applyAlignment="1" applyProtection="1">
      <alignment horizontal="center"/>
    </xf>
    <xf numFmtId="0" fontId="2" fillId="3" borderId="19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3" fontId="2" fillId="3" borderId="19" xfId="0" applyNumberFormat="1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top" wrapText="1"/>
    </xf>
    <xf numFmtId="0" fontId="0" fillId="0" borderId="19" xfId="0" applyFill="1" applyBorder="1" applyAlignment="1" applyProtection="1">
      <alignment horizontal="center" vertical="center" textRotation="90" wrapText="1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NumberFormat="1" applyFill="1" applyBorder="1" applyAlignment="1" applyProtection="1">
      <alignment horizontal="center" vertical="center"/>
      <protection locked="0"/>
    </xf>
    <xf numFmtId="0" fontId="0" fillId="0" borderId="57" xfId="0" applyNumberFormat="1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 textRotation="90"/>
      <protection locked="0"/>
    </xf>
    <xf numFmtId="0" fontId="0" fillId="0" borderId="58" xfId="0" applyFill="1" applyBorder="1" applyAlignment="1" applyProtection="1">
      <alignment horizontal="center" vertical="center" textRotation="90"/>
      <protection locked="0"/>
    </xf>
    <xf numFmtId="0" fontId="0" fillId="0" borderId="57" xfId="0" applyFill="1" applyBorder="1" applyAlignment="1" applyProtection="1">
      <alignment horizontal="center" vertical="center" textRotation="90"/>
      <protection locked="0"/>
    </xf>
    <xf numFmtId="0" fontId="8" fillId="0" borderId="19" xfId="0" applyFont="1" applyFill="1" applyBorder="1" applyAlignment="1">
      <alignment horizontal="center" vertical="center" textRotation="90"/>
    </xf>
    <xf numFmtId="0" fontId="7" fillId="0" borderId="19" xfId="0" applyFont="1" applyFill="1" applyBorder="1" applyAlignment="1">
      <alignment horizontal="center" vertical="center" textRotation="90" wrapText="1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 textRotation="90" wrapText="1"/>
    </xf>
    <xf numFmtId="0" fontId="0" fillId="0" borderId="57" xfId="0" applyFill="1" applyBorder="1" applyAlignment="1">
      <alignment horizontal="center" vertical="center" textRotation="90" wrapText="1"/>
    </xf>
    <xf numFmtId="0" fontId="8" fillId="0" borderId="22" xfId="0" applyFont="1" applyFill="1" applyBorder="1" applyAlignment="1">
      <alignment horizontal="center" vertical="center" textRotation="90"/>
    </xf>
    <xf numFmtId="0" fontId="8" fillId="0" borderId="50" xfId="0" applyFont="1" applyFill="1" applyBorder="1" applyAlignment="1">
      <alignment horizontal="center" vertical="center" textRotation="90"/>
    </xf>
    <xf numFmtId="0" fontId="8" fillId="0" borderId="59" xfId="0" applyFont="1" applyFill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wrapText="1"/>
    </xf>
    <xf numFmtId="49" fontId="0" fillId="0" borderId="19" xfId="0" applyNumberForma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0" fillId="0" borderId="19" xfId="0" applyFont="1" applyFill="1" applyBorder="1" applyAlignment="1">
      <alignment horizontal="center" vertical="center" textRotation="90"/>
    </xf>
    <xf numFmtId="0" fontId="15" fillId="4" borderId="19" xfId="0" applyFont="1" applyFill="1" applyBorder="1" applyAlignment="1" applyProtection="1">
      <alignment horizontal="center" vertical="center" wrapText="1"/>
    </xf>
    <xf numFmtId="0" fontId="0" fillId="0" borderId="22" xfId="0" applyFill="1" applyBorder="1" applyAlignment="1">
      <alignment horizontal="center" vertical="center" textRotation="90"/>
    </xf>
    <xf numFmtId="0" fontId="0" fillId="0" borderId="50" xfId="0" applyFill="1" applyBorder="1" applyAlignment="1">
      <alignment horizontal="center" vertical="center" textRotation="90"/>
    </xf>
    <xf numFmtId="0" fontId="0" fillId="0" borderId="59" xfId="0" applyFill="1" applyBorder="1" applyAlignment="1">
      <alignment horizontal="center" vertical="center" textRotation="90"/>
    </xf>
    <xf numFmtId="3" fontId="9" fillId="4" borderId="19" xfId="0" applyNumberFormat="1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center" wrapText="1"/>
    </xf>
    <xf numFmtId="0" fontId="10" fillId="4" borderId="19" xfId="0" applyFont="1" applyFill="1" applyBorder="1" applyAlignment="1" applyProtection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 wrapText="1"/>
    </xf>
    <xf numFmtId="3" fontId="2" fillId="4" borderId="19" xfId="0" applyNumberFormat="1" applyFont="1" applyFill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 vertical="top" wrapText="1"/>
    </xf>
    <xf numFmtId="3" fontId="4" fillId="4" borderId="19" xfId="0" applyNumberFormat="1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14" fillId="4" borderId="19" xfId="0" applyFont="1" applyFill="1" applyBorder="1" applyAlignment="1" applyProtection="1">
      <alignment horizontal="center" vertical="center" wrapText="1"/>
    </xf>
    <xf numFmtId="0" fontId="0" fillId="0" borderId="19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49" xfId="0" applyFill="1" applyBorder="1" applyAlignment="1">
      <alignment horizontal="center"/>
    </xf>
    <xf numFmtId="0" fontId="0" fillId="0" borderId="43" xfId="0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textRotation="90"/>
    </xf>
    <xf numFmtId="0" fontId="14" fillId="0" borderId="19" xfId="0" applyFont="1" applyFill="1" applyBorder="1" applyAlignment="1">
      <alignment horizontal="center" vertical="center" textRotation="90" wrapText="1"/>
    </xf>
    <xf numFmtId="0" fontId="0" fillId="0" borderId="42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49" fontId="0" fillId="0" borderId="26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0" fillId="0" borderId="63" xfId="0" applyFont="1" applyBorder="1" applyAlignment="1">
      <alignment horizontal="center" vertical="center" textRotation="90" wrapText="1"/>
    </xf>
    <xf numFmtId="0" fontId="0" fillId="0" borderId="44" xfId="0" applyFont="1" applyBorder="1" applyAlignment="1">
      <alignment horizontal="center" vertical="center" textRotation="90" wrapText="1"/>
    </xf>
    <xf numFmtId="0" fontId="0" fillId="0" borderId="26" xfId="0" applyFont="1" applyBorder="1" applyAlignment="1">
      <alignment horizontal="center" vertical="center" textRotation="90" wrapText="1"/>
    </xf>
    <xf numFmtId="0" fontId="0" fillId="0" borderId="31" xfId="0" applyFont="1" applyBorder="1" applyAlignment="1">
      <alignment horizontal="center" vertical="center" textRotation="90" wrapText="1"/>
    </xf>
    <xf numFmtId="0" fontId="0" fillId="0" borderId="25" xfId="0" applyFont="1" applyBorder="1" applyAlignment="1">
      <alignment horizontal="center" vertical="center" textRotation="90" wrapText="1"/>
    </xf>
    <xf numFmtId="0" fontId="0" fillId="0" borderId="30" xfId="0" applyFont="1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/>
    </xf>
    <xf numFmtId="0" fontId="0" fillId="0" borderId="30" xfId="0" applyBorder="1" applyAlignment="1">
      <alignment horizontal="center" vertical="center" textRotation="90"/>
    </xf>
    <xf numFmtId="0" fontId="0" fillId="0" borderId="24" xfId="0" applyBorder="1" applyAlignment="1" applyProtection="1">
      <alignment horizontal="center" vertical="center" textRotation="90" wrapText="1"/>
      <protection locked="0"/>
    </xf>
    <xf numFmtId="0" fontId="0" fillId="0" borderId="51" xfId="0" applyBorder="1" applyAlignment="1" applyProtection="1">
      <alignment horizontal="center" vertical="center" textRotation="90" wrapText="1"/>
      <protection locked="0"/>
    </xf>
    <xf numFmtId="0" fontId="0" fillId="0" borderId="29" xfId="0" applyBorder="1" applyAlignment="1" applyProtection="1">
      <alignment horizontal="center" vertical="center" textRotation="90" wrapText="1"/>
      <protection locked="0"/>
    </xf>
    <xf numFmtId="0" fontId="0" fillId="0" borderId="25" xfId="0" applyFont="1" applyBorder="1" applyAlignment="1" applyProtection="1">
      <alignment horizontal="center" vertical="center" textRotation="90"/>
      <protection locked="0"/>
    </xf>
    <xf numFmtId="0" fontId="0" fillId="0" borderId="50" xfId="0" applyFont="1" applyBorder="1" applyAlignment="1" applyProtection="1">
      <alignment horizontal="center" vertical="center" textRotation="90"/>
      <protection locked="0"/>
    </xf>
    <xf numFmtId="0" fontId="0" fillId="0" borderId="30" xfId="0" applyFont="1" applyBorder="1" applyAlignment="1" applyProtection="1">
      <alignment horizontal="center" vertical="center" textRotation="90"/>
      <protection locked="0"/>
    </xf>
    <xf numFmtId="0" fontId="0" fillId="0" borderId="25" xfId="0" applyBorder="1" applyAlignment="1" applyProtection="1">
      <alignment horizontal="center" vertical="center" textRotation="90" wrapText="1"/>
      <protection locked="0"/>
    </xf>
    <xf numFmtId="0" fontId="0" fillId="0" borderId="50" xfId="0" applyBorder="1" applyAlignment="1" applyProtection="1">
      <alignment horizontal="center" vertical="center" textRotation="90" wrapText="1"/>
      <protection locked="0"/>
    </xf>
    <xf numFmtId="0" fontId="0" fillId="0" borderId="30" xfId="0" applyBorder="1" applyAlignment="1" applyProtection="1">
      <alignment horizontal="center" vertical="center" textRotation="90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 textRotation="90"/>
      <protection locked="0"/>
    </xf>
    <xf numFmtId="0" fontId="0" fillId="0" borderId="51" xfId="0" applyFont="1" applyBorder="1" applyAlignment="1" applyProtection="1">
      <alignment horizontal="center" vertical="center" textRotation="90"/>
      <protection locked="0"/>
    </xf>
    <xf numFmtId="0" fontId="0" fillId="0" borderId="29" xfId="0" applyFont="1" applyBorder="1" applyAlignment="1" applyProtection="1">
      <alignment horizontal="center" vertical="center" textRotation="90"/>
      <protection locked="0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27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3" fontId="2" fillId="4" borderId="5" xfId="0" applyNumberFormat="1" applyFont="1" applyFill="1" applyBorder="1" applyAlignment="1" applyProtection="1">
      <alignment horizontal="center" vertical="center"/>
    </xf>
    <xf numFmtId="3" fontId="2" fillId="4" borderId="6" xfId="0" applyNumberFormat="1" applyFont="1" applyFill="1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textRotation="90"/>
      <protection locked="0"/>
    </xf>
    <xf numFmtId="0" fontId="0" fillId="0" borderId="52" xfId="0" applyBorder="1" applyAlignment="1" applyProtection="1">
      <alignment horizontal="center" vertical="center" textRotation="90"/>
      <protection locked="0"/>
    </xf>
    <xf numFmtId="0" fontId="0" fillId="0" borderId="31" xfId="0" applyBorder="1" applyAlignment="1" applyProtection="1">
      <alignment horizontal="center" vertical="center" textRotation="90"/>
      <protection locked="0"/>
    </xf>
    <xf numFmtId="0" fontId="0" fillId="0" borderId="24" xfId="0" applyBorder="1" applyAlignment="1" applyProtection="1">
      <alignment horizontal="center" vertical="center" textRotation="90"/>
      <protection locked="0"/>
    </xf>
    <xf numFmtId="0" fontId="0" fillId="0" borderId="51" xfId="0" applyBorder="1" applyAlignment="1" applyProtection="1">
      <alignment horizontal="center" vertical="center" textRotation="90"/>
      <protection locked="0"/>
    </xf>
    <xf numFmtId="0" fontId="0" fillId="0" borderId="44" xfId="0" applyBorder="1" applyAlignment="1" applyProtection="1">
      <alignment horizontal="center" vertical="center" textRotation="90"/>
      <protection locked="0"/>
    </xf>
    <xf numFmtId="0" fontId="0" fillId="0" borderId="25" xfId="0" applyBorder="1" applyAlignment="1" applyProtection="1">
      <alignment horizontal="center" vertical="center" textRotation="90"/>
      <protection locked="0"/>
    </xf>
    <xf numFmtId="0" fontId="0" fillId="0" borderId="50" xfId="0" applyBorder="1" applyAlignment="1" applyProtection="1">
      <alignment horizontal="center" vertical="center" textRotation="90"/>
      <protection locked="0"/>
    </xf>
    <xf numFmtId="0" fontId="0" fillId="0" borderId="30" xfId="0" applyBorder="1" applyAlignment="1" applyProtection="1">
      <alignment horizontal="center" vertical="center" textRotation="90"/>
      <protection locked="0"/>
    </xf>
    <xf numFmtId="0" fontId="7" fillId="0" borderId="24" xfId="0" applyFont="1" applyFill="1" applyBorder="1" applyAlignment="1" applyProtection="1">
      <alignment horizontal="center" vertical="center" textRotation="90" wrapText="1"/>
      <protection locked="0"/>
    </xf>
    <xf numFmtId="0" fontId="7" fillId="0" borderId="51" xfId="0" applyFont="1" applyFill="1" applyBorder="1" applyAlignment="1" applyProtection="1">
      <alignment horizontal="center" vertical="center" textRotation="90" wrapText="1"/>
      <protection locked="0"/>
    </xf>
    <xf numFmtId="0" fontId="7" fillId="0" borderId="29" xfId="0" applyFont="1" applyFill="1" applyBorder="1" applyAlignment="1" applyProtection="1">
      <alignment horizontal="center" vertical="center" textRotation="90" wrapText="1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25" xfId="0" applyFont="1" applyFill="1" applyBorder="1" applyAlignment="1" applyProtection="1">
      <alignment horizontal="center" vertical="center" textRotation="90" wrapText="1"/>
      <protection locked="0"/>
    </xf>
    <xf numFmtId="0" fontId="0" fillId="0" borderId="50" xfId="0" applyFont="1" applyFill="1" applyBorder="1" applyAlignment="1" applyProtection="1">
      <alignment horizontal="center" vertical="center" textRotation="90" wrapText="1"/>
      <protection locked="0"/>
    </xf>
    <xf numFmtId="0" fontId="0" fillId="0" borderId="30" xfId="0" applyFont="1" applyFill="1" applyBorder="1" applyAlignment="1" applyProtection="1">
      <alignment horizontal="center" vertical="center" textRotation="90" wrapText="1"/>
      <protection locked="0"/>
    </xf>
    <xf numFmtId="0" fontId="0" fillId="0" borderId="25" xfId="0" applyFill="1" applyBorder="1" applyAlignment="1" applyProtection="1">
      <alignment horizontal="center" vertical="center" textRotation="90" wrapText="1"/>
      <protection locked="0"/>
    </xf>
    <xf numFmtId="0" fontId="0" fillId="0" borderId="50" xfId="0" applyFill="1" applyBorder="1" applyAlignment="1" applyProtection="1">
      <alignment horizontal="center" vertical="center" textRotation="90" wrapText="1"/>
      <protection locked="0"/>
    </xf>
    <xf numFmtId="0" fontId="0" fillId="0" borderId="30" xfId="0" applyFill="1" applyBorder="1" applyAlignment="1" applyProtection="1">
      <alignment horizontal="center" vertical="center" textRotation="90" wrapText="1"/>
      <protection locked="0"/>
    </xf>
    <xf numFmtId="0" fontId="0" fillId="0" borderId="26" xfId="0" applyFont="1" applyFill="1" applyBorder="1" applyAlignment="1" applyProtection="1">
      <alignment horizontal="center" vertical="center" textRotation="90" wrapText="1"/>
      <protection locked="0"/>
    </xf>
    <xf numFmtId="0" fontId="0" fillId="0" borderId="52" xfId="0" applyFont="1" applyFill="1" applyBorder="1" applyAlignment="1" applyProtection="1">
      <alignment horizontal="center" vertical="center" textRotation="90" wrapText="1"/>
      <protection locked="0"/>
    </xf>
    <xf numFmtId="0" fontId="0" fillId="0" borderId="31" xfId="0" applyFont="1" applyFill="1" applyBorder="1" applyAlignment="1" applyProtection="1">
      <alignment horizontal="center" vertical="center" textRotation="90" wrapText="1"/>
      <protection locked="0"/>
    </xf>
    <xf numFmtId="0" fontId="0" fillId="0" borderId="24" xfId="0" applyFont="1" applyFill="1" applyBorder="1" applyAlignment="1" applyProtection="1">
      <alignment horizontal="center" vertical="center" textRotation="90" wrapText="1"/>
      <protection locked="0"/>
    </xf>
    <xf numFmtId="0" fontId="0" fillId="0" borderId="51" xfId="0" applyFont="1" applyFill="1" applyBorder="1" applyAlignment="1" applyProtection="1">
      <alignment horizontal="center" vertical="center" textRotation="90" wrapText="1"/>
      <protection locked="0"/>
    </xf>
    <xf numFmtId="0" fontId="0" fillId="0" borderId="29" xfId="0" applyFont="1" applyFill="1" applyBorder="1" applyAlignment="1" applyProtection="1">
      <alignment horizontal="center" vertical="center" textRotation="90" wrapText="1"/>
      <protection locked="0"/>
    </xf>
    <xf numFmtId="0" fontId="10" fillId="4" borderId="22" xfId="0" applyFont="1" applyFill="1" applyBorder="1" applyAlignment="1" applyProtection="1">
      <alignment horizontal="center" vertical="center" wrapText="1"/>
    </xf>
    <xf numFmtId="0" fontId="10" fillId="4" borderId="30" xfId="0" applyFont="1" applyFill="1" applyBorder="1" applyAlignment="1" applyProtection="1">
      <alignment horizontal="center" vertical="center" wrapText="1"/>
    </xf>
    <xf numFmtId="3" fontId="4" fillId="4" borderId="21" xfId="0" applyNumberFormat="1" applyFont="1" applyFill="1" applyBorder="1" applyAlignment="1" applyProtection="1">
      <alignment horizontal="center" vertical="center" wrapText="1"/>
    </xf>
    <xf numFmtId="3" fontId="4" fillId="4" borderId="29" xfId="0" applyNumberFormat="1" applyFont="1" applyFill="1" applyBorder="1" applyAlignment="1" applyProtection="1">
      <alignment horizontal="center" vertical="center" wrapText="1"/>
    </xf>
    <xf numFmtId="3" fontId="4" fillId="4" borderId="47" xfId="0" applyNumberFormat="1" applyFont="1" applyFill="1" applyBorder="1" applyAlignment="1" applyProtection="1">
      <alignment horizontal="center" vertical="center" wrapText="1"/>
    </xf>
    <xf numFmtId="3" fontId="4" fillId="4" borderId="44" xfId="0" applyNumberFormat="1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26" xfId="0" applyFont="1" applyBorder="1" applyAlignment="1" applyProtection="1">
      <alignment horizontal="center" vertical="center" textRotation="90"/>
      <protection locked="0"/>
    </xf>
    <xf numFmtId="0" fontId="0" fillId="0" borderId="52" xfId="0" applyFont="1" applyBorder="1" applyAlignment="1" applyProtection="1">
      <alignment horizontal="center" vertical="center" textRotation="90"/>
      <protection locked="0"/>
    </xf>
    <xf numFmtId="0" fontId="0" fillId="0" borderId="31" xfId="0" applyFont="1" applyBorder="1" applyAlignment="1" applyProtection="1">
      <alignment horizontal="center" vertical="center" textRotation="90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52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0" fillId="0" borderId="48" xfId="0" applyBorder="1" applyAlignment="1">
      <alignment horizontal="center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top" wrapText="1"/>
    </xf>
    <xf numFmtId="0" fontId="2" fillId="4" borderId="16" xfId="0" applyFont="1" applyFill="1" applyBorder="1" applyAlignment="1" applyProtection="1">
      <alignment horizontal="center" vertical="top" wrapText="1"/>
    </xf>
    <xf numFmtId="0" fontId="10" fillId="4" borderId="42" xfId="0" applyFont="1" applyFill="1" applyBorder="1" applyAlignment="1" applyProtection="1">
      <alignment horizontal="center" vertical="center"/>
    </xf>
    <xf numFmtId="0" fontId="10" fillId="4" borderId="41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9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27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4" borderId="29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abSelected="1" topLeftCell="B74" zoomScaleNormal="100" workbookViewId="0">
      <selection activeCell="O53" sqref="O53"/>
    </sheetView>
  </sheetViews>
  <sheetFormatPr defaultRowHeight="14.4" x14ac:dyDescent="0.3"/>
  <cols>
    <col min="1" max="1" width="1.77734375" customWidth="1"/>
    <col min="2" max="2" width="6.33203125" customWidth="1"/>
    <col min="3" max="3" width="7.6640625" customWidth="1"/>
    <col min="4" max="4" width="5.77734375" customWidth="1"/>
    <col min="5" max="5" width="11.44140625" customWidth="1"/>
    <col min="6" max="7" width="10.6640625" customWidth="1"/>
    <col min="8" max="8" width="18.5546875" customWidth="1"/>
    <col min="9" max="9" width="6" customWidth="1"/>
    <col min="10" max="10" width="9.5546875" customWidth="1"/>
    <col min="11" max="11" width="5.88671875" customWidth="1"/>
    <col min="12" max="12" width="24.44140625" customWidth="1"/>
    <col min="13" max="13" width="10.21875" customWidth="1"/>
    <col min="14" max="14" width="12.5546875" customWidth="1"/>
    <col min="17" max="17" width="7.88671875" customWidth="1"/>
    <col min="18" max="18" width="10.77734375" customWidth="1"/>
    <col min="19" max="19" width="10.44140625" customWidth="1"/>
  </cols>
  <sheetData>
    <row r="1" spans="1:20" ht="18" x14ac:dyDescent="0.35">
      <c r="B1" s="347" t="s">
        <v>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</row>
    <row r="2" spans="1:20" ht="15" x14ac:dyDescent="0.3">
      <c r="B2" s="348" t="s">
        <v>1</v>
      </c>
      <c r="C2" s="348" t="s">
        <v>2</v>
      </c>
      <c r="D2" s="348"/>
      <c r="E2" s="348"/>
      <c r="F2" s="348"/>
      <c r="G2" s="348"/>
      <c r="H2" s="348" t="s">
        <v>3</v>
      </c>
      <c r="I2" s="348" t="s">
        <v>4</v>
      </c>
      <c r="J2" s="349" t="s">
        <v>5</v>
      </c>
      <c r="K2" s="348" t="s">
        <v>6</v>
      </c>
      <c r="L2" s="348" t="s">
        <v>7</v>
      </c>
      <c r="M2" s="350" t="s">
        <v>8</v>
      </c>
      <c r="N2" s="350"/>
      <c r="O2" s="351" t="s">
        <v>9</v>
      </c>
      <c r="P2" s="351"/>
      <c r="Q2" s="348" t="s">
        <v>10</v>
      </c>
      <c r="R2" s="348"/>
      <c r="S2" s="351" t="s">
        <v>11</v>
      </c>
      <c r="T2" s="351"/>
    </row>
    <row r="3" spans="1:20" ht="111.6" x14ac:dyDescent="0.3">
      <c r="B3" s="348"/>
      <c r="C3" s="50" t="s">
        <v>12</v>
      </c>
      <c r="D3" s="50" t="s">
        <v>13</v>
      </c>
      <c r="E3" s="50" t="s">
        <v>14</v>
      </c>
      <c r="F3" s="50" t="s">
        <v>15</v>
      </c>
      <c r="G3" s="50" t="s">
        <v>16</v>
      </c>
      <c r="H3" s="348"/>
      <c r="I3" s="348"/>
      <c r="J3" s="349"/>
      <c r="K3" s="348"/>
      <c r="L3" s="348"/>
      <c r="M3" s="51" t="s">
        <v>17</v>
      </c>
      <c r="N3" s="51" t="s">
        <v>18</v>
      </c>
      <c r="O3" s="52" t="s">
        <v>19</v>
      </c>
      <c r="P3" s="52" t="s">
        <v>20</v>
      </c>
      <c r="Q3" s="52" t="s">
        <v>21</v>
      </c>
      <c r="R3" s="52" t="s">
        <v>22</v>
      </c>
      <c r="S3" s="52" t="s">
        <v>23</v>
      </c>
      <c r="T3" s="52" t="s">
        <v>24</v>
      </c>
    </row>
    <row r="4" spans="1:20" ht="34.200000000000003" customHeight="1" x14ac:dyDescent="0.3">
      <c r="A4" s="78"/>
      <c r="B4" s="40">
        <v>1</v>
      </c>
      <c r="C4" s="352" t="s">
        <v>25</v>
      </c>
      <c r="D4" s="352" t="s">
        <v>26</v>
      </c>
      <c r="E4" s="353">
        <v>71003126</v>
      </c>
      <c r="F4" s="354" t="s">
        <v>291</v>
      </c>
      <c r="G4" s="355">
        <v>600099580</v>
      </c>
      <c r="H4" s="37" t="s">
        <v>27</v>
      </c>
      <c r="I4" s="357" t="s">
        <v>28</v>
      </c>
      <c r="J4" s="357" t="s">
        <v>29</v>
      </c>
      <c r="K4" s="357" t="s">
        <v>30</v>
      </c>
      <c r="L4" s="38" t="s">
        <v>31</v>
      </c>
      <c r="M4" s="79">
        <v>170000</v>
      </c>
      <c r="N4" s="79">
        <f>M4*0.85</f>
        <v>144500</v>
      </c>
      <c r="O4" s="244">
        <v>2026</v>
      </c>
      <c r="P4" s="245">
        <v>2028</v>
      </c>
      <c r="Q4" s="40"/>
      <c r="R4" s="40"/>
      <c r="S4" s="40" t="s">
        <v>50</v>
      </c>
      <c r="T4" s="40" t="s">
        <v>50</v>
      </c>
    </row>
    <row r="5" spans="1:20" ht="89.4" customHeight="1" x14ac:dyDescent="0.3">
      <c r="A5" s="78"/>
      <c r="B5" s="119">
        <v>2</v>
      </c>
      <c r="C5" s="352"/>
      <c r="D5" s="352"/>
      <c r="E5" s="353"/>
      <c r="F5" s="354"/>
      <c r="G5" s="355"/>
      <c r="H5" s="37" t="s">
        <v>32</v>
      </c>
      <c r="I5" s="357"/>
      <c r="J5" s="357"/>
      <c r="K5" s="357"/>
      <c r="L5" s="38" t="s">
        <v>33</v>
      </c>
      <c r="M5" s="79">
        <v>500000</v>
      </c>
      <c r="N5" s="79">
        <f t="shared" ref="N5:N96" si="0">M5*0.85</f>
        <v>425000</v>
      </c>
      <c r="O5" s="40">
        <v>2022</v>
      </c>
      <c r="P5" s="40">
        <v>2025</v>
      </c>
      <c r="Q5" s="320" t="s">
        <v>351</v>
      </c>
      <c r="R5" s="321"/>
      <c r="S5" s="321"/>
      <c r="T5" s="322"/>
    </row>
    <row r="6" spans="1:20" ht="42.6" customHeight="1" x14ac:dyDescent="0.3">
      <c r="A6" s="78"/>
      <c r="B6" s="119">
        <v>3</v>
      </c>
      <c r="C6" s="352"/>
      <c r="D6" s="352"/>
      <c r="E6" s="353"/>
      <c r="F6" s="354"/>
      <c r="G6" s="355"/>
      <c r="H6" s="37" t="s">
        <v>34</v>
      </c>
      <c r="I6" s="357"/>
      <c r="J6" s="357"/>
      <c r="K6" s="357"/>
      <c r="L6" s="38" t="s">
        <v>35</v>
      </c>
      <c r="M6" s="79">
        <v>250000</v>
      </c>
      <c r="N6" s="79">
        <f t="shared" si="0"/>
        <v>212500</v>
      </c>
      <c r="O6" s="245">
        <v>2026</v>
      </c>
      <c r="P6" s="245">
        <v>2028</v>
      </c>
      <c r="Q6" s="40"/>
      <c r="R6" s="40"/>
      <c r="S6" s="40" t="s">
        <v>50</v>
      </c>
      <c r="T6" s="40" t="s">
        <v>50</v>
      </c>
    </row>
    <row r="7" spans="1:20" ht="31.2" customHeight="1" x14ac:dyDescent="0.3">
      <c r="A7" s="78"/>
      <c r="B7" s="119">
        <v>4</v>
      </c>
      <c r="C7" s="352"/>
      <c r="D7" s="352"/>
      <c r="E7" s="353"/>
      <c r="F7" s="354"/>
      <c r="G7" s="355"/>
      <c r="H7" s="37" t="s">
        <v>36</v>
      </c>
      <c r="I7" s="357"/>
      <c r="J7" s="357"/>
      <c r="K7" s="357"/>
      <c r="L7" s="123" t="s">
        <v>36</v>
      </c>
      <c r="M7" s="124">
        <v>250000</v>
      </c>
      <c r="N7" s="124">
        <f t="shared" ref="N7" si="1">M7*0.85</f>
        <v>212500</v>
      </c>
      <c r="O7" s="246">
        <v>2026</v>
      </c>
      <c r="P7" s="246">
        <v>2028</v>
      </c>
      <c r="Q7" s="125"/>
      <c r="R7" s="125"/>
      <c r="S7" s="125" t="s">
        <v>50</v>
      </c>
      <c r="T7" s="125" t="s">
        <v>50</v>
      </c>
    </row>
    <row r="8" spans="1:20" ht="37.799999999999997" customHeight="1" x14ac:dyDescent="0.3">
      <c r="A8" s="78"/>
      <c r="B8" s="119">
        <v>5</v>
      </c>
      <c r="C8" s="352"/>
      <c r="D8" s="352"/>
      <c r="E8" s="353"/>
      <c r="F8" s="354"/>
      <c r="G8" s="355"/>
      <c r="H8" s="240" t="s">
        <v>428</v>
      </c>
      <c r="I8" s="357"/>
      <c r="J8" s="357"/>
      <c r="K8" s="359"/>
      <c r="L8" s="241" t="s">
        <v>429</v>
      </c>
      <c r="M8" s="242">
        <v>100000</v>
      </c>
      <c r="N8" s="124">
        <f>M8*0.85</f>
        <v>85000</v>
      </c>
      <c r="O8" s="243">
        <v>2025</v>
      </c>
      <c r="P8" s="243">
        <v>2027</v>
      </c>
      <c r="Q8" s="243"/>
      <c r="R8" s="243"/>
      <c r="S8" s="243" t="s">
        <v>50</v>
      </c>
      <c r="T8" s="243" t="s">
        <v>50</v>
      </c>
    </row>
    <row r="9" spans="1:20" ht="28.2" customHeight="1" x14ac:dyDescent="0.3">
      <c r="A9" s="78"/>
      <c r="B9" s="119">
        <v>6</v>
      </c>
      <c r="C9" s="352"/>
      <c r="D9" s="352"/>
      <c r="E9" s="353"/>
      <c r="F9" s="354"/>
      <c r="G9" s="356"/>
      <c r="H9" s="241" t="s">
        <v>432</v>
      </c>
      <c r="I9" s="358"/>
      <c r="J9" s="357"/>
      <c r="K9" s="359"/>
      <c r="L9" s="241" t="s">
        <v>430</v>
      </c>
      <c r="M9" s="242">
        <v>300000</v>
      </c>
      <c r="N9" s="124">
        <f>M9*0.85</f>
        <v>255000</v>
      </c>
      <c r="O9" s="243">
        <v>2025</v>
      </c>
      <c r="P9" s="243">
        <v>2027</v>
      </c>
      <c r="Q9" s="243"/>
      <c r="R9" s="243"/>
      <c r="S9" s="243" t="s">
        <v>50</v>
      </c>
      <c r="T9" s="243" t="s">
        <v>50</v>
      </c>
    </row>
    <row r="10" spans="1:20" ht="28.8" x14ac:dyDescent="0.3">
      <c r="A10" s="78"/>
      <c r="B10" s="119">
        <v>7</v>
      </c>
      <c r="C10" s="352"/>
      <c r="D10" s="352"/>
      <c r="E10" s="353"/>
      <c r="F10" s="354"/>
      <c r="G10" s="356"/>
      <c r="H10" s="241" t="s">
        <v>433</v>
      </c>
      <c r="I10" s="358"/>
      <c r="J10" s="357"/>
      <c r="K10" s="359"/>
      <c r="L10" s="241" t="s">
        <v>431</v>
      </c>
      <c r="M10" s="242">
        <v>500000</v>
      </c>
      <c r="N10" s="79">
        <f>M10*0.85</f>
        <v>425000</v>
      </c>
      <c r="O10" s="243">
        <v>2025</v>
      </c>
      <c r="P10" s="243">
        <v>2026</v>
      </c>
      <c r="Q10" s="243"/>
      <c r="R10" s="243"/>
      <c r="S10" s="243" t="s">
        <v>50</v>
      </c>
      <c r="T10" s="243" t="s">
        <v>50</v>
      </c>
    </row>
    <row r="11" spans="1:20" ht="69" x14ac:dyDescent="0.3">
      <c r="A11" s="78"/>
      <c r="B11" s="119">
        <v>8</v>
      </c>
      <c r="C11" s="346" t="s">
        <v>48</v>
      </c>
      <c r="D11" s="343" t="s">
        <v>49</v>
      </c>
      <c r="E11" s="344">
        <v>75019175</v>
      </c>
      <c r="F11" s="345" t="s">
        <v>292</v>
      </c>
      <c r="G11" s="344">
        <v>600099580</v>
      </c>
      <c r="H11" s="122" t="s">
        <v>37</v>
      </c>
      <c r="I11" s="346" t="s">
        <v>46</v>
      </c>
      <c r="J11" s="346" t="s">
        <v>29</v>
      </c>
      <c r="K11" s="346" t="s">
        <v>47</v>
      </c>
      <c r="L11" s="126" t="s">
        <v>38</v>
      </c>
      <c r="M11" s="127">
        <v>500000</v>
      </c>
      <c r="N11" s="128">
        <f t="shared" si="0"/>
        <v>425000</v>
      </c>
      <c r="O11" s="129">
        <v>2022</v>
      </c>
      <c r="P11" s="129">
        <v>2025</v>
      </c>
      <c r="Q11" s="323" t="s">
        <v>351</v>
      </c>
      <c r="R11" s="324"/>
      <c r="S11" s="324"/>
      <c r="T11" s="325"/>
    </row>
    <row r="12" spans="1:20" ht="28.8" x14ac:dyDescent="0.3">
      <c r="A12" s="78"/>
      <c r="B12" s="119">
        <v>9</v>
      </c>
      <c r="C12" s="346"/>
      <c r="D12" s="343"/>
      <c r="E12" s="344"/>
      <c r="F12" s="345"/>
      <c r="G12" s="344"/>
      <c r="H12" s="37" t="s">
        <v>39</v>
      </c>
      <c r="I12" s="346"/>
      <c r="J12" s="346"/>
      <c r="K12" s="346"/>
      <c r="L12" s="38" t="s">
        <v>40</v>
      </c>
      <c r="M12" s="101">
        <v>300000</v>
      </c>
      <c r="N12" s="79">
        <f t="shared" si="0"/>
        <v>255000</v>
      </c>
      <c r="O12" s="40">
        <v>2022</v>
      </c>
      <c r="P12" s="285">
        <v>2027</v>
      </c>
      <c r="Q12" s="42"/>
      <c r="R12" s="42"/>
      <c r="S12" s="314" t="s">
        <v>351</v>
      </c>
      <c r="T12" s="328"/>
    </row>
    <row r="13" spans="1:20" ht="41.4" x14ac:dyDescent="0.3">
      <c r="A13" s="78"/>
      <c r="B13" s="119">
        <v>10</v>
      </c>
      <c r="C13" s="346"/>
      <c r="D13" s="343"/>
      <c r="E13" s="344"/>
      <c r="F13" s="345"/>
      <c r="G13" s="344"/>
      <c r="H13" s="37" t="s">
        <v>111</v>
      </c>
      <c r="I13" s="346"/>
      <c r="J13" s="346"/>
      <c r="K13" s="346"/>
      <c r="L13" s="38" t="s">
        <v>41</v>
      </c>
      <c r="M13" s="101">
        <v>300000</v>
      </c>
      <c r="N13" s="79">
        <f t="shared" si="0"/>
        <v>255000</v>
      </c>
      <c r="O13" s="40">
        <v>2022</v>
      </c>
      <c r="P13" s="285">
        <v>2027</v>
      </c>
      <c r="Q13" s="42"/>
      <c r="R13" s="42"/>
      <c r="S13" s="314" t="s">
        <v>351</v>
      </c>
      <c r="T13" s="328"/>
    </row>
    <row r="14" spans="1:20" ht="28.8" x14ac:dyDescent="0.3">
      <c r="A14" s="78"/>
      <c r="B14" s="119">
        <v>11</v>
      </c>
      <c r="C14" s="346"/>
      <c r="D14" s="343"/>
      <c r="E14" s="344"/>
      <c r="F14" s="345"/>
      <c r="G14" s="344"/>
      <c r="H14" s="37" t="s">
        <v>42</v>
      </c>
      <c r="I14" s="346"/>
      <c r="J14" s="346"/>
      <c r="K14" s="346"/>
      <c r="L14" s="38" t="s">
        <v>43</v>
      </c>
      <c r="M14" s="252">
        <v>400000</v>
      </c>
      <c r="N14" s="79">
        <f t="shared" si="0"/>
        <v>340000</v>
      </c>
      <c r="O14" s="40">
        <v>2022</v>
      </c>
      <c r="P14" s="245">
        <v>2029</v>
      </c>
      <c r="Q14" s="42"/>
      <c r="R14" s="42"/>
      <c r="S14" s="42" t="s">
        <v>50</v>
      </c>
      <c r="T14" s="42" t="s">
        <v>50</v>
      </c>
    </row>
    <row r="15" spans="1:20" ht="43.2" x14ac:dyDescent="0.3">
      <c r="A15" s="78"/>
      <c r="B15" s="119">
        <v>12</v>
      </c>
      <c r="C15" s="346"/>
      <c r="D15" s="343"/>
      <c r="E15" s="344"/>
      <c r="F15" s="345"/>
      <c r="G15" s="344"/>
      <c r="H15" s="37" t="s">
        <v>44</v>
      </c>
      <c r="I15" s="346"/>
      <c r="J15" s="346"/>
      <c r="K15" s="346"/>
      <c r="L15" s="38" t="s">
        <v>45</v>
      </c>
      <c r="M15" s="252">
        <v>700000</v>
      </c>
      <c r="N15" s="79">
        <f t="shared" si="0"/>
        <v>595000</v>
      </c>
      <c r="O15" s="40">
        <v>2022</v>
      </c>
      <c r="P15" s="245">
        <v>2029</v>
      </c>
      <c r="Q15" s="67"/>
      <c r="R15" s="66" t="s">
        <v>86</v>
      </c>
      <c r="S15" s="42" t="s">
        <v>50</v>
      </c>
      <c r="T15" s="42" t="s">
        <v>50</v>
      </c>
    </row>
    <row r="16" spans="1:20" ht="41.4" x14ac:dyDescent="0.3">
      <c r="A16" s="78"/>
      <c r="B16" s="119">
        <v>13</v>
      </c>
      <c r="C16" s="343" t="s">
        <v>57</v>
      </c>
      <c r="D16" s="343" t="s">
        <v>58</v>
      </c>
      <c r="E16" s="344">
        <v>70999414</v>
      </c>
      <c r="F16" s="345" t="s">
        <v>293</v>
      </c>
      <c r="G16" s="344">
        <v>600100065</v>
      </c>
      <c r="H16" s="43" t="s">
        <v>51</v>
      </c>
      <c r="I16" s="360" t="s">
        <v>28</v>
      </c>
      <c r="J16" s="360" t="s">
        <v>29</v>
      </c>
      <c r="K16" s="360" t="s">
        <v>59</v>
      </c>
      <c r="L16" s="41" t="s">
        <v>542</v>
      </c>
      <c r="M16" s="101">
        <v>150000</v>
      </c>
      <c r="N16" s="131">
        <f t="shared" si="0"/>
        <v>127500</v>
      </c>
      <c r="O16" s="66">
        <v>2024</v>
      </c>
      <c r="P16" s="66">
        <v>2026</v>
      </c>
      <c r="Q16" s="66"/>
      <c r="R16" s="66"/>
      <c r="S16" s="66" t="s">
        <v>50</v>
      </c>
      <c r="T16" s="66" t="s">
        <v>50</v>
      </c>
    </row>
    <row r="17" spans="1:20" x14ac:dyDescent="0.3">
      <c r="A17" s="78"/>
      <c r="B17" s="119">
        <v>14</v>
      </c>
      <c r="C17" s="343"/>
      <c r="D17" s="343"/>
      <c r="E17" s="344"/>
      <c r="F17" s="345"/>
      <c r="G17" s="344"/>
      <c r="H17" s="43" t="s">
        <v>52</v>
      </c>
      <c r="I17" s="360"/>
      <c r="J17" s="360"/>
      <c r="K17" s="360"/>
      <c r="L17" s="41" t="s">
        <v>54</v>
      </c>
      <c r="M17" s="101">
        <v>300000</v>
      </c>
      <c r="N17" s="131">
        <f t="shared" si="0"/>
        <v>255000</v>
      </c>
      <c r="O17" s="66">
        <v>2022</v>
      </c>
      <c r="P17" s="66">
        <v>2026</v>
      </c>
      <c r="Q17" s="66"/>
      <c r="R17" s="66"/>
      <c r="S17" s="66" t="s">
        <v>50</v>
      </c>
      <c r="T17" s="66" t="s">
        <v>50</v>
      </c>
    </row>
    <row r="18" spans="1:20" ht="28.8" x14ac:dyDescent="0.3">
      <c r="A18" s="78"/>
      <c r="B18" s="119">
        <v>15</v>
      </c>
      <c r="C18" s="343"/>
      <c r="D18" s="343"/>
      <c r="E18" s="344"/>
      <c r="F18" s="345"/>
      <c r="G18" s="344"/>
      <c r="H18" s="43" t="s">
        <v>543</v>
      </c>
      <c r="I18" s="360"/>
      <c r="J18" s="360"/>
      <c r="K18" s="360"/>
      <c r="L18" s="41" t="s">
        <v>55</v>
      </c>
      <c r="M18" s="101">
        <v>150000</v>
      </c>
      <c r="N18" s="131">
        <f t="shared" si="0"/>
        <v>127500</v>
      </c>
      <c r="O18" s="66">
        <v>2024</v>
      </c>
      <c r="P18" s="66">
        <v>2026</v>
      </c>
      <c r="Q18" s="66"/>
      <c r="R18" s="66"/>
      <c r="S18" s="66" t="s">
        <v>50</v>
      </c>
      <c r="T18" s="66" t="s">
        <v>50</v>
      </c>
    </row>
    <row r="19" spans="1:20" ht="55.2" x14ac:dyDescent="0.3">
      <c r="A19" s="78"/>
      <c r="B19" s="119">
        <v>16</v>
      </c>
      <c r="C19" s="343"/>
      <c r="D19" s="343"/>
      <c r="E19" s="344"/>
      <c r="F19" s="345"/>
      <c r="G19" s="344"/>
      <c r="H19" s="43" t="s">
        <v>36</v>
      </c>
      <c r="I19" s="360"/>
      <c r="J19" s="360"/>
      <c r="K19" s="360"/>
      <c r="L19" s="81" t="s">
        <v>435</v>
      </c>
      <c r="M19" s="101">
        <v>300000</v>
      </c>
      <c r="N19" s="131">
        <f t="shared" si="0"/>
        <v>255000</v>
      </c>
      <c r="O19" s="66">
        <v>2024</v>
      </c>
      <c r="P19" s="66">
        <v>2025</v>
      </c>
      <c r="Q19" s="66"/>
      <c r="R19" s="66"/>
      <c r="S19" s="323" t="s">
        <v>351</v>
      </c>
      <c r="T19" s="325"/>
    </row>
    <row r="20" spans="1:20" ht="41.4" x14ac:dyDescent="0.3">
      <c r="A20" s="78"/>
      <c r="B20" s="119">
        <v>17</v>
      </c>
      <c r="C20" s="343"/>
      <c r="D20" s="343"/>
      <c r="E20" s="344"/>
      <c r="F20" s="345"/>
      <c r="G20" s="344"/>
      <c r="H20" s="43" t="s">
        <v>42</v>
      </c>
      <c r="I20" s="360"/>
      <c r="J20" s="360"/>
      <c r="K20" s="360"/>
      <c r="L20" s="81" t="s">
        <v>434</v>
      </c>
      <c r="M20" s="101">
        <v>300000</v>
      </c>
      <c r="N20" s="131">
        <f t="shared" si="0"/>
        <v>255000</v>
      </c>
      <c r="O20" s="66">
        <v>2024</v>
      </c>
      <c r="P20" s="66">
        <v>2025</v>
      </c>
      <c r="Q20" s="66"/>
      <c r="R20" s="66" t="s">
        <v>86</v>
      </c>
      <c r="S20" s="314" t="s">
        <v>351</v>
      </c>
      <c r="T20" s="328"/>
    </row>
    <row r="21" spans="1:20" ht="55.2" x14ac:dyDescent="0.3">
      <c r="A21" s="78"/>
      <c r="B21" s="119">
        <v>18</v>
      </c>
      <c r="C21" s="343"/>
      <c r="D21" s="343"/>
      <c r="E21" s="344"/>
      <c r="F21" s="345"/>
      <c r="G21" s="344"/>
      <c r="H21" s="43" t="s">
        <v>53</v>
      </c>
      <c r="I21" s="360"/>
      <c r="J21" s="360"/>
      <c r="K21" s="360"/>
      <c r="L21" s="44" t="s">
        <v>56</v>
      </c>
      <c r="M21" s="101">
        <v>200000</v>
      </c>
      <c r="N21" s="131">
        <f t="shared" ref="N21:N22" si="2">M21*0.85</f>
        <v>170000</v>
      </c>
      <c r="O21" s="66">
        <v>2022</v>
      </c>
      <c r="P21" s="66">
        <v>2025</v>
      </c>
      <c r="Q21" s="66"/>
      <c r="R21" s="66"/>
      <c r="S21" s="323" t="s">
        <v>351</v>
      </c>
      <c r="T21" s="325"/>
    </row>
    <row r="22" spans="1:20" ht="43.2" x14ac:dyDescent="0.3">
      <c r="A22" s="78"/>
      <c r="B22" s="119">
        <v>19</v>
      </c>
      <c r="C22" s="343"/>
      <c r="D22" s="343"/>
      <c r="E22" s="344"/>
      <c r="F22" s="345"/>
      <c r="G22" s="344"/>
      <c r="H22" s="43" t="s">
        <v>436</v>
      </c>
      <c r="I22" s="360"/>
      <c r="J22" s="360"/>
      <c r="K22" s="360"/>
      <c r="L22" s="105" t="s">
        <v>437</v>
      </c>
      <c r="M22" s="101">
        <v>400000</v>
      </c>
      <c r="N22" s="131">
        <f t="shared" si="2"/>
        <v>340000</v>
      </c>
      <c r="O22" s="66">
        <v>2024</v>
      </c>
      <c r="P22" s="66">
        <v>2025</v>
      </c>
      <c r="Q22" s="66"/>
      <c r="R22" s="66"/>
      <c r="S22" s="314" t="s">
        <v>520</v>
      </c>
      <c r="T22" s="328"/>
    </row>
    <row r="23" spans="1:20" ht="28.8" x14ac:dyDescent="0.3">
      <c r="A23" s="78"/>
      <c r="B23" s="119">
        <v>20</v>
      </c>
      <c r="C23" s="343"/>
      <c r="D23" s="343"/>
      <c r="E23" s="344"/>
      <c r="F23" s="345"/>
      <c r="G23" s="344"/>
      <c r="H23" s="43" t="s">
        <v>177</v>
      </c>
      <c r="I23" s="360"/>
      <c r="J23" s="360"/>
      <c r="K23" s="360"/>
      <c r="L23" s="81" t="s">
        <v>438</v>
      </c>
      <c r="M23" s="101">
        <v>2500000</v>
      </c>
      <c r="N23" s="131">
        <f>M23*0.85</f>
        <v>2125000</v>
      </c>
      <c r="O23" s="66">
        <v>2024</v>
      </c>
      <c r="P23" s="66">
        <v>2025</v>
      </c>
      <c r="Q23" s="66"/>
      <c r="R23" s="66"/>
      <c r="S23" s="66" t="s">
        <v>50</v>
      </c>
      <c r="T23" s="66" t="s">
        <v>50</v>
      </c>
    </row>
    <row r="24" spans="1:20" ht="54.6" customHeight="1" x14ac:dyDescent="0.3">
      <c r="A24" s="78"/>
      <c r="B24" s="119">
        <v>21</v>
      </c>
      <c r="C24" s="361" t="s">
        <v>63</v>
      </c>
      <c r="D24" s="343" t="s">
        <v>64</v>
      </c>
      <c r="E24" s="344">
        <v>70986321</v>
      </c>
      <c r="F24" s="345" t="s">
        <v>294</v>
      </c>
      <c r="G24" s="344">
        <v>650052757</v>
      </c>
      <c r="H24" s="104" t="s">
        <v>60</v>
      </c>
      <c r="I24" s="346" t="s">
        <v>28</v>
      </c>
      <c r="J24" s="343" t="s">
        <v>29</v>
      </c>
      <c r="K24" s="343" t="s">
        <v>65</v>
      </c>
      <c r="L24" s="41" t="s">
        <v>61</v>
      </c>
      <c r="M24" s="236">
        <v>400000</v>
      </c>
      <c r="N24" s="131">
        <f>M24*0.85</f>
        <v>340000</v>
      </c>
      <c r="O24" s="42">
        <v>2022</v>
      </c>
      <c r="P24" s="42">
        <v>2025</v>
      </c>
      <c r="Q24" s="83"/>
      <c r="R24" s="83"/>
      <c r="S24" s="42" t="s">
        <v>50</v>
      </c>
      <c r="T24" s="42" t="s">
        <v>50</v>
      </c>
    </row>
    <row r="25" spans="1:20" ht="54.6" customHeight="1" x14ac:dyDescent="0.3">
      <c r="A25" s="78"/>
      <c r="B25" s="119">
        <v>22</v>
      </c>
      <c r="C25" s="361"/>
      <c r="D25" s="343"/>
      <c r="E25" s="344"/>
      <c r="F25" s="345"/>
      <c r="G25" s="344"/>
      <c r="H25" s="43" t="s">
        <v>62</v>
      </c>
      <c r="I25" s="346"/>
      <c r="J25" s="343"/>
      <c r="K25" s="343"/>
      <c r="L25" s="41" t="s">
        <v>62</v>
      </c>
      <c r="M25" s="82">
        <v>200000</v>
      </c>
      <c r="N25" s="79">
        <f t="shared" ref="N25" si="3">M25*0.85</f>
        <v>170000</v>
      </c>
      <c r="O25" s="120">
        <v>2022</v>
      </c>
      <c r="P25" s="120">
        <v>2025</v>
      </c>
      <c r="Q25" s="83"/>
      <c r="R25" s="83"/>
      <c r="S25" s="323" t="s">
        <v>351</v>
      </c>
      <c r="T25" s="325"/>
    </row>
    <row r="26" spans="1:20" ht="39" customHeight="1" x14ac:dyDescent="0.3">
      <c r="A26" s="78"/>
      <c r="B26" s="119">
        <v>23</v>
      </c>
      <c r="C26" s="361"/>
      <c r="D26" s="343"/>
      <c r="E26" s="344"/>
      <c r="F26" s="345"/>
      <c r="G26" s="344"/>
      <c r="H26" s="43" t="s">
        <v>441</v>
      </c>
      <c r="I26" s="346"/>
      <c r="J26" s="343"/>
      <c r="K26" s="343"/>
      <c r="L26" s="41" t="s">
        <v>442</v>
      </c>
      <c r="M26" s="236">
        <v>500000</v>
      </c>
      <c r="N26" s="131">
        <f t="shared" ref="N26:N31" si="4">M26*0.85</f>
        <v>425000</v>
      </c>
      <c r="O26" s="66">
        <v>2024</v>
      </c>
      <c r="P26" s="66">
        <v>2025</v>
      </c>
      <c r="Q26" s="286"/>
      <c r="R26" s="286"/>
      <c r="S26" s="66" t="s">
        <v>50</v>
      </c>
      <c r="T26" s="66" t="s">
        <v>50</v>
      </c>
    </row>
    <row r="27" spans="1:20" ht="41.4" x14ac:dyDescent="0.3">
      <c r="A27" s="78"/>
      <c r="B27" s="119">
        <v>24</v>
      </c>
      <c r="C27" s="361" t="s">
        <v>108</v>
      </c>
      <c r="D27" s="346" t="s">
        <v>109</v>
      </c>
      <c r="E27" s="344">
        <v>71003151</v>
      </c>
      <c r="F27" s="345" t="s">
        <v>297</v>
      </c>
      <c r="G27" s="344">
        <v>650051742</v>
      </c>
      <c r="H27" s="43" t="s">
        <v>129</v>
      </c>
      <c r="I27" s="343" t="s">
        <v>28</v>
      </c>
      <c r="J27" s="343" t="s">
        <v>29</v>
      </c>
      <c r="K27" s="343" t="s">
        <v>110</v>
      </c>
      <c r="L27" s="41" t="s">
        <v>112</v>
      </c>
      <c r="M27" s="101">
        <v>5500000</v>
      </c>
      <c r="N27" s="131">
        <f t="shared" si="4"/>
        <v>4675000</v>
      </c>
      <c r="O27" s="250">
        <v>2025</v>
      </c>
      <c r="P27" s="250">
        <v>2029</v>
      </c>
      <c r="Q27" s="250" t="s">
        <v>339</v>
      </c>
      <c r="R27" s="250" t="s">
        <v>339</v>
      </c>
      <c r="S27" s="66" t="s">
        <v>50</v>
      </c>
      <c r="T27" s="66" t="s">
        <v>50</v>
      </c>
    </row>
    <row r="28" spans="1:20" ht="28.8" x14ac:dyDescent="0.3">
      <c r="A28" s="78"/>
      <c r="B28" s="119">
        <v>25</v>
      </c>
      <c r="C28" s="361"/>
      <c r="D28" s="346"/>
      <c r="E28" s="344"/>
      <c r="F28" s="345"/>
      <c r="G28" s="344"/>
      <c r="H28" s="43" t="s">
        <v>444</v>
      </c>
      <c r="I28" s="343"/>
      <c r="J28" s="343"/>
      <c r="K28" s="343"/>
      <c r="L28" s="41" t="s">
        <v>445</v>
      </c>
      <c r="M28" s="101">
        <v>5000000</v>
      </c>
      <c r="N28" s="131">
        <f t="shared" si="4"/>
        <v>4250000</v>
      </c>
      <c r="O28" s="250">
        <v>2025</v>
      </c>
      <c r="P28" s="250">
        <v>2029</v>
      </c>
      <c r="Q28" s="250" t="s">
        <v>339</v>
      </c>
      <c r="R28" s="250" t="s">
        <v>339</v>
      </c>
      <c r="S28" s="66" t="s">
        <v>287</v>
      </c>
      <c r="T28" s="66" t="s">
        <v>50</v>
      </c>
    </row>
    <row r="29" spans="1:20" ht="28.8" x14ac:dyDescent="0.3">
      <c r="A29" s="78"/>
      <c r="B29" s="119">
        <v>26</v>
      </c>
      <c r="C29" s="361"/>
      <c r="D29" s="346"/>
      <c r="E29" s="344"/>
      <c r="F29" s="345"/>
      <c r="G29" s="344"/>
      <c r="H29" s="43" t="s">
        <v>111</v>
      </c>
      <c r="I29" s="343"/>
      <c r="J29" s="343"/>
      <c r="K29" s="343"/>
      <c r="L29" s="44" t="s">
        <v>443</v>
      </c>
      <c r="M29" s="252">
        <v>600000</v>
      </c>
      <c r="N29" s="131">
        <f t="shared" si="4"/>
        <v>510000</v>
      </c>
      <c r="O29" s="250">
        <v>2025</v>
      </c>
      <c r="P29" s="250">
        <v>2029</v>
      </c>
      <c r="Q29" s="250" t="s">
        <v>339</v>
      </c>
      <c r="R29" s="250" t="s">
        <v>339</v>
      </c>
      <c r="S29" s="66" t="s">
        <v>50</v>
      </c>
      <c r="T29" s="66" t="s">
        <v>50</v>
      </c>
    </row>
    <row r="30" spans="1:20" ht="41.4" x14ac:dyDescent="0.3">
      <c r="A30" s="78"/>
      <c r="B30" s="119">
        <v>27</v>
      </c>
      <c r="C30" s="361"/>
      <c r="D30" s="346"/>
      <c r="E30" s="344"/>
      <c r="F30" s="345"/>
      <c r="G30" s="344"/>
      <c r="H30" s="43" t="s">
        <v>446</v>
      </c>
      <c r="I30" s="343"/>
      <c r="J30" s="343"/>
      <c r="K30" s="343"/>
      <c r="L30" s="292" t="s">
        <v>521</v>
      </c>
      <c r="M30" s="252">
        <v>600000</v>
      </c>
      <c r="N30" s="131">
        <f t="shared" si="4"/>
        <v>510000</v>
      </c>
      <c r="O30" s="250">
        <v>2025</v>
      </c>
      <c r="P30" s="250">
        <v>2029</v>
      </c>
      <c r="Q30" s="250" t="s">
        <v>339</v>
      </c>
      <c r="R30" s="250" t="s">
        <v>339</v>
      </c>
      <c r="S30" s="66" t="s">
        <v>50</v>
      </c>
      <c r="T30" s="66" t="s">
        <v>50</v>
      </c>
    </row>
    <row r="31" spans="1:20" ht="28.8" x14ac:dyDescent="0.3">
      <c r="A31" s="78"/>
      <c r="B31" s="119">
        <v>28</v>
      </c>
      <c r="C31" s="361"/>
      <c r="D31" s="346"/>
      <c r="E31" s="344"/>
      <c r="F31" s="345"/>
      <c r="G31" s="344"/>
      <c r="H31" s="43" t="s">
        <v>447</v>
      </c>
      <c r="I31" s="343"/>
      <c r="J31" s="343"/>
      <c r="K31" s="343"/>
      <c r="L31" s="44" t="s">
        <v>448</v>
      </c>
      <c r="M31" s="101">
        <v>500000</v>
      </c>
      <c r="N31" s="131">
        <f t="shared" si="4"/>
        <v>425000</v>
      </c>
      <c r="O31" s="66">
        <v>2024</v>
      </c>
      <c r="P31" s="66">
        <v>2027</v>
      </c>
      <c r="Q31" s="66"/>
      <c r="R31" s="66"/>
      <c r="S31" s="314" t="s">
        <v>351</v>
      </c>
      <c r="T31" s="328"/>
    </row>
    <row r="32" spans="1:20" ht="28.8" x14ac:dyDescent="0.3">
      <c r="A32" s="78"/>
      <c r="B32" s="119">
        <v>29</v>
      </c>
      <c r="C32" s="361"/>
      <c r="D32" s="346"/>
      <c r="E32" s="344"/>
      <c r="F32" s="345"/>
      <c r="G32" s="344"/>
      <c r="H32" s="133" t="s">
        <v>113</v>
      </c>
      <c r="I32" s="343"/>
      <c r="J32" s="343"/>
      <c r="K32" s="343"/>
      <c r="L32" s="135" t="s">
        <v>113</v>
      </c>
      <c r="M32" s="287">
        <v>1500000</v>
      </c>
      <c r="N32" s="131">
        <f t="shared" ref="N32" si="5">M32*0.85</f>
        <v>1275000</v>
      </c>
      <c r="O32" s="250">
        <v>2025</v>
      </c>
      <c r="P32" s="250">
        <v>2029</v>
      </c>
      <c r="Q32" s="250" t="s">
        <v>339</v>
      </c>
      <c r="R32" s="250" t="s">
        <v>339</v>
      </c>
      <c r="S32" s="66" t="s">
        <v>50</v>
      </c>
      <c r="T32" s="66" t="s">
        <v>50</v>
      </c>
    </row>
    <row r="33" spans="1:20" ht="27.6" x14ac:dyDescent="0.3">
      <c r="A33" s="78"/>
      <c r="B33" s="119">
        <v>30</v>
      </c>
      <c r="C33" s="361"/>
      <c r="D33" s="346"/>
      <c r="E33" s="344"/>
      <c r="F33" s="345"/>
      <c r="G33" s="362"/>
      <c r="H33" s="290" t="s">
        <v>449</v>
      </c>
      <c r="I33" s="363"/>
      <c r="J33" s="343"/>
      <c r="K33" s="364"/>
      <c r="L33" s="290" t="s">
        <v>452</v>
      </c>
      <c r="M33" s="289">
        <v>5000000</v>
      </c>
      <c r="N33" s="131">
        <f>4000000*0.85</f>
        <v>3400000</v>
      </c>
      <c r="O33" s="250">
        <v>2025</v>
      </c>
      <c r="P33" s="250">
        <v>2029</v>
      </c>
      <c r="Q33" s="250" t="s">
        <v>339</v>
      </c>
      <c r="R33" s="250" t="s">
        <v>339</v>
      </c>
      <c r="S33" s="66" t="s">
        <v>50</v>
      </c>
      <c r="T33" s="66" t="s">
        <v>50</v>
      </c>
    </row>
    <row r="34" spans="1:20" ht="27.6" x14ac:dyDescent="0.3">
      <c r="A34" s="78"/>
      <c r="B34" s="119">
        <v>31</v>
      </c>
      <c r="C34" s="361"/>
      <c r="D34" s="346"/>
      <c r="E34" s="344"/>
      <c r="F34" s="345"/>
      <c r="G34" s="362"/>
      <c r="H34" s="290" t="s">
        <v>450</v>
      </c>
      <c r="I34" s="363"/>
      <c r="J34" s="343"/>
      <c r="K34" s="364"/>
      <c r="L34" s="290" t="s">
        <v>453</v>
      </c>
      <c r="M34" s="288" t="s">
        <v>454</v>
      </c>
      <c r="N34" s="131">
        <f>2000000*0.85</f>
        <v>1700000</v>
      </c>
      <c r="O34" s="250">
        <v>2025</v>
      </c>
      <c r="P34" s="250">
        <v>2029</v>
      </c>
      <c r="Q34" s="250" t="s">
        <v>339</v>
      </c>
      <c r="R34" s="250" t="s">
        <v>339</v>
      </c>
      <c r="S34" s="66" t="s">
        <v>287</v>
      </c>
      <c r="T34" s="66" t="s">
        <v>50</v>
      </c>
    </row>
    <row r="35" spans="1:20" ht="27.6" x14ac:dyDescent="0.3">
      <c r="A35" s="78"/>
      <c r="B35" s="119">
        <v>32</v>
      </c>
      <c r="C35" s="361"/>
      <c r="D35" s="346"/>
      <c r="E35" s="344"/>
      <c r="F35" s="345"/>
      <c r="G35" s="362"/>
      <c r="H35" s="290" t="s">
        <v>451</v>
      </c>
      <c r="I35" s="363"/>
      <c r="J35" s="343"/>
      <c r="K35" s="364"/>
      <c r="L35" s="290" t="s">
        <v>455</v>
      </c>
      <c r="M35" s="289">
        <v>500000</v>
      </c>
      <c r="N35" s="131">
        <f>M35*0.85</f>
        <v>425000</v>
      </c>
      <c r="O35" s="250">
        <v>2025</v>
      </c>
      <c r="P35" s="250">
        <v>2029</v>
      </c>
      <c r="Q35" s="250" t="s">
        <v>339</v>
      </c>
      <c r="R35" s="250" t="s">
        <v>339</v>
      </c>
      <c r="S35" s="66" t="s">
        <v>50</v>
      </c>
      <c r="T35" s="66" t="s">
        <v>50</v>
      </c>
    </row>
    <row r="36" spans="1:20" ht="136.19999999999999" x14ac:dyDescent="0.3">
      <c r="A36" s="78"/>
      <c r="B36" s="119">
        <v>33</v>
      </c>
      <c r="C36" s="85" t="s">
        <v>114</v>
      </c>
      <c r="D36" s="86" t="s">
        <v>115</v>
      </c>
      <c r="E36" s="87">
        <v>70985758</v>
      </c>
      <c r="F36" s="88" t="s">
        <v>298</v>
      </c>
      <c r="G36" s="87">
        <v>650052960</v>
      </c>
      <c r="H36" s="134" t="s">
        <v>36</v>
      </c>
      <c r="I36" s="86" t="s">
        <v>28</v>
      </c>
      <c r="J36" s="86" t="s">
        <v>29</v>
      </c>
      <c r="K36" s="86" t="s">
        <v>116</v>
      </c>
      <c r="L36" s="136" t="s">
        <v>36</v>
      </c>
      <c r="M36" s="137">
        <v>250000</v>
      </c>
      <c r="N36" s="79">
        <f t="shared" si="0"/>
        <v>212500</v>
      </c>
      <c r="O36" s="92">
        <v>2022</v>
      </c>
      <c r="P36" s="250">
        <v>2028</v>
      </c>
      <c r="Q36" s="93"/>
      <c r="R36" s="93"/>
      <c r="S36" s="92" t="s">
        <v>50</v>
      </c>
      <c r="T36" s="92" t="s">
        <v>50</v>
      </c>
    </row>
    <row r="37" spans="1:20" ht="34.799999999999997" customHeight="1" x14ac:dyDescent="0.3">
      <c r="A37" s="78"/>
      <c r="B37" s="119">
        <v>34</v>
      </c>
      <c r="C37" s="337" t="s">
        <v>130</v>
      </c>
      <c r="D37" s="337" t="s">
        <v>131</v>
      </c>
      <c r="E37" s="334">
        <v>70944601</v>
      </c>
      <c r="F37" s="340" t="s">
        <v>301</v>
      </c>
      <c r="G37" s="334">
        <v>600099687</v>
      </c>
      <c r="H37" s="104" t="s">
        <v>125</v>
      </c>
      <c r="I37" s="365" t="s">
        <v>28</v>
      </c>
      <c r="J37" s="331" t="s">
        <v>29</v>
      </c>
      <c r="K37" s="365" t="s">
        <v>132</v>
      </c>
      <c r="L37" s="130" t="s">
        <v>126</v>
      </c>
      <c r="M37" s="101">
        <v>200000</v>
      </c>
      <c r="N37" s="131">
        <f t="shared" si="0"/>
        <v>170000</v>
      </c>
      <c r="O37" s="66">
        <v>2022</v>
      </c>
      <c r="P37" s="66">
        <v>2025</v>
      </c>
      <c r="Q37" s="66"/>
      <c r="R37" s="66"/>
      <c r="S37" s="314" t="s">
        <v>351</v>
      </c>
      <c r="T37" s="328"/>
    </row>
    <row r="38" spans="1:20" ht="34.799999999999997" customHeight="1" x14ac:dyDescent="0.3">
      <c r="A38" s="78"/>
      <c r="B38" s="119">
        <v>35</v>
      </c>
      <c r="C38" s="338"/>
      <c r="D38" s="338"/>
      <c r="E38" s="335"/>
      <c r="F38" s="341"/>
      <c r="G38" s="335"/>
      <c r="H38" s="132" t="s">
        <v>127</v>
      </c>
      <c r="I38" s="366"/>
      <c r="J38" s="332"/>
      <c r="K38" s="366"/>
      <c r="L38" s="44" t="s">
        <v>128</v>
      </c>
      <c r="M38" s="101">
        <v>100000</v>
      </c>
      <c r="N38" s="131">
        <f t="shared" si="0"/>
        <v>85000</v>
      </c>
      <c r="O38" s="250">
        <v>2025</v>
      </c>
      <c r="P38" s="250">
        <v>2028</v>
      </c>
      <c r="Q38" s="66"/>
      <c r="R38" s="66"/>
      <c r="S38" s="66" t="s">
        <v>50</v>
      </c>
      <c r="T38" s="66" t="s">
        <v>50</v>
      </c>
    </row>
    <row r="39" spans="1:20" ht="34.799999999999997" customHeight="1" x14ac:dyDescent="0.3">
      <c r="A39" s="78"/>
      <c r="B39" s="119">
        <v>36</v>
      </c>
      <c r="C39" s="338"/>
      <c r="D39" s="338"/>
      <c r="E39" s="335"/>
      <c r="F39" s="341"/>
      <c r="G39" s="335"/>
      <c r="H39" s="104" t="s">
        <v>380</v>
      </c>
      <c r="I39" s="366"/>
      <c r="J39" s="332"/>
      <c r="K39" s="366"/>
      <c r="L39" s="44" t="s">
        <v>381</v>
      </c>
      <c r="M39" s="101">
        <v>2000000</v>
      </c>
      <c r="N39" s="131">
        <f t="shared" ref="N39" si="6">M39*0.85</f>
        <v>1700000</v>
      </c>
      <c r="O39" s="66">
        <v>2024</v>
      </c>
      <c r="P39" s="66">
        <v>2025</v>
      </c>
      <c r="Q39" s="66"/>
      <c r="R39" s="66"/>
      <c r="S39" s="66" t="s">
        <v>50</v>
      </c>
      <c r="T39" s="66" t="s">
        <v>50</v>
      </c>
    </row>
    <row r="40" spans="1:20" ht="34.799999999999997" customHeight="1" x14ac:dyDescent="0.3">
      <c r="A40" s="78"/>
      <c r="B40" s="119">
        <v>37</v>
      </c>
      <c r="C40" s="339"/>
      <c r="D40" s="339"/>
      <c r="E40" s="336"/>
      <c r="F40" s="342"/>
      <c r="G40" s="336"/>
      <c r="H40" s="104" t="s">
        <v>439</v>
      </c>
      <c r="I40" s="367"/>
      <c r="J40" s="333"/>
      <c r="K40" s="367"/>
      <c r="L40" s="44" t="s">
        <v>440</v>
      </c>
      <c r="M40" s="101">
        <v>200000</v>
      </c>
      <c r="N40" s="131">
        <f>M40*0.85</f>
        <v>170000</v>
      </c>
      <c r="O40" s="250">
        <v>2025</v>
      </c>
      <c r="P40" s="250">
        <v>2028</v>
      </c>
      <c r="Q40" s="67"/>
      <c r="R40" s="67"/>
      <c r="S40" s="66" t="s">
        <v>50</v>
      </c>
      <c r="T40" s="66" t="s">
        <v>50</v>
      </c>
    </row>
    <row r="41" spans="1:20" ht="120.6" x14ac:dyDescent="0.3">
      <c r="A41" s="78"/>
      <c r="B41" s="119">
        <v>38</v>
      </c>
      <c r="C41" s="85" t="s">
        <v>158</v>
      </c>
      <c r="D41" s="94" t="s">
        <v>159</v>
      </c>
      <c r="E41" s="42">
        <v>71004874</v>
      </c>
      <c r="F41" s="95" t="s">
        <v>302</v>
      </c>
      <c r="G41" s="42">
        <v>650056035</v>
      </c>
      <c r="H41" s="89" t="s">
        <v>62</v>
      </c>
      <c r="I41" s="86" t="s">
        <v>28</v>
      </c>
      <c r="J41" s="86" t="s">
        <v>29</v>
      </c>
      <c r="K41" s="86" t="s">
        <v>157</v>
      </c>
      <c r="L41" s="90" t="s">
        <v>62</v>
      </c>
      <c r="M41" s="91">
        <v>250000</v>
      </c>
      <c r="N41" s="138">
        <f t="shared" si="0"/>
        <v>212500</v>
      </c>
      <c r="O41" s="42">
        <v>2022</v>
      </c>
      <c r="P41" s="42">
        <v>2025</v>
      </c>
      <c r="Q41" s="42"/>
      <c r="R41" s="42"/>
      <c r="S41" s="42" t="s">
        <v>50</v>
      </c>
      <c r="T41" s="42" t="s">
        <v>50</v>
      </c>
    </row>
    <row r="42" spans="1:20" ht="55.2" x14ac:dyDescent="0.3">
      <c r="A42" s="78"/>
      <c r="B42" s="119">
        <v>39</v>
      </c>
      <c r="C42" s="343" t="s">
        <v>174</v>
      </c>
      <c r="D42" s="343" t="s">
        <v>163</v>
      </c>
      <c r="E42" s="344">
        <v>70997926</v>
      </c>
      <c r="F42" s="345" t="s">
        <v>308</v>
      </c>
      <c r="G42" s="344">
        <v>600099989</v>
      </c>
      <c r="H42" s="96" t="s">
        <v>165</v>
      </c>
      <c r="I42" s="346" t="s">
        <v>28</v>
      </c>
      <c r="J42" s="346" t="s">
        <v>29</v>
      </c>
      <c r="K42" s="346" t="s">
        <v>164</v>
      </c>
      <c r="L42" s="41" t="s">
        <v>171</v>
      </c>
      <c r="M42" s="101">
        <v>400000</v>
      </c>
      <c r="N42" s="131">
        <f>M42*0.85</f>
        <v>340000</v>
      </c>
      <c r="O42" s="66">
        <v>2025</v>
      </c>
      <c r="P42" s="66">
        <v>2027</v>
      </c>
      <c r="Q42" s="66"/>
      <c r="R42" s="66"/>
      <c r="S42" s="314" t="s">
        <v>548</v>
      </c>
      <c r="T42" s="315"/>
    </row>
    <row r="43" spans="1:20" ht="55.2" x14ac:dyDescent="0.3">
      <c r="A43" s="78"/>
      <c r="B43" s="119">
        <v>40</v>
      </c>
      <c r="C43" s="343"/>
      <c r="D43" s="343"/>
      <c r="E43" s="344"/>
      <c r="F43" s="345"/>
      <c r="G43" s="344"/>
      <c r="H43" s="139" t="s">
        <v>358</v>
      </c>
      <c r="I43" s="346"/>
      <c r="J43" s="346"/>
      <c r="K43" s="346"/>
      <c r="L43" s="112" t="s">
        <v>359</v>
      </c>
      <c r="M43" s="101">
        <v>2500000</v>
      </c>
      <c r="N43" s="131">
        <f>M43*0.85</f>
        <v>2125000</v>
      </c>
      <c r="O43" s="250">
        <v>2026</v>
      </c>
      <c r="P43" s="250">
        <v>2030</v>
      </c>
      <c r="Q43" s="66"/>
      <c r="R43" s="66"/>
      <c r="S43" s="66" t="s">
        <v>50</v>
      </c>
      <c r="T43" s="66" t="s">
        <v>50</v>
      </c>
    </row>
    <row r="44" spans="1:20" ht="41.4" x14ac:dyDescent="0.3">
      <c r="A44" s="78"/>
      <c r="B44" s="119">
        <v>41</v>
      </c>
      <c r="C44" s="343"/>
      <c r="D44" s="343"/>
      <c r="E44" s="344"/>
      <c r="F44" s="345"/>
      <c r="G44" s="344"/>
      <c r="H44" s="139" t="s">
        <v>360</v>
      </c>
      <c r="I44" s="346"/>
      <c r="J44" s="346"/>
      <c r="K44" s="346"/>
      <c r="L44" s="112" t="s">
        <v>361</v>
      </c>
      <c r="M44" s="101">
        <v>300000</v>
      </c>
      <c r="N44" s="131">
        <f t="shared" si="0"/>
        <v>255000</v>
      </c>
      <c r="O44" s="66">
        <v>2024</v>
      </c>
      <c r="P44" s="66">
        <v>2026</v>
      </c>
      <c r="Q44" s="66"/>
      <c r="R44" s="66"/>
      <c r="S44" s="323" t="s">
        <v>351</v>
      </c>
      <c r="T44" s="325"/>
    </row>
    <row r="45" spans="1:20" ht="28.8" x14ac:dyDescent="0.3">
      <c r="A45" s="78"/>
      <c r="B45" s="119">
        <v>42</v>
      </c>
      <c r="C45" s="343"/>
      <c r="D45" s="343"/>
      <c r="E45" s="344"/>
      <c r="F45" s="345"/>
      <c r="G45" s="344"/>
      <c r="H45" s="96" t="s">
        <v>166</v>
      </c>
      <c r="I45" s="346"/>
      <c r="J45" s="346"/>
      <c r="K45" s="346"/>
      <c r="L45" s="41" t="s">
        <v>166</v>
      </c>
      <c r="M45" s="101">
        <v>500000</v>
      </c>
      <c r="N45" s="131">
        <f t="shared" si="0"/>
        <v>425000</v>
      </c>
      <c r="O45" s="66">
        <v>2022</v>
      </c>
      <c r="P45" s="66">
        <v>2025</v>
      </c>
      <c r="Q45" s="66"/>
      <c r="R45" s="66"/>
      <c r="S45" s="323" t="s">
        <v>351</v>
      </c>
      <c r="T45" s="325"/>
    </row>
    <row r="46" spans="1:20" ht="28.8" x14ac:dyDescent="0.3">
      <c r="A46" s="78"/>
      <c r="B46" s="119">
        <v>43</v>
      </c>
      <c r="C46" s="343"/>
      <c r="D46" s="343"/>
      <c r="E46" s="344"/>
      <c r="F46" s="345"/>
      <c r="G46" s="344"/>
      <c r="H46" s="96" t="s">
        <v>167</v>
      </c>
      <c r="I46" s="346"/>
      <c r="J46" s="346"/>
      <c r="K46" s="346"/>
      <c r="L46" s="41" t="s">
        <v>172</v>
      </c>
      <c r="M46" s="101">
        <v>500000</v>
      </c>
      <c r="N46" s="131">
        <f t="shared" si="0"/>
        <v>425000</v>
      </c>
      <c r="O46" s="66">
        <v>2021</v>
      </c>
      <c r="P46" s="66">
        <v>2025</v>
      </c>
      <c r="Q46" s="66"/>
      <c r="R46" s="66"/>
      <c r="S46" s="326" t="s">
        <v>351</v>
      </c>
      <c r="T46" s="327"/>
    </row>
    <row r="47" spans="1:20" x14ac:dyDescent="0.3">
      <c r="A47" s="78"/>
      <c r="B47" s="119">
        <v>44</v>
      </c>
      <c r="C47" s="343"/>
      <c r="D47" s="343"/>
      <c r="E47" s="344"/>
      <c r="F47" s="345"/>
      <c r="G47" s="344"/>
      <c r="H47" s="96" t="s">
        <v>168</v>
      </c>
      <c r="I47" s="346"/>
      <c r="J47" s="346"/>
      <c r="K47" s="346"/>
      <c r="L47" s="41" t="s">
        <v>168</v>
      </c>
      <c r="M47" s="101">
        <v>1200000</v>
      </c>
      <c r="N47" s="131">
        <f t="shared" si="0"/>
        <v>1020000</v>
      </c>
      <c r="O47" s="66">
        <v>2025</v>
      </c>
      <c r="P47" s="66">
        <v>2027</v>
      </c>
      <c r="Q47" s="66"/>
      <c r="R47" s="66"/>
      <c r="S47" s="314" t="s">
        <v>548</v>
      </c>
      <c r="T47" s="315"/>
    </row>
    <row r="48" spans="1:20" x14ac:dyDescent="0.3">
      <c r="A48" s="78"/>
      <c r="B48" s="119">
        <v>45</v>
      </c>
      <c r="C48" s="343"/>
      <c r="D48" s="343"/>
      <c r="E48" s="344"/>
      <c r="F48" s="345"/>
      <c r="G48" s="344"/>
      <c r="H48" s="96" t="s">
        <v>169</v>
      </c>
      <c r="I48" s="346"/>
      <c r="J48" s="346"/>
      <c r="K48" s="346"/>
      <c r="L48" s="41" t="s">
        <v>169</v>
      </c>
      <c r="M48" s="101">
        <v>600000</v>
      </c>
      <c r="N48" s="131">
        <f t="shared" si="0"/>
        <v>510000</v>
      </c>
      <c r="O48" s="66">
        <v>2025</v>
      </c>
      <c r="P48" s="66">
        <v>2027</v>
      </c>
      <c r="Q48" s="66"/>
      <c r="R48" s="66"/>
      <c r="S48" s="314" t="s">
        <v>548</v>
      </c>
      <c r="T48" s="315"/>
    </row>
    <row r="49" spans="1:20" ht="27.6" x14ac:dyDescent="0.3">
      <c r="A49" s="78"/>
      <c r="B49" s="119">
        <v>46</v>
      </c>
      <c r="C49" s="343"/>
      <c r="D49" s="343"/>
      <c r="E49" s="344"/>
      <c r="F49" s="345"/>
      <c r="G49" s="344"/>
      <c r="H49" s="96" t="s">
        <v>170</v>
      </c>
      <c r="I49" s="346"/>
      <c r="J49" s="346"/>
      <c r="K49" s="346"/>
      <c r="L49" s="41" t="s">
        <v>173</v>
      </c>
      <c r="M49" s="80">
        <v>300000</v>
      </c>
      <c r="N49" s="79">
        <f t="shared" si="0"/>
        <v>255000</v>
      </c>
      <c r="O49" s="42">
        <v>2022</v>
      </c>
      <c r="P49" s="42">
        <v>2025</v>
      </c>
      <c r="Q49" s="42"/>
      <c r="R49" s="42"/>
      <c r="S49" s="323" t="s">
        <v>351</v>
      </c>
      <c r="T49" s="325"/>
    </row>
    <row r="50" spans="1:20" ht="41.4" x14ac:dyDescent="0.3">
      <c r="A50" s="78"/>
      <c r="B50" s="119">
        <v>47</v>
      </c>
      <c r="C50" s="343" t="s">
        <v>179</v>
      </c>
      <c r="D50" s="346" t="s">
        <v>180</v>
      </c>
      <c r="E50" s="344">
        <v>75017342</v>
      </c>
      <c r="F50" s="345" t="s">
        <v>306</v>
      </c>
      <c r="G50" s="344">
        <v>600100375</v>
      </c>
      <c r="H50" s="97" t="s">
        <v>176</v>
      </c>
      <c r="I50" s="346" t="s">
        <v>28</v>
      </c>
      <c r="J50" s="346" t="s">
        <v>29</v>
      </c>
      <c r="K50" s="346" t="s">
        <v>181</v>
      </c>
      <c r="L50" s="41" t="s">
        <v>41</v>
      </c>
      <c r="M50" s="80">
        <v>300000</v>
      </c>
      <c r="N50" s="79">
        <f t="shared" si="0"/>
        <v>255000</v>
      </c>
      <c r="O50" s="42">
        <v>2021</v>
      </c>
      <c r="P50" s="42">
        <v>2025</v>
      </c>
      <c r="Q50" s="42"/>
      <c r="R50" s="42"/>
      <c r="S50" s="318" t="s">
        <v>351</v>
      </c>
      <c r="T50" s="319"/>
    </row>
    <row r="51" spans="1:20" ht="28.8" x14ac:dyDescent="0.3">
      <c r="A51" s="78"/>
      <c r="B51" s="119">
        <v>48</v>
      </c>
      <c r="C51" s="343"/>
      <c r="D51" s="346"/>
      <c r="E51" s="344"/>
      <c r="F51" s="345"/>
      <c r="G51" s="344"/>
      <c r="H51" s="97" t="s">
        <v>177</v>
      </c>
      <c r="I51" s="346"/>
      <c r="J51" s="346"/>
      <c r="K51" s="346"/>
      <c r="L51" s="41" t="s">
        <v>550</v>
      </c>
      <c r="M51" s="252">
        <v>500000</v>
      </c>
      <c r="N51" s="258">
        <f t="shared" si="0"/>
        <v>425000</v>
      </c>
      <c r="O51" s="42">
        <v>2021</v>
      </c>
      <c r="P51" s="250">
        <v>2025</v>
      </c>
      <c r="Q51" s="42"/>
      <c r="R51" s="42"/>
      <c r="S51" s="42" t="s">
        <v>50</v>
      </c>
      <c r="T51" s="42" t="s">
        <v>50</v>
      </c>
    </row>
    <row r="52" spans="1:20" ht="28.8" x14ac:dyDescent="0.3">
      <c r="A52" s="78"/>
      <c r="B52" s="119">
        <v>49</v>
      </c>
      <c r="C52" s="343"/>
      <c r="D52" s="346"/>
      <c r="E52" s="344"/>
      <c r="F52" s="345"/>
      <c r="G52" s="344"/>
      <c r="H52" s="97" t="s">
        <v>177</v>
      </c>
      <c r="I52" s="346"/>
      <c r="J52" s="346"/>
      <c r="K52" s="346"/>
      <c r="L52" s="41" t="s">
        <v>551</v>
      </c>
      <c r="M52" s="252">
        <v>3000000</v>
      </c>
      <c r="N52" s="258">
        <f t="shared" ref="N52:N56" si="7">M52*0.85</f>
        <v>2550000</v>
      </c>
      <c r="O52" s="120">
        <v>2021</v>
      </c>
      <c r="P52" s="250">
        <v>2026</v>
      </c>
      <c r="Q52" s="120"/>
      <c r="R52" s="120"/>
      <c r="S52" s="120" t="s">
        <v>50</v>
      </c>
      <c r="T52" s="120" t="s">
        <v>50</v>
      </c>
    </row>
    <row r="53" spans="1:20" ht="55.2" x14ac:dyDescent="0.3">
      <c r="A53" s="78"/>
      <c r="B53" s="313"/>
      <c r="C53" s="343"/>
      <c r="D53" s="346"/>
      <c r="E53" s="344"/>
      <c r="F53" s="345"/>
      <c r="G53" s="344"/>
      <c r="H53" s="283" t="s">
        <v>462</v>
      </c>
      <c r="I53" s="346"/>
      <c r="J53" s="346"/>
      <c r="K53" s="346"/>
      <c r="L53" s="257" t="s">
        <v>552</v>
      </c>
      <c r="M53" s="252">
        <v>10000000</v>
      </c>
      <c r="N53" s="258">
        <f t="shared" si="7"/>
        <v>8500000</v>
      </c>
      <c r="O53" s="250">
        <v>2026</v>
      </c>
      <c r="P53" s="250">
        <v>2028</v>
      </c>
      <c r="Q53" s="250"/>
      <c r="R53" s="250"/>
      <c r="S53" s="250" t="s">
        <v>50</v>
      </c>
      <c r="T53" s="250" t="s">
        <v>50</v>
      </c>
    </row>
    <row r="54" spans="1:20" ht="43.2" x14ac:dyDescent="0.3">
      <c r="A54" s="78"/>
      <c r="B54" s="313"/>
      <c r="C54" s="343"/>
      <c r="D54" s="346"/>
      <c r="E54" s="344"/>
      <c r="F54" s="345"/>
      <c r="G54" s="344"/>
      <c r="H54" s="283" t="s">
        <v>178</v>
      </c>
      <c r="I54" s="346"/>
      <c r="J54" s="346"/>
      <c r="K54" s="346"/>
      <c r="L54" s="257" t="s">
        <v>553</v>
      </c>
      <c r="M54" s="252">
        <v>500000</v>
      </c>
      <c r="N54" s="258">
        <f t="shared" si="7"/>
        <v>425000</v>
      </c>
      <c r="O54" s="250">
        <v>2022</v>
      </c>
      <c r="P54" s="250">
        <v>2027</v>
      </c>
      <c r="Q54" s="250"/>
      <c r="R54" s="250"/>
      <c r="S54" s="250" t="s">
        <v>50</v>
      </c>
      <c r="T54" s="250" t="s">
        <v>50</v>
      </c>
    </row>
    <row r="55" spans="1:20" ht="28.8" x14ac:dyDescent="0.3">
      <c r="A55" s="78"/>
      <c r="B55" s="119">
        <v>50</v>
      </c>
      <c r="C55" s="343"/>
      <c r="D55" s="346"/>
      <c r="E55" s="344"/>
      <c r="F55" s="345"/>
      <c r="G55" s="344"/>
      <c r="H55" s="43" t="s">
        <v>456</v>
      </c>
      <c r="I55" s="346"/>
      <c r="J55" s="346"/>
      <c r="K55" s="346"/>
      <c r="L55" s="41" t="s">
        <v>457</v>
      </c>
      <c r="M55" s="101">
        <v>1000000</v>
      </c>
      <c r="N55" s="131">
        <f t="shared" si="7"/>
        <v>850000</v>
      </c>
      <c r="O55" s="66">
        <v>2024</v>
      </c>
      <c r="P55" s="66">
        <v>2027</v>
      </c>
      <c r="Q55" s="66"/>
      <c r="R55" s="66"/>
      <c r="S55" s="66" t="s">
        <v>50</v>
      </c>
      <c r="T55" s="66" t="s">
        <v>50</v>
      </c>
    </row>
    <row r="56" spans="1:20" ht="43.2" x14ac:dyDescent="0.3">
      <c r="A56" s="78"/>
      <c r="B56" s="119">
        <v>51</v>
      </c>
      <c r="C56" s="343"/>
      <c r="D56" s="346"/>
      <c r="E56" s="344"/>
      <c r="F56" s="345"/>
      <c r="G56" s="344"/>
      <c r="H56" s="43" t="s">
        <v>458</v>
      </c>
      <c r="I56" s="346"/>
      <c r="J56" s="346"/>
      <c r="K56" s="346"/>
      <c r="L56" s="41" t="s">
        <v>459</v>
      </c>
      <c r="M56" s="101">
        <v>500000</v>
      </c>
      <c r="N56" s="131">
        <f t="shared" si="7"/>
        <v>425000</v>
      </c>
      <c r="O56" s="66">
        <v>2024</v>
      </c>
      <c r="P56" s="66">
        <v>2027</v>
      </c>
      <c r="Q56" s="66"/>
      <c r="R56" s="66"/>
      <c r="S56" s="66" t="s">
        <v>50</v>
      </c>
      <c r="T56" s="66" t="s">
        <v>50</v>
      </c>
    </row>
    <row r="57" spans="1:20" ht="49.2" customHeight="1" x14ac:dyDescent="0.3">
      <c r="A57" s="78"/>
      <c r="B57" s="119">
        <v>52</v>
      </c>
      <c r="C57" s="343" t="s">
        <v>186</v>
      </c>
      <c r="D57" s="343" t="s">
        <v>187</v>
      </c>
      <c r="E57" s="344">
        <v>71011731</v>
      </c>
      <c r="F57" s="345" t="s">
        <v>305</v>
      </c>
      <c r="G57" s="344">
        <v>650052081</v>
      </c>
      <c r="H57" s="43" t="s">
        <v>190</v>
      </c>
      <c r="I57" s="346" t="s">
        <v>28</v>
      </c>
      <c r="J57" s="346" t="s">
        <v>29</v>
      </c>
      <c r="K57" s="346" t="s">
        <v>185</v>
      </c>
      <c r="L57" s="99" t="s">
        <v>190</v>
      </c>
      <c r="M57" s="80">
        <v>2500000</v>
      </c>
      <c r="N57" s="79">
        <f t="shared" si="0"/>
        <v>2125000</v>
      </c>
      <c r="O57" s="42">
        <v>2022</v>
      </c>
      <c r="P57" s="42">
        <v>2025</v>
      </c>
      <c r="Q57" s="42" t="s">
        <v>86</v>
      </c>
      <c r="R57" s="42"/>
      <c r="S57" s="323" t="s">
        <v>351</v>
      </c>
      <c r="T57" s="325"/>
    </row>
    <row r="58" spans="1:20" ht="52.8" customHeight="1" x14ac:dyDescent="0.3">
      <c r="A58" s="78"/>
      <c r="B58" s="119">
        <v>53</v>
      </c>
      <c r="C58" s="343"/>
      <c r="D58" s="343"/>
      <c r="E58" s="344"/>
      <c r="F58" s="345"/>
      <c r="G58" s="344"/>
      <c r="H58" s="89" t="s">
        <v>182</v>
      </c>
      <c r="I58" s="346"/>
      <c r="J58" s="346"/>
      <c r="K58" s="346"/>
      <c r="L58" s="81" t="s">
        <v>41</v>
      </c>
      <c r="M58" s="101">
        <v>1000000</v>
      </c>
      <c r="N58" s="79">
        <f t="shared" si="0"/>
        <v>850000</v>
      </c>
      <c r="O58" s="42">
        <v>2022</v>
      </c>
      <c r="P58" s="42">
        <v>2025</v>
      </c>
      <c r="Q58" s="42"/>
      <c r="R58" s="42"/>
      <c r="S58" s="279" t="s">
        <v>508</v>
      </c>
      <c r="T58" s="42" t="s">
        <v>50</v>
      </c>
    </row>
    <row r="59" spans="1:20" ht="69" customHeight="1" x14ac:dyDescent="0.3">
      <c r="A59" s="78"/>
      <c r="B59" s="119">
        <v>54</v>
      </c>
      <c r="C59" s="337" t="s">
        <v>196</v>
      </c>
      <c r="D59" s="337" t="s">
        <v>197</v>
      </c>
      <c r="E59" s="334">
        <v>70995125</v>
      </c>
      <c r="F59" s="340" t="s">
        <v>307</v>
      </c>
      <c r="G59" s="334">
        <v>600099725</v>
      </c>
      <c r="H59" s="43" t="s">
        <v>194</v>
      </c>
      <c r="I59" s="331" t="s">
        <v>28</v>
      </c>
      <c r="J59" s="331" t="s">
        <v>29</v>
      </c>
      <c r="K59" s="331" t="s">
        <v>198</v>
      </c>
      <c r="L59" s="105" t="s">
        <v>460</v>
      </c>
      <c r="M59" s="101">
        <v>3000000</v>
      </c>
      <c r="N59" s="131">
        <f>M59*0.85</f>
        <v>2550000</v>
      </c>
      <c r="O59" s="66">
        <v>2024</v>
      </c>
      <c r="P59" s="66">
        <v>2027</v>
      </c>
      <c r="Q59" s="66"/>
      <c r="R59" s="66" t="s">
        <v>86</v>
      </c>
      <c r="S59" s="329" t="s">
        <v>547</v>
      </c>
      <c r="T59" s="330"/>
    </row>
    <row r="60" spans="1:20" ht="82.2" x14ac:dyDescent="0.3">
      <c r="A60" s="78"/>
      <c r="B60" s="119">
        <v>55</v>
      </c>
      <c r="C60" s="338"/>
      <c r="D60" s="338"/>
      <c r="E60" s="335"/>
      <c r="F60" s="341"/>
      <c r="G60" s="335"/>
      <c r="H60" s="43" t="s">
        <v>183</v>
      </c>
      <c r="I60" s="332"/>
      <c r="J60" s="332"/>
      <c r="K60" s="332"/>
      <c r="L60" s="105" t="s">
        <v>544</v>
      </c>
      <c r="M60" s="252">
        <v>3500000</v>
      </c>
      <c r="N60" s="258">
        <f>M60*0.85</f>
        <v>2975000</v>
      </c>
      <c r="O60" s="250">
        <v>2027</v>
      </c>
      <c r="P60" s="250">
        <v>2029</v>
      </c>
      <c r="Q60" s="66"/>
      <c r="R60" s="141" t="s">
        <v>365</v>
      </c>
      <c r="S60" s="310" t="s">
        <v>287</v>
      </c>
      <c r="T60" s="66" t="s">
        <v>287</v>
      </c>
    </row>
    <row r="61" spans="1:20" ht="28.8" x14ac:dyDescent="0.3">
      <c r="A61" s="78"/>
      <c r="B61" s="119">
        <v>56</v>
      </c>
      <c r="C61" s="338"/>
      <c r="D61" s="338"/>
      <c r="E61" s="335"/>
      <c r="F61" s="341"/>
      <c r="G61" s="335"/>
      <c r="H61" s="43" t="s">
        <v>184</v>
      </c>
      <c r="I61" s="332"/>
      <c r="J61" s="332"/>
      <c r="K61" s="332"/>
      <c r="L61" s="142" t="s">
        <v>195</v>
      </c>
      <c r="M61" s="101">
        <v>500000</v>
      </c>
      <c r="N61" s="131">
        <f t="shared" si="0"/>
        <v>425000</v>
      </c>
      <c r="O61" s="250">
        <v>2026</v>
      </c>
      <c r="P61" s="250">
        <v>2029</v>
      </c>
      <c r="Q61" s="66"/>
      <c r="R61" s="66"/>
      <c r="S61" s="140" t="s">
        <v>364</v>
      </c>
      <c r="T61" s="66" t="s">
        <v>50</v>
      </c>
    </row>
    <row r="62" spans="1:20" ht="43.2" x14ac:dyDescent="0.3">
      <c r="A62" s="78"/>
      <c r="B62" s="119">
        <v>57</v>
      </c>
      <c r="C62" s="338"/>
      <c r="D62" s="338"/>
      <c r="E62" s="335"/>
      <c r="F62" s="341"/>
      <c r="G62" s="335"/>
      <c r="H62" s="43" t="s">
        <v>369</v>
      </c>
      <c r="I62" s="332"/>
      <c r="J62" s="332"/>
      <c r="K62" s="332"/>
      <c r="L62" s="105" t="s">
        <v>461</v>
      </c>
      <c r="M62" s="101">
        <v>2500000</v>
      </c>
      <c r="N62" s="131">
        <f>M62*0.85</f>
        <v>2125000</v>
      </c>
      <c r="O62" s="250">
        <v>2027</v>
      </c>
      <c r="P62" s="250">
        <v>2029</v>
      </c>
      <c r="Q62" s="66"/>
      <c r="R62" s="66"/>
      <c r="S62" s="310" t="s">
        <v>287</v>
      </c>
      <c r="T62" s="66" t="s">
        <v>287</v>
      </c>
    </row>
    <row r="63" spans="1:20" ht="252" x14ac:dyDescent="0.3">
      <c r="A63" s="78"/>
      <c r="B63" s="119">
        <v>58</v>
      </c>
      <c r="C63" s="338"/>
      <c r="D63" s="338"/>
      <c r="E63" s="335"/>
      <c r="F63" s="341"/>
      <c r="G63" s="335"/>
      <c r="H63" s="311" t="s">
        <v>545</v>
      </c>
      <c r="I63" s="332"/>
      <c r="J63" s="332"/>
      <c r="K63" s="332"/>
      <c r="L63" s="312" t="s">
        <v>546</v>
      </c>
      <c r="M63" s="252">
        <v>10600000</v>
      </c>
      <c r="N63" s="131">
        <f t="shared" si="0"/>
        <v>9010000</v>
      </c>
      <c r="O63" s="66">
        <v>2025</v>
      </c>
      <c r="P63" s="250">
        <v>2026</v>
      </c>
      <c r="Q63" s="66"/>
      <c r="R63" s="250" t="s">
        <v>86</v>
      </c>
      <c r="S63" s="310" t="s">
        <v>287</v>
      </c>
      <c r="T63" s="66" t="s">
        <v>287</v>
      </c>
    </row>
    <row r="64" spans="1:20" ht="69" x14ac:dyDescent="0.3">
      <c r="A64" s="78"/>
      <c r="B64" s="119">
        <v>59</v>
      </c>
      <c r="C64" s="339"/>
      <c r="D64" s="339"/>
      <c r="E64" s="336"/>
      <c r="F64" s="342"/>
      <c r="G64" s="336"/>
      <c r="H64" s="43" t="s">
        <v>367</v>
      </c>
      <c r="I64" s="333"/>
      <c r="J64" s="333"/>
      <c r="K64" s="333"/>
      <c r="L64" s="105" t="s">
        <v>368</v>
      </c>
      <c r="M64" s="101">
        <v>700000</v>
      </c>
      <c r="N64" s="131">
        <f t="shared" si="0"/>
        <v>595000</v>
      </c>
      <c r="O64" s="250">
        <v>2027</v>
      </c>
      <c r="P64" s="250">
        <v>2029</v>
      </c>
      <c r="Q64" s="66"/>
      <c r="R64" s="66"/>
      <c r="S64" s="310" t="s">
        <v>287</v>
      </c>
      <c r="T64" s="66" t="s">
        <v>287</v>
      </c>
    </row>
    <row r="65" spans="1:20" ht="28.8" customHeight="1" x14ac:dyDescent="0.3">
      <c r="A65" s="78"/>
      <c r="B65" s="119">
        <v>60</v>
      </c>
      <c r="C65" s="337" t="s">
        <v>216</v>
      </c>
      <c r="D65" s="337" t="s">
        <v>201</v>
      </c>
      <c r="E65" s="334">
        <v>70880611</v>
      </c>
      <c r="F65" s="340" t="s">
        <v>309</v>
      </c>
      <c r="G65" s="334">
        <v>600099555</v>
      </c>
      <c r="H65" s="96" t="s">
        <v>392</v>
      </c>
      <c r="I65" s="331" t="s">
        <v>28</v>
      </c>
      <c r="J65" s="331" t="s">
        <v>29</v>
      </c>
      <c r="K65" s="331" t="s">
        <v>29</v>
      </c>
      <c r="L65" s="41" t="s">
        <v>394</v>
      </c>
      <c r="M65" s="101">
        <v>1000000</v>
      </c>
      <c r="N65" s="131">
        <f t="shared" si="0"/>
        <v>850000</v>
      </c>
      <c r="O65" s="250">
        <v>2026</v>
      </c>
      <c r="P65" s="250">
        <v>2028</v>
      </c>
      <c r="Q65" s="66"/>
      <c r="R65" s="66"/>
      <c r="S65" s="66" t="s">
        <v>287</v>
      </c>
      <c r="T65" s="66" t="s">
        <v>50</v>
      </c>
    </row>
    <row r="66" spans="1:20" ht="28.8" x14ac:dyDescent="0.3">
      <c r="A66" s="78"/>
      <c r="B66" s="119">
        <v>61</v>
      </c>
      <c r="C66" s="338"/>
      <c r="D66" s="338"/>
      <c r="E66" s="335"/>
      <c r="F66" s="341"/>
      <c r="G66" s="335"/>
      <c r="H66" s="96" t="s">
        <v>393</v>
      </c>
      <c r="I66" s="332"/>
      <c r="J66" s="332"/>
      <c r="K66" s="332"/>
      <c r="L66" s="41" t="s">
        <v>395</v>
      </c>
      <c r="M66" s="252">
        <v>2500000</v>
      </c>
      <c r="N66" s="131">
        <f t="shared" si="0"/>
        <v>2125000</v>
      </c>
      <c r="O66" s="250">
        <v>2026</v>
      </c>
      <c r="P66" s="250">
        <v>2028</v>
      </c>
      <c r="Q66" s="66"/>
      <c r="R66" s="66"/>
      <c r="S66" s="66" t="s">
        <v>287</v>
      </c>
      <c r="T66" s="66" t="s">
        <v>50</v>
      </c>
    </row>
    <row r="67" spans="1:20" ht="43.2" x14ac:dyDescent="0.3">
      <c r="A67" s="78"/>
      <c r="B67" s="119">
        <v>62</v>
      </c>
      <c r="C67" s="338"/>
      <c r="D67" s="338"/>
      <c r="E67" s="335"/>
      <c r="F67" s="341"/>
      <c r="G67" s="335"/>
      <c r="H67" s="96" t="s">
        <v>214</v>
      </c>
      <c r="I67" s="332"/>
      <c r="J67" s="332"/>
      <c r="K67" s="332"/>
      <c r="L67" s="41" t="s">
        <v>41</v>
      </c>
      <c r="M67" s="101">
        <v>2000000</v>
      </c>
      <c r="N67" s="131">
        <f t="shared" si="0"/>
        <v>1700000</v>
      </c>
      <c r="O67" s="66">
        <v>2020</v>
      </c>
      <c r="P67" s="66">
        <v>2027</v>
      </c>
      <c r="Q67" s="66"/>
      <c r="R67" s="66"/>
      <c r="S67" s="314" t="s">
        <v>351</v>
      </c>
      <c r="T67" s="328"/>
    </row>
    <row r="68" spans="1:20" ht="43.2" x14ac:dyDescent="0.3">
      <c r="A68" s="78"/>
      <c r="B68" s="119">
        <v>63</v>
      </c>
      <c r="C68" s="338"/>
      <c r="D68" s="338"/>
      <c r="E68" s="335"/>
      <c r="F68" s="341"/>
      <c r="G68" s="335"/>
      <c r="H68" s="96" t="s">
        <v>498</v>
      </c>
      <c r="I68" s="332"/>
      <c r="J68" s="332"/>
      <c r="K68" s="332"/>
      <c r="L68" s="41" t="s">
        <v>498</v>
      </c>
      <c r="M68" s="252">
        <v>1000000</v>
      </c>
      <c r="N68" s="131">
        <f t="shared" si="0"/>
        <v>850000</v>
      </c>
      <c r="O68" s="250">
        <v>2026</v>
      </c>
      <c r="P68" s="250">
        <v>2028</v>
      </c>
      <c r="Q68" s="66"/>
      <c r="R68" s="66"/>
      <c r="S68" s="66" t="s">
        <v>50</v>
      </c>
      <c r="T68" s="66" t="s">
        <v>50</v>
      </c>
    </row>
    <row r="69" spans="1:20" ht="28.8" x14ac:dyDescent="0.3">
      <c r="A69" s="78"/>
      <c r="B69" s="119">
        <v>64</v>
      </c>
      <c r="C69" s="338"/>
      <c r="D69" s="338"/>
      <c r="E69" s="335"/>
      <c r="F69" s="341"/>
      <c r="G69" s="335"/>
      <c r="H69" s="96" t="s">
        <v>396</v>
      </c>
      <c r="I69" s="332"/>
      <c r="J69" s="332"/>
      <c r="K69" s="332"/>
      <c r="L69" s="41" t="s">
        <v>398</v>
      </c>
      <c r="M69" s="101">
        <v>15000000</v>
      </c>
      <c r="N69" s="131">
        <f t="shared" si="0"/>
        <v>12750000</v>
      </c>
      <c r="O69" s="250">
        <v>2026</v>
      </c>
      <c r="P69" s="250">
        <v>2028</v>
      </c>
      <c r="Q69" s="66"/>
      <c r="R69" s="66"/>
      <c r="S69" s="66" t="s">
        <v>287</v>
      </c>
      <c r="T69" s="66" t="s">
        <v>287</v>
      </c>
    </row>
    <row r="70" spans="1:20" ht="28.8" x14ac:dyDescent="0.3">
      <c r="A70" s="78"/>
      <c r="B70" s="248">
        <v>65</v>
      </c>
      <c r="C70" s="338"/>
      <c r="D70" s="338"/>
      <c r="E70" s="335"/>
      <c r="F70" s="341"/>
      <c r="G70" s="335"/>
      <c r="H70" s="96" t="s">
        <v>397</v>
      </c>
      <c r="I70" s="332"/>
      <c r="J70" s="332"/>
      <c r="K70" s="332"/>
      <c r="L70" s="41" t="s">
        <v>366</v>
      </c>
      <c r="M70" s="101">
        <v>3000000</v>
      </c>
      <c r="N70" s="131">
        <f t="shared" ref="N70:N71" si="8">M70*0.85</f>
        <v>2550000</v>
      </c>
      <c r="O70" s="250">
        <v>2026</v>
      </c>
      <c r="P70" s="250">
        <v>2028</v>
      </c>
      <c r="Q70" s="66"/>
      <c r="R70" s="66"/>
      <c r="S70" s="66" t="s">
        <v>287</v>
      </c>
      <c r="T70" s="66" t="s">
        <v>50</v>
      </c>
    </row>
    <row r="71" spans="1:20" ht="41.4" x14ac:dyDescent="0.3">
      <c r="A71" s="78"/>
      <c r="B71" s="119">
        <v>65</v>
      </c>
      <c r="C71" s="339"/>
      <c r="D71" s="339"/>
      <c r="E71" s="336"/>
      <c r="F71" s="342"/>
      <c r="G71" s="336"/>
      <c r="H71" s="251" t="s">
        <v>499</v>
      </c>
      <c r="I71" s="333"/>
      <c r="J71" s="333"/>
      <c r="K71" s="333"/>
      <c r="L71" s="257" t="s">
        <v>500</v>
      </c>
      <c r="M71" s="252">
        <v>1200000</v>
      </c>
      <c r="N71" s="258">
        <f t="shared" si="8"/>
        <v>1020000</v>
      </c>
      <c r="O71" s="250">
        <v>2027</v>
      </c>
      <c r="P71" s="250">
        <v>2029</v>
      </c>
      <c r="Q71" s="66"/>
      <c r="R71" s="66"/>
      <c r="S71" s="250" t="s">
        <v>50</v>
      </c>
      <c r="T71" s="250" t="s">
        <v>50</v>
      </c>
    </row>
    <row r="72" spans="1:20" ht="60.6" customHeight="1" x14ac:dyDescent="0.3">
      <c r="A72" s="78"/>
      <c r="B72" s="119">
        <v>66</v>
      </c>
      <c r="C72" s="337" t="s">
        <v>217</v>
      </c>
      <c r="D72" s="337" t="s">
        <v>201</v>
      </c>
      <c r="E72" s="334">
        <v>70880603</v>
      </c>
      <c r="F72" s="340" t="s">
        <v>310</v>
      </c>
      <c r="G72" s="334">
        <v>600100308</v>
      </c>
      <c r="H72" s="96" t="s">
        <v>399</v>
      </c>
      <c r="I72" s="331" t="s">
        <v>28</v>
      </c>
      <c r="J72" s="331" t="s">
        <v>29</v>
      </c>
      <c r="K72" s="331" t="s">
        <v>29</v>
      </c>
      <c r="L72" s="41" t="s">
        <v>399</v>
      </c>
      <c r="M72" s="101">
        <v>1100000</v>
      </c>
      <c r="N72" s="131">
        <f t="shared" si="0"/>
        <v>935000</v>
      </c>
      <c r="O72" s="66">
        <v>2024</v>
      </c>
      <c r="P72" s="66">
        <v>2028</v>
      </c>
      <c r="Q72" s="66"/>
      <c r="R72" s="66"/>
      <c r="S72" s="66" t="s">
        <v>50</v>
      </c>
      <c r="T72" s="66" t="s">
        <v>50</v>
      </c>
    </row>
    <row r="73" spans="1:20" ht="72" customHeight="1" x14ac:dyDescent="0.3">
      <c r="A73" s="78"/>
      <c r="B73" s="119">
        <v>67</v>
      </c>
      <c r="C73" s="338"/>
      <c r="D73" s="338"/>
      <c r="E73" s="335"/>
      <c r="F73" s="341"/>
      <c r="G73" s="335"/>
      <c r="H73" s="96" t="s">
        <v>215</v>
      </c>
      <c r="I73" s="332"/>
      <c r="J73" s="332"/>
      <c r="K73" s="332"/>
      <c r="L73" s="41" t="s">
        <v>501</v>
      </c>
      <c r="M73" s="101">
        <v>500000</v>
      </c>
      <c r="N73" s="131">
        <f t="shared" si="0"/>
        <v>425000</v>
      </c>
      <c r="O73" s="66">
        <v>2024</v>
      </c>
      <c r="P73" s="66">
        <v>2028</v>
      </c>
      <c r="Q73" s="66"/>
      <c r="R73" s="66"/>
      <c r="S73" s="66" t="s">
        <v>50</v>
      </c>
      <c r="T73" s="66" t="s">
        <v>50</v>
      </c>
    </row>
    <row r="74" spans="1:20" ht="72" customHeight="1" x14ac:dyDescent="0.3">
      <c r="A74" s="78"/>
      <c r="B74" s="119">
        <v>68</v>
      </c>
      <c r="C74" s="338"/>
      <c r="D74" s="338"/>
      <c r="E74" s="335"/>
      <c r="F74" s="341"/>
      <c r="G74" s="335"/>
      <c r="H74" s="96" t="s">
        <v>400</v>
      </c>
      <c r="I74" s="332"/>
      <c r="J74" s="332"/>
      <c r="K74" s="332"/>
      <c r="L74" s="41" t="s">
        <v>401</v>
      </c>
      <c r="M74" s="252">
        <v>2000000</v>
      </c>
      <c r="N74" s="258">
        <f t="shared" si="0"/>
        <v>1700000</v>
      </c>
      <c r="O74" s="66">
        <v>2024</v>
      </c>
      <c r="P74" s="66">
        <v>2028</v>
      </c>
      <c r="Q74" s="66"/>
      <c r="R74" s="66"/>
      <c r="S74" s="66" t="s">
        <v>50</v>
      </c>
      <c r="T74" s="66" t="s">
        <v>50</v>
      </c>
    </row>
    <row r="75" spans="1:20" ht="72" customHeight="1" x14ac:dyDescent="0.3">
      <c r="A75" s="78"/>
      <c r="B75" s="119">
        <v>69</v>
      </c>
      <c r="C75" s="339"/>
      <c r="D75" s="339"/>
      <c r="E75" s="336"/>
      <c r="F75" s="342"/>
      <c r="G75" s="336"/>
      <c r="H75" s="96" t="s">
        <v>402</v>
      </c>
      <c r="I75" s="333"/>
      <c r="J75" s="333"/>
      <c r="K75" s="333"/>
      <c r="L75" s="41" t="s">
        <v>403</v>
      </c>
      <c r="M75" s="101">
        <v>300000</v>
      </c>
      <c r="N75" s="131">
        <f t="shared" si="0"/>
        <v>255000</v>
      </c>
      <c r="O75" s="66">
        <v>2024</v>
      </c>
      <c r="P75" s="66">
        <v>2026</v>
      </c>
      <c r="Q75" s="66"/>
      <c r="R75" s="66"/>
      <c r="S75" s="314" t="s">
        <v>351</v>
      </c>
      <c r="T75" s="328"/>
    </row>
    <row r="76" spans="1:20" ht="49.8" customHeight="1" x14ac:dyDescent="0.3">
      <c r="B76" s="119">
        <v>70</v>
      </c>
      <c r="C76" s="368" t="s">
        <v>223</v>
      </c>
      <c r="D76" s="368" t="s">
        <v>222</v>
      </c>
      <c r="E76" s="369">
        <v>75001861</v>
      </c>
      <c r="F76" s="370" t="s">
        <v>311</v>
      </c>
      <c r="G76" s="369">
        <v>650056451</v>
      </c>
      <c r="H76" s="48" t="s">
        <v>129</v>
      </c>
      <c r="I76" s="368" t="s">
        <v>28</v>
      </c>
      <c r="J76" s="368" t="s">
        <v>29</v>
      </c>
      <c r="K76" s="368" t="s">
        <v>221</v>
      </c>
      <c r="L76" s="47" t="s">
        <v>541</v>
      </c>
      <c r="M76" s="143">
        <v>1500000</v>
      </c>
      <c r="N76" s="144">
        <f t="shared" si="0"/>
        <v>1275000</v>
      </c>
      <c r="O76" s="250">
        <v>2026</v>
      </c>
      <c r="P76" s="250">
        <v>2030</v>
      </c>
      <c r="Q76" s="5"/>
      <c r="R76" s="5"/>
      <c r="S76" s="5" t="s">
        <v>50</v>
      </c>
      <c r="T76" s="5" t="s">
        <v>50</v>
      </c>
    </row>
    <row r="77" spans="1:20" ht="52.8" customHeight="1" x14ac:dyDescent="0.3">
      <c r="B77" s="119">
        <v>71</v>
      </c>
      <c r="C77" s="368"/>
      <c r="D77" s="368"/>
      <c r="E77" s="369"/>
      <c r="F77" s="370"/>
      <c r="G77" s="369"/>
      <c r="H77" s="48" t="s">
        <v>111</v>
      </c>
      <c r="I77" s="368"/>
      <c r="J77" s="368"/>
      <c r="K77" s="368"/>
      <c r="L77" s="47" t="s">
        <v>224</v>
      </c>
      <c r="M77" s="39">
        <v>300000</v>
      </c>
      <c r="N77" s="35">
        <f t="shared" si="0"/>
        <v>255000</v>
      </c>
      <c r="O77" s="42">
        <v>2021</v>
      </c>
      <c r="P77" s="42">
        <v>2025</v>
      </c>
      <c r="Q77" s="5"/>
      <c r="R77" s="5"/>
      <c r="S77" s="314" t="s">
        <v>351</v>
      </c>
      <c r="T77" s="328"/>
    </row>
    <row r="78" spans="1:20" ht="28.8" x14ac:dyDescent="0.3">
      <c r="B78" s="119">
        <v>72</v>
      </c>
      <c r="C78" s="368" t="s">
        <v>226</v>
      </c>
      <c r="D78" s="368" t="s">
        <v>227</v>
      </c>
      <c r="E78" s="369">
        <v>72029579</v>
      </c>
      <c r="F78" s="370" t="s">
        <v>320</v>
      </c>
      <c r="G78" s="369">
        <v>691000824</v>
      </c>
      <c r="H78" s="48" t="s">
        <v>177</v>
      </c>
      <c r="I78" s="371" t="s">
        <v>28</v>
      </c>
      <c r="J78" s="371" t="s">
        <v>29</v>
      </c>
      <c r="K78" s="371" t="s">
        <v>228</v>
      </c>
      <c r="L78" s="47" t="s">
        <v>177</v>
      </c>
      <c r="M78" s="39">
        <v>25000000</v>
      </c>
      <c r="N78" s="35">
        <f t="shared" si="0"/>
        <v>21250000</v>
      </c>
      <c r="O78" s="250">
        <v>2025</v>
      </c>
      <c r="P78" s="250">
        <v>2029</v>
      </c>
      <c r="Q78" s="5"/>
      <c r="R78" s="5"/>
      <c r="S78" s="5" t="s">
        <v>50</v>
      </c>
      <c r="T78" s="5" t="s">
        <v>50</v>
      </c>
    </row>
    <row r="79" spans="1:20" ht="41.4" x14ac:dyDescent="0.3">
      <c r="B79" s="119">
        <v>73</v>
      </c>
      <c r="C79" s="368"/>
      <c r="D79" s="368"/>
      <c r="E79" s="369"/>
      <c r="F79" s="370"/>
      <c r="G79" s="369"/>
      <c r="H79" s="48" t="s">
        <v>176</v>
      </c>
      <c r="I79" s="371"/>
      <c r="J79" s="371"/>
      <c r="K79" s="371"/>
      <c r="L79" s="47" t="s">
        <v>41</v>
      </c>
      <c r="M79" s="39">
        <v>200000</v>
      </c>
      <c r="N79" s="35">
        <f t="shared" si="0"/>
        <v>170000</v>
      </c>
      <c r="O79" s="250">
        <v>2025</v>
      </c>
      <c r="P79" s="250">
        <v>2029</v>
      </c>
      <c r="Q79" s="5"/>
      <c r="R79" s="5"/>
      <c r="S79" s="5" t="s">
        <v>50</v>
      </c>
      <c r="T79" s="5" t="s">
        <v>50</v>
      </c>
    </row>
    <row r="80" spans="1:20" ht="28.8" x14ac:dyDescent="0.3">
      <c r="B80" s="119">
        <v>74</v>
      </c>
      <c r="C80" s="368"/>
      <c r="D80" s="368"/>
      <c r="E80" s="369"/>
      <c r="F80" s="370"/>
      <c r="G80" s="369"/>
      <c r="H80" s="48" t="s">
        <v>62</v>
      </c>
      <c r="I80" s="371"/>
      <c r="J80" s="371"/>
      <c r="K80" s="371"/>
      <c r="L80" s="47" t="s">
        <v>62</v>
      </c>
      <c r="M80" s="39">
        <v>100000</v>
      </c>
      <c r="N80" s="35">
        <f t="shared" si="0"/>
        <v>85000</v>
      </c>
      <c r="O80" s="250">
        <v>2025</v>
      </c>
      <c r="P80" s="250">
        <v>2029</v>
      </c>
      <c r="Q80" s="5"/>
      <c r="R80" s="5"/>
      <c r="S80" s="5" t="s">
        <v>50</v>
      </c>
      <c r="T80" s="5" t="s">
        <v>50</v>
      </c>
    </row>
    <row r="81" spans="2:20" x14ac:dyDescent="0.3">
      <c r="B81" s="119">
        <v>75</v>
      </c>
      <c r="C81" s="368"/>
      <c r="D81" s="368"/>
      <c r="E81" s="369"/>
      <c r="F81" s="370"/>
      <c r="G81" s="369"/>
      <c r="H81" s="48" t="s">
        <v>170</v>
      </c>
      <c r="I81" s="371"/>
      <c r="J81" s="371"/>
      <c r="K81" s="371"/>
      <c r="L81" s="47" t="s">
        <v>225</v>
      </c>
      <c r="M81" s="39">
        <v>2000000</v>
      </c>
      <c r="N81" s="35">
        <f t="shared" si="0"/>
        <v>1700000</v>
      </c>
      <c r="O81" s="250">
        <v>2025</v>
      </c>
      <c r="P81" s="250">
        <v>2029</v>
      </c>
      <c r="Q81" s="5"/>
      <c r="R81" s="5"/>
      <c r="S81" s="5" t="s">
        <v>50</v>
      </c>
      <c r="T81" s="5" t="s">
        <v>50</v>
      </c>
    </row>
    <row r="82" spans="2:20" ht="28.8" x14ac:dyDescent="0.3">
      <c r="B82" s="119">
        <v>76</v>
      </c>
      <c r="C82" s="368" t="s">
        <v>235</v>
      </c>
      <c r="D82" s="368" t="s">
        <v>236</v>
      </c>
      <c r="E82" s="369">
        <v>75019094</v>
      </c>
      <c r="F82" s="370" t="s">
        <v>318</v>
      </c>
      <c r="G82" s="369">
        <v>650047753</v>
      </c>
      <c r="H82" s="48" t="s">
        <v>229</v>
      </c>
      <c r="I82" s="368" t="s">
        <v>28</v>
      </c>
      <c r="J82" s="368" t="s">
        <v>29</v>
      </c>
      <c r="K82" s="368" t="s">
        <v>237</v>
      </c>
      <c r="L82" s="47" t="s">
        <v>232</v>
      </c>
      <c r="M82" s="39">
        <v>100000</v>
      </c>
      <c r="N82" s="35">
        <f t="shared" si="0"/>
        <v>85000</v>
      </c>
      <c r="O82" s="250">
        <v>2025</v>
      </c>
      <c r="P82" s="250">
        <v>2028</v>
      </c>
      <c r="Q82" s="5"/>
      <c r="R82" s="5"/>
      <c r="S82" s="5" t="s">
        <v>50</v>
      </c>
      <c r="T82" s="5" t="s">
        <v>50</v>
      </c>
    </row>
    <row r="83" spans="2:20" ht="28.8" x14ac:dyDescent="0.3">
      <c r="B83" s="119">
        <v>77</v>
      </c>
      <c r="C83" s="368"/>
      <c r="D83" s="368"/>
      <c r="E83" s="369"/>
      <c r="F83" s="370"/>
      <c r="G83" s="369"/>
      <c r="H83" s="48" t="s">
        <v>230</v>
      </c>
      <c r="I83" s="368"/>
      <c r="J83" s="368"/>
      <c r="K83" s="368"/>
      <c r="L83" s="47" t="s">
        <v>233</v>
      </c>
      <c r="M83" s="39">
        <v>300000</v>
      </c>
      <c r="N83" s="35">
        <f t="shared" si="0"/>
        <v>255000</v>
      </c>
      <c r="O83" s="250">
        <v>2026</v>
      </c>
      <c r="P83" s="250">
        <v>2028</v>
      </c>
      <c r="Q83" s="5"/>
      <c r="R83" s="5"/>
      <c r="S83" s="5" t="s">
        <v>50</v>
      </c>
      <c r="T83" s="5" t="s">
        <v>50</v>
      </c>
    </row>
    <row r="84" spans="2:20" ht="28.8" customHeight="1" x14ac:dyDescent="0.3">
      <c r="B84" s="119">
        <v>78</v>
      </c>
      <c r="C84" s="368"/>
      <c r="D84" s="368"/>
      <c r="E84" s="369"/>
      <c r="F84" s="370"/>
      <c r="G84" s="369"/>
      <c r="H84" s="48" t="s">
        <v>231</v>
      </c>
      <c r="I84" s="368"/>
      <c r="J84" s="368"/>
      <c r="K84" s="368"/>
      <c r="L84" s="47" t="s">
        <v>234</v>
      </c>
      <c r="M84" s="39">
        <v>1000000</v>
      </c>
      <c r="N84" s="35">
        <f t="shared" si="0"/>
        <v>850000</v>
      </c>
      <c r="O84" s="250">
        <v>2026</v>
      </c>
      <c r="P84" s="250">
        <v>2028</v>
      </c>
      <c r="Q84" s="5"/>
      <c r="R84" s="5"/>
      <c r="S84" s="5" t="s">
        <v>50</v>
      </c>
      <c r="T84" s="5" t="s">
        <v>50</v>
      </c>
    </row>
    <row r="85" spans="2:20" ht="28.8" customHeight="1" x14ac:dyDescent="0.3">
      <c r="B85" s="119">
        <v>79</v>
      </c>
      <c r="C85" s="368"/>
      <c r="D85" s="368"/>
      <c r="E85" s="369"/>
      <c r="F85" s="370"/>
      <c r="G85" s="369"/>
      <c r="H85" s="48" t="s">
        <v>335</v>
      </c>
      <c r="I85" s="368"/>
      <c r="J85" s="368"/>
      <c r="K85" s="368"/>
      <c r="L85" s="47" t="s">
        <v>335</v>
      </c>
      <c r="M85" s="39">
        <v>1500000</v>
      </c>
      <c r="N85" s="35">
        <f t="shared" si="0"/>
        <v>1275000</v>
      </c>
      <c r="O85" s="36">
        <v>2021</v>
      </c>
      <c r="P85" s="36">
        <v>2025</v>
      </c>
      <c r="Q85" s="36"/>
      <c r="R85" s="36"/>
      <c r="S85" s="314" t="s">
        <v>351</v>
      </c>
      <c r="T85" s="328"/>
    </row>
    <row r="86" spans="2:20" ht="24" customHeight="1" x14ac:dyDescent="0.3">
      <c r="B86" s="119">
        <v>80</v>
      </c>
      <c r="C86" s="368"/>
      <c r="D86" s="368"/>
      <c r="E86" s="369"/>
      <c r="F86" s="370"/>
      <c r="G86" s="369"/>
      <c r="H86" s="48" t="s">
        <v>170</v>
      </c>
      <c r="I86" s="368"/>
      <c r="J86" s="368"/>
      <c r="K86" s="368"/>
      <c r="L86" s="47" t="s">
        <v>225</v>
      </c>
      <c r="M86" s="39">
        <v>3000000</v>
      </c>
      <c r="N86" s="35">
        <f t="shared" si="0"/>
        <v>2550000</v>
      </c>
      <c r="O86" s="250">
        <v>2027</v>
      </c>
      <c r="P86" s="250">
        <v>2028</v>
      </c>
      <c r="Q86" s="5"/>
      <c r="R86" s="5"/>
      <c r="S86" s="5" t="s">
        <v>50</v>
      </c>
      <c r="T86" s="5" t="s">
        <v>50</v>
      </c>
    </row>
    <row r="87" spans="2:20" ht="41.4" x14ac:dyDescent="0.3">
      <c r="B87" s="119">
        <v>81</v>
      </c>
      <c r="C87" s="368" t="s">
        <v>242</v>
      </c>
      <c r="D87" s="368" t="s">
        <v>243</v>
      </c>
      <c r="E87" s="369">
        <v>71005561</v>
      </c>
      <c r="F87" s="370" t="s">
        <v>319</v>
      </c>
      <c r="G87" s="369">
        <v>600100111</v>
      </c>
      <c r="H87" s="48" t="s">
        <v>176</v>
      </c>
      <c r="I87" s="368" t="s">
        <v>28</v>
      </c>
      <c r="J87" s="368" t="s">
        <v>29</v>
      </c>
      <c r="K87" s="368" t="s">
        <v>244</v>
      </c>
      <c r="L87" s="47" t="s">
        <v>41</v>
      </c>
      <c r="M87" s="39">
        <v>200000</v>
      </c>
      <c r="N87" s="35">
        <f t="shared" si="0"/>
        <v>170000</v>
      </c>
      <c r="O87" s="5">
        <v>2021</v>
      </c>
      <c r="P87" s="5">
        <v>2023</v>
      </c>
      <c r="Q87" s="5"/>
      <c r="R87" s="5"/>
      <c r="S87" s="5" t="s">
        <v>50</v>
      </c>
      <c r="T87" s="5" t="s">
        <v>50</v>
      </c>
    </row>
    <row r="88" spans="2:20" ht="28.8" x14ac:dyDescent="0.3">
      <c r="B88" s="119">
        <v>82</v>
      </c>
      <c r="C88" s="368"/>
      <c r="D88" s="368"/>
      <c r="E88" s="369"/>
      <c r="F88" s="370"/>
      <c r="G88" s="369"/>
      <c r="H88" s="48" t="s">
        <v>241</v>
      </c>
      <c r="I88" s="368"/>
      <c r="J88" s="368"/>
      <c r="K88" s="368"/>
      <c r="L88" s="47" t="s">
        <v>241</v>
      </c>
      <c r="M88" s="39">
        <v>200000</v>
      </c>
      <c r="N88" s="35">
        <f t="shared" ref="N88:N90" si="9">M88*0.85</f>
        <v>170000</v>
      </c>
      <c r="O88" s="121">
        <v>2021</v>
      </c>
      <c r="P88" s="121">
        <v>2023</v>
      </c>
      <c r="Q88" s="121"/>
      <c r="R88" s="121"/>
      <c r="S88" s="121" t="s">
        <v>50</v>
      </c>
      <c r="T88" s="121" t="s">
        <v>50</v>
      </c>
    </row>
    <row r="89" spans="2:20" ht="41.4" x14ac:dyDescent="0.3">
      <c r="B89" s="119">
        <v>83</v>
      </c>
      <c r="C89" s="368"/>
      <c r="D89" s="368"/>
      <c r="E89" s="369"/>
      <c r="F89" s="370"/>
      <c r="G89" s="369"/>
      <c r="H89" s="48" t="s">
        <v>462</v>
      </c>
      <c r="I89" s="368"/>
      <c r="J89" s="368"/>
      <c r="K89" s="368"/>
      <c r="L89" s="47" t="s">
        <v>464</v>
      </c>
      <c r="M89" s="143">
        <v>5000000</v>
      </c>
      <c r="N89" s="144">
        <f t="shared" si="9"/>
        <v>4250000</v>
      </c>
      <c r="O89" s="247">
        <v>2025</v>
      </c>
      <c r="P89" s="247">
        <v>2027</v>
      </c>
      <c r="Q89" s="247"/>
      <c r="R89" s="247"/>
      <c r="S89" s="247" t="s">
        <v>287</v>
      </c>
      <c r="T89" s="247" t="s">
        <v>50</v>
      </c>
    </row>
    <row r="90" spans="2:20" ht="41.4" x14ac:dyDescent="0.3">
      <c r="B90" s="119">
        <v>84</v>
      </c>
      <c r="C90" s="368"/>
      <c r="D90" s="368"/>
      <c r="E90" s="369"/>
      <c r="F90" s="370"/>
      <c r="G90" s="369"/>
      <c r="H90" s="48" t="s">
        <v>463</v>
      </c>
      <c r="I90" s="368"/>
      <c r="J90" s="368"/>
      <c r="K90" s="368"/>
      <c r="L90" s="47" t="s">
        <v>465</v>
      </c>
      <c r="M90" s="143">
        <v>300000</v>
      </c>
      <c r="N90" s="144">
        <f t="shared" si="9"/>
        <v>255000</v>
      </c>
      <c r="O90" s="247">
        <v>2025</v>
      </c>
      <c r="P90" s="247">
        <v>2027</v>
      </c>
      <c r="Q90" s="247"/>
      <c r="R90" s="247"/>
      <c r="S90" s="247" t="s">
        <v>50</v>
      </c>
      <c r="T90" s="247" t="s">
        <v>50</v>
      </c>
    </row>
    <row r="91" spans="2:20" ht="60" customHeight="1" x14ac:dyDescent="0.3">
      <c r="B91" s="119">
        <v>85</v>
      </c>
      <c r="C91" s="368" t="s">
        <v>245</v>
      </c>
      <c r="D91" s="368" t="s">
        <v>246</v>
      </c>
      <c r="E91" s="372">
        <v>71002308</v>
      </c>
      <c r="F91" s="373" t="s">
        <v>315</v>
      </c>
      <c r="G91" s="372">
        <v>650050363</v>
      </c>
      <c r="H91" s="45" t="s">
        <v>36</v>
      </c>
      <c r="I91" s="368" t="s">
        <v>28</v>
      </c>
      <c r="J91" s="368" t="s">
        <v>29</v>
      </c>
      <c r="K91" s="368" t="s">
        <v>247</v>
      </c>
      <c r="L91" s="46" t="s">
        <v>248</v>
      </c>
      <c r="M91" s="39">
        <v>100000</v>
      </c>
      <c r="N91" s="35">
        <f t="shared" si="0"/>
        <v>85000</v>
      </c>
      <c r="O91" s="247">
        <v>2025</v>
      </c>
      <c r="P91" s="247">
        <v>2027</v>
      </c>
      <c r="Q91" s="5"/>
      <c r="R91" s="5"/>
      <c r="S91" s="316" t="s">
        <v>351</v>
      </c>
      <c r="T91" s="317"/>
    </row>
    <row r="92" spans="2:20" ht="60" customHeight="1" x14ac:dyDescent="0.3">
      <c r="B92" s="295">
        <v>86</v>
      </c>
      <c r="C92" s="368"/>
      <c r="D92" s="368"/>
      <c r="E92" s="372"/>
      <c r="F92" s="373"/>
      <c r="G92" s="372"/>
      <c r="H92" s="45" t="s">
        <v>183</v>
      </c>
      <c r="I92" s="368"/>
      <c r="J92" s="368"/>
      <c r="K92" s="368"/>
      <c r="L92" s="46" t="s">
        <v>249</v>
      </c>
      <c r="M92" s="39">
        <v>500000</v>
      </c>
      <c r="N92" s="35">
        <f>M92*0.85</f>
        <v>425000</v>
      </c>
      <c r="O92" s="247">
        <v>2025</v>
      </c>
      <c r="P92" s="247">
        <v>2027</v>
      </c>
      <c r="Q92" s="239"/>
      <c r="R92" s="239"/>
      <c r="S92" s="316" t="s">
        <v>351</v>
      </c>
      <c r="T92" s="317"/>
    </row>
    <row r="93" spans="2:20" ht="54.6" customHeight="1" x14ac:dyDescent="0.3">
      <c r="B93" s="295">
        <v>87</v>
      </c>
      <c r="C93" s="368"/>
      <c r="D93" s="368"/>
      <c r="E93" s="372"/>
      <c r="F93" s="373"/>
      <c r="G93" s="372"/>
      <c r="H93" s="251" t="s">
        <v>493</v>
      </c>
      <c r="I93" s="368"/>
      <c r="J93" s="368"/>
      <c r="K93" s="368"/>
      <c r="L93" s="253" t="s">
        <v>494</v>
      </c>
      <c r="M93" s="250">
        <v>700</v>
      </c>
      <c r="N93" s="250">
        <f>M93*0.85</f>
        <v>595</v>
      </c>
      <c r="O93" s="250">
        <v>2025</v>
      </c>
      <c r="P93" s="250">
        <v>2027</v>
      </c>
      <c r="Q93" s="5"/>
      <c r="R93" s="5"/>
      <c r="S93" s="250" t="s">
        <v>50</v>
      </c>
      <c r="T93" s="254" t="s">
        <v>50</v>
      </c>
    </row>
    <row r="94" spans="2:20" ht="53.4" customHeight="1" x14ac:dyDescent="0.3">
      <c r="B94" s="295">
        <v>88</v>
      </c>
      <c r="C94" s="368" t="s">
        <v>260</v>
      </c>
      <c r="D94" s="368" t="s">
        <v>259</v>
      </c>
      <c r="E94" s="372">
        <v>62033034</v>
      </c>
      <c r="F94" s="373" t="s">
        <v>314</v>
      </c>
      <c r="G94" s="372">
        <v>600024474</v>
      </c>
      <c r="H94" s="48" t="s">
        <v>252</v>
      </c>
      <c r="I94" s="368" t="s">
        <v>28</v>
      </c>
      <c r="J94" s="368" t="s">
        <v>29</v>
      </c>
      <c r="K94" s="368" t="s">
        <v>29</v>
      </c>
      <c r="L94" s="49" t="s">
        <v>255</v>
      </c>
      <c r="M94" s="39">
        <v>2000000</v>
      </c>
      <c r="N94" s="35">
        <f t="shared" si="0"/>
        <v>1700000</v>
      </c>
      <c r="O94" s="5">
        <v>2020</v>
      </c>
      <c r="P94" s="5">
        <v>2022</v>
      </c>
      <c r="Q94" s="5"/>
      <c r="R94" s="5"/>
      <c r="S94" s="5" t="s">
        <v>50</v>
      </c>
      <c r="T94" s="5" t="s">
        <v>50</v>
      </c>
    </row>
    <row r="95" spans="2:20" ht="57.6" customHeight="1" x14ac:dyDescent="0.3">
      <c r="B95" s="295">
        <v>89</v>
      </c>
      <c r="C95" s="368"/>
      <c r="D95" s="368"/>
      <c r="E95" s="372"/>
      <c r="F95" s="373"/>
      <c r="G95" s="372"/>
      <c r="H95" s="48" t="s">
        <v>253</v>
      </c>
      <c r="I95" s="368"/>
      <c r="J95" s="368"/>
      <c r="K95" s="368"/>
      <c r="L95" s="49" t="s">
        <v>256</v>
      </c>
      <c r="M95" s="39">
        <v>100000</v>
      </c>
      <c r="N95" s="35">
        <f t="shared" si="0"/>
        <v>85000</v>
      </c>
      <c r="O95" s="5">
        <v>2021</v>
      </c>
      <c r="P95" s="5">
        <v>2025</v>
      </c>
      <c r="Q95" s="5"/>
      <c r="R95" s="5"/>
      <c r="S95" s="5" t="s">
        <v>50</v>
      </c>
      <c r="T95" s="5" t="s">
        <v>50</v>
      </c>
    </row>
    <row r="96" spans="2:20" ht="41.4" x14ac:dyDescent="0.3">
      <c r="B96" s="295">
        <v>90</v>
      </c>
      <c r="C96" s="368"/>
      <c r="D96" s="368"/>
      <c r="E96" s="372"/>
      <c r="F96" s="373"/>
      <c r="G96" s="372"/>
      <c r="H96" s="48" t="s">
        <v>254</v>
      </c>
      <c r="I96" s="368"/>
      <c r="J96" s="368"/>
      <c r="K96" s="368"/>
      <c r="L96" s="49" t="s">
        <v>257</v>
      </c>
      <c r="M96" s="39">
        <v>200000</v>
      </c>
      <c r="N96" s="35">
        <f t="shared" si="0"/>
        <v>170000</v>
      </c>
      <c r="O96" s="5">
        <v>2021</v>
      </c>
      <c r="P96" s="5">
        <v>2025</v>
      </c>
      <c r="Q96" s="5"/>
      <c r="R96" s="5"/>
      <c r="S96" s="5" t="s">
        <v>50</v>
      </c>
      <c r="T96" s="5" t="s">
        <v>50</v>
      </c>
    </row>
    <row r="97" spans="2:20" x14ac:dyDescent="0.3">
      <c r="B97" s="12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33"/>
      <c r="N97" s="33"/>
      <c r="O97" s="33"/>
      <c r="P97" s="33"/>
      <c r="Q97" s="33"/>
      <c r="R97" s="33"/>
      <c r="S97" s="33"/>
      <c r="T97" s="33"/>
    </row>
    <row r="98" spans="2:20" x14ac:dyDescent="0.3">
      <c r="B98" s="12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33"/>
      <c r="N98" s="33"/>
      <c r="O98" s="33"/>
      <c r="P98" s="33"/>
      <c r="Q98" s="33"/>
      <c r="R98" s="33"/>
      <c r="S98" s="33"/>
      <c r="T98" s="33"/>
    </row>
    <row r="99" spans="2:20" ht="14.4" customHeight="1" x14ac:dyDescent="0.3">
      <c r="C99" s="377" t="s">
        <v>491</v>
      </c>
      <c r="D99" s="377"/>
      <c r="E99" s="377"/>
      <c r="F99" s="377"/>
      <c r="G99" s="377"/>
      <c r="H99" s="377"/>
      <c r="I99" s="377"/>
      <c r="J99" s="377"/>
      <c r="K99" s="377"/>
      <c r="L99" s="10"/>
      <c r="R99" s="33"/>
      <c r="S99" s="33"/>
      <c r="T99" s="33"/>
    </row>
    <row r="100" spans="2:20" ht="14.4" customHeight="1" x14ac:dyDescent="0.3">
      <c r="B100" s="12"/>
      <c r="C100" s="377"/>
      <c r="D100" s="377"/>
      <c r="E100" s="377"/>
      <c r="F100" s="377"/>
      <c r="G100" s="377"/>
      <c r="H100" s="377"/>
      <c r="I100" s="377"/>
      <c r="J100" s="377"/>
      <c r="K100" s="377"/>
      <c r="L100" s="10"/>
      <c r="R100" s="33"/>
      <c r="S100" s="33"/>
      <c r="T100" s="33"/>
    </row>
    <row r="101" spans="2:20" x14ac:dyDescent="0.3">
      <c r="F101" s="10"/>
      <c r="G101" s="10"/>
      <c r="H101" s="10"/>
      <c r="I101" s="10"/>
      <c r="J101" s="10"/>
      <c r="K101" s="10"/>
      <c r="L101" s="10"/>
      <c r="M101" s="375" t="s">
        <v>331</v>
      </c>
      <c r="N101" s="375"/>
      <c r="O101" s="376"/>
      <c r="P101" s="376"/>
      <c r="Q101" s="34"/>
      <c r="R101" s="33"/>
      <c r="S101" s="33"/>
      <c r="T101" s="33"/>
    </row>
    <row r="102" spans="2:20" x14ac:dyDescent="0.3">
      <c r="M102" s="10"/>
      <c r="N102" s="10"/>
      <c r="O102" s="374" t="s">
        <v>330</v>
      </c>
      <c r="P102" s="374"/>
      <c r="Q102" s="374"/>
    </row>
    <row r="103" spans="2:20" x14ac:dyDescent="0.3">
      <c r="M103" s="10"/>
      <c r="N103" s="10"/>
      <c r="O103" s="33"/>
      <c r="P103" s="33"/>
      <c r="Q103" s="33"/>
    </row>
  </sheetData>
  <mergeCells count="187">
    <mergeCell ref="S85:T85"/>
    <mergeCell ref="C82:C86"/>
    <mergeCell ref="D82:D86"/>
    <mergeCell ref="E82:E86"/>
    <mergeCell ref="F82:F86"/>
    <mergeCell ref="G82:G86"/>
    <mergeCell ref="I82:I86"/>
    <mergeCell ref="J82:J86"/>
    <mergeCell ref="K82:K86"/>
    <mergeCell ref="O102:Q102"/>
    <mergeCell ref="J94:J96"/>
    <mergeCell ref="K94:K96"/>
    <mergeCell ref="M101:N101"/>
    <mergeCell ref="O101:P101"/>
    <mergeCell ref="C94:C96"/>
    <mergeCell ref="D94:D96"/>
    <mergeCell ref="E94:E96"/>
    <mergeCell ref="F94:F96"/>
    <mergeCell ref="G94:G96"/>
    <mergeCell ref="I94:I96"/>
    <mergeCell ref="C99:K100"/>
    <mergeCell ref="J78:J81"/>
    <mergeCell ref="K78:K81"/>
    <mergeCell ref="J87:J90"/>
    <mergeCell ref="K87:K90"/>
    <mergeCell ref="C91:C93"/>
    <mergeCell ref="D91:D93"/>
    <mergeCell ref="E91:E93"/>
    <mergeCell ref="F91:F93"/>
    <mergeCell ref="G91:G93"/>
    <mergeCell ref="I91:I93"/>
    <mergeCell ref="J91:J93"/>
    <mergeCell ref="K91:K93"/>
    <mergeCell ref="C87:C90"/>
    <mergeCell ref="D87:D90"/>
    <mergeCell ref="E87:E90"/>
    <mergeCell ref="F87:F90"/>
    <mergeCell ref="G87:G90"/>
    <mergeCell ref="I87:I90"/>
    <mergeCell ref="C78:C81"/>
    <mergeCell ref="D78:D81"/>
    <mergeCell ref="E78:E81"/>
    <mergeCell ref="F78:F81"/>
    <mergeCell ref="G78:G81"/>
    <mergeCell ref="I78:I81"/>
    <mergeCell ref="J57:J58"/>
    <mergeCell ref="K57:K58"/>
    <mergeCell ref="C50:C56"/>
    <mergeCell ref="D50:D56"/>
    <mergeCell ref="E50:E56"/>
    <mergeCell ref="F50:F56"/>
    <mergeCell ref="G50:G56"/>
    <mergeCell ref="I50:I56"/>
    <mergeCell ref="D76:D77"/>
    <mergeCell ref="E76:E77"/>
    <mergeCell ref="F76:F77"/>
    <mergeCell ref="G76:G77"/>
    <mergeCell ref="I76:I77"/>
    <mergeCell ref="J76:J77"/>
    <mergeCell ref="K76:K77"/>
    <mergeCell ref="C59:C64"/>
    <mergeCell ref="D59:D64"/>
    <mergeCell ref="E59:E64"/>
    <mergeCell ref="I59:I64"/>
    <mergeCell ref="G59:G64"/>
    <mergeCell ref="K59:K64"/>
    <mergeCell ref="F59:F64"/>
    <mergeCell ref="J59:J64"/>
    <mergeCell ref="C76:C77"/>
    <mergeCell ref="C37:C40"/>
    <mergeCell ref="K37:K40"/>
    <mergeCell ref="I37:I40"/>
    <mergeCell ref="F37:F40"/>
    <mergeCell ref="D37:D40"/>
    <mergeCell ref="J37:J40"/>
    <mergeCell ref="G37:G40"/>
    <mergeCell ref="E37:E40"/>
    <mergeCell ref="J50:J56"/>
    <mergeCell ref="K50:K56"/>
    <mergeCell ref="J24:J26"/>
    <mergeCell ref="K24:K26"/>
    <mergeCell ref="C27:C35"/>
    <mergeCell ref="D27:D35"/>
    <mergeCell ref="E27:E35"/>
    <mergeCell ref="F27:F35"/>
    <mergeCell ref="G27:G35"/>
    <mergeCell ref="I27:I35"/>
    <mergeCell ref="J27:J35"/>
    <mergeCell ref="K27:K35"/>
    <mergeCell ref="C24:C26"/>
    <mergeCell ref="D24:D26"/>
    <mergeCell ref="E24:E26"/>
    <mergeCell ref="F24:F26"/>
    <mergeCell ref="G24:G26"/>
    <mergeCell ref="I24:I26"/>
    <mergeCell ref="G4:G10"/>
    <mergeCell ref="I4:I10"/>
    <mergeCell ref="J4:J10"/>
    <mergeCell ref="K4:K10"/>
    <mergeCell ref="J11:J15"/>
    <mergeCell ref="K11:K15"/>
    <mergeCell ref="C16:C23"/>
    <mergeCell ref="D16:D23"/>
    <mergeCell ref="E16:E23"/>
    <mergeCell ref="F16:F23"/>
    <mergeCell ref="G16:G23"/>
    <mergeCell ref="I16:I23"/>
    <mergeCell ref="J16:J23"/>
    <mergeCell ref="K16:K23"/>
    <mergeCell ref="C11:C15"/>
    <mergeCell ref="D11:D15"/>
    <mergeCell ref="E11:E15"/>
    <mergeCell ref="F11:F15"/>
    <mergeCell ref="G11:G15"/>
    <mergeCell ref="I11:I15"/>
    <mergeCell ref="C72:C75"/>
    <mergeCell ref="J72:J75"/>
    <mergeCell ref="G72:G75"/>
    <mergeCell ref="E72:E75"/>
    <mergeCell ref="D72:D75"/>
    <mergeCell ref="F72:F75"/>
    <mergeCell ref="I72:I75"/>
    <mergeCell ref="K72:K75"/>
    <mergeCell ref="B1:T1"/>
    <mergeCell ref="B2:B3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S2:T2"/>
    <mergeCell ref="C4:C10"/>
    <mergeCell ref="D4:D10"/>
    <mergeCell ref="E4:E10"/>
    <mergeCell ref="F4:F10"/>
    <mergeCell ref="S59:T59"/>
    <mergeCell ref="S47:T47"/>
    <mergeCell ref="K65:K71"/>
    <mergeCell ref="I65:I71"/>
    <mergeCell ref="G65:G71"/>
    <mergeCell ref="E65:E71"/>
    <mergeCell ref="C65:C71"/>
    <mergeCell ref="D65:D71"/>
    <mergeCell ref="F65:F71"/>
    <mergeCell ref="J65:J71"/>
    <mergeCell ref="C42:C49"/>
    <mergeCell ref="D42:D49"/>
    <mergeCell ref="E42:E49"/>
    <mergeCell ref="F42:F49"/>
    <mergeCell ref="G42:G49"/>
    <mergeCell ref="I42:I49"/>
    <mergeCell ref="J42:J49"/>
    <mergeCell ref="K42:K49"/>
    <mergeCell ref="C57:C58"/>
    <mergeCell ref="D57:D58"/>
    <mergeCell ref="E57:E58"/>
    <mergeCell ref="F57:F58"/>
    <mergeCell ref="G57:G58"/>
    <mergeCell ref="I57:I58"/>
    <mergeCell ref="S48:T48"/>
    <mergeCell ref="S42:T42"/>
    <mergeCell ref="S91:T91"/>
    <mergeCell ref="S92:T92"/>
    <mergeCell ref="S50:T50"/>
    <mergeCell ref="Q5:T5"/>
    <mergeCell ref="Q11:T11"/>
    <mergeCell ref="S19:T19"/>
    <mergeCell ref="S21:T21"/>
    <mergeCell ref="S25:T25"/>
    <mergeCell ref="S49:T49"/>
    <mergeCell ref="S46:T46"/>
    <mergeCell ref="S45:T45"/>
    <mergeCell ref="S44:T44"/>
    <mergeCell ref="S57:T57"/>
    <mergeCell ref="S37:T37"/>
    <mergeCell ref="S67:T67"/>
    <mergeCell ref="S75:T75"/>
    <mergeCell ref="S12:T12"/>
    <mergeCell ref="S13:T13"/>
    <mergeCell ref="S31:T31"/>
    <mergeCell ref="S77:T77"/>
    <mergeCell ref="S20:T20"/>
    <mergeCell ref="S22:T22"/>
  </mergeCells>
  <pageMargins left="0.7" right="0.7" top="0.78740157499999996" bottom="0.78740157499999996" header="0.3" footer="0.3"/>
  <pageSetup paperSize="66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68"/>
  <sheetViews>
    <sheetView topLeftCell="D1" zoomScale="85" zoomScaleNormal="85" workbookViewId="0">
      <selection activeCell="U37" sqref="U37"/>
    </sheetView>
  </sheetViews>
  <sheetFormatPr defaultRowHeight="14.4" x14ac:dyDescent="0.3"/>
  <cols>
    <col min="1" max="1" width="5.21875" customWidth="1"/>
    <col min="4" max="4" width="10.44140625" customWidth="1"/>
    <col min="5" max="5" width="11.44140625" bestFit="1" customWidth="1"/>
    <col min="6" max="6" width="11.88671875" customWidth="1"/>
    <col min="7" max="7" width="20.88671875" customWidth="1"/>
    <col min="11" max="11" width="23.5546875" customWidth="1"/>
    <col min="12" max="12" width="11.5546875" customWidth="1"/>
    <col min="13" max="13" width="11.33203125" customWidth="1"/>
    <col min="22" max="22" width="9.33203125" customWidth="1"/>
    <col min="24" max="24" width="10.109375" customWidth="1"/>
  </cols>
  <sheetData>
    <row r="1" spans="1:114" ht="18" x14ac:dyDescent="0.35">
      <c r="A1" s="383" t="s">
        <v>66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</row>
    <row r="2" spans="1:114" ht="15" x14ac:dyDescent="0.3">
      <c r="A2" s="384" t="s">
        <v>1</v>
      </c>
      <c r="B2" s="385" t="s">
        <v>2</v>
      </c>
      <c r="C2" s="385"/>
      <c r="D2" s="385"/>
      <c r="E2" s="385"/>
      <c r="F2" s="385"/>
      <c r="G2" s="385" t="s">
        <v>3</v>
      </c>
      <c r="H2" s="385" t="s">
        <v>67</v>
      </c>
      <c r="I2" s="386" t="s">
        <v>5</v>
      </c>
      <c r="J2" s="385" t="s">
        <v>6</v>
      </c>
      <c r="K2" s="385" t="s">
        <v>7</v>
      </c>
      <c r="L2" s="387" t="s">
        <v>68</v>
      </c>
      <c r="M2" s="387"/>
      <c r="N2" s="388" t="s">
        <v>9</v>
      </c>
      <c r="O2" s="388"/>
      <c r="P2" s="385" t="s">
        <v>69</v>
      </c>
      <c r="Q2" s="385"/>
      <c r="R2" s="385"/>
      <c r="S2" s="385"/>
      <c r="T2" s="385"/>
      <c r="U2" s="385"/>
      <c r="V2" s="385"/>
      <c r="W2" s="385"/>
      <c r="X2" s="385"/>
      <c r="Y2" s="388" t="s">
        <v>11</v>
      </c>
      <c r="Z2" s="388"/>
    </row>
    <row r="3" spans="1:114" x14ac:dyDescent="0.3">
      <c r="A3" s="384"/>
      <c r="B3" s="385" t="s">
        <v>12</v>
      </c>
      <c r="C3" s="385" t="s">
        <v>13</v>
      </c>
      <c r="D3" s="385" t="s">
        <v>14</v>
      </c>
      <c r="E3" s="385" t="s">
        <v>15</v>
      </c>
      <c r="F3" s="385" t="s">
        <v>16</v>
      </c>
      <c r="G3" s="385"/>
      <c r="H3" s="385"/>
      <c r="I3" s="386"/>
      <c r="J3" s="385"/>
      <c r="K3" s="385"/>
      <c r="L3" s="389" t="s">
        <v>17</v>
      </c>
      <c r="M3" s="389" t="s">
        <v>70</v>
      </c>
      <c r="N3" s="390" t="s">
        <v>19</v>
      </c>
      <c r="O3" s="390" t="s">
        <v>20</v>
      </c>
      <c r="P3" s="385" t="s">
        <v>71</v>
      </c>
      <c r="Q3" s="385"/>
      <c r="R3" s="385"/>
      <c r="S3" s="385"/>
      <c r="T3" s="379" t="s">
        <v>72</v>
      </c>
      <c r="U3" s="379" t="s">
        <v>73</v>
      </c>
      <c r="V3" s="379" t="s">
        <v>74</v>
      </c>
      <c r="W3" s="379" t="s">
        <v>75</v>
      </c>
      <c r="X3" s="391" t="s">
        <v>76</v>
      </c>
      <c r="Y3" s="390" t="s">
        <v>23</v>
      </c>
      <c r="Z3" s="390" t="s">
        <v>24</v>
      </c>
    </row>
    <row r="4" spans="1:114" ht="114" customHeight="1" x14ac:dyDescent="0.3">
      <c r="A4" s="384"/>
      <c r="B4" s="385"/>
      <c r="C4" s="385"/>
      <c r="D4" s="385"/>
      <c r="E4" s="385"/>
      <c r="F4" s="385"/>
      <c r="G4" s="385"/>
      <c r="H4" s="385"/>
      <c r="I4" s="386"/>
      <c r="J4" s="385"/>
      <c r="K4" s="385"/>
      <c r="L4" s="389"/>
      <c r="M4" s="389"/>
      <c r="N4" s="390"/>
      <c r="O4" s="390"/>
      <c r="P4" s="53" t="s">
        <v>77</v>
      </c>
      <c r="Q4" s="53" t="s">
        <v>78</v>
      </c>
      <c r="R4" s="53" t="s">
        <v>79</v>
      </c>
      <c r="S4" s="53" t="s">
        <v>80</v>
      </c>
      <c r="T4" s="379"/>
      <c r="U4" s="379"/>
      <c r="V4" s="379"/>
      <c r="W4" s="379"/>
      <c r="X4" s="391"/>
      <c r="Y4" s="390"/>
      <c r="Z4" s="390"/>
    </row>
    <row r="5" spans="1:114" x14ac:dyDescent="0.3">
      <c r="A5" s="5">
        <v>1</v>
      </c>
      <c r="B5" s="343" t="s">
        <v>63</v>
      </c>
      <c r="C5" s="343" t="s">
        <v>64</v>
      </c>
      <c r="D5" s="344">
        <v>70986321</v>
      </c>
      <c r="E5" s="345" t="s">
        <v>295</v>
      </c>
      <c r="F5" s="344">
        <v>650052757</v>
      </c>
      <c r="G5" s="44" t="s">
        <v>81</v>
      </c>
      <c r="H5" s="346" t="s">
        <v>28</v>
      </c>
      <c r="I5" s="346" t="s">
        <v>29</v>
      </c>
      <c r="J5" s="346" t="s">
        <v>65</v>
      </c>
      <c r="K5" s="99" t="s">
        <v>81</v>
      </c>
      <c r="L5" s="80">
        <v>250000</v>
      </c>
      <c r="M5" s="80">
        <f>L5*0.85</f>
        <v>212500</v>
      </c>
      <c r="N5" s="42">
        <v>2022</v>
      </c>
      <c r="O5" s="42">
        <v>2025</v>
      </c>
      <c r="P5" s="42" t="s">
        <v>86</v>
      </c>
      <c r="Q5" s="42" t="s">
        <v>86</v>
      </c>
      <c r="R5" s="42"/>
      <c r="S5" s="42" t="s">
        <v>86</v>
      </c>
      <c r="T5" s="42"/>
      <c r="U5" s="42"/>
      <c r="V5" s="42"/>
      <c r="W5" s="42"/>
      <c r="X5" s="42"/>
      <c r="Y5" s="42" t="s">
        <v>50</v>
      </c>
      <c r="Z5" s="42" t="s">
        <v>50</v>
      </c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</row>
    <row r="6" spans="1:114" x14ac:dyDescent="0.3">
      <c r="A6" s="5">
        <v>2</v>
      </c>
      <c r="B6" s="343"/>
      <c r="C6" s="343"/>
      <c r="D6" s="344"/>
      <c r="E6" s="345"/>
      <c r="F6" s="344"/>
      <c r="G6" s="44" t="s">
        <v>82</v>
      </c>
      <c r="H6" s="346"/>
      <c r="I6" s="346"/>
      <c r="J6" s="346"/>
      <c r="K6" s="99" t="s">
        <v>84</v>
      </c>
      <c r="L6" s="80">
        <v>1000000</v>
      </c>
      <c r="M6" s="80">
        <f t="shared" ref="M6:M86" si="0">L6*0.85</f>
        <v>850000</v>
      </c>
      <c r="N6" s="42">
        <v>2022</v>
      </c>
      <c r="O6" s="42">
        <v>2025</v>
      </c>
      <c r="P6" s="42"/>
      <c r="Q6" s="42"/>
      <c r="R6" s="42"/>
      <c r="S6" s="42"/>
      <c r="T6" s="42"/>
      <c r="U6" s="42"/>
      <c r="V6" s="42"/>
      <c r="W6" s="42"/>
      <c r="X6" s="42"/>
      <c r="Y6" s="42" t="s">
        <v>50</v>
      </c>
      <c r="Z6" s="42" t="s">
        <v>50</v>
      </c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</row>
    <row r="7" spans="1:114" ht="41.4" x14ac:dyDescent="0.3">
      <c r="A7" s="5">
        <v>3</v>
      </c>
      <c r="B7" s="343"/>
      <c r="C7" s="343"/>
      <c r="D7" s="344"/>
      <c r="E7" s="345"/>
      <c r="F7" s="344"/>
      <c r="G7" s="44" t="s">
        <v>83</v>
      </c>
      <c r="H7" s="346"/>
      <c r="I7" s="346"/>
      <c r="J7" s="346"/>
      <c r="K7" s="99" t="s">
        <v>85</v>
      </c>
      <c r="L7" s="101">
        <v>18000000</v>
      </c>
      <c r="M7" s="101">
        <f t="shared" si="0"/>
        <v>15300000</v>
      </c>
      <c r="N7" s="42">
        <v>2021</v>
      </c>
      <c r="O7" s="42">
        <v>2025</v>
      </c>
      <c r="P7" s="42" t="s">
        <v>86</v>
      </c>
      <c r="Q7" s="42" t="s">
        <v>86</v>
      </c>
      <c r="R7" s="42" t="s">
        <v>86</v>
      </c>
      <c r="S7" s="42" t="s">
        <v>86</v>
      </c>
      <c r="T7" s="42" t="s">
        <v>86</v>
      </c>
      <c r="U7" s="42"/>
      <c r="V7" s="42"/>
      <c r="W7" s="42"/>
      <c r="X7" s="42"/>
      <c r="Y7" s="66" t="s">
        <v>287</v>
      </c>
      <c r="Z7" s="66" t="s">
        <v>287</v>
      </c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</row>
    <row r="8" spans="1:114" ht="44.4" customHeight="1" x14ac:dyDescent="0.3">
      <c r="A8" s="5">
        <v>4</v>
      </c>
      <c r="B8" s="343"/>
      <c r="C8" s="343"/>
      <c r="D8" s="344"/>
      <c r="E8" s="345"/>
      <c r="F8" s="344"/>
      <c r="G8" s="44" t="s">
        <v>60</v>
      </c>
      <c r="H8" s="346"/>
      <c r="I8" s="346"/>
      <c r="J8" s="346"/>
      <c r="K8" s="41" t="s">
        <v>61</v>
      </c>
      <c r="L8" s="101">
        <v>400000</v>
      </c>
      <c r="M8" s="80">
        <f>L8*0.85</f>
        <v>340000</v>
      </c>
      <c r="N8" s="42">
        <v>2022</v>
      </c>
      <c r="O8" s="42">
        <v>2025</v>
      </c>
      <c r="P8" s="42"/>
      <c r="Q8" s="42"/>
      <c r="R8" s="42"/>
      <c r="S8" s="42"/>
      <c r="T8" s="42"/>
      <c r="U8" s="42"/>
      <c r="V8" s="42"/>
      <c r="W8" s="42"/>
      <c r="X8" s="42"/>
      <c r="Y8" s="42" t="s">
        <v>50</v>
      </c>
      <c r="Z8" s="42" t="s">
        <v>50</v>
      </c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</row>
    <row r="9" spans="1:114" ht="28.8" x14ac:dyDescent="0.3">
      <c r="A9" s="5">
        <v>5</v>
      </c>
      <c r="B9" s="343"/>
      <c r="C9" s="343"/>
      <c r="D9" s="344"/>
      <c r="E9" s="345"/>
      <c r="F9" s="344"/>
      <c r="G9" s="99" t="s">
        <v>87</v>
      </c>
      <c r="H9" s="346"/>
      <c r="I9" s="346"/>
      <c r="J9" s="346"/>
      <c r="K9" s="97" t="s">
        <v>336</v>
      </c>
      <c r="L9" s="80">
        <v>1000000</v>
      </c>
      <c r="M9" s="80">
        <f t="shared" si="0"/>
        <v>850000</v>
      </c>
      <c r="N9" s="42">
        <v>2022</v>
      </c>
      <c r="O9" s="42">
        <v>2025</v>
      </c>
      <c r="P9" s="42"/>
      <c r="Q9" s="42"/>
      <c r="R9" s="42"/>
      <c r="S9" s="42"/>
      <c r="T9" s="42"/>
      <c r="U9" s="42"/>
      <c r="V9" s="42"/>
      <c r="W9" s="42"/>
      <c r="X9" s="42"/>
      <c r="Y9" s="42" t="s">
        <v>50</v>
      </c>
      <c r="Z9" s="42" t="s">
        <v>50</v>
      </c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</row>
    <row r="10" spans="1:114" ht="41.4" x14ac:dyDescent="0.3">
      <c r="A10" s="5">
        <v>6</v>
      </c>
      <c r="B10" s="343"/>
      <c r="C10" s="343"/>
      <c r="D10" s="344"/>
      <c r="E10" s="345"/>
      <c r="F10" s="344"/>
      <c r="G10" s="99" t="s">
        <v>88</v>
      </c>
      <c r="H10" s="346"/>
      <c r="I10" s="346"/>
      <c r="J10" s="346"/>
      <c r="K10" s="97" t="s">
        <v>89</v>
      </c>
      <c r="L10" s="101">
        <v>1000000</v>
      </c>
      <c r="M10" s="80">
        <f>L10*0.85</f>
        <v>850000</v>
      </c>
      <c r="N10" s="42">
        <v>2022</v>
      </c>
      <c r="O10" s="42">
        <v>2025</v>
      </c>
      <c r="P10" s="42"/>
      <c r="Q10" s="42"/>
      <c r="R10" s="42"/>
      <c r="S10" s="42"/>
      <c r="T10" s="42" t="s">
        <v>86</v>
      </c>
      <c r="U10" s="42"/>
      <c r="V10" s="42"/>
      <c r="W10" s="42"/>
      <c r="X10" s="42"/>
      <c r="Y10" s="42" t="s">
        <v>50</v>
      </c>
      <c r="Z10" s="42" t="s">
        <v>50</v>
      </c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</row>
    <row r="11" spans="1:114" ht="42.6" customHeight="1" x14ac:dyDescent="0.3">
      <c r="A11" s="5">
        <v>7</v>
      </c>
      <c r="B11" s="343" t="s">
        <v>108</v>
      </c>
      <c r="C11" s="346" t="s">
        <v>109</v>
      </c>
      <c r="D11" s="344">
        <v>71003151</v>
      </c>
      <c r="E11" s="345" t="s">
        <v>296</v>
      </c>
      <c r="F11" s="344">
        <v>650051742</v>
      </c>
      <c r="G11" s="43" t="s">
        <v>467</v>
      </c>
      <c r="H11" s="360" t="s">
        <v>28</v>
      </c>
      <c r="I11" s="360" t="s">
        <v>29</v>
      </c>
      <c r="J11" s="360" t="s">
        <v>110</v>
      </c>
      <c r="K11" s="44" t="s">
        <v>523</v>
      </c>
      <c r="L11" s="252">
        <v>2500000</v>
      </c>
      <c r="M11" s="101">
        <f t="shared" si="0"/>
        <v>2125000</v>
      </c>
      <c r="N11" s="250">
        <v>2025</v>
      </c>
      <c r="O11" s="250">
        <v>2029</v>
      </c>
      <c r="P11" s="66" t="s">
        <v>86</v>
      </c>
      <c r="Q11" s="66" t="s">
        <v>86</v>
      </c>
      <c r="R11" s="66" t="s">
        <v>86</v>
      </c>
      <c r="S11" s="66" t="s">
        <v>86</v>
      </c>
      <c r="T11" s="66"/>
      <c r="U11" s="250" t="s">
        <v>86</v>
      </c>
      <c r="V11" s="66" t="s">
        <v>86</v>
      </c>
      <c r="W11" s="291" t="s">
        <v>86</v>
      </c>
      <c r="X11" s="66" t="s">
        <v>86</v>
      </c>
      <c r="Y11" s="66" t="s">
        <v>50</v>
      </c>
      <c r="Z11" s="66" t="s">
        <v>50</v>
      </c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</row>
    <row r="12" spans="1:114" ht="27.6" x14ac:dyDescent="0.3">
      <c r="A12" s="5">
        <v>8</v>
      </c>
      <c r="B12" s="343"/>
      <c r="C12" s="346"/>
      <c r="D12" s="344"/>
      <c r="E12" s="345"/>
      <c r="F12" s="344"/>
      <c r="G12" s="102" t="s">
        <v>90</v>
      </c>
      <c r="H12" s="360"/>
      <c r="I12" s="360"/>
      <c r="J12" s="360"/>
      <c r="K12" s="292" t="s">
        <v>524</v>
      </c>
      <c r="L12" s="101">
        <v>3000000</v>
      </c>
      <c r="M12" s="101">
        <f t="shared" ref="M12:M17" si="1">L12*0.85</f>
        <v>2550000</v>
      </c>
      <c r="N12" s="250">
        <v>2025</v>
      </c>
      <c r="O12" s="250">
        <v>2029</v>
      </c>
      <c r="P12" s="505"/>
      <c r="Q12" s="250" t="s">
        <v>86</v>
      </c>
      <c r="R12" s="66" t="s">
        <v>86</v>
      </c>
      <c r="S12" s="66" t="s">
        <v>86</v>
      </c>
      <c r="T12" s="66"/>
      <c r="U12" s="250" t="s">
        <v>86</v>
      </c>
      <c r="V12" s="66" t="s">
        <v>86</v>
      </c>
      <c r="W12" s="250" t="s">
        <v>86</v>
      </c>
      <c r="X12" s="66" t="s">
        <v>86</v>
      </c>
      <c r="Y12" s="66" t="s">
        <v>50</v>
      </c>
      <c r="Z12" s="66" t="s">
        <v>50</v>
      </c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</row>
    <row r="13" spans="1:114" x14ac:dyDescent="0.3">
      <c r="A13" s="5">
        <v>9</v>
      </c>
      <c r="B13" s="343"/>
      <c r="C13" s="346"/>
      <c r="D13" s="344"/>
      <c r="E13" s="345"/>
      <c r="F13" s="344"/>
      <c r="G13" s="102" t="s">
        <v>91</v>
      </c>
      <c r="H13" s="360"/>
      <c r="I13" s="360"/>
      <c r="J13" s="360"/>
      <c r="K13" s="292" t="s">
        <v>525</v>
      </c>
      <c r="L13" s="252">
        <v>5000000</v>
      </c>
      <c r="M13" s="101">
        <f t="shared" si="1"/>
        <v>4250000</v>
      </c>
      <c r="N13" s="250">
        <v>2025</v>
      </c>
      <c r="O13" s="250">
        <v>2029</v>
      </c>
      <c r="P13" s="66" t="s">
        <v>86</v>
      </c>
      <c r="Q13" s="66" t="s">
        <v>86</v>
      </c>
      <c r="R13" s="66" t="s">
        <v>86</v>
      </c>
      <c r="S13" s="66" t="s">
        <v>86</v>
      </c>
      <c r="T13" s="66"/>
      <c r="U13" s="505"/>
      <c r="V13" s="66" t="s">
        <v>86</v>
      </c>
      <c r="W13" s="66" t="s">
        <v>86</v>
      </c>
      <c r="X13" s="66" t="s">
        <v>86</v>
      </c>
      <c r="Y13" s="66" t="s">
        <v>287</v>
      </c>
      <c r="Z13" s="66" t="s">
        <v>287</v>
      </c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</row>
    <row r="14" spans="1:114" ht="41.4" x14ac:dyDescent="0.3">
      <c r="A14" s="121">
        <v>10</v>
      </c>
      <c r="B14" s="343"/>
      <c r="C14" s="346"/>
      <c r="D14" s="344"/>
      <c r="E14" s="345"/>
      <c r="F14" s="344"/>
      <c r="G14" s="102" t="s">
        <v>468</v>
      </c>
      <c r="H14" s="360"/>
      <c r="I14" s="360"/>
      <c r="J14" s="360"/>
      <c r="K14" s="44" t="s">
        <v>526</v>
      </c>
      <c r="L14" s="252">
        <v>2000000</v>
      </c>
      <c r="M14" s="101">
        <f t="shared" si="1"/>
        <v>1700000</v>
      </c>
      <c r="N14" s="250">
        <v>2025</v>
      </c>
      <c r="O14" s="250">
        <v>2029</v>
      </c>
      <c r="P14" s="66" t="s">
        <v>86</v>
      </c>
      <c r="Q14" s="66" t="s">
        <v>86</v>
      </c>
      <c r="R14" s="66" t="s">
        <v>86</v>
      </c>
      <c r="S14" s="66" t="s">
        <v>86</v>
      </c>
      <c r="T14" s="66"/>
      <c r="U14" s="505"/>
      <c r="V14" s="66" t="s">
        <v>86</v>
      </c>
      <c r="W14" s="66" t="s">
        <v>86</v>
      </c>
      <c r="X14" s="66" t="s">
        <v>86</v>
      </c>
      <c r="Y14" s="66" t="s">
        <v>50</v>
      </c>
      <c r="Z14" s="66" t="s">
        <v>50</v>
      </c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</row>
    <row r="15" spans="1:114" ht="41.4" x14ac:dyDescent="0.3">
      <c r="A15" s="256">
        <v>11</v>
      </c>
      <c r="B15" s="343"/>
      <c r="C15" s="346"/>
      <c r="D15" s="344"/>
      <c r="E15" s="345"/>
      <c r="F15" s="344"/>
      <c r="G15" s="293" t="s">
        <v>468</v>
      </c>
      <c r="H15" s="360"/>
      <c r="I15" s="360"/>
      <c r="J15" s="360"/>
      <c r="K15" s="292" t="s">
        <v>527</v>
      </c>
      <c r="L15" s="252">
        <v>2000000</v>
      </c>
      <c r="M15" s="252">
        <f t="shared" si="1"/>
        <v>1700000</v>
      </c>
      <c r="N15" s="250">
        <v>2025</v>
      </c>
      <c r="O15" s="250">
        <v>2029</v>
      </c>
      <c r="P15" s="250" t="s">
        <v>86</v>
      </c>
      <c r="Q15" s="250" t="s">
        <v>86</v>
      </c>
      <c r="R15" s="250" t="s">
        <v>86</v>
      </c>
      <c r="S15" s="250" t="s">
        <v>86</v>
      </c>
      <c r="T15" s="250"/>
      <c r="U15" s="505"/>
      <c r="V15" s="250" t="s">
        <v>86</v>
      </c>
      <c r="W15" s="250" t="s">
        <v>86</v>
      </c>
      <c r="X15" s="250" t="s">
        <v>86</v>
      </c>
      <c r="Y15" s="250" t="s">
        <v>50</v>
      </c>
      <c r="Z15" s="250" t="s">
        <v>50</v>
      </c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</row>
    <row r="16" spans="1:114" ht="27.6" x14ac:dyDescent="0.3">
      <c r="A16" s="294">
        <v>12</v>
      </c>
      <c r="B16" s="343"/>
      <c r="C16" s="346"/>
      <c r="D16" s="344"/>
      <c r="E16" s="345"/>
      <c r="F16" s="344"/>
      <c r="G16" s="102" t="s">
        <v>82</v>
      </c>
      <c r="H16" s="360"/>
      <c r="I16" s="360"/>
      <c r="J16" s="360"/>
      <c r="K16" s="44" t="s">
        <v>528</v>
      </c>
      <c r="L16" s="252">
        <v>2000000</v>
      </c>
      <c r="M16" s="252">
        <f t="shared" si="1"/>
        <v>1700000</v>
      </c>
      <c r="N16" s="250">
        <v>2025</v>
      </c>
      <c r="O16" s="250">
        <v>2029</v>
      </c>
      <c r="P16" s="505"/>
      <c r="Q16" s="505"/>
      <c r="R16" s="505"/>
      <c r="S16" s="505"/>
      <c r="T16" s="505"/>
      <c r="U16" s="505"/>
      <c r="V16" s="505"/>
      <c r="W16" s="505"/>
      <c r="X16" s="505"/>
      <c r="Y16" s="66" t="s">
        <v>50</v>
      </c>
      <c r="Z16" s="66" t="s">
        <v>50</v>
      </c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</row>
    <row r="17" spans="1:114" ht="27.6" x14ac:dyDescent="0.3">
      <c r="A17" s="294">
        <v>13</v>
      </c>
      <c r="B17" s="343"/>
      <c r="C17" s="346"/>
      <c r="D17" s="344"/>
      <c r="E17" s="345"/>
      <c r="F17" s="344"/>
      <c r="G17" s="293" t="s">
        <v>82</v>
      </c>
      <c r="H17" s="360"/>
      <c r="I17" s="360"/>
      <c r="J17" s="360"/>
      <c r="K17" s="292" t="s">
        <v>529</v>
      </c>
      <c r="L17" s="252">
        <v>2000000</v>
      </c>
      <c r="M17" s="252">
        <f t="shared" si="1"/>
        <v>1700000</v>
      </c>
      <c r="N17" s="250">
        <v>2025</v>
      </c>
      <c r="O17" s="250">
        <v>2029</v>
      </c>
      <c r="P17" s="505"/>
      <c r="Q17" s="505"/>
      <c r="R17" s="505"/>
      <c r="S17" s="505"/>
      <c r="T17" s="505"/>
      <c r="U17" s="505"/>
      <c r="V17" s="505"/>
      <c r="W17" s="505"/>
      <c r="X17" s="505"/>
      <c r="Y17" s="250" t="s">
        <v>287</v>
      </c>
      <c r="Z17" s="250" t="s">
        <v>287</v>
      </c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</row>
    <row r="18" spans="1:114" ht="43.2" x14ac:dyDescent="0.3">
      <c r="A18" s="294">
        <v>14</v>
      </c>
      <c r="B18" s="343"/>
      <c r="C18" s="346"/>
      <c r="D18" s="344"/>
      <c r="E18" s="345"/>
      <c r="F18" s="344"/>
      <c r="G18" s="43" t="s">
        <v>472</v>
      </c>
      <c r="H18" s="360"/>
      <c r="I18" s="360"/>
      <c r="J18" s="360"/>
      <c r="K18" s="44" t="s">
        <v>531</v>
      </c>
      <c r="L18" s="101">
        <v>3000000</v>
      </c>
      <c r="M18" s="101">
        <f t="shared" ref="M18:M24" si="2">L18*0.85</f>
        <v>2550000</v>
      </c>
      <c r="N18" s="250">
        <v>2025</v>
      </c>
      <c r="O18" s="250">
        <v>2029</v>
      </c>
      <c r="P18" s="505"/>
      <c r="Q18" s="250" t="s">
        <v>86</v>
      </c>
      <c r="R18" s="250" t="s">
        <v>86</v>
      </c>
      <c r="S18" s="250" t="s">
        <v>86</v>
      </c>
      <c r="T18" s="505"/>
      <c r="U18" s="505"/>
      <c r="V18" s="250" t="s">
        <v>86</v>
      </c>
      <c r="W18" s="250" t="s">
        <v>86</v>
      </c>
      <c r="X18" s="250" t="s">
        <v>86</v>
      </c>
      <c r="Y18" s="66" t="s">
        <v>50</v>
      </c>
      <c r="Z18" s="66" t="s">
        <v>50</v>
      </c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</row>
    <row r="19" spans="1:114" ht="43.2" x14ac:dyDescent="0.3">
      <c r="A19" s="294">
        <v>15</v>
      </c>
      <c r="B19" s="343"/>
      <c r="C19" s="346"/>
      <c r="D19" s="344"/>
      <c r="E19" s="345"/>
      <c r="F19" s="344"/>
      <c r="G19" s="283" t="s">
        <v>472</v>
      </c>
      <c r="H19" s="360"/>
      <c r="I19" s="360"/>
      <c r="J19" s="360"/>
      <c r="K19" s="292" t="s">
        <v>530</v>
      </c>
      <c r="L19" s="252">
        <v>5000000</v>
      </c>
      <c r="M19" s="252">
        <f t="shared" si="2"/>
        <v>4250000</v>
      </c>
      <c r="N19" s="250">
        <v>2025</v>
      </c>
      <c r="O19" s="250">
        <v>2029</v>
      </c>
      <c r="P19" s="505"/>
      <c r="Q19" s="250" t="s">
        <v>86</v>
      </c>
      <c r="R19" s="250" t="s">
        <v>86</v>
      </c>
      <c r="S19" s="250" t="s">
        <v>86</v>
      </c>
      <c r="T19" s="505"/>
      <c r="U19" s="505"/>
      <c r="V19" s="250" t="s">
        <v>86</v>
      </c>
      <c r="W19" s="250" t="s">
        <v>86</v>
      </c>
      <c r="X19" s="250" t="s">
        <v>86</v>
      </c>
      <c r="Y19" s="250" t="s">
        <v>287</v>
      </c>
      <c r="Z19" s="250" t="s">
        <v>287</v>
      </c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</row>
    <row r="20" spans="1:114" ht="28.8" x14ac:dyDescent="0.3">
      <c r="A20" s="294">
        <v>16</v>
      </c>
      <c r="B20" s="343"/>
      <c r="C20" s="346"/>
      <c r="D20" s="344"/>
      <c r="E20" s="345"/>
      <c r="F20" s="344"/>
      <c r="G20" s="43" t="s">
        <v>92</v>
      </c>
      <c r="H20" s="360"/>
      <c r="I20" s="360"/>
      <c r="J20" s="360"/>
      <c r="K20" s="44" t="s">
        <v>93</v>
      </c>
      <c r="L20" s="252">
        <v>8000000</v>
      </c>
      <c r="M20" s="101">
        <f t="shared" si="2"/>
        <v>6800000</v>
      </c>
      <c r="N20" s="250">
        <v>2025</v>
      </c>
      <c r="O20" s="250">
        <v>2029</v>
      </c>
      <c r="P20" s="66" t="s">
        <v>86</v>
      </c>
      <c r="Q20" s="66" t="s">
        <v>86</v>
      </c>
      <c r="R20" s="66" t="s">
        <v>86</v>
      </c>
      <c r="S20" s="66" t="s">
        <v>86</v>
      </c>
      <c r="T20" s="66"/>
      <c r="U20" s="66" t="s">
        <v>86</v>
      </c>
      <c r="V20" s="66" t="s">
        <v>86</v>
      </c>
      <c r="W20" s="66" t="s">
        <v>86</v>
      </c>
      <c r="X20" s="66" t="s">
        <v>86</v>
      </c>
      <c r="Y20" s="250" t="s">
        <v>287</v>
      </c>
      <c r="Z20" s="66" t="s">
        <v>50</v>
      </c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</row>
    <row r="21" spans="1:114" ht="43.2" x14ac:dyDescent="0.3">
      <c r="A21" s="294">
        <v>17</v>
      </c>
      <c r="B21" s="343"/>
      <c r="C21" s="346"/>
      <c r="D21" s="344"/>
      <c r="E21" s="345"/>
      <c r="F21" s="344"/>
      <c r="G21" s="43" t="s">
        <v>469</v>
      </c>
      <c r="H21" s="360"/>
      <c r="I21" s="360"/>
      <c r="J21" s="360"/>
      <c r="K21" s="44" t="s">
        <v>470</v>
      </c>
      <c r="L21" s="101">
        <v>4000000</v>
      </c>
      <c r="M21" s="101">
        <f t="shared" si="2"/>
        <v>3400000</v>
      </c>
      <c r="N21" s="66">
        <v>2024</v>
      </c>
      <c r="O21" s="66">
        <v>2027</v>
      </c>
      <c r="P21" s="323" t="s">
        <v>471</v>
      </c>
      <c r="Q21" s="324"/>
      <c r="R21" s="324"/>
      <c r="S21" s="324"/>
      <c r="T21" s="324"/>
      <c r="U21" s="324"/>
      <c r="V21" s="324"/>
      <c r="W21" s="324"/>
      <c r="X21" s="325"/>
      <c r="Y21" s="314" t="s">
        <v>351</v>
      </c>
      <c r="Z21" s="32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</row>
    <row r="22" spans="1:114" ht="27.6" x14ac:dyDescent="0.3">
      <c r="A22" s="294">
        <v>18</v>
      </c>
      <c r="B22" s="343"/>
      <c r="C22" s="346"/>
      <c r="D22" s="344"/>
      <c r="E22" s="345"/>
      <c r="F22" s="344"/>
      <c r="G22" s="43" t="s">
        <v>94</v>
      </c>
      <c r="H22" s="360"/>
      <c r="I22" s="360"/>
      <c r="J22" s="360"/>
      <c r="K22" s="44" t="s">
        <v>95</v>
      </c>
      <c r="L22" s="252">
        <v>4000000</v>
      </c>
      <c r="M22" s="252">
        <f t="shared" si="2"/>
        <v>3400000</v>
      </c>
      <c r="N22" s="250">
        <v>2025</v>
      </c>
      <c r="O22" s="250">
        <v>2029</v>
      </c>
      <c r="P22" s="505"/>
      <c r="Q22" s="505"/>
      <c r="R22" s="505"/>
      <c r="S22" s="505"/>
      <c r="T22" s="505"/>
      <c r="U22" s="505"/>
      <c r="V22" s="505"/>
      <c r="W22" s="505"/>
      <c r="X22" s="505"/>
      <c r="Y22" s="66" t="s">
        <v>50</v>
      </c>
      <c r="Z22" s="66" t="s">
        <v>50</v>
      </c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</row>
    <row r="23" spans="1:114" ht="41.4" x14ac:dyDescent="0.3">
      <c r="A23" s="294">
        <v>19</v>
      </c>
      <c r="B23" s="343"/>
      <c r="C23" s="346"/>
      <c r="D23" s="344"/>
      <c r="E23" s="345"/>
      <c r="F23" s="344"/>
      <c r="G23" s="43" t="s">
        <v>96</v>
      </c>
      <c r="H23" s="360"/>
      <c r="I23" s="360"/>
      <c r="J23" s="360"/>
      <c r="K23" s="44" t="s">
        <v>532</v>
      </c>
      <c r="L23" s="101">
        <v>500000</v>
      </c>
      <c r="M23" s="101">
        <f t="shared" si="2"/>
        <v>425000</v>
      </c>
      <c r="N23" s="250">
        <v>2025</v>
      </c>
      <c r="O23" s="250">
        <v>2029</v>
      </c>
      <c r="P23" s="505"/>
      <c r="Q23" s="250" t="s">
        <v>86</v>
      </c>
      <c r="R23" s="505"/>
      <c r="S23" s="505"/>
      <c r="T23" s="505"/>
      <c r="U23" s="505"/>
      <c r="V23" s="250" t="s">
        <v>86</v>
      </c>
      <c r="W23" s="505"/>
      <c r="X23" s="505"/>
      <c r="Y23" s="66" t="s">
        <v>50</v>
      </c>
      <c r="Z23" s="66" t="s">
        <v>50</v>
      </c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</row>
    <row r="24" spans="1:114" ht="41.4" x14ac:dyDescent="0.3">
      <c r="A24" s="294">
        <v>20</v>
      </c>
      <c r="B24" s="343"/>
      <c r="C24" s="346"/>
      <c r="D24" s="344"/>
      <c r="E24" s="345"/>
      <c r="F24" s="344"/>
      <c r="G24" s="43" t="s">
        <v>473</v>
      </c>
      <c r="H24" s="360"/>
      <c r="I24" s="360"/>
      <c r="J24" s="360"/>
      <c r="K24" s="44" t="s">
        <v>533</v>
      </c>
      <c r="L24" s="101">
        <v>500000</v>
      </c>
      <c r="M24" s="101">
        <f t="shared" si="2"/>
        <v>425000</v>
      </c>
      <c r="N24" s="250">
        <v>2025</v>
      </c>
      <c r="O24" s="250">
        <v>2029</v>
      </c>
      <c r="P24" s="505"/>
      <c r="Q24" s="250" t="s">
        <v>86</v>
      </c>
      <c r="R24" s="505"/>
      <c r="S24" s="505"/>
      <c r="T24" s="505"/>
      <c r="U24" s="505"/>
      <c r="V24" s="250" t="s">
        <v>86</v>
      </c>
      <c r="W24" s="505"/>
      <c r="X24" s="505"/>
      <c r="Y24" s="66" t="s">
        <v>50</v>
      </c>
      <c r="Z24" s="66" t="s">
        <v>50</v>
      </c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</row>
    <row r="25" spans="1:114" ht="28.8" x14ac:dyDescent="0.3">
      <c r="A25" s="294">
        <v>21</v>
      </c>
      <c r="B25" s="343"/>
      <c r="C25" s="346"/>
      <c r="D25" s="344"/>
      <c r="E25" s="345"/>
      <c r="F25" s="344"/>
      <c r="G25" s="43" t="s">
        <v>97</v>
      </c>
      <c r="H25" s="360"/>
      <c r="I25" s="360"/>
      <c r="J25" s="360"/>
      <c r="K25" s="44" t="s">
        <v>97</v>
      </c>
      <c r="L25" s="101">
        <v>1500000</v>
      </c>
      <c r="M25" s="101">
        <f t="shared" si="0"/>
        <v>1275000</v>
      </c>
      <c r="N25" s="250">
        <v>2025</v>
      </c>
      <c r="O25" s="250">
        <v>2029</v>
      </c>
      <c r="P25" s="66" t="s">
        <v>86</v>
      </c>
      <c r="Q25" s="66" t="s">
        <v>86</v>
      </c>
      <c r="R25" s="66" t="s">
        <v>86</v>
      </c>
      <c r="S25" s="66" t="s">
        <v>86</v>
      </c>
      <c r="T25" s="66"/>
      <c r="U25" s="66" t="s">
        <v>86</v>
      </c>
      <c r="V25" s="66" t="s">
        <v>86</v>
      </c>
      <c r="W25" s="66" t="s">
        <v>86</v>
      </c>
      <c r="X25" s="66" t="s">
        <v>86</v>
      </c>
      <c r="Y25" s="66" t="s">
        <v>50</v>
      </c>
      <c r="Z25" s="66" t="s">
        <v>50</v>
      </c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</row>
    <row r="26" spans="1:114" ht="43.2" customHeight="1" x14ac:dyDescent="0.3">
      <c r="A26" s="294">
        <v>22</v>
      </c>
      <c r="B26" s="343"/>
      <c r="C26" s="346"/>
      <c r="D26" s="344"/>
      <c r="E26" s="345"/>
      <c r="F26" s="344"/>
      <c r="G26" s="43" t="s">
        <v>107</v>
      </c>
      <c r="H26" s="360"/>
      <c r="I26" s="360"/>
      <c r="J26" s="360"/>
      <c r="K26" s="44" t="s">
        <v>99</v>
      </c>
      <c r="L26" s="252">
        <v>1000000</v>
      </c>
      <c r="M26" s="101">
        <f t="shared" ref="M26:M32" si="3">L26*0.85</f>
        <v>850000</v>
      </c>
      <c r="N26" s="250">
        <v>2025</v>
      </c>
      <c r="O26" s="250">
        <v>2029</v>
      </c>
      <c r="P26" s="66" t="s">
        <v>86</v>
      </c>
      <c r="Q26" s="66" t="s">
        <v>86</v>
      </c>
      <c r="R26" s="66" t="s">
        <v>86</v>
      </c>
      <c r="S26" s="66" t="s">
        <v>86</v>
      </c>
      <c r="T26" s="66"/>
      <c r="U26" s="505"/>
      <c r="V26" s="66" t="s">
        <v>86</v>
      </c>
      <c r="W26" s="66" t="s">
        <v>86</v>
      </c>
      <c r="X26" s="66" t="s">
        <v>86</v>
      </c>
      <c r="Y26" s="66" t="s">
        <v>50</v>
      </c>
      <c r="Z26" s="66" t="s">
        <v>50</v>
      </c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</row>
    <row r="27" spans="1:114" ht="28.8" x14ac:dyDescent="0.3">
      <c r="A27" s="294">
        <v>23</v>
      </c>
      <c r="B27" s="343"/>
      <c r="C27" s="346"/>
      <c r="D27" s="344"/>
      <c r="E27" s="345"/>
      <c r="F27" s="344"/>
      <c r="G27" s="43" t="s">
        <v>98</v>
      </c>
      <c r="H27" s="360"/>
      <c r="I27" s="360"/>
      <c r="J27" s="360"/>
      <c r="K27" s="44" t="s">
        <v>98</v>
      </c>
      <c r="L27" s="252">
        <v>800000</v>
      </c>
      <c r="M27" s="101">
        <f t="shared" si="3"/>
        <v>680000</v>
      </c>
      <c r="N27" s="250">
        <v>2025</v>
      </c>
      <c r="O27" s="250">
        <v>2029</v>
      </c>
      <c r="P27" s="250" t="s">
        <v>86</v>
      </c>
      <c r="Q27" s="505"/>
      <c r="R27" s="505"/>
      <c r="S27" s="250" t="s">
        <v>86</v>
      </c>
      <c r="T27" s="250"/>
      <c r="U27" s="505"/>
      <c r="V27" s="250" t="s">
        <v>86</v>
      </c>
      <c r="W27" s="250" t="s">
        <v>86</v>
      </c>
      <c r="X27" s="250" t="s">
        <v>86</v>
      </c>
      <c r="Y27" s="66" t="s">
        <v>50</v>
      </c>
      <c r="Z27" s="66" t="s">
        <v>50</v>
      </c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</row>
    <row r="28" spans="1:114" ht="43.2" x14ac:dyDescent="0.3">
      <c r="A28" s="294">
        <v>24</v>
      </c>
      <c r="B28" s="343"/>
      <c r="C28" s="346"/>
      <c r="D28" s="344"/>
      <c r="E28" s="345"/>
      <c r="F28" s="344"/>
      <c r="G28" s="43" t="s">
        <v>474</v>
      </c>
      <c r="H28" s="360"/>
      <c r="I28" s="360"/>
      <c r="J28" s="360"/>
      <c r="K28" s="44" t="s">
        <v>100</v>
      </c>
      <c r="L28" s="101">
        <v>200000</v>
      </c>
      <c r="M28" s="101">
        <f t="shared" si="3"/>
        <v>170000</v>
      </c>
      <c r="N28" s="250">
        <v>2025</v>
      </c>
      <c r="O28" s="250">
        <v>2029</v>
      </c>
      <c r="P28" s="250" t="s">
        <v>86</v>
      </c>
      <c r="Q28" s="66" t="s">
        <v>86</v>
      </c>
      <c r="R28" s="66" t="s">
        <v>86</v>
      </c>
      <c r="S28" s="66"/>
      <c r="T28" s="66"/>
      <c r="U28" s="250" t="s">
        <v>86</v>
      </c>
      <c r="V28" s="66" t="s">
        <v>86</v>
      </c>
      <c r="W28" s="66" t="s">
        <v>86</v>
      </c>
      <c r="X28" s="66" t="s">
        <v>86</v>
      </c>
      <c r="Y28" s="66" t="s">
        <v>50</v>
      </c>
      <c r="Z28" s="66" t="s">
        <v>50</v>
      </c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</row>
    <row r="29" spans="1:114" ht="28.8" x14ac:dyDescent="0.3">
      <c r="A29" s="294">
        <v>25</v>
      </c>
      <c r="B29" s="343"/>
      <c r="C29" s="346"/>
      <c r="D29" s="344"/>
      <c r="E29" s="345"/>
      <c r="F29" s="344"/>
      <c r="G29" s="283" t="s">
        <v>534</v>
      </c>
      <c r="H29" s="360"/>
      <c r="I29" s="360"/>
      <c r="J29" s="360"/>
      <c r="K29" s="292" t="s">
        <v>535</v>
      </c>
      <c r="L29" s="252">
        <v>300000</v>
      </c>
      <c r="M29" s="252">
        <f t="shared" si="3"/>
        <v>255000</v>
      </c>
      <c r="N29" s="250">
        <v>2025</v>
      </c>
      <c r="O29" s="250">
        <v>2029</v>
      </c>
      <c r="P29" s="505"/>
      <c r="Q29" s="505"/>
      <c r="R29" s="505"/>
      <c r="S29" s="505"/>
      <c r="T29" s="505"/>
      <c r="U29" s="505"/>
      <c r="V29" s="505"/>
      <c r="W29" s="505"/>
      <c r="X29" s="505"/>
      <c r="Y29" s="250" t="s">
        <v>287</v>
      </c>
      <c r="Z29" s="250" t="s">
        <v>287</v>
      </c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</row>
    <row r="30" spans="1:114" ht="55.2" x14ac:dyDescent="0.3">
      <c r="A30" s="294">
        <v>26</v>
      </c>
      <c r="B30" s="343"/>
      <c r="C30" s="346"/>
      <c r="D30" s="344"/>
      <c r="E30" s="345"/>
      <c r="F30" s="344"/>
      <c r="G30" s="96" t="s">
        <v>101</v>
      </c>
      <c r="H30" s="360"/>
      <c r="I30" s="360"/>
      <c r="J30" s="360"/>
      <c r="K30" s="41" t="s">
        <v>105</v>
      </c>
      <c r="L30" s="252">
        <v>10000000</v>
      </c>
      <c r="M30" s="252">
        <f t="shared" si="3"/>
        <v>8500000</v>
      </c>
      <c r="N30" s="250">
        <v>2025</v>
      </c>
      <c r="O30" s="250">
        <v>2029</v>
      </c>
      <c r="P30" s="66" t="s">
        <v>86</v>
      </c>
      <c r="Q30" s="66" t="s">
        <v>86</v>
      </c>
      <c r="R30" s="66" t="s">
        <v>86</v>
      </c>
      <c r="S30" s="66" t="s">
        <v>86</v>
      </c>
      <c r="T30" s="66" t="s">
        <v>86</v>
      </c>
      <c r="U30" s="66"/>
      <c r="V30" s="66" t="s">
        <v>86</v>
      </c>
      <c r="W30" s="66" t="s">
        <v>86</v>
      </c>
      <c r="X30" s="66" t="s">
        <v>86</v>
      </c>
      <c r="Y30" s="66" t="s">
        <v>287</v>
      </c>
      <c r="Z30" s="66" t="s">
        <v>50</v>
      </c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</row>
    <row r="31" spans="1:114" ht="55.2" x14ac:dyDescent="0.3">
      <c r="A31" s="294">
        <v>27</v>
      </c>
      <c r="B31" s="343"/>
      <c r="C31" s="346"/>
      <c r="D31" s="344"/>
      <c r="E31" s="345"/>
      <c r="F31" s="344"/>
      <c r="G31" s="96" t="s">
        <v>102</v>
      </c>
      <c r="H31" s="360"/>
      <c r="I31" s="360"/>
      <c r="J31" s="360"/>
      <c r="K31" s="41" t="s">
        <v>106</v>
      </c>
      <c r="L31" s="252">
        <v>8500000</v>
      </c>
      <c r="M31" s="252">
        <f t="shared" si="3"/>
        <v>7225000</v>
      </c>
      <c r="N31" s="250">
        <v>2025</v>
      </c>
      <c r="O31" s="250">
        <v>2029</v>
      </c>
      <c r="P31" s="66" t="s">
        <v>86</v>
      </c>
      <c r="Q31" s="66" t="s">
        <v>86</v>
      </c>
      <c r="R31" s="66" t="s">
        <v>86</v>
      </c>
      <c r="S31" s="66" t="s">
        <v>86</v>
      </c>
      <c r="T31" s="66" t="s">
        <v>86</v>
      </c>
      <c r="U31" s="66"/>
      <c r="V31" s="66" t="s">
        <v>86</v>
      </c>
      <c r="W31" s="66" t="s">
        <v>86</v>
      </c>
      <c r="X31" s="66" t="s">
        <v>86</v>
      </c>
      <c r="Y31" s="66" t="s">
        <v>50</v>
      </c>
      <c r="Z31" s="66" t="s">
        <v>50</v>
      </c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</row>
    <row r="32" spans="1:114" ht="55.2" x14ac:dyDescent="0.3">
      <c r="A32" s="294">
        <v>28</v>
      </c>
      <c r="B32" s="343"/>
      <c r="C32" s="346"/>
      <c r="D32" s="344"/>
      <c r="E32" s="345"/>
      <c r="F32" s="344"/>
      <c r="G32" s="96" t="s">
        <v>103</v>
      </c>
      <c r="H32" s="360"/>
      <c r="I32" s="360"/>
      <c r="J32" s="360"/>
      <c r="K32" s="41" t="s">
        <v>485</v>
      </c>
      <c r="L32" s="252">
        <v>8000000</v>
      </c>
      <c r="M32" s="252">
        <f t="shared" si="3"/>
        <v>6800000</v>
      </c>
      <c r="N32" s="250">
        <v>2025</v>
      </c>
      <c r="O32" s="250">
        <v>2029</v>
      </c>
      <c r="P32" s="505"/>
      <c r="Q32" s="505"/>
      <c r="R32" s="505"/>
      <c r="S32" s="505"/>
      <c r="T32" s="505"/>
      <c r="U32" s="505"/>
      <c r="V32" s="505"/>
      <c r="W32" s="505"/>
      <c r="X32" s="505"/>
      <c r="Y32" s="66" t="s">
        <v>287</v>
      </c>
      <c r="Z32" s="66" t="s">
        <v>50</v>
      </c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</row>
    <row r="33" spans="1:114" ht="55.2" x14ac:dyDescent="0.3">
      <c r="A33" s="294">
        <v>29</v>
      </c>
      <c r="B33" s="343"/>
      <c r="C33" s="346"/>
      <c r="D33" s="344"/>
      <c r="E33" s="345"/>
      <c r="F33" s="344"/>
      <c r="G33" s="96" t="s">
        <v>104</v>
      </c>
      <c r="H33" s="360"/>
      <c r="I33" s="360"/>
      <c r="J33" s="360"/>
      <c r="K33" s="41" t="s">
        <v>522</v>
      </c>
      <c r="L33" s="101">
        <v>700000</v>
      </c>
      <c r="M33" s="101">
        <f t="shared" ref="M33:M36" si="4">L33*0.85</f>
        <v>595000</v>
      </c>
      <c r="N33" s="66">
        <v>2022</v>
      </c>
      <c r="O33" s="66">
        <v>2025</v>
      </c>
      <c r="P33" s="66"/>
      <c r="Q33" s="66"/>
      <c r="R33" s="66"/>
      <c r="S33" s="66"/>
      <c r="T33" s="66"/>
      <c r="U33" s="66"/>
      <c r="V33" s="66"/>
      <c r="W33" s="66"/>
      <c r="X33" s="66"/>
      <c r="Y33" s="314" t="s">
        <v>351</v>
      </c>
      <c r="Z33" s="32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</row>
    <row r="34" spans="1:114" ht="27.6" x14ac:dyDescent="0.3">
      <c r="A34" s="294">
        <v>30</v>
      </c>
      <c r="B34" s="343"/>
      <c r="C34" s="346"/>
      <c r="D34" s="344"/>
      <c r="E34" s="345"/>
      <c r="F34" s="344"/>
      <c r="G34" s="251" t="s">
        <v>536</v>
      </c>
      <c r="H34" s="360"/>
      <c r="I34" s="360"/>
      <c r="J34" s="360"/>
      <c r="K34" s="257" t="s">
        <v>537</v>
      </c>
      <c r="L34" s="252">
        <v>5000000</v>
      </c>
      <c r="M34" s="252">
        <f t="shared" si="4"/>
        <v>4250000</v>
      </c>
      <c r="N34" s="250">
        <v>2025</v>
      </c>
      <c r="O34" s="250">
        <v>2029</v>
      </c>
      <c r="P34" s="505"/>
      <c r="Q34" s="505"/>
      <c r="R34" s="505"/>
      <c r="S34" s="505"/>
      <c r="T34" s="505"/>
      <c r="U34" s="505"/>
      <c r="V34" s="505"/>
      <c r="W34" s="505"/>
      <c r="X34" s="505"/>
      <c r="Y34" s="250" t="s">
        <v>50</v>
      </c>
      <c r="Z34" s="255" t="s">
        <v>50</v>
      </c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</row>
    <row r="35" spans="1:114" ht="27.6" x14ac:dyDescent="0.3">
      <c r="A35" s="294">
        <v>31</v>
      </c>
      <c r="B35" s="343"/>
      <c r="C35" s="346"/>
      <c r="D35" s="344"/>
      <c r="E35" s="345"/>
      <c r="F35" s="344"/>
      <c r="G35" s="96" t="s">
        <v>475</v>
      </c>
      <c r="H35" s="360"/>
      <c r="I35" s="360"/>
      <c r="J35" s="360"/>
      <c r="K35" s="41" t="s">
        <v>477</v>
      </c>
      <c r="L35" s="252">
        <v>5000000</v>
      </c>
      <c r="M35" s="252">
        <f t="shared" si="4"/>
        <v>4250000</v>
      </c>
      <c r="N35" s="250">
        <v>2025</v>
      </c>
      <c r="O35" s="250">
        <v>2029</v>
      </c>
      <c r="P35" s="505"/>
      <c r="Q35" s="250" t="s">
        <v>86</v>
      </c>
      <c r="R35" s="505"/>
      <c r="S35" s="505"/>
      <c r="T35" s="505"/>
      <c r="U35" s="505"/>
      <c r="V35" s="505"/>
      <c r="W35" s="505"/>
      <c r="X35" s="505"/>
      <c r="Y35" s="66" t="s">
        <v>287</v>
      </c>
      <c r="Z35" s="66" t="s">
        <v>50</v>
      </c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</row>
    <row r="36" spans="1:114" ht="27.6" x14ac:dyDescent="0.3">
      <c r="A36" s="294">
        <v>32</v>
      </c>
      <c r="B36" s="343"/>
      <c r="C36" s="346"/>
      <c r="D36" s="344"/>
      <c r="E36" s="345"/>
      <c r="F36" s="344"/>
      <c r="G36" s="96" t="s">
        <v>476</v>
      </c>
      <c r="H36" s="360"/>
      <c r="I36" s="360"/>
      <c r="J36" s="360"/>
      <c r="K36" s="41" t="s">
        <v>478</v>
      </c>
      <c r="L36" s="252">
        <v>5000000</v>
      </c>
      <c r="M36" s="252">
        <f t="shared" si="4"/>
        <v>4250000</v>
      </c>
      <c r="N36" s="250">
        <v>2025</v>
      </c>
      <c r="O36" s="250">
        <v>2029</v>
      </c>
      <c r="P36" s="505"/>
      <c r="Q36" s="250" t="s">
        <v>86</v>
      </c>
      <c r="R36" s="505"/>
      <c r="S36" s="505"/>
      <c r="T36" s="505"/>
      <c r="U36" s="505"/>
      <c r="V36" s="505"/>
      <c r="W36" s="505"/>
      <c r="X36" s="505"/>
      <c r="Y36" s="66" t="s">
        <v>50</v>
      </c>
      <c r="Z36" s="66" t="s">
        <v>50</v>
      </c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</row>
    <row r="37" spans="1:114" ht="41.4" x14ac:dyDescent="0.3">
      <c r="A37" s="294">
        <v>33</v>
      </c>
      <c r="B37" s="343"/>
      <c r="C37" s="346"/>
      <c r="D37" s="344"/>
      <c r="E37" s="345"/>
      <c r="F37" s="344"/>
      <c r="G37" s="96" t="s">
        <v>479</v>
      </c>
      <c r="H37" s="360"/>
      <c r="I37" s="360"/>
      <c r="J37" s="360"/>
      <c r="K37" s="41" t="s">
        <v>480</v>
      </c>
      <c r="L37" s="101">
        <v>3000000</v>
      </c>
      <c r="M37" s="101">
        <f>L37*0.85</f>
        <v>2550000</v>
      </c>
      <c r="N37" s="66">
        <v>2022</v>
      </c>
      <c r="O37" s="66">
        <v>2025</v>
      </c>
      <c r="P37" s="66"/>
      <c r="Q37" s="66"/>
      <c r="R37" s="66"/>
      <c r="S37" s="66"/>
      <c r="T37" s="66"/>
      <c r="U37" s="66"/>
      <c r="V37" s="66"/>
      <c r="W37" s="66"/>
      <c r="X37" s="66"/>
      <c r="Y37" s="323" t="s">
        <v>351</v>
      </c>
      <c r="Z37" s="325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</row>
    <row r="38" spans="1:114" ht="28.8" x14ac:dyDescent="0.3">
      <c r="A38" s="294">
        <v>34</v>
      </c>
      <c r="B38" s="343"/>
      <c r="C38" s="346"/>
      <c r="D38" s="344"/>
      <c r="E38" s="345"/>
      <c r="F38" s="344"/>
      <c r="G38" s="96" t="s">
        <v>481</v>
      </c>
      <c r="H38" s="360"/>
      <c r="I38" s="360"/>
      <c r="J38" s="360"/>
      <c r="K38" s="41" t="s">
        <v>482</v>
      </c>
      <c r="L38" s="101">
        <v>2000000</v>
      </c>
      <c r="M38" s="101">
        <f>L38*0.85</f>
        <v>1700000</v>
      </c>
      <c r="N38" s="66">
        <v>2022</v>
      </c>
      <c r="O38" s="66">
        <v>2025</v>
      </c>
      <c r="P38" s="66"/>
      <c r="Q38" s="66"/>
      <c r="R38" s="66"/>
      <c r="S38" s="66"/>
      <c r="T38" s="66"/>
      <c r="U38" s="66"/>
      <c r="V38" s="66"/>
      <c r="W38" s="66"/>
      <c r="X38" s="66"/>
      <c r="Y38" s="323" t="s">
        <v>351</v>
      </c>
      <c r="Z38" s="325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</row>
    <row r="39" spans="1:114" ht="28.8" x14ac:dyDescent="0.3">
      <c r="A39" s="294">
        <v>35</v>
      </c>
      <c r="B39" s="343"/>
      <c r="C39" s="346"/>
      <c r="D39" s="344"/>
      <c r="E39" s="345"/>
      <c r="F39" s="344"/>
      <c r="G39" s="96" t="s">
        <v>483</v>
      </c>
      <c r="H39" s="360"/>
      <c r="I39" s="360"/>
      <c r="J39" s="360"/>
      <c r="K39" s="41" t="s">
        <v>484</v>
      </c>
      <c r="L39" s="252">
        <v>900000</v>
      </c>
      <c r="M39" s="252">
        <f>L39*0.85</f>
        <v>765000</v>
      </c>
      <c r="N39" s="250">
        <v>2025</v>
      </c>
      <c r="O39" s="250">
        <v>2029</v>
      </c>
      <c r="P39" s="505"/>
      <c r="Q39" s="505"/>
      <c r="R39" s="505"/>
      <c r="S39" s="505"/>
      <c r="T39" s="504"/>
      <c r="U39" s="505"/>
      <c r="V39" s="504"/>
      <c r="W39" s="504"/>
      <c r="X39" s="505"/>
      <c r="Y39" s="66" t="s">
        <v>50</v>
      </c>
      <c r="Z39" s="66" t="s">
        <v>50</v>
      </c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</row>
    <row r="40" spans="1:114" ht="73.8" customHeight="1" x14ac:dyDescent="0.3">
      <c r="A40" s="294">
        <v>36</v>
      </c>
      <c r="B40" s="346" t="s">
        <v>114</v>
      </c>
      <c r="C40" s="346" t="s">
        <v>115</v>
      </c>
      <c r="D40" s="392">
        <v>70985758</v>
      </c>
      <c r="E40" s="345" t="s">
        <v>299</v>
      </c>
      <c r="F40" s="392">
        <v>650052960</v>
      </c>
      <c r="G40" s="43" t="s">
        <v>549</v>
      </c>
      <c r="H40" s="360" t="s">
        <v>28</v>
      </c>
      <c r="I40" s="360" t="s">
        <v>29</v>
      </c>
      <c r="J40" s="360" t="s">
        <v>116</v>
      </c>
      <c r="K40" s="43" t="s">
        <v>376</v>
      </c>
      <c r="L40" s="101">
        <v>39000000</v>
      </c>
      <c r="M40" s="101">
        <f t="shared" si="0"/>
        <v>33150000</v>
      </c>
      <c r="N40" s="250">
        <v>2025</v>
      </c>
      <c r="O40" s="250">
        <v>2026</v>
      </c>
      <c r="P40" s="66" t="s">
        <v>86</v>
      </c>
      <c r="Q40" s="66" t="s">
        <v>86</v>
      </c>
      <c r="R40" s="66" t="s">
        <v>86</v>
      </c>
      <c r="S40" s="66" t="s">
        <v>86</v>
      </c>
      <c r="T40" s="66"/>
      <c r="U40" s="234"/>
      <c r="V40" s="66" t="s">
        <v>86</v>
      </c>
      <c r="W40" s="66"/>
      <c r="X40" s="66"/>
      <c r="Y40" s="66" t="s">
        <v>287</v>
      </c>
      <c r="Z40" s="66" t="s">
        <v>287</v>
      </c>
      <c r="AA40" s="103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</row>
    <row r="41" spans="1:114" ht="55.8" customHeight="1" x14ac:dyDescent="0.3">
      <c r="A41" s="294">
        <v>37</v>
      </c>
      <c r="B41" s="346"/>
      <c r="C41" s="346"/>
      <c r="D41" s="392"/>
      <c r="E41" s="345"/>
      <c r="F41" s="392"/>
      <c r="G41" s="43" t="s">
        <v>345</v>
      </c>
      <c r="H41" s="360"/>
      <c r="I41" s="360"/>
      <c r="J41" s="360"/>
      <c r="K41" s="43" t="s">
        <v>377</v>
      </c>
      <c r="L41" s="252">
        <v>383256</v>
      </c>
      <c r="M41" s="252">
        <f t="shared" si="0"/>
        <v>325767.59999999998</v>
      </c>
      <c r="N41" s="66">
        <v>2023</v>
      </c>
      <c r="O41" s="66">
        <v>2025</v>
      </c>
      <c r="P41" s="66" t="s">
        <v>86</v>
      </c>
      <c r="Q41" s="66" t="s">
        <v>86</v>
      </c>
      <c r="R41" s="66" t="s">
        <v>86</v>
      </c>
      <c r="S41" s="66" t="s">
        <v>86</v>
      </c>
      <c r="T41" s="66"/>
      <c r="U41" s="66"/>
      <c r="V41" s="66" t="s">
        <v>86</v>
      </c>
      <c r="W41" s="66"/>
      <c r="X41" s="66"/>
      <c r="Y41" s="250" t="s">
        <v>287</v>
      </c>
      <c r="Z41" s="66" t="s">
        <v>50</v>
      </c>
      <c r="AA41" s="103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</row>
    <row r="42" spans="1:114" ht="28.8" x14ac:dyDescent="0.3">
      <c r="A42" s="294">
        <v>38</v>
      </c>
      <c r="B42" s="346"/>
      <c r="C42" s="346"/>
      <c r="D42" s="392"/>
      <c r="E42" s="345"/>
      <c r="F42" s="392"/>
      <c r="G42" s="43" t="s">
        <v>117</v>
      </c>
      <c r="H42" s="360"/>
      <c r="I42" s="360"/>
      <c r="J42" s="360"/>
      <c r="K42" s="44" t="s">
        <v>117</v>
      </c>
      <c r="L42" s="101">
        <v>15000000</v>
      </c>
      <c r="M42" s="101">
        <f t="shared" si="0"/>
        <v>12750000</v>
      </c>
      <c r="N42" s="66">
        <v>2022</v>
      </c>
      <c r="O42" s="250">
        <v>2028</v>
      </c>
      <c r="P42" s="66" t="s">
        <v>86</v>
      </c>
      <c r="Q42" s="66" t="s">
        <v>86</v>
      </c>
      <c r="R42" s="66" t="s">
        <v>86</v>
      </c>
      <c r="S42" s="66" t="s">
        <v>86</v>
      </c>
      <c r="T42" s="66"/>
      <c r="U42" s="66"/>
      <c r="V42" s="66" t="s">
        <v>86</v>
      </c>
      <c r="W42" s="66"/>
      <c r="X42" s="66"/>
      <c r="Y42" s="66" t="s">
        <v>50</v>
      </c>
      <c r="Z42" s="66" t="s">
        <v>50</v>
      </c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</row>
    <row r="43" spans="1:114" ht="72" customHeight="1" x14ac:dyDescent="0.3">
      <c r="A43" s="294">
        <v>39</v>
      </c>
      <c r="B43" s="346"/>
      <c r="C43" s="346"/>
      <c r="D43" s="392"/>
      <c r="E43" s="345"/>
      <c r="F43" s="392"/>
      <c r="G43" s="43" t="s">
        <v>118</v>
      </c>
      <c r="H43" s="360"/>
      <c r="I43" s="360"/>
      <c r="J43" s="360"/>
      <c r="K43" s="44" t="s">
        <v>118</v>
      </c>
      <c r="L43" s="101">
        <v>3000000</v>
      </c>
      <c r="M43" s="101">
        <f t="shared" si="0"/>
        <v>2550000</v>
      </c>
      <c r="N43" s="66">
        <v>2022</v>
      </c>
      <c r="O43" s="250">
        <v>2028</v>
      </c>
      <c r="P43" s="66" t="s">
        <v>86</v>
      </c>
      <c r="Q43" s="66" t="s">
        <v>86</v>
      </c>
      <c r="R43" s="66" t="s">
        <v>86</v>
      </c>
      <c r="S43" s="66" t="s">
        <v>86</v>
      </c>
      <c r="T43" s="66"/>
      <c r="U43" s="66"/>
      <c r="V43" s="66"/>
      <c r="W43" s="66"/>
      <c r="X43" s="66" t="s">
        <v>86</v>
      </c>
      <c r="Y43" s="66" t="s">
        <v>50</v>
      </c>
      <c r="Z43" s="66" t="s">
        <v>50</v>
      </c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</row>
    <row r="44" spans="1:114" x14ac:dyDescent="0.3">
      <c r="A44" s="294">
        <v>40</v>
      </c>
      <c r="B44" s="346"/>
      <c r="C44" s="346"/>
      <c r="D44" s="392"/>
      <c r="E44" s="345"/>
      <c r="F44" s="392"/>
      <c r="G44" s="43" t="s">
        <v>82</v>
      </c>
      <c r="H44" s="360"/>
      <c r="I44" s="360"/>
      <c r="J44" s="360"/>
      <c r="K44" s="44" t="s">
        <v>82</v>
      </c>
      <c r="L44" s="101">
        <v>1000000</v>
      </c>
      <c r="M44" s="101">
        <f t="shared" si="0"/>
        <v>850000</v>
      </c>
      <c r="N44" s="66">
        <v>2022</v>
      </c>
      <c r="O44" s="250">
        <v>2028</v>
      </c>
      <c r="P44" s="66" t="s">
        <v>86</v>
      </c>
      <c r="Q44" s="66" t="s">
        <v>86</v>
      </c>
      <c r="R44" s="66"/>
      <c r="S44" s="66" t="s">
        <v>86</v>
      </c>
      <c r="T44" s="66"/>
      <c r="U44" s="66"/>
      <c r="V44" s="66" t="s">
        <v>86</v>
      </c>
      <c r="W44" s="66"/>
      <c r="X44" s="66"/>
      <c r="Y44" s="66" t="s">
        <v>50</v>
      </c>
      <c r="Z44" s="66" t="s">
        <v>50</v>
      </c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</row>
    <row r="45" spans="1:114" ht="43.2" x14ac:dyDescent="0.3">
      <c r="A45" s="294">
        <v>41</v>
      </c>
      <c r="B45" s="346"/>
      <c r="C45" s="346"/>
      <c r="D45" s="392"/>
      <c r="E45" s="345"/>
      <c r="F45" s="392"/>
      <c r="G45" s="43" t="s">
        <v>119</v>
      </c>
      <c r="H45" s="360"/>
      <c r="I45" s="360"/>
      <c r="J45" s="360"/>
      <c r="K45" s="44" t="s">
        <v>120</v>
      </c>
      <c r="L45" s="101">
        <v>4500000</v>
      </c>
      <c r="M45" s="101">
        <f t="shared" si="0"/>
        <v>3825000</v>
      </c>
      <c r="N45" s="66">
        <v>2021</v>
      </c>
      <c r="O45" s="66">
        <v>2025</v>
      </c>
      <c r="P45" s="66"/>
      <c r="Q45" s="66"/>
      <c r="R45" s="66"/>
      <c r="S45" s="66"/>
      <c r="T45" s="66"/>
      <c r="U45" s="66"/>
      <c r="V45" s="66"/>
      <c r="W45" s="66"/>
      <c r="X45" s="66"/>
      <c r="Y45" s="326" t="s">
        <v>346</v>
      </c>
      <c r="Z45" s="327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</row>
    <row r="46" spans="1:114" ht="28.8" x14ac:dyDescent="0.3">
      <c r="A46" s="294">
        <v>42</v>
      </c>
      <c r="B46" s="346"/>
      <c r="C46" s="346"/>
      <c r="D46" s="392"/>
      <c r="E46" s="345"/>
      <c r="F46" s="392"/>
      <c r="G46" s="43" t="s">
        <v>121</v>
      </c>
      <c r="H46" s="360"/>
      <c r="I46" s="360"/>
      <c r="J46" s="360"/>
      <c r="K46" s="44" t="s">
        <v>122</v>
      </c>
      <c r="L46" s="101">
        <v>500000</v>
      </c>
      <c r="M46" s="101">
        <f t="shared" si="0"/>
        <v>425000</v>
      </c>
      <c r="N46" s="66">
        <v>2022</v>
      </c>
      <c r="O46" s="250">
        <v>2028</v>
      </c>
      <c r="P46" s="66"/>
      <c r="Q46" s="66"/>
      <c r="R46" s="66"/>
      <c r="S46" s="66"/>
      <c r="T46" s="66"/>
      <c r="U46" s="66"/>
      <c r="V46" s="66"/>
      <c r="W46" s="66"/>
      <c r="X46" s="66"/>
      <c r="Y46" s="66" t="s">
        <v>50</v>
      </c>
      <c r="Z46" s="66" t="s">
        <v>50</v>
      </c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</row>
    <row r="47" spans="1:114" ht="74.400000000000006" customHeight="1" x14ac:dyDescent="0.3">
      <c r="A47" s="294">
        <v>43</v>
      </c>
      <c r="B47" s="346"/>
      <c r="C47" s="346"/>
      <c r="D47" s="392"/>
      <c r="E47" s="345"/>
      <c r="F47" s="392"/>
      <c r="G47" s="43" t="s">
        <v>124</v>
      </c>
      <c r="H47" s="360"/>
      <c r="I47" s="360"/>
      <c r="J47" s="360"/>
      <c r="K47" s="44" t="s">
        <v>123</v>
      </c>
      <c r="L47" s="101">
        <v>250000</v>
      </c>
      <c r="M47" s="101">
        <f t="shared" si="0"/>
        <v>212500</v>
      </c>
      <c r="N47" s="66">
        <v>2022</v>
      </c>
      <c r="O47" s="250">
        <v>2028</v>
      </c>
      <c r="P47" s="66"/>
      <c r="Q47" s="66"/>
      <c r="R47" s="66"/>
      <c r="S47" s="66"/>
      <c r="T47" s="66"/>
      <c r="U47" s="66"/>
      <c r="V47" s="66"/>
      <c r="W47" s="66"/>
      <c r="X47" s="66"/>
      <c r="Y47" s="66" t="s">
        <v>50</v>
      </c>
      <c r="Z47" s="66" t="s">
        <v>50</v>
      </c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</row>
    <row r="48" spans="1:114" ht="14.4" customHeight="1" x14ac:dyDescent="0.3">
      <c r="A48" s="294">
        <v>44</v>
      </c>
      <c r="B48" s="380" t="s">
        <v>141</v>
      </c>
      <c r="C48" s="380" t="s">
        <v>131</v>
      </c>
      <c r="D48" s="340" t="s">
        <v>142</v>
      </c>
      <c r="E48" s="340" t="s">
        <v>300</v>
      </c>
      <c r="F48" s="340" t="s">
        <v>143</v>
      </c>
      <c r="G48" s="235" t="s">
        <v>82</v>
      </c>
      <c r="H48" s="378" t="s">
        <v>28</v>
      </c>
      <c r="I48" s="378" t="s">
        <v>29</v>
      </c>
      <c r="J48" s="378" t="s">
        <v>132</v>
      </c>
      <c r="K48" s="235" t="s">
        <v>82</v>
      </c>
      <c r="L48" s="91">
        <v>500000</v>
      </c>
      <c r="M48" s="91">
        <f t="shared" si="0"/>
        <v>425000</v>
      </c>
      <c r="N48" s="92">
        <v>2022</v>
      </c>
      <c r="O48" s="92">
        <v>2025</v>
      </c>
      <c r="P48" s="92"/>
      <c r="Q48" s="92"/>
      <c r="R48" s="92"/>
      <c r="S48" s="92"/>
      <c r="T48" s="92"/>
      <c r="U48" s="92"/>
      <c r="V48" s="92"/>
      <c r="W48" s="92"/>
      <c r="X48" s="92"/>
      <c r="Y48" s="92" t="s">
        <v>50</v>
      </c>
      <c r="Z48" s="92" t="s">
        <v>50</v>
      </c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</row>
    <row r="49" spans="1:114" x14ac:dyDescent="0.3">
      <c r="A49" s="294">
        <v>45</v>
      </c>
      <c r="B49" s="381"/>
      <c r="C49" s="381"/>
      <c r="D49" s="341"/>
      <c r="E49" s="341"/>
      <c r="F49" s="341"/>
      <c r="G49" s="235" t="s">
        <v>133</v>
      </c>
      <c r="H49" s="378"/>
      <c r="I49" s="378"/>
      <c r="J49" s="378"/>
      <c r="K49" s="235" t="s">
        <v>133</v>
      </c>
      <c r="L49" s="91">
        <v>1500000</v>
      </c>
      <c r="M49" s="91">
        <f t="shared" si="0"/>
        <v>1275000</v>
      </c>
      <c r="N49" s="92">
        <v>2022</v>
      </c>
      <c r="O49" s="92">
        <v>2025</v>
      </c>
      <c r="P49" s="92"/>
      <c r="Q49" s="92"/>
      <c r="R49" s="92"/>
      <c r="S49" s="92"/>
      <c r="T49" s="92"/>
      <c r="U49" s="92"/>
      <c r="V49" s="92"/>
      <c r="W49" s="92"/>
      <c r="X49" s="92"/>
      <c r="Y49" s="92" t="s">
        <v>50</v>
      </c>
      <c r="Z49" s="92" t="s">
        <v>50</v>
      </c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</row>
    <row r="50" spans="1:114" ht="72" x14ac:dyDescent="0.3">
      <c r="A50" s="294">
        <v>46</v>
      </c>
      <c r="B50" s="381"/>
      <c r="C50" s="381"/>
      <c r="D50" s="341"/>
      <c r="E50" s="341"/>
      <c r="F50" s="341"/>
      <c r="G50" s="107" t="s">
        <v>134</v>
      </c>
      <c r="H50" s="378"/>
      <c r="I50" s="378"/>
      <c r="J50" s="378"/>
      <c r="K50" s="107" t="s">
        <v>135</v>
      </c>
      <c r="L50" s="91">
        <v>1000000</v>
      </c>
      <c r="M50" s="91">
        <f t="shared" si="0"/>
        <v>850000</v>
      </c>
      <c r="N50" s="92">
        <v>2022</v>
      </c>
      <c r="O50" s="92">
        <v>2025</v>
      </c>
      <c r="P50" s="92"/>
      <c r="Q50" s="92"/>
      <c r="R50" s="92"/>
      <c r="S50" s="92"/>
      <c r="T50" s="92"/>
      <c r="U50" s="92"/>
      <c r="V50" s="92"/>
      <c r="W50" s="92" t="s">
        <v>86</v>
      </c>
      <c r="X50" s="92"/>
      <c r="Y50" s="92" t="s">
        <v>50</v>
      </c>
      <c r="Z50" s="92" t="s">
        <v>50</v>
      </c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</row>
    <row r="51" spans="1:114" ht="43.2" x14ac:dyDescent="0.3">
      <c r="A51" s="294">
        <v>47</v>
      </c>
      <c r="B51" s="381"/>
      <c r="C51" s="381"/>
      <c r="D51" s="341"/>
      <c r="E51" s="341"/>
      <c r="F51" s="341"/>
      <c r="G51" s="107" t="s">
        <v>382</v>
      </c>
      <c r="H51" s="378"/>
      <c r="I51" s="378"/>
      <c r="J51" s="378"/>
      <c r="K51" s="107" t="s">
        <v>140</v>
      </c>
      <c r="L51" s="91">
        <v>200000</v>
      </c>
      <c r="M51" s="91">
        <f t="shared" si="0"/>
        <v>170000</v>
      </c>
      <c r="N51" s="92">
        <v>2022</v>
      </c>
      <c r="O51" s="92">
        <v>2025</v>
      </c>
      <c r="P51" s="92"/>
      <c r="Q51" s="92"/>
      <c r="R51" s="92"/>
      <c r="S51" s="92"/>
      <c r="T51" s="92"/>
      <c r="U51" s="92"/>
      <c r="V51" s="92"/>
      <c r="W51" s="92"/>
      <c r="X51" s="92"/>
      <c r="Y51" s="314" t="s">
        <v>351</v>
      </c>
      <c r="Z51" s="32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</row>
    <row r="52" spans="1:114" x14ac:dyDescent="0.3">
      <c r="A52" s="294">
        <v>48</v>
      </c>
      <c r="B52" s="381"/>
      <c r="C52" s="381"/>
      <c r="D52" s="341"/>
      <c r="E52" s="341"/>
      <c r="F52" s="341"/>
      <c r="G52" s="107" t="s">
        <v>136</v>
      </c>
      <c r="H52" s="378"/>
      <c r="I52" s="378"/>
      <c r="J52" s="378"/>
      <c r="K52" s="107" t="s">
        <v>139</v>
      </c>
      <c r="L52" s="91">
        <v>3000000</v>
      </c>
      <c r="M52" s="91">
        <f t="shared" si="0"/>
        <v>2550000</v>
      </c>
      <c r="N52" s="92">
        <v>2022</v>
      </c>
      <c r="O52" s="92">
        <v>2025</v>
      </c>
      <c r="P52" s="92"/>
      <c r="Q52" s="92"/>
      <c r="R52" s="92"/>
      <c r="S52" s="92"/>
      <c r="T52" s="92"/>
      <c r="U52" s="92"/>
      <c r="V52" s="92"/>
      <c r="W52" s="92"/>
      <c r="X52" s="92"/>
      <c r="Y52" s="250" t="s">
        <v>287</v>
      </c>
      <c r="Z52" s="92" t="s">
        <v>50</v>
      </c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</row>
    <row r="53" spans="1:114" ht="43.2" x14ac:dyDescent="0.3">
      <c r="A53" s="294">
        <v>49</v>
      </c>
      <c r="B53" s="381"/>
      <c r="C53" s="381"/>
      <c r="D53" s="341"/>
      <c r="E53" s="341"/>
      <c r="F53" s="341"/>
      <c r="G53" s="107" t="s">
        <v>137</v>
      </c>
      <c r="H53" s="378"/>
      <c r="I53" s="378"/>
      <c r="J53" s="378"/>
      <c r="K53" s="107" t="s">
        <v>138</v>
      </c>
      <c r="L53" s="91">
        <v>1000000</v>
      </c>
      <c r="M53" s="91">
        <f t="shared" si="0"/>
        <v>850000</v>
      </c>
      <c r="N53" s="92">
        <v>2022</v>
      </c>
      <c r="O53" s="92">
        <v>2025</v>
      </c>
      <c r="P53" s="92"/>
      <c r="Q53" s="92"/>
      <c r="R53" s="92"/>
      <c r="S53" s="92"/>
      <c r="T53" s="92"/>
      <c r="U53" s="92"/>
      <c r="V53" s="92"/>
      <c r="W53" s="92"/>
      <c r="X53" s="92"/>
      <c r="Y53" s="250" t="s">
        <v>287</v>
      </c>
      <c r="Z53" s="92" t="s">
        <v>50</v>
      </c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</row>
    <row r="54" spans="1:114" ht="43.2" x14ac:dyDescent="0.3">
      <c r="A54" s="294">
        <v>50</v>
      </c>
      <c r="B54" s="381"/>
      <c r="C54" s="381"/>
      <c r="D54" s="341"/>
      <c r="E54" s="341"/>
      <c r="F54" s="341"/>
      <c r="G54" s="107" t="s">
        <v>337</v>
      </c>
      <c r="H54" s="378"/>
      <c r="I54" s="378"/>
      <c r="J54" s="378"/>
      <c r="K54" s="107" t="s">
        <v>338</v>
      </c>
      <c r="L54" s="91">
        <v>2000000</v>
      </c>
      <c r="M54" s="91">
        <f t="shared" si="0"/>
        <v>1700000</v>
      </c>
      <c r="N54" s="92">
        <v>2023</v>
      </c>
      <c r="O54" s="250">
        <v>2026</v>
      </c>
      <c r="P54" s="92"/>
      <c r="Q54" s="92" t="s">
        <v>86</v>
      </c>
      <c r="R54" s="92" t="s">
        <v>86</v>
      </c>
      <c r="S54" s="92" t="s">
        <v>86</v>
      </c>
      <c r="T54" s="92"/>
      <c r="U54" s="92"/>
      <c r="V54" s="92"/>
      <c r="W54" s="92"/>
      <c r="X54" s="92"/>
      <c r="Y54" s="92" t="s">
        <v>50</v>
      </c>
      <c r="Z54" s="92" t="s">
        <v>50</v>
      </c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</row>
    <row r="55" spans="1:114" ht="43.2" x14ac:dyDescent="0.3">
      <c r="A55" s="294">
        <v>51</v>
      </c>
      <c r="B55" s="381"/>
      <c r="C55" s="381"/>
      <c r="D55" s="341"/>
      <c r="E55" s="341"/>
      <c r="F55" s="341"/>
      <c r="G55" s="107" t="s">
        <v>341</v>
      </c>
      <c r="H55" s="378"/>
      <c r="I55" s="378"/>
      <c r="J55" s="378"/>
      <c r="K55" s="107" t="s">
        <v>338</v>
      </c>
      <c r="L55" s="91">
        <v>2000000</v>
      </c>
      <c r="M55" s="91">
        <f t="shared" si="0"/>
        <v>1700000</v>
      </c>
      <c r="N55" s="92">
        <v>2023</v>
      </c>
      <c r="O55" s="250">
        <v>2026</v>
      </c>
      <c r="P55" s="92" t="s">
        <v>86</v>
      </c>
      <c r="Q55" s="92"/>
      <c r="R55" s="92"/>
      <c r="S55" s="92" t="s">
        <v>86</v>
      </c>
      <c r="T55" s="92"/>
      <c r="U55" s="92"/>
      <c r="V55" s="92"/>
      <c r="W55" s="92"/>
      <c r="X55" s="92"/>
      <c r="Y55" s="250" t="s">
        <v>287</v>
      </c>
      <c r="Z55" s="92" t="s">
        <v>50</v>
      </c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</row>
    <row r="56" spans="1:114" ht="28.8" x14ac:dyDescent="0.3">
      <c r="A56" s="294">
        <v>52</v>
      </c>
      <c r="B56" s="381"/>
      <c r="C56" s="381"/>
      <c r="D56" s="341"/>
      <c r="E56" s="341"/>
      <c r="F56" s="341"/>
      <c r="G56" s="107" t="s">
        <v>342</v>
      </c>
      <c r="H56" s="378"/>
      <c r="I56" s="378"/>
      <c r="J56" s="378"/>
      <c r="K56" s="107" t="s">
        <v>340</v>
      </c>
      <c r="L56" s="91">
        <v>2000000</v>
      </c>
      <c r="M56" s="91">
        <f t="shared" si="0"/>
        <v>1700000</v>
      </c>
      <c r="N56" s="92">
        <v>2023</v>
      </c>
      <c r="O56" s="250">
        <v>2026</v>
      </c>
      <c r="P56" s="92"/>
      <c r="Q56" s="92"/>
      <c r="R56" s="92"/>
      <c r="S56" s="92" t="s">
        <v>86</v>
      </c>
      <c r="T56" s="92"/>
      <c r="U56" s="92"/>
      <c r="V56" s="92"/>
      <c r="W56" s="92"/>
      <c r="X56" s="92"/>
      <c r="Y56" s="250" t="s">
        <v>287</v>
      </c>
      <c r="Z56" s="92" t="s">
        <v>50</v>
      </c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</row>
    <row r="57" spans="1:114" ht="57.6" x14ac:dyDescent="0.3">
      <c r="A57" s="294">
        <v>53</v>
      </c>
      <c r="B57" s="381"/>
      <c r="C57" s="381"/>
      <c r="D57" s="341"/>
      <c r="E57" s="341"/>
      <c r="F57" s="341"/>
      <c r="G57" s="107" t="s">
        <v>383</v>
      </c>
      <c r="H57" s="378"/>
      <c r="I57" s="378"/>
      <c r="J57" s="378"/>
      <c r="K57" s="107" t="s">
        <v>385</v>
      </c>
      <c r="L57" s="91">
        <v>20000000</v>
      </c>
      <c r="M57" s="91">
        <f t="shared" si="0"/>
        <v>17000000</v>
      </c>
      <c r="N57" s="92">
        <v>2024</v>
      </c>
      <c r="O57" s="250">
        <v>2026</v>
      </c>
      <c r="P57" s="92"/>
      <c r="Q57" s="92"/>
      <c r="R57" s="92"/>
      <c r="S57" s="92"/>
      <c r="T57" s="92"/>
      <c r="U57" s="92"/>
      <c r="V57" s="92"/>
      <c r="W57" s="92"/>
      <c r="X57" s="92"/>
      <c r="Y57" s="281" t="s">
        <v>287</v>
      </c>
      <c r="Z57" s="250" t="s">
        <v>287</v>
      </c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</row>
    <row r="58" spans="1:114" ht="43.2" x14ac:dyDescent="0.3">
      <c r="A58" s="294">
        <v>54</v>
      </c>
      <c r="B58" s="382"/>
      <c r="C58" s="382"/>
      <c r="D58" s="342"/>
      <c r="E58" s="342"/>
      <c r="F58" s="342"/>
      <c r="G58" s="107" t="s">
        <v>384</v>
      </c>
      <c r="H58" s="378"/>
      <c r="I58" s="378"/>
      <c r="J58" s="378"/>
      <c r="K58" s="107" t="s">
        <v>386</v>
      </c>
      <c r="L58" s="91">
        <v>5000000</v>
      </c>
      <c r="M58" s="91">
        <f t="shared" si="0"/>
        <v>4250000</v>
      </c>
      <c r="N58" s="92">
        <v>2024</v>
      </c>
      <c r="O58" s="250">
        <v>2026</v>
      </c>
      <c r="P58" s="92"/>
      <c r="Q58" s="92"/>
      <c r="R58" s="92"/>
      <c r="S58" s="92"/>
      <c r="T58" s="92"/>
      <c r="U58" s="92"/>
      <c r="V58" s="92"/>
      <c r="W58" s="92"/>
      <c r="X58" s="92"/>
      <c r="Y58" s="250" t="s">
        <v>287</v>
      </c>
      <c r="Z58" s="92" t="s">
        <v>50</v>
      </c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</row>
    <row r="59" spans="1:114" ht="28.8" customHeight="1" x14ac:dyDescent="0.3">
      <c r="A59" s="294">
        <v>55</v>
      </c>
      <c r="B59" s="346" t="s">
        <v>158</v>
      </c>
      <c r="C59" s="346" t="s">
        <v>159</v>
      </c>
      <c r="D59" s="344">
        <v>71004874</v>
      </c>
      <c r="E59" s="345" t="s">
        <v>303</v>
      </c>
      <c r="F59" s="344">
        <v>650056035</v>
      </c>
      <c r="G59" s="104" t="s">
        <v>144</v>
      </c>
      <c r="H59" s="346" t="s">
        <v>28</v>
      </c>
      <c r="I59" s="346" t="s">
        <v>29</v>
      </c>
      <c r="J59" s="346" t="s">
        <v>157</v>
      </c>
      <c r="K59" s="100" t="s">
        <v>144</v>
      </c>
      <c r="L59" s="101">
        <v>2000000</v>
      </c>
      <c r="M59" s="101">
        <f t="shared" si="0"/>
        <v>1700000</v>
      </c>
      <c r="N59" s="66">
        <v>2022</v>
      </c>
      <c r="O59" s="250">
        <v>2028</v>
      </c>
      <c r="P59" s="66"/>
      <c r="Q59" s="66" t="s">
        <v>86</v>
      </c>
      <c r="R59" s="66" t="s">
        <v>86</v>
      </c>
      <c r="S59" s="66" t="s">
        <v>86</v>
      </c>
      <c r="T59" s="66"/>
      <c r="U59" s="66"/>
      <c r="V59" s="66"/>
      <c r="W59" s="66"/>
      <c r="X59" s="66"/>
      <c r="Y59" s="66" t="s">
        <v>50</v>
      </c>
      <c r="Z59" s="66" t="s">
        <v>50</v>
      </c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</row>
    <row r="60" spans="1:114" ht="48.6" customHeight="1" x14ac:dyDescent="0.3">
      <c r="A60" s="294">
        <v>56</v>
      </c>
      <c r="B60" s="346"/>
      <c r="C60" s="346"/>
      <c r="D60" s="344"/>
      <c r="E60" s="345"/>
      <c r="F60" s="344"/>
      <c r="G60" s="104" t="s">
        <v>145</v>
      </c>
      <c r="H60" s="346"/>
      <c r="I60" s="346"/>
      <c r="J60" s="346"/>
      <c r="K60" s="100" t="s">
        <v>145</v>
      </c>
      <c r="L60" s="101">
        <v>2000000</v>
      </c>
      <c r="M60" s="101">
        <f t="shared" si="0"/>
        <v>1700000</v>
      </c>
      <c r="N60" s="66">
        <v>2022</v>
      </c>
      <c r="O60" s="250">
        <v>2028</v>
      </c>
      <c r="P60" s="66"/>
      <c r="Q60" s="66" t="s">
        <v>86</v>
      </c>
      <c r="R60" s="66" t="s">
        <v>86</v>
      </c>
      <c r="S60" s="66" t="s">
        <v>86</v>
      </c>
      <c r="T60" s="66"/>
      <c r="U60" s="66"/>
      <c r="V60" s="66"/>
      <c r="W60" s="66"/>
      <c r="X60" s="66"/>
      <c r="Y60" s="66" t="s">
        <v>50</v>
      </c>
      <c r="Z60" s="66" t="s">
        <v>50</v>
      </c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</row>
    <row r="61" spans="1:114" ht="61.2" customHeight="1" x14ac:dyDescent="0.3">
      <c r="A61" s="294">
        <v>57</v>
      </c>
      <c r="B61" s="346"/>
      <c r="C61" s="346"/>
      <c r="D61" s="344"/>
      <c r="E61" s="345"/>
      <c r="F61" s="344"/>
      <c r="G61" s="104" t="s">
        <v>146</v>
      </c>
      <c r="H61" s="346"/>
      <c r="I61" s="346"/>
      <c r="J61" s="346"/>
      <c r="K61" s="100" t="s">
        <v>146</v>
      </c>
      <c r="L61" s="101">
        <v>1000000</v>
      </c>
      <c r="M61" s="101">
        <f t="shared" si="0"/>
        <v>850000</v>
      </c>
      <c r="N61" s="66">
        <v>2022</v>
      </c>
      <c r="O61" s="250">
        <v>2028</v>
      </c>
      <c r="P61" s="66" t="s">
        <v>86</v>
      </c>
      <c r="Q61" s="66"/>
      <c r="R61" s="66"/>
      <c r="S61" s="66" t="s">
        <v>86</v>
      </c>
      <c r="T61" s="66"/>
      <c r="U61" s="66"/>
      <c r="V61" s="66"/>
      <c r="W61" s="66"/>
      <c r="X61" s="66" t="s">
        <v>86</v>
      </c>
      <c r="Y61" s="66" t="s">
        <v>50</v>
      </c>
      <c r="Z61" s="66" t="s">
        <v>50</v>
      </c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</row>
    <row r="62" spans="1:114" ht="20.399999999999999" customHeight="1" x14ac:dyDescent="0.3">
      <c r="A62" s="294">
        <v>58</v>
      </c>
      <c r="B62" s="346"/>
      <c r="C62" s="346"/>
      <c r="D62" s="344"/>
      <c r="E62" s="345"/>
      <c r="F62" s="344"/>
      <c r="G62" s="105" t="s">
        <v>84</v>
      </c>
      <c r="H62" s="346"/>
      <c r="I62" s="346"/>
      <c r="J62" s="346"/>
      <c r="K62" s="100" t="s">
        <v>84</v>
      </c>
      <c r="L62" s="101">
        <v>800000</v>
      </c>
      <c r="M62" s="101">
        <f t="shared" si="0"/>
        <v>680000</v>
      </c>
      <c r="N62" s="66">
        <v>2022</v>
      </c>
      <c r="O62" s="250">
        <v>2028</v>
      </c>
      <c r="P62" s="66"/>
      <c r="Q62" s="66"/>
      <c r="R62" s="66"/>
      <c r="S62" s="66"/>
      <c r="T62" s="66"/>
      <c r="U62" s="66"/>
      <c r="V62" s="66"/>
      <c r="W62" s="66"/>
      <c r="X62" s="66"/>
      <c r="Y62" s="66" t="s">
        <v>50</v>
      </c>
      <c r="Z62" s="66" t="s">
        <v>50</v>
      </c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</row>
    <row r="63" spans="1:114" ht="46.8" customHeight="1" x14ac:dyDescent="0.3">
      <c r="A63" s="294">
        <v>59</v>
      </c>
      <c r="B63" s="346"/>
      <c r="C63" s="346"/>
      <c r="D63" s="344"/>
      <c r="E63" s="345"/>
      <c r="F63" s="344"/>
      <c r="G63" s="100" t="s">
        <v>345</v>
      </c>
      <c r="H63" s="346"/>
      <c r="I63" s="346"/>
      <c r="J63" s="346"/>
      <c r="K63" s="100" t="s">
        <v>363</v>
      </c>
      <c r="L63" s="91">
        <v>4500000</v>
      </c>
      <c r="M63" s="91">
        <f t="shared" si="0"/>
        <v>3825000</v>
      </c>
      <c r="N63" s="92">
        <v>2023</v>
      </c>
      <c r="O63" s="92">
        <v>2025</v>
      </c>
      <c r="P63" s="92" t="s">
        <v>86</v>
      </c>
      <c r="Q63" s="92" t="s">
        <v>86</v>
      </c>
      <c r="R63" s="92" t="s">
        <v>86</v>
      </c>
      <c r="S63" s="92" t="s">
        <v>86</v>
      </c>
      <c r="T63" s="92"/>
      <c r="U63" s="92"/>
      <c r="V63" s="92" t="s">
        <v>86</v>
      </c>
      <c r="W63" s="92"/>
      <c r="X63" s="92" t="s">
        <v>86</v>
      </c>
      <c r="Y63" s="314" t="s">
        <v>351</v>
      </c>
      <c r="Z63" s="32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</row>
    <row r="64" spans="1:114" ht="59.4" customHeight="1" x14ac:dyDescent="0.3">
      <c r="A64" s="294">
        <v>60</v>
      </c>
      <c r="B64" s="346"/>
      <c r="C64" s="346"/>
      <c r="D64" s="344"/>
      <c r="E64" s="345"/>
      <c r="F64" s="344"/>
      <c r="G64" s="104" t="s">
        <v>147</v>
      </c>
      <c r="H64" s="346"/>
      <c r="I64" s="346"/>
      <c r="J64" s="346"/>
      <c r="K64" s="41" t="s">
        <v>150</v>
      </c>
      <c r="L64" s="101">
        <v>8000000</v>
      </c>
      <c r="M64" s="101">
        <f t="shared" si="0"/>
        <v>6800000</v>
      </c>
      <c r="N64" s="66">
        <v>2022</v>
      </c>
      <c r="O64" s="66">
        <v>2028</v>
      </c>
      <c r="P64" s="66"/>
      <c r="Q64" s="66"/>
      <c r="R64" s="66"/>
      <c r="S64" s="66"/>
      <c r="T64" s="66"/>
      <c r="U64" s="66"/>
      <c r="V64" s="66"/>
      <c r="W64" s="66"/>
      <c r="X64" s="66"/>
      <c r="Y64" s="66" t="s">
        <v>50</v>
      </c>
      <c r="Z64" s="66" t="s">
        <v>50</v>
      </c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</row>
    <row r="65" spans="1:114" ht="59.4" customHeight="1" x14ac:dyDescent="0.3">
      <c r="A65" s="294">
        <v>61</v>
      </c>
      <c r="B65" s="346"/>
      <c r="C65" s="346"/>
      <c r="D65" s="344"/>
      <c r="E65" s="345"/>
      <c r="F65" s="344"/>
      <c r="G65" s="284" t="s">
        <v>518</v>
      </c>
      <c r="H65" s="346"/>
      <c r="I65" s="346"/>
      <c r="J65" s="346"/>
      <c r="K65" s="257" t="s">
        <v>519</v>
      </c>
      <c r="L65" s="252">
        <v>500000</v>
      </c>
      <c r="M65" s="252">
        <f t="shared" si="0"/>
        <v>425000</v>
      </c>
      <c r="N65" s="250">
        <v>2025</v>
      </c>
      <c r="O65" s="250">
        <v>2025</v>
      </c>
      <c r="P65" s="250"/>
      <c r="Q65" s="250"/>
      <c r="R65" s="250"/>
      <c r="S65" s="250"/>
      <c r="T65" s="250"/>
      <c r="U65" s="250"/>
      <c r="V65" s="250"/>
      <c r="W65" s="250"/>
      <c r="X65" s="250"/>
      <c r="Y65" s="281" t="s">
        <v>520</v>
      </c>
      <c r="Z65" s="250" t="s">
        <v>50</v>
      </c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</row>
    <row r="66" spans="1:114" ht="28.8" x14ac:dyDescent="0.3">
      <c r="A66" s="294">
        <v>62</v>
      </c>
      <c r="B66" s="346"/>
      <c r="C66" s="346"/>
      <c r="D66" s="344"/>
      <c r="E66" s="345"/>
      <c r="F66" s="344"/>
      <c r="G66" s="104" t="s">
        <v>148</v>
      </c>
      <c r="H66" s="346"/>
      <c r="I66" s="346"/>
      <c r="J66" s="346"/>
      <c r="K66" s="41" t="s">
        <v>151</v>
      </c>
      <c r="L66" s="101">
        <v>200000</v>
      </c>
      <c r="M66" s="101">
        <f>L66*0.85</f>
        <v>170000</v>
      </c>
      <c r="N66" s="66">
        <v>2022</v>
      </c>
      <c r="O66" s="66">
        <v>2028</v>
      </c>
      <c r="P66" s="66"/>
      <c r="Q66" s="66"/>
      <c r="R66" s="66"/>
      <c r="S66" s="66"/>
      <c r="T66" s="66"/>
      <c r="U66" s="66"/>
      <c r="V66" s="66"/>
      <c r="W66" s="66"/>
      <c r="X66" s="66"/>
      <c r="Y66" s="66" t="s">
        <v>50</v>
      </c>
      <c r="Z66" s="66" t="s">
        <v>50</v>
      </c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</row>
    <row r="67" spans="1:114" ht="27.6" x14ac:dyDescent="0.3">
      <c r="A67" s="294">
        <v>63</v>
      </c>
      <c r="B67" s="346"/>
      <c r="C67" s="346"/>
      <c r="D67" s="344"/>
      <c r="E67" s="345"/>
      <c r="F67" s="344"/>
      <c r="G67" s="104" t="s">
        <v>487</v>
      </c>
      <c r="H67" s="346"/>
      <c r="I67" s="346"/>
      <c r="J67" s="346"/>
      <c r="K67" s="41" t="s">
        <v>152</v>
      </c>
      <c r="L67" s="101">
        <v>4500000</v>
      </c>
      <c r="M67" s="101">
        <f t="shared" si="0"/>
        <v>3825000</v>
      </c>
      <c r="N67" s="66">
        <v>2022</v>
      </c>
      <c r="O67" s="66">
        <v>2025</v>
      </c>
      <c r="P67" s="66"/>
      <c r="Q67" s="66"/>
      <c r="R67" s="66"/>
      <c r="S67" s="66"/>
      <c r="T67" s="66"/>
      <c r="U67" s="66"/>
      <c r="V67" s="66"/>
      <c r="W67" s="66"/>
      <c r="X67" s="66"/>
      <c r="Y67" s="323" t="s">
        <v>346</v>
      </c>
      <c r="Z67" s="325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</row>
    <row r="68" spans="1:114" ht="55.2" x14ac:dyDescent="0.3">
      <c r="A68" s="294">
        <v>64</v>
      </c>
      <c r="B68" s="346"/>
      <c r="C68" s="346"/>
      <c r="D68" s="344"/>
      <c r="E68" s="345"/>
      <c r="F68" s="344"/>
      <c r="G68" s="106" t="s">
        <v>149</v>
      </c>
      <c r="H68" s="346"/>
      <c r="I68" s="346"/>
      <c r="J68" s="346"/>
      <c r="K68" s="41" t="s">
        <v>153</v>
      </c>
      <c r="L68" s="101">
        <v>1000000</v>
      </c>
      <c r="M68" s="101">
        <f t="shared" si="0"/>
        <v>850000</v>
      </c>
      <c r="N68" s="66">
        <v>2022</v>
      </c>
      <c r="O68" s="250">
        <v>2028</v>
      </c>
      <c r="P68" s="66"/>
      <c r="Q68" s="66"/>
      <c r="R68" s="66"/>
      <c r="S68" s="66"/>
      <c r="T68" s="66"/>
      <c r="U68" s="66"/>
      <c r="V68" s="66"/>
      <c r="W68" s="66"/>
      <c r="X68" s="66"/>
      <c r="Y68" s="66" t="s">
        <v>50</v>
      </c>
      <c r="Z68" s="66" t="s">
        <v>50</v>
      </c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</row>
    <row r="69" spans="1:114" ht="41.4" x14ac:dyDescent="0.3">
      <c r="A69" s="294">
        <v>65</v>
      </c>
      <c r="B69" s="346"/>
      <c r="C69" s="346"/>
      <c r="D69" s="344"/>
      <c r="E69" s="345"/>
      <c r="F69" s="344"/>
      <c r="G69" s="107" t="s">
        <v>154</v>
      </c>
      <c r="H69" s="346"/>
      <c r="I69" s="346"/>
      <c r="J69" s="346"/>
      <c r="K69" s="99" t="s">
        <v>156</v>
      </c>
      <c r="L69" s="101">
        <v>4000000</v>
      </c>
      <c r="M69" s="101">
        <f t="shared" si="0"/>
        <v>3400000</v>
      </c>
      <c r="N69" s="66">
        <v>2022</v>
      </c>
      <c r="O69" s="250">
        <v>2028</v>
      </c>
      <c r="P69" s="66"/>
      <c r="Q69" s="66"/>
      <c r="R69" s="66"/>
      <c r="S69" s="66"/>
      <c r="T69" s="66"/>
      <c r="U69" s="66"/>
      <c r="V69" s="66"/>
      <c r="W69" s="66"/>
      <c r="X69" s="66"/>
      <c r="Y69" s="66" t="s">
        <v>50</v>
      </c>
      <c r="Z69" s="66" t="s">
        <v>50</v>
      </c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</row>
    <row r="70" spans="1:114" ht="60.6" customHeight="1" x14ac:dyDescent="0.3">
      <c r="A70" s="294">
        <v>66</v>
      </c>
      <c r="B70" s="346"/>
      <c r="C70" s="346"/>
      <c r="D70" s="344"/>
      <c r="E70" s="345"/>
      <c r="F70" s="344"/>
      <c r="G70" s="107" t="s">
        <v>155</v>
      </c>
      <c r="H70" s="346"/>
      <c r="I70" s="346"/>
      <c r="J70" s="346"/>
      <c r="K70" s="44" t="s">
        <v>362</v>
      </c>
      <c r="L70" s="101">
        <v>20000000</v>
      </c>
      <c r="M70" s="101">
        <f t="shared" si="0"/>
        <v>17000000</v>
      </c>
      <c r="N70" s="66">
        <v>2022</v>
      </c>
      <c r="O70" s="250">
        <v>2028</v>
      </c>
      <c r="P70" s="66"/>
      <c r="Q70" s="66"/>
      <c r="R70" s="66"/>
      <c r="S70" s="66"/>
      <c r="T70" s="66"/>
      <c r="U70" s="66"/>
      <c r="V70" s="66"/>
      <c r="W70" s="66"/>
      <c r="X70" s="66"/>
      <c r="Y70" s="66" t="s">
        <v>50</v>
      </c>
      <c r="Z70" s="66" t="s">
        <v>50</v>
      </c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</row>
    <row r="71" spans="1:114" ht="76.2" customHeight="1" x14ac:dyDescent="0.3">
      <c r="A71" s="294">
        <v>67</v>
      </c>
      <c r="B71" s="346"/>
      <c r="C71" s="346"/>
      <c r="D71" s="344"/>
      <c r="E71" s="345"/>
      <c r="F71" s="344"/>
      <c r="G71" s="89" t="s">
        <v>160</v>
      </c>
      <c r="H71" s="346"/>
      <c r="I71" s="346"/>
      <c r="J71" s="346"/>
      <c r="K71" s="84" t="s">
        <v>123</v>
      </c>
      <c r="L71" s="101">
        <v>750000</v>
      </c>
      <c r="M71" s="101">
        <f>L71*0.85</f>
        <v>637500</v>
      </c>
      <c r="N71" s="120">
        <v>2022</v>
      </c>
      <c r="O71" s="250">
        <v>2028</v>
      </c>
      <c r="P71" s="120"/>
      <c r="Q71" s="120"/>
      <c r="R71" s="120"/>
      <c r="S71" s="120"/>
      <c r="T71" s="120"/>
      <c r="U71" s="120"/>
      <c r="V71" s="120"/>
      <c r="W71" s="120"/>
      <c r="X71" s="120"/>
      <c r="Y71" s="120" t="s">
        <v>50</v>
      </c>
      <c r="Z71" s="120" t="s">
        <v>50</v>
      </c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</row>
    <row r="72" spans="1:114" ht="55.2" x14ac:dyDescent="0.3">
      <c r="A72" s="294">
        <v>68</v>
      </c>
      <c r="B72" s="346"/>
      <c r="C72" s="346"/>
      <c r="D72" s="344"/>
      <c r="E72" s="345"/>
      <c r="F72" s="344"/>
      <c r="G72" s="104" t="s">
        <v>488</v>
      </c>
      <c r="H72" s="346"/>
      <c r="I72" s="346"/>
      <c r="J72" s="346"/>
      <c r="K72" s="81" t="s">
        <v>489</v>
      </c>
      <c r="L72" s="101">
        <v>4000000</v>
      </c>
      <c r="M72" s="101">
        <f>L72*0.85</f>
        <v>3400000</v>
      </c>
      <c r="N72" s="66">
        <v>2025</v>
      </c>
      <c r="O72" s="250">
        <v>2028</v>
      </c>
      <c r="P72" s="66"/>
      <c r="Q72" s="66"/>
      <c r="R72" s="66"/>
      <c r="S72" s="66"/>
      <c r="T72" s="66"/>
      <c r="U72" s="66"/>
      <c r="V72" s="66"/>
      <c r="W72" s="66"/>
      <c r="X72" s="66"/>
      <c r="Y72" s="66" t="s">
        <v>50</v>
      </c>
      <c r="Z72" s="66" t="s">
        <v>50</v>
      </c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</row>
    <row r="73" spans="1:114" ht="39.6" customHeight="1" x14ac:dyDescent="0.3">
      <c r="A73" s="294">
        <v>69</v>
      </c>
      <c r="B73" s="337" t="s">
        <v>162</v>
      </c>
      <c r="C73" s="337" t="s">
        <v>163</v>
      </c>
      <c r="D73" s="334">
        <v>70997861</v>
      </c>
      <c r="E73" s="340" t="s">
        <v>175</v>
      </c>
      <c r="F73" s="334">
        <v>600100430</v>
      </c>
      <c r="G73" s="43" t="s">
        <v>161</v>
      </c>
      <c r="H73" s="337" t="s">
        <v>28</v>
      </c>
      <c r="I73" s="337" t="s">
        <v>29</v>
      </c>
      <c r="J73" s="337" t="s">
        <v>164</v>
      </c>
      <c r="K73" s="108" t="s">
        <v>161</v>
      </c>
      <c r="L73" s="101">
        <v>1000000</v>
      </c>
      <c r="M73" s="101">
        <f>L73*0.85</f>
        <v>850000</v>
      </c>
      <c r="N73" s="66">
        <v>2025</v>
      </c>
      <c r="O73" s="66">
        <v>2027</v>
      </c>
      <c r="P73" s="42"/>
      <c r="Q73" s="42" t="s">
        <v>86</v>
      </c>
      <c r="R73" s="42" t="s">
        <v>86</v>
      </c>
      <c r="S73" s="42" t="s">
        <v>86</v>
      </c>
      <c r="T73" s="42"/>
      <c r="U73" s="42"/>
      <c r="V73" s="42"/>
      <c r="W73" s="42"/>
      <c r="X73" s="42"/>
      <c r="Y73" s="42" t="s">
        <v>50</v>
      </c>
      <c r="Z73" s="42" t="s">
        <v>50</v>
      </c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</row>
    <row r="74" spans="1:114" ht="39" customHeight="1" x14ac:dyDescent="0.3">
      <c r="A74" s="294">
        <v>70</v>
      </c>
      <c r="B74" s="338"/>
      <c r="C74" s="338"/>
      <c r="D74" s="335"/>
      <c r="E74" s="341"/>
      <c r="F74" s="335"/>
      <c r="G74" s="43" t="s">
        <v>84</v>
      </c>
      <c r="H74" s="338"/>
      <c r="I74" s="338"/>
      <c r="J74" s="338"/>
      <c r="K74" s="108" t="s">
        <v>84</v>
      </c>
      <c r="L74" s="80">
        <v>500000</v>
      </c>
      <c r="M74" s="80">
        <f t="shared" si="0"/>
        <v>425000</v>
      </c>
      <c r="N74" s="66">
        <v>2025</v>
      </c>
      <c r="O74" s="66">
        <v>2027</v>
      </c>
      <c r="P74" s="42"/>
      <c r="Q74" s="42"/>
      <c r="R74" s="42"/>
      <c r="S74" s="42"/>
      <c r="T74" s="42"/>
      <c r="U74" s="42"/>
      <c r="V74" s="42"/>
      <c r="W74" s="42"/>
      <c r="X74" s="42"/>
      <c r="Y74" s="42" t="s">
        <v>50</v>
      </c>
      <c r="Z74" s="42" t="s">
        <v>50</v>
      </c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</row>
    <row r="75" spans="1:114" ht="78.599999999999994" customHeight="1" x14ac:dyDescent="0.3">
      <c r="A75" s="294">
        <v>71</v>
      </c>
      <c r="B75" s="338"/>
      <c r="C75" s="338"/>
      <c r="D75" s="335"/>
      <c r="E75" s="341"/>
      <c r="F75" s="335"/>
      <c r="G75" s="107" t="s">
        <v>378</v>
      </c>
      <c r="H75" s="338"/>
      <c r="I75" s="338"/>
      <c r="J75" s="338"/>
      <c r="K75" s="107" t="s">
        <v>379</v>
      </c>
      <c r="L75" s="91">
        <v>4000000</v>
      </c>
      <c r="M75" s="91">
        <f t="shared" ref="M75:M78" si="5">L75*0.85</f>
        <v>3400000</v>
      </c>
      <c r="N75" s="92">
        <v>2024</v>
      </c>
      <c r="O75" s="92">
        <v>2026</v>
      </c>
      <c r="P75" s="67"/>
      <c r="Q75" s="67"/>
      <c r="R75" s="67"/>
      <c r="S75" s="67"/>
      <c r="T75" s="67"/>
      <c r="U75" s="92" t="s">
        <v>86</v>
      </c>
      <c r="V75" s="92"/>
      <c r="W75" s="92" t="s">
        <v>86</v>
      </c>
      <c r="X75" s="67"/>
      <c r="Y75" s="141" t="s">
        <v>486</v>
      </c>
      <c r="Z75" s="92" t="s">
        <v>50</v>
      </c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</row>
    <row r="76" spans="1:114" ht="78.599999999999994" customHeight="1" x14ac:dyDescent="0.3">
      <c r="A76" s="294">
        <v>72</v>
      </c>
      <c r="B76" s="338"/>
      <c r="C76" s="338"/>
      <c r="D76" s="335"/>
      <c r="E76" s="341"/>
      <c r="F76" s="335"/>
      <c r="G76" s="283" t="s">
        <v>511</v>
      </c>
      <c r="H76" s="338"/>
      <c r="I76" s="338"/>
      <c r="J76" s="338"/>
      <c r="K76" s="283" t="s">
        <v>512</v>
      </c>
      <c r="L76" s="252">
        <v>150000</v>
      </c>
      <c r="M76" s="252">
        <f t="shared" si="5"/>
        <v>127500</v>
      </c>
      <c r="N76" s="250">
        <v>2025</v>
      </c>
      <c r="O76" s="250">
        <v>2025</v>
      </c>
      <c r="P76" s="250"/>
      <c r="Q76" s="250"/>
      <c r="R76" s="250"/>
      <c r="S76" s="250" t="s">
        <v>86</v>
      </c>
      <c r="T76" s="250"/>
      <c r="U76" s="250"/>
      <c r="V76" s="250"/>
      <c r="W76" s="250"/>
      <c r="X76" s="250"/>
      <c r="Y76" s="281" t="s">
        <v>513</v>
      </c>
      <c r="Z76" s="250" t="s">
        <v>50</v>
      </c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</row>
    <row r="77" spans="1:114" ht="64.8" customHeight="1" x14ac:dyDescent="0.3">
      <c r="A77" s="294">
        <v>73</v>
      </c>
      <c r="B77" s="338"/>
      <c r="C77" s="338"/>
      <c r="D77" s="335"/>
      <c r="E77" s="341"/>
      <c r="F77" s="335"/>
      <c r="G77" s="283" t="s">
        <v>514</v>
      </c>
      <c r="H77" s="338"/>
      <c r="I77" s="338"/>
      <c r="J77" s="338"/>
      <c r="K77" s="283" t="s">
        <v>515</v>
      </c>
      <c r="L77" s="252">
        <v>700000</v>
      </c>
      <c r="M77" s="252">
        <f t="shared" si="5"/>
        <v>595000</v>
      </c>
      <c r="N77" s="250">
        <v>2025</v>
      </c>
      <c r="O77" s="250">
        <v>2026</v>
      </c>
      <c r="P77" s="250"/>
      <c r="Q77" s="250"/>
      <c r="R77" s="250"/>
      <c r="S77" s="250"/>
      <c r="T77" s="250"/>
      <c r="U77" s="250"/>
      <c r="V77" s="250"/>
      <c r="W77" s="250"/>
      <c r="X77" s="250"/>
      <c r="Y77" s="250" t="s">
        <v>50</v>
      </c>
      <c r="Z77" s="250" t="s">
        <v>50</v>
      </c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</row>
    <row r="78" spans="1:114" ht="72.599999999999994" customHeight="1" x14ac:dyDescent="0.3">
      <c r="A78" s="294">
        <v>74</v>
      </c>
      <c r="B78" s="339"/>
      <c r="C78" s="339"/>
      <c r="D78" s="336"/>
      <c r="E78" s="342"/>
      <c r="F78" s="336"/>
      <c r="G78" s="283" t="s">
        <v>516</v>
      </c>
      <c r="H78" s="339"/>
      <c r="I78" s="339"/>
      <c r="J78" s="339"/>
      <c r="K78" s="283" t="s">
        <v>517</v>
      </c>
      <c r="L78" s="252">
        <v>120000</v>
      </c>
      <c r="M78" s="252">
        <f t="shared" si="5"/>
        <v>102000</v>
      </c>
      <c r="N78" s="250">
        <v>2026</v>
      </c>
      <c r="O78" s="250">
        <v>2027</v>
      </c>
      <c r="P78" s="250" t="s">
        <v>86</v>
      </c>
      <c r="Q78" s="250" t="s">
        <v>86</v>
      </c>
      <c r="R78" s="250" t="s">
        <v>86</v>
      </c>
      <c r="S78" s="250" t="s">
        <v>86</v>
      </c>
      <c r="T78" s="250"/>
      <c r="U78" s="250"/>
      <c r="V78" s="250" t="s">
        <v>86</v>
      </c>
      <c r="W78" s="250"/>
      <c r="X78" s="250"/>
      <c r="Y78" s="281" t="s">
        <v>50</v>
      </c>
      <c r="Z78" s="250" t="s">
        <v>50</v>
      </c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8"/>
      <c r="CM78" s="78"/>
      <c r="CN78" s="78"/>
      <c r="CO78" s="78"/>
      <c r="CP78" s="78"/>
      <c r="CQ78" s="78"/>
      <c r="CR78" s="78"/>
      <c r="CS78" s="78"/>
      <c r="CT78" s="78"/>
      <c r="CU78" s="78"/>
      <c r="CV78" s="78"/>
      <c r="CW78" s="78"/>
      <c r="CX78" s="78"/>
      <c r="CY78" s="78"/>
      <c r="CZ78" s="78"/>
      <c r="DA78" s="78"/>
      <c r="DB78" s="78"/>
      <c r="DC78" s="78"/>
      <c r="DD78" s="78"/>
      <c r="DE78" s="78"/>
      <c r="DF78" s="78"/>
      <c r="DG78" s="78"/>
      <c r="DH78" s="78"/>
      <c r="DI78" s="78"/>
      <c r="DJ78" s="78"/>
    </row>
    <row r="79" spans="1:114" ht="86.4" x14ac:dyDescent="0.3">
      <c r="A79" s="294">
        <v>75</v>
      </c>
      <c r="B79" s="346" t="s">
        <v>186</v>
      </c>
      <c r="C79" s="346" t="s">
        <v>187</v>
      </c>
      <c r="D79" s="344">
        <v>71011731</v>
      </c>
      <c r="E79" s="345" t="s">
        <v>304</v>
      </c>
      <c r="F79" s="344">
        <v>650052081</v>
      </c>
      <c r="G79" s="104" t="s">
        <v>188</v>
      </c>
      <c r="H79" s="360" t="s">
        <v>28</v>
      </c>
      <c r="I79" s="360" t="s">
        <v>29</v>
      </c>
      <c r="J79" s="360" t="s">
        <v>185</v>
      </c>
      <c r="K79" s="105" t="s">
        <v>188</v>
      </c>
      <c r="L79" s="101">
        <v>2000000</v>
      </c>
      <c r="M79" s="101">
        <f t="shared" ref="M79" si="6">L79*0.85</f>
        <v>1700000</v>
      </c>
      <c r="N79" s="250">
        <v>2025</v>
      </c>
      <c r="O79" s="250">
        <v>2028</v>
      </c>
      <c r="P79" s="249" t="s">
        <v>86</v>
      </c>
      <c r="Q79" s="249" t="s">
        <v>86</v>
      </c>
      <c r="R79" s="249" t="s">
        <v>86</v>
      </c>
      <c r="S79" s="249" t="s">
        <v>86</v>
      </c>
      <c r="T79" s="249"/>
      <c r="U79" s="249"/>
      <c r="V79" s="249"/>
      <c r="W79" s="249"/>
      <c r="X79" s="249"/>
      <c r="Y79" s="280" t="s">
        <v>509</v>
      </c>
      <c r="Z79" s="249" t="s">
        <v>50</v>
      </c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  <c r="CJ79" s="78"/>
      <c r="CK79" s="78"/>
      <c r="CL79" s="78"/>
      <c r="CM79" s="78"/>
      <c r="CN79" s="78"/>
      <c r="CO79" s="78"/>
      <c r="CP79" s="78"/>
      <c r="CQ79" s="78"/>
      <c r="CR79" s="78"/>
      <c r="CS79" s="78"/>
      <c r="CT79" s="78"/>
      <c r="CU79" s="78"/>
      <c r="CV79" s="78"/>
      <c r="CW79" s="78"/>
      <c r="CX79" s="78"/>
      <c r="CY79" s="78"/>
      <c r="CZ79" s="78"/>
      <c r="DA79" s="78"/>
      <c r="DB79" s="78"/>
      <c r="DC79" s="78"/>
      <c r="DD79" s="78"/>
      <c r="DE79" s="78"/>
      <c r="DF79" s="78"/>
      <c r="DG79" s="78"/>
      <c r="DH79" s="78"/>
      <c r="DI79" s="78"/>
      <c r="DJ79" s="78"/>
    </row>
    <row r="80" spans="1:114" ht="28.8" x14ac:dyDescent="0.3">
      <c r="A80" s="294">
        <v>76</v>
      </c>
      <c r="B80" s="346"/>
      <c r="C80" s="346"/>
      <c r="D80" s="344"/>
      <c r="E80" s="345"/>
      <c r="F80" s="344"/>
      <c r="G80" s="104" t="s">
        <v>189</v>
      </c>
      <c r="H80" s="360"/>
      <c r="I80" s="360"/>
      <c r="J80" s="360"/>
      <c r="K80" s="105" t="s">
        <v>189</v>
      </c>
      <c r="L80" s="101">
        <v>3000000</v>
      </c>
      <c r="M80" s="101">
        <f>L80*0.85</f>
        <v>2550000</v>
      </c>
      <c r="N80" s="250">
        <v>2025</v>
      </c>
      <c r="O80" s="250">
        <v>2028</v>
      </c>
      <c r="P80" s="42" t="s">
        <v>86</v>
      </c>
      <c r="Q80" s="42" t="s">
        <v>86</v>
      </c>
      <c r="R80" s="42" t="s">
        <v>86</v>
      </c>
      <c r="S80" s="42" t="s">
        <v>86</v>
      </c>
      <c r="T80" s="42"/>
      <c r="U80" s="42"/>
      <c r="V80" s="42" t="s">
        <v>86</v>
      </c>
      <c r="W80" s="42"/>
      <c r="X80" s="42"/>
      <c r="Y80" s="42" t="s">
        <v>50</v>
      </c>
      <c r="Z80" s="42" t="s">
        <v>50</v>
      </c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</row>
    <row r="81" spans="1:114" ht="28.8" x14ac:dyDescent="0.3">
      <c r="A81" s="294">
        <v>77</v>
      </c>
      <c r="B81" s="346"/>
      <c r="C81" s="346"/>
      <c r="D81" s="344"/>
      <c r="E81" s="345"/>
      <c r="F81" s="344"/>
      <c r="G81" s="104" t="s">
        <v>510</v>
      </c>
      <c r="H81" s="360"/>
      <c r="I81" s="360"/>
      <c r="J81" s="360"/>
      <c r="K81" s="105" t="s">
        <v>490</v>
      </c>
      <c r="L81" s="101">
        <v>4000000</v>
      </c>
      <c r="M81" s="101">
        <f t="shared" si="0"/>
        <v>3400000</v>
      </c>
      <c r="N81" s="250">
        <v>2025</v>
      </c>
      <c r="O81" s="250">
        <v>2028</v>
      </c>
      <c r="P81" s="42" t="s">
        <v>86</v>
      </c>
      <c r="Q81" s="42" t="s">
        <v>86</v>
      </c>
      <c r="R81" s="42" t="s">
        <v>86</v>
      </c>
      <c r="S81" s="42" t="s">
        <v>86</v>
      </c>
      <c r="T81" s="42"/>
      <c r="U81" s="42"/>
      <c r="V81" s="42"/>
      <c r="W81" s="42"/>
      <c r="X81" s="42"/>
      <c r="Y81" s="42" t="s">
        <v>50</v>
      </c>
      <c r="Z81" s="42" t="s">
        <v>50</v>
      </c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8"/>
      <c r="CB81" s="78"/>
      <c r="CC81" s="78"/>
      <c r="CD81" s="78"/>
      <c r="CE81" s="78"/>
      <c r="CF81" s="78"/>
      <c r="CG81" s="78"/>
      <c r="CH81" s="78"/>
      <c r="CI81" s="78"/>
      <c r="CJ81" s="78"/>
      <c r="CK81" s="78"/>
      <c r="CL81" s="78"/>
      <c r="CM81" s="78"/>
      <c r="CN81" s="78"/>
      <c r="CO81" s="78"/>
      <c r="CP81" s="78"/>
      <c r="CQ81" s="78"/>
      <c r="CR81" s="78"/>
      <c r="CS81" s="78"/>
      <c r="CT81" s="78"/>
      <c r="CU81" s="78"/>
      <c r="CV81" s="78"/>
      <c r="CW81" s="78"/>
      <c r="CX81" s="78"/>
      <c r="CY81" s="78"/>
      <c r="CZ81" s="78"/>
      <c r="DA81" s="78"/>
      <c r="DB81" s="78"/>
      <c r="DC81" s="78"/>
      <c r="DD81" s="78"/>
      <c r="DE81" s="78"/>
      <c r="DF81" s="78"/>
      <c r="DG81" s="78"/>
      <c r="DH81" s="78"/>
      <c r="DI81" s="78"/>
      <c r="DJ81" s="78"/>
    </row>
    <row r="82" spans="1:114" ht="72.599999999999994" customHeight="1" x14ac:dyDescent="0.3">
      <c r="A82" s="294">
        <v>78</v>
      </c>
      <c r="B82" s="346"/>
      <c r="C82" s="346"/>
      <c r="D82" s="344"/>
      <c r="E82" s="345"/>
      <c r="F82" s="344"/>
      <c r="G82" s="104" t="s">
        <v>118</v>
      </c>
      <c r="H82" s="360"/>
      <c r="I82" s="360"/>
      <c r="J82" s="360"/>
      <c r="K82" s="105" t="s">
        <v>118</v>
      </c>
      <c r="L82" s="101">
        <v>1500000</v>
      </c>
      <c r="M82" s="101">
        <f t="shared" si="0"/>
        <v>1275000</v>
      </c>
      <c r="N82" s="250">
        <v>2025</v>
      </c>
      <c r="O82" s="250">
        <v>2028</v>
      </c>
      <c r="P82" s="42" t="s">
        <v>86</v>
      </c>
      <c r="Q82" s="42" t="s">
        <v>86</v>
      </c>
      <c r="R82" s="42" t="s">
        <v>86</v>
      </c>
      <c r="S82" s="42" t="s">
        <v>86</v>
      </c>
      <c r="T82" s="42"/>
      <c r="U82" s="42"/>
      <c r="V82" s="42"/>
      <c r="W82" s="42"/>
      <c r="X82" s="42" t="s">
        <v>86</v>
      </c>
      <c r="Y82" s="42" t="s">
        <v>50</v>
      </c>
      <c r="Z82" s="42" t="s">
        <v>50</v>
      </c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</row>
    <row r="83" spans="1:114" ht="41.4" x14ac:dyDescent="0.3">
      <c r="A83" s="294">
        <v>79</v>
      </c>
      <c r="B83" s="346"/>
      <c r="C83" s="346"/>
      <c r="D83" s="344"/>
      <c r="E83" s="345"/>
      <c r="F83" s="344"/>
      <c r="G83" s="44" t="s">
        <v>352</v>
      </c>
      <c r="H83" s="360"/>
      <c r="I83" s="360"/>
      <c r="J83" s="360"/>
      <c r="K83" s="44" t="s">
        <v>352</v>
      </c>
      <c r="L83" s="236">
        <v>20000000</v>
      </c>
      <c r="M83" s="101">
        <f>L83*0.85</f>
        <v>17000000</v>
      </c>
      <c r="N83" s="281">
        <v>2022</v>
      </c>
      <c r="O83" s="281">
        <v>2027</v>
      </c>
      <c r="P83" s="98"/>
      <c r="Q83" s="98"/>
      <c r="R83" s="98"/>
      <c r="S83" s="98"/>
      <c r="T83" s="98"/>
      <c r="U83" s="98"/>
      <c r="V83" s="98"/>
      <c r="W83" s="98"/>
      <c r="X83" s="98"/>
      <c r="Y83" s="141" t="s">
        <v>287</v>
      </c>
      <c r="Z83" s="141" t="s">
        <v>353</v>
      </c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  <c r="BZ83" s="78"/>
      <c r="CA83" s="78"/>
      <c r="CB83" s="78"/>
      <c r="CC83" s="78"/>
      <c r="CD83" s="78"/>
      <c r="CE83" s="78"/>
      <c r="CF83" s="78"/>
      <c r="CG83" s="78"/>
      <c r="CH83" s="78"/>
      <c r="CI83" s="78"/>
      <c r="CJ83" s="78"/>
      <c r="CK83" s="78"/>
      <c r="CL83" s="78"/>
      <c r="CM83" s="78"/>
      <c r="CN83" s="78"/>
      <c r="CO83" s="78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</row>
    <row r="84" spans="1:114" ht="43.8" customHeight="1" x14ac:dyDescent="0.3">
      <c r="A84" s="294">
        <v>80</v>
      </c>
      <c r="B84" s="346"/>
      <c r="C84" s="346"/>
      <c r="D84" s="344"/>
      <c r="E84" s="345"/>
      <c r="F84" s="344"/>
      <c r="G84" s="43" t="s">
        <v>354</v>
      </c>
      <c r="H84" s="360"/>
      <c r="I84" s="360"/>
      <c r="J84" s="360"/>
      <c r="K84" s="44" t="s">
        <v>355</v>
      </c>
      <c r="L84" s="282">
        <v>20000000</v>
      </c>
      <c r="M84" s="101">
        <f>L84*0.85</f>
        <v>17000000</v>
      </c>
      <c r="N84" s="281">
        <v>2022</v>
      </c>
      <c r="O84" s="281">
        <v>2026</v>
      </c>
      <c r="P84" s="98"/>
      <c r="Q84" s="98"/>
      <c r="R84" s="98"/>
      <c r="S84" s="98"/>
      <c r="T84" s="98"/>
      <c r="U84" s="98"/>
      <c r="V84" s="98"/>
      <c r="W84" s="98"/>
      <c r="X84" s="98"/>
      <c r="Y84" s="141" t="s">
        <v>287</v>
      </c>
      <c r="Z84" s="66" t="s">
        <v>287</v>
      </c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</row>
    <row r="85" spans="1:114" ht="43.8" customHeight="1" x14ac:dyDescent="0.3">
      <c r="A85" s="294">
        <v>81</v>
      </c>
      <c r="B85" s="346"/>
      <c r="C85" s="346"/>
      <c r="D85" s="344"/>
      <c r="E85" s="345"/>
      <c r="F85" s="344"/>
      <c r="G85" s="43" t="s">
        <v>356</v>
      </c>
      <c r="H85" s="360"/>
      <c r="I85" s="360"/>
      <c r="J85" s="360"/>
      <c r="K85" s="44" t="s">
        <v>357</v>
      </c>
      <c r="L85" s="236">
        <v>700000</v>
      </c>
      <c r="M85" s="101">
        <f>L85*0.85</f>
        <v>595000</v>
      </c>
      <c r="N85" s="141">
        <v>2023</v>
      </c>
      <c r="O85" s="141">
        <v>2026</v>
      </c>
      <c r="P85" s="98"/>
      <c r="Q85" s="98"/>
      <c r="R85" s="98"/>
      <c r="S85" s="98"/>
      <c r="T85" s="98"/>
      <c r="U85" s="98"/>
      <c r="V85" s="98"/>
      <c r="W85" s="98"/>
      <c r="X85" s="98"/>
      <c r="Y85" s="98" t="s">
        <v>50</v>
      </c>
      <c r="Z85" s="42" t="s">
        <v>50</v>
      </c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8"/>
      <c r="CN85" s="78"/>
      <c r="CO85" s="78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</row>
    <row r="86" spans="1:114" ht="28.8" customHeight="1" x14ac:dyDescent="0.3">
      <c r="A86" s="294">
        <v>82</v>
      </c>
      <c r="B86" s="346"/>
      <c r="C86" s="346"/>
      <c r="D86" s="344"/>
      <c r="E86" s="345"/>
      <c r="F86" s="344"/>
      <c r="G86" s="43" t="s">
        <v>192</v>
      </c>
      <c r="H86" s="360"/>
      <c r="I86" s="360"/>
      <c r="J86" s="360"/>
      <c r="K86" s="44" t="s">
        <v>193</v>
      </c>
      <c r="L86" s="236">
        <v>10000000</v>
      </c>
      <c r="M86" s="101">
        <f t="shared" si="0"/>
        <v>8500000</v>
      </c>
      <c r="N86" s="141">
        <v>2022</v>
      </c>
      <c r="O86" s="281">
        <v>2026</v>
      </c>
      <c r="P86" s="98"/>
      <c r="Q86" s="98"/>
      <c r="R86" s="98"/>
      <c r="S86" s="98"/>
      <c r="T86" s="98"/>
      <c r="U86" s="98"/>
      <c r="V86" s="98"/>
      <c r="W86" s="98"/>
      <c r="X86" s="98"/>
      <c r="Y86" s="281" t="s">
        <v>353</v>
      </c>
      <c r="Z86" s="98" t="s">
        <v>50</v>
      </c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</row>
    <row r="87" spans="1:114" ht="102.6" customHeight="1" x14ac:dyDescent="0.3">
      <c r="A87" s="294">
        <v>83</v>
      </c>
      <c r="B87" s="337" t="s">
        <v>206</v>
      </c>
      <c r="C87" s="380" t="s">
        <v>201</v>
      </c>
      <c r="D87" s="334">
        <v>63609053</v>
      </c>
      <c r="E87" s="340" t="s">
        <v>207</v>
      </c>
      <c r="F87" s="334">
        <v>600100669</v>
      </c>
      <c r="G87" s="104" t="s">
        <v>322</v>
      </c>
      <c r="H87" s="380" t="s">
        <v>28</v>
      </c>
      <c r="I87" s="380" t="s">
        <v>29</v>
      </c>
      <c r="J87" s="380" t="s">
        <v>29</v>
      </c>
      <c r="K87" s="100" t="s">
        <v>323</v>
      </c>
      <c r="L87" s="252">
        <v>95000000</v>
      </c>
      <c r="M87" s="101">
        <f t="shared" ref="M87:M125" si="7">L87*0.85</f>
        <v>80750000</v>
      </c>
      <c r="N87" s="66">
        <v>2022</v>
      </c>
      <c r="O87" s="66">
        <v>2028</v>
      </c>
      <c r="P87" s="66" t="s">
        <v>86</v>
      </c>
      <c r="Q87" s="66" t="s">
        <v>86</v>
      </c>
      <c r="R87" s="66" t="s">
        <v>86</v>
      </c>
      <c r="S87" s="66"/>
      <c r="T87" s="66"/>
      <c r="U87" s="66"/>
      <c r="V87" s="66" t="s">
        <v>86</v>
      </c>
      <c r="W87" s="66" t="s">
        <v>86</v>
      </c>
      <c r="X87" s="66"/>
      <c r="Y87" s="66" t="s">
        <v>287</v>
      </c>
      <c r="Z87" s="66" t="s">
        <v>287</v>
      </c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</row>
    <row r="88" spans="1:114" ht="28.8" x14ac:dyDescent="0.3">
      <c r="A88" s="294">
        <v>84</v>
      </c>
      <c r="B88" s="338"/>
      <c r="C88" s="381"/>
      <c r="D88" s="335"/>
      <c r="E88" s="341"/>
      <c r="F88" s="335"/>
      <c r="G88" s="104" t="s">
        <v>324</v>
      </c>
      <c r="H88" s="381"/>
      <c r="I88" s="381"/>
      <c r="J88" s="381"/>
      <c r="K88" s="100" t="s">
        <v>325</v>
      </c>
      <c r="L88" s="101">
        <v>10000000</v>
      </c>
      <c r="M88" s="101">
        <f t="shared" si="7"/>
        <v>8500000</v>
      </c>
      <c r="N88" s="66">
        <v>2022</v>
      </c>
      <c r="O88" s="66">
        <v>2028</v>
      </c>
      <c r="P88" s="66"/>
      <c r="Q88" s="66"/>
      <c r="R88" s="66"/>
      <c r="S88" s="66"/>
      <c r="T88" s="66"/>
      <c r="U88" s="66"/>
      <c r="V88" s="66"/>
      <c r="W88" s="66"/>
      <c r="X88" s="66"/>
      <c r="Y88" s="66" t="s">
        <v>287</v>
      </c>
      <c r="Z88" s="66" t="s">
        <v>287</v>
      </c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  <c r="CJ88" s="78"/>
      <c r="CK88" s="78"/>
      <c r="CL88" s="78"/>
      <c r="CM88" s="78"/>
      <c r="CN88" s="78"/>
      <c r="CO88" s="78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</row>
    <row r="89" spans="1:114" ht="28.8" x14ac:dyDescent="0.3">
      <c r="A89" s="294">
        <v>85</v>
      </c>
      <c r="B89" s="338"/>
      <c r="C89" s="381"/>
      <c r="D89" s="335"/>
      <c r="E89" s="341"/>
      <c r="F89" s="335"/>
      <c r="G89" s="104" t="s">
        <v>326</v>
      </c>
      <c r="H89" s="381"/>
      <c r="I89" s="381"/>
      <c r="J89" s="381"/>
      <c r="K89" s="100" t="s">
        <v>327</v>
      </c>
      <c r="L89" s="101">
        <v>5000000</v>
      </c>
      <c r="M89" s="101">
        <f t="shared" si="7"/>
        <v>4250000</v>
      </c>
      <c r="N89" s="66">
        <v>2022</v>
      </c>
      <c r="O89" s="66">
        <v>2025</v>
      </c>
      <c r="P89" s="66"/>
      <c r="Q89" s="66"/>
      <c r="R89" s="66"/>
      <c r="S89" s="66"/>
      <c r="T89" s="66"/>
      <c r="U89" s="66"/>
      <c r="V89" s="66" t="s">
        <v>86</v>
      </c>
      <c r="W89" s="66"/>
      <c r="X89" s="66"/>
      <c r="Y89" s="66" t="s">
        <v>50</v>
      </c>
      <c r="Z89" s="42" t="s">
        <v>50</v>
      </c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</row>
    <row r="90" spans="1:114" ht="28.8" x14ac:dyDescent="0.3">
      <c r="A90" s="294">
        <v>86</v>
      </c>
      <c r="B90" s="338"/>
      <c r="C90" s="381"/>
      <c r="D90" s="335"/>
      <c r="E90" s="341"/>
      <c r="F90" s="335"/>
      <c r="G90" s="96" t="s">
        <v>199</v>
      </c>
      <c r="H90" s="381"/>
      <c r="I90" s="381"/>
      <c r="J90" s="381"/>
      <c r="K90" s="41" t="s">
        <v>199</v>
      </c>
      <c r="L90" s="101">
        <v>2000000</v>
      </c>
      <c r="M90" s="101">
        <f t="shared" si="7"/>
        <v>1700000</v>
      </c>
      <c r="N90" s="66">
        <v>2023</v>
      </c>
      <c r="O90" s="66">
        <v>2025</v>
      </c>
      <c r="P90" s="66"/>
      <c r="Q90" s="66"/>
      <c r="R90" s="66"/>
      <c r="S90" s="66"/>
      <c r="T90" s="66"/>
      <c r="U90" s="66"/>
      <c r="V90" s="66"/>
      <c r="W90" s="66"/>
      <c r="X90" s="66"/>
      <c r="Y90" s="314" t="s">
        <v>351</v>
      </c>
      <c r="Z90" s="32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</row>
    <row r="91" spans="1:114" ht="28.8" x14ac:dyDescent="0.3">
      <c r="A91" s="294">
        <v>87</v>
      </c>
      <c r="B91" s="338"/>
      <c r="C91" s="381"/>
      <c r="D91" s="335"/>
      <c r="E91" s="341"/>
      <c r="F91" s="335"/>
      <c r="G91" s="96" t="s">
        <v>202</v>
      </c>
      <c r="H91" s="381"/>
      <c r="I91" s="381"/>
      <c r="J91" s="381"/>
      <c r="K91" s="41" t="s">
        <v>202</v>
      </c>
      <c r="L91" s="101">
        <v>4000000</v>
      </c>
      <c r="M91" s="101">
        <f t="shared" si="7"/>
        <v>3400000</v>
      </c>
      <c r="N91" s="250">
        <v>2026</v>
      </c>
      <c r="O91" s="250">
        <v>2028</v>
      </c>
      <c r="P91" s="66"/>
      <c r="Q91" s="66"/>
      <c r="R91" s="66"/>
      <c r="S91" s="66"/>
      <c r="T91" s="66"/>
      <c r="U91" s="66"/>
      <c r="V91" s="66"/>
      <c r="W91" s="66"/>
      <c r="X91" s="66"/>
      <c r="Y91" s="66" t="s">
        <v>50</v>
      </c>
      <c r="Z91" s="42" t="s">
        <v>50</v>
      </c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/>
      <c r="BY91" s="78"/>
      <c r="BZ91" s="78"/>
      <c r="CA91" s="78"/>
      <c r="CB91" s="78"/>
      <c r="CC91" s="78"/>
      <c r="CD91" s="78"/>
      <c r="CE91" s="78"/>
      <c r="CF91" s="78"/>
      <c r="CG91" s="78"/>
      <c r="CH91" s="78"/>
      <c r="CI91" s="78"/>
      <c r="CJ91" s="78"/>
      <c r="CK91" s="78"/>
      <c r="CL91" s="78"/>
      <c r="CM91" s="78"/>
      <c r="CN91" s="78"/>
      <c r="CO91" s="78"/>
      <c r="CP91" s="78"/>
      <c r="CQ91" s="78"/>
      <c r="CR91" s="78"/>
      <c r="CS91" s="78"/>
      <c r="CT91" s="78"/>
      <c r="CU91" s="78"/>
      <c r="CV91" s="78"/>
      <c r="CW91" s="78"/>
      <c r="CX91" s="78"/>
      <c r="CY91" s="78"/>
      <c r="CZ91" s="78"/>
      <c r="DA91" s="78"/>
      <c r="DB91" s="78"/>
      <c r="DC91" s="78"/>
      <c r="DD91" s="78"/>
      <c r="DE91" s="78"/>
      <c r="DF91" s="78"/>
      <c r="DG91" s="78"/>
      <c r="DH91" s="78"/>
      <c r="DI91" s="78"/>
      <c r="DJ91" s="78"/>
    </row>
    <row r="92" spans="1:114" ht="28.8" x14ac:dyDescent="0.3">
      <c r="A92" s="294">
        <v>88</v>
      </c>
      <c r="B92" s="338"/>
      <c r="C92" s="381"/>
      <c r="D92" s="335"/>
      <c r="E92" s="341"/>
      <c r="F92" s="335"/>
      <c r="G92" s="96" t="s">
        <v>203</v>
      </c>
      <c r="H92" s="381"/>
      <c r="I92" s="381"/>
      <c r="J92" s="381"/>
      <c r="K92" s="41" t="s">
        <v>203</v>
      </c>
      <c r="L92" s="101">
        <v>6000000</v>
      </c>
      <c r="M92" s="101">
        <f t="shared" si="7"/>
        <v>5100000</v>
      </c>
      <c r="N92" s="250">
        <v>2026</v>
      </c>
      <c r="O92" s="250">
        <v>2028</v>
      </c>
      <c r="P92" s="66" t="s">
        <v>191</v>
      </c>
      <c r="Q92" s="66"/>
      <c r="R92" s="66"/>
      <c r="S92" s="66"/>
      <c r="T92" s="66"/>
      <c r="U92" s="66"/>
      <c r="V92" s="66"/>
      <c r="W92" s="66"/>
      <c r="X92" s="66"/>
      <c r="Y92" s="66" t="s">
        <v>50</v>
      </c>
      <c r="Z92" s="42" t="s">
        <v>50</v>
      </c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</row>
    <row r="93" spans="1:114" ht="28.8" x14ac:dyDescent="0.3">
      <c r="A93" s="294">
        <v>89</v>
      </c>
      <c r="B93" s="338"/>
      <c r="C93" s="381"/>
      <c r="D93" s="335"/>
      <c r="E93" s="341"/>
      <c r="F93" s="335"/>
      <c r="G93" s="96" t="s">
        <v>204</v>
      </c>
      <c r="H93" s="381"/>
      <c r="I93" s="381"/>
      <c r="J93" s="381"/>
      <c r="K93" s="41" t="s">
        <v>204</v>
      </c>
      <c r="L93" s="101">
        <v>4500000</v>
      </c>
      <c r="M93" s="101">
        <f t="shared" si="7"/>
        <v>3825000</v>
      </c>
      <c r="N93" s="250">
        <v>2026</v>
      </c>
      <c r="O93" s="250">
        <v>2028</v>
      </c>
      <c r="P93" s="66"/>
      <c r="Q93" s="66"/>
      <c r="R93" s="66"/>
      <c r="S93" s="66"/>
      <c r="T93" s="66"/>
      <c r="U93" s="66"/>
      <c r="V93" s="66"/>
      <c r="W93" s="66"/>
      <c r="X93" s="66"/>
      <c r="Y93" s="66" t="s">
        <v>287</v>
      </c>
      <c r="Z93" s="42" t="s">
        <v>50</v>
      </c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</row>
    <row r="94" spans="1:114" ht="43.2" x14ac:dyDescent="0.3">
      <c r="A94" s="294">
        <v>90</v>
      </c>
      <c r="B94" s="338"/>
      <c r="C94" s="381"/>
      <c r="D94" s="335"/>
      <c r="E94" s="341"/>
      <c r="F94" s="335"/>
      <c r="G94" s="96" t="s">
        <v>200</v>
      </c>
      <c r="H94" s="381"/>
      <c r="I94" s="381"/>
      <c r="J94" s="381"/>
      <c r="K94" s="41" t="s">
        <v>200</v>
      </c>
      <c r="L94" s="101">
        <v>200000</v>
      </c>
      <c r="M94" s="101">
        <f t="shared" si="7"/>
        <v>170000</v>
      </c>
      <c r="N94" s="66">
        <v>2020</v>
      </c>
      <c r="O94" s="66">
        <v>2025</v>
      </c>
      <c r="P94" s="66"/>
      <c r="Q94" s="66"/>
      <c r="R94" s="66"/>
      <c r="S94" s="66"/>
      <c r="T94" s="66"/>
      <c r="U94" s="66"/>
      <c r="V94" s="66"/>
      <c r="W94" s="66"/>
      <c r="X94" s="66"/>
      <c r="Y94" s="314" t="s">
        <v>351</v>
      </c>
      <c r="Z94" s="32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  <c r="BX94" s="78"/>
      <c r="BY94" s="78"/>
      <c r="BZ94" s="78"/>
      <c r="CA94" s="78"/>
      <c r="CB94" s="78"/>
      <c r="CC94" s="78"/>
      <c r="CD94" s="78"/>
      <c r="CE94" s="78"/>
      <c r="CF94" s="78"/>
      <c r="CG94" s="78"/>
      <c r="CH94" s="78"/>
      <c r="CI94" s="78"/>
      <c r="CJ94" s="78"/>
      <c r="CK94" s="78"/>
      <c r="CL94" s="78"/>
      <c r="CM94" s="78"/>
      <c r="CN94" s="78"/>
      <c r="CO94" s="78"/>
      <c r="CP94" s="78"/>
      <c r="CQ94" s="78"/>
      <c r="CR94" s="78"/>
      <c r="CS94" s="78"/>
      <c r="CT94" s="78"/>
      <c r="CU94" s="78"/>
      <c r="CV94" s="78"/>
      <c r="CW94" s="78"/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</row>
    <row r="95" spans="1:114" ht="28.8" x14ac:dyDescent="0.3">
      <c r="A95" s="294">
        <v>91</v>
      </c>
      <c r="B95" s="338"/>
      <c r="C95" s="381"/>
      <c r="D95" s="335"/>
      <c r="E95" s="341"/>
      <c r="F95" s="335"/>
      <c r="G95" s="96" t="s">
        <v>205</v>
      </c>
      <c r="H95" s="381"/>
      <c r="I95" s="381"/>
      <c r="J95" s="381"/>
      <c r="K95" s="41" t="s">
        <v>200</v>
      </c>
      <c r="L95" s="101">
        <v>1000000</v>
      </c>
      <c r="M95" s="101">
        <f t="shared" si="7"/>
        <v>850000</v>
      </c>
      <c r="N95" s="250">
        <v>2026</v>
      </c>
      <c r="O95" s="250">
        <v>2028</v>
      </c>
      <c r="P95" s="66"/>
      <c r="Q95" s="66"/>
      <c r="R95" s="66"/>
      <c r="S95" s="66"/>
      <c r="T95" s="66"/>
      <c r="U95" s="66"/>
      <c r="V95" s="66"/>
      <c r="W95" s="66"/>
      <c r="X95" s="66"/>
      <c r="Y95" s="66" t="s">
        <v>50</v>
      </c>
      <c r="Z95" s="42" t="s">
        <v>50</v>
      </c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78"/>
      <c r="CI95" s="78"/>
      <c r="CJ95" s="78"/>
      <c r="CK95" s="78"/>
      <c r="CL95" s="78"/>
      <c r="CM95" s="78"/>
      <c r="CN95" s="78"/>
      <c r="CO95" s="78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</row>
    <row r="96" spans="1:114" ht="27.6" x14ac:dyDescent="0.3">
      <c r="A96" s="294">
        <v>92</v>
      </c>
      <c r="B96" s="338"/>
      <c r="C96" s="381"/>
      <c r="D96" s="335"/>
      <c r="E96" s="341"/>
      <c r="F96" s="335"/>
      <c r="G96" s="96" t="s">
        <v>404</v>
      </c>
      <c r="H96" s="381"/>
      <c r="I96" s="381"/>
      <c r="J96" s="381"/>
      <c r="K96" s="41" t="s">
        <v>405</v>
      </c>
      <c r="L96" s="101">
        <v>700000</v>
      </c>
      <c r="M96" s="101">
        <f t="shared" ref="M96:M97" si="8">L96*0.85</f>
        <v>595000</v>
      </c>
      <c r="N96" s="250">
        <v>2026</v>
      </c>
      <c r="O96" s="250">
        <v>2028</v>
      </c>
      <c r="P96" s="66"/>
      <c r="Q96" s="66"/>
      <c r="R96" s="66"/>
      <c r="S96" s="66"/>
      <c r="T96" s="66"/>
      <c r="U96" s="66"/>
      <c r="V96" s="66"/>
      <c r="W96" s="66"/>
      <c r="X96" s="66"/>
      <c r="Y96" s="66" t="s">
        <v>50</v>
      </c>
      <c r="Z96" s="66" t="s">
        <v>50</v>
      </c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  <c r="BT96" s="78"/>
      <c r="BU96" s="78"/>
      <c r="BV96" s="78"/>
      <c r="BW96" s="78"/>
      <c r="BX96" s="78"/>
      <c r="BY96" s="78"/>
      <c r="BZ96" s="78"/>
      <c r="CA96" s="78"/>
      <c r="CB96" s="78"/>
      <c r="CC96" s="78"/>
      <c r="CD96" s="78"/>
      <c r="CE96" s="78"/>
      <c r="CF96" s="78"/>
      <c r="CG96" s="78"/>
      <c r="CH96" s="78"/>
      <c r="CI96" s="78"/>
      <c r="CJ96" s="78"/>
      <c r="CK96" s="78"/>
      <c r="CL96" s="78"/>
      <c r="CM96" s="78"/>
      <c r="CN96" s="78"/>
      <c r="CO96" s="78"/>
      <c r="CP96" s="78"/>
      <c r="CQ96" s="78"/>
      <c r="CR96" s="78"/>
      <c r="CS96" s="78"/>
      <c r="CT96" s="78"/>
      <c r="CU96" s="78"/>
      <c r="CV96" s="78"/>
      <c r="CW96" s="78"/>
      <c r="CX96" s="78"/>
      <c r="CY96" s="78"/>
      <c r="CZ96" s="78"/>
      <c r="DA96" s="78"/>
      <c r="DB96" s="78"/>
      <c r="DC96" s="78"/>
      <c r="DD96" s="78"/>
      <c r="DE96" s="78"/>
      <c r="DF96" s="78"/>
      <c r="DG96" s="78"/>
      <c r="DH96" s="78"/>
      <c r="DI96" s="78"/>
      <c r="DJ96" s="78"/>
    </row>
    <row r="97" spans="1:114" ht="56.4" customHeight="1" x14ac:dyDescent="0.3">
      <c r="A97" s="294">
        <v>93</v>
      </c>
      <c r="B97" s="339"/>
      <c r="C97" s="382"/>
      <c r="D97" s="336"/>
      <c r="E97" s="342"/>
      <c r="F97" s="336"/>
      <c r="G97" s="251" t="s">
        <v>502</v>
      </c>
      <c r="H97" s="382"/>
      <c r="I97" s="382"/>
      <c r="J97" s="382"/>
      <c r="K97" s="257" t="s">
        <v>503</v>
      </c>
      <c r="L97" s="252">
        <v>10000000</v>
      </c>
      <c r="M97" s="252">
        <f t="shared" si="8"/>
        <v>8500000</v>
      </c>
      <c r="N97" s="250">
        <v>2026</v>
      </c>
      <c r="O97" s="250">
        <v>2028</v>
      </c>
      <c r="P97" s="66"/>
      <c r="Q97" s="66"/>
      <c r="R97" s="66"/>
      <c r="S97" s="66"/>
      <c r="T97" s="66"/>
      <c r="U97" s="66"/>
      <c r="V97" s="66"/>
      <c r="W97" s="66"/>
      <c r="X97" s="66"/>
      <c r="Y97" s="250" t="s">
        <v>50</v>
      </c>
      <c r="Z97" s="250" t="s">
        <v>50</v>
      </c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  <c r="BT97" s="78"/>
      <c r="BU97" s="78"/>
      <c r="BV97" s="78"/>
      <c r="BW97" s="78"/>
      <c r="BX97" s="78"/>
      <c r="BY97" s="78"/>
      <c r="BZ97" s="78"/>
      <c r="CA97" s="78"/>
      <c r="CB97" s="78"/>
      <c r="CC97" s="78"/>
      <c r="CD97" s="78"/>
      <c r="CE97" s="78"/>
      <c r="CF97" s="78"/>
      <c r="CG97" s="78"/>
      <c r="CH97" s="78"/>
      <c r="CI97" s="78"/>
      <c r="CJ97" s="78"/>
      <c r="CK97" s="78"/>
      <c r="CL97" s="78"/>
      <c r="CM97" s="78"/>
      <c r="CN97" s="78"/>
      <c r="CO97" s="78"/>
      <c r="CP97" s="78"/>
      <c r="CQ97" s="78"/>
      <c r="CR97" s="78"/>
      <c r="CS97" s="78"/>
      <c r="CT97" s="78"/>
      <c r="CU97" s="78"/>
      <c r="CV97" s="78"/>
      <c r="CW97" s="78"/>
      <c r="CX97" s="78"/>
      <c r="CY97" s="78"/>
      <c r="CZ97" s="78"/>
      <c r="DA97" s="78"/>
      <c r="DB97" s="78"/>
      <c r="DC97" s="78"/>
      <c r="DD97" s="78"/>
      <c r="DE97" s="78"/>
      <c r="DF97" s="78"/>
      <c r="DG97" s="78"/>
      <c r="DH97" s="78"/>
      <c r="DI97" s="78"/>
      <c r="DJ97" s="78"/>
    </row>
    <row r="98" spans="1:114" x14ac:dyDescent="0.3">
      <c r="A98" s="294">
        <v>94</v>
      </c>
      <c r="B98" s="343" t="s">
        <v>213</v>
      </c>
      <c r="C98" s="346" t="s">
        <v>201</v>
      </c>
      <c r="D98" s="344">
        <v>62031813</v>
      </c>
      <c r="E98" s="345" t="s">
        <v>321</v>
      </c>
      <c r="F98" s="344">
        <v>600100570</v>
      </c>
      <c r="G98" s="109" t="s">
        <v>208</v>
      </c>
      <c r="H98" s="398" t="s">
        <v>28</v>
      </c>
      <c r="I98" s="398" t="s">
        <v>29</v>
      </c>
      <c r="J98" s="398" t="s">
        <v>29</v>
      </c>
      <c r="K98" s="110" t="s">
        <v>208</v>
      </c>
      <c r="L98" s="101">
        <v>100000</v>
      </c>
      <c r="M98" s="101">
        <f t="shared" si="7"/>
        <v>85000</v>
      </c>
      <c r="N98" s="250">
        <v>2026</v>
      </c>
      <c r="O98" s="250">
        <v>2028</v>
      </c>
      <c r="P98" s="66"/>
      <c r="Q98" s="66"/>
      <c r="R98" s="66"/>
      <c r="S98" s="66"/>
      <c r="T98" s="66"/>
      <c r="U98" s="66"/>
      <c r="V98" s="66"/>
      <c r="W98" s="66"/>
      <c r="X98" s="66"/>
      <c r="Y98" s="66" t="s">
        <v>50</v>
      </c>
      <c r="Z98" s="42" t="s">
        <v>50</v>
      </c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8"/>
      <c r="CU98" s="78"/>
      <c r="CV98" s="78"/>
      <c r="CW98" s="78"/>
      <c r="CX98" s="78"/>
      <c r="CY98" s="78"/>
      <c r="CZ98" s="78"/>
      <c r="DA98" s="78"/>
      <c r="DB98" s="78"/>
      <c r="DC98" s="78"/>
      <c r="DD98" s="78"/>
      <c r="DE98" s="78"/>
      <c r="DF98" s="78"/>
      <c r="DG98" s="78"/>
      <c r="DH98" s="78"/>
      <c r="DI98" s="78"/>
      <c r="DJ98" s="78"/>
    </row>
    <row r="99" spans="1:114" ht="41.4" x14ac:dyDescent="0.3">
      <c r="A99" s="294">
        <v>95</v>
      </c>
      <c r="B99" s="343"/>
      <c r="C99" s="346"/>
      <c r="D99" s="344"/>
      <c r="E99" s="345"/>
      <c r="F99" s="344"/>
      <c r="G99" s="109" t="s">
        <v>204</v>
      </c>
      <c r="H99" s="398"/>
      <c r="I99" s="398"/>
      <c r="J99" s="398"/>
      <c r="K99" s="110" t="s">
        <v>504</v>
      </c>
      <c r="L99" s="252">
        <v>7000000</v>
      </c>
      <c r="M99" s="101">
        <f t="shared" si="7"/>
        <v>5950000</v>
      </c>
      <c r="N99" s="250">
        <v>2026</v>
      </c>
      <c r="O99" s="250">
        <v>2028</v>
      </c>
      <c r="P99" s="66"/>
      <c r="Q99" s="66"/>
      <c r="R99" s="66"/>
      <c r="S99" s="66"/>
      <c r="T99" s="66"/>
      <c r="U99" s="66"/>
      <c r="V99" s="66"/>
      <c r="W99" s="66"/>
      <c r="X99" s="66"/>
      <c r="Y99" s="66" t="s">
        <v>287</v>
      </c>
      <c r="Z99" s="42" t="s">
        <v>50</v>
      </c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</row>
    <row r="100" spans="1:114" ht="31.8" customHeight="1" x14ac:dyDescent="0.3">
      <c r="A100" s="294">
        <v>96</v>
      </c>
      <c r="B100" s="343"/>
      <c r="C100" s="346"/>
      <c r="D100" s="344"/>
      <c r="E100" s="345"/>
      <c r="F100" s="344"/>
      <c r="G100" s="109" t="s">
        <v>209</v>
      </c>
      <c r="H100" s="398"/>
      <c r="I100" s="398"/>
      <c r="J100" s="398"/>
      <c r="K100" s="110" t="s">
        <v>209</v>
      </c>
      <c r="L100" s="101">
        <v>500000</v>
      </c>
      <c r="M100" s="101">
        <f t="shared" ref="M100:M106" si="9">L100*0.85</f>
        <v>425000</v>
      </c>
      <c r="N100" s="259">
        <v>2021</v>
      </c>
      <c r="O100" s="66">
        <v>2025</v>
      </c>
      <c r="P100" s="66"/>
      <c r="Q100" s="66"/>
      <c r="R100" s="66"/>
      <c r="S100" s="66"/>
      <c r="T100" s="66"/>
      <c r="U100" s="66"/>
      <c r="V100" s="66"/>
      <c r="W100" s="66"/>
      <c r="X100" s="66"/>
      <c r="Y100" s="314" t="s">
        <v>351</v>
      </c>
      <c r="Z100" s="32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8"/>
      <c r="BR100" s="78"/>
      <c r="BS100" s="78"/>
      <c r="BT100" s="78"/>
      <c r="BU100" s="78"/>
      <c r="BV100" s="78"/>
      <c r="BW100" s="78"/>
      <c r="BX100" s="78"/>
      <c r="BY100" s="78"/>
      <c r="BZ100" s="78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8"/>
      <c r="CU100" s="78"/>
      <c r="CV100" s="78"/>
      <c r="CW100" s="78"/>
      <c r="CX100" s="78"/>
      <c r="CY100" s="78"/>
      <c r="CZ100" s="78"/>
      <c r="DA100" s="78"/>
      <c r="DB100" s="78"/>
      <c r="DC100" s="78"/>
      <c r="DD100" s="78"/>
      <c r="DE100" s="78"/>
      <c r="DF100" s="78"/>
      <c r="DG100" s="78"/>
      <c r="DH100" s="78"/>
      <c r="DI100" s="78"/>
      <c r="DJ100" s="78"/>
    </row>
    <row r="101" spans="1:114" ht="28.8" x14ac:dyDescent="0.3">
      <c r="A101" s="294">
        <v>97</v>
      </c>
      <c r="B101" s="343"/>
      <c r="C101" s="346"/>
      <c r="D101" s="344"/>
      <c r="E101" s="345"/>
      <c r="F101" s="344"/>
      <c r="G101" s="96" t="s">
        <v>210</v>
      </c>
      <c r="H101" s="398"/>
      <c r="I101" s="398"/>
      <c r="J101" s="398"/>
      <c r="K101" s="41" t="s">
        <v>210</v>
      </c>
      <c r="L101" s="101">
        <v>500000</v>
      </c>
      <c r="M101" s="101">
        <f t="shared" si="9"/>
        <v>425000</v>
      </c>
      <c r="N101" s="260">
        <v>2026</v>
      </c>
      <c r="O101" s="250">
        <v>2028</v>
      </c>
      <c r="P101" s="66"/>
      <c r="Q101" s="66"/>
      <c r="R101" s="66"/>
      <c r="S101" s="66"/>
      <c r="T101" s="66"/>
      <c r="U101" s="66"/>
      <c r="V101" s="66"/>
      <c r="W101" s="66"/>
      <c r="X101" s="66"/>
      <c r="Y101" s="66" t="s">
        <v>50</v>
      </c>
      <c r="Z101" s="42" t="s">
        <v>50</v>
      </c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</row>
    <row r="102" spans="1:114" ht="43.2" x14ac:dyDescent="0.3">
      <c r="A102" s="294">
        <v>98</v>
      </c>
      <c r="B102" s="343"/>
      <c r="C102" s="346"/>
      <c r="D102" s="344"/>
      <c r="E102" s="345"/>
      <c r="F102" s="344"/>
      <c r="G102" s="96" t="s">
        <v>211</v>
      </c>
      <c r="H102" s="398"/>
      <c r="I102" s="398"/>
      <c r="J102" s="398"/>
      <c r="K102" s="41" t="s">
        <v>211</v>
      </c>
      <c r="L102" s="101">
        <v>200000</v>
      </c>
      <c r="M102" s="101">
        <f t="shared" si="9"/>
        <v>170000</v>
      </c>
      <c r="N102" s="260">
        <v>2026</v>
      </c>
      <c r="O102" s="250">
        <v>2028</v>
      </c>
      <c r="P102" s="66"/>
      <c r="Q102" s="66"/>
      <c r="R102" s="66"/>
      <c r="S102" s="66"/>
      <c r="T102" s="66"/>
      <c r="U102" s="66"/>
      <c r="V102" s="66"/>
      <c r="W102" s="66"/>
      <c r="X102" s="66"/>
      <c r="Y102" s="66" t="s">
        <v>50</v>
      </c>
      <c r="Z102" s="42" t="s">
        <v>50</v>
      </c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8"/>
      <c r="BY102" s="78"/>
      <c r="BZ102" s="78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8"/>
      <c r="CU102" s="78"/>
      <c r="CV102" s="78"/>
      <c r="CW102" s="78"/>
      <c r="CX102" s="78"/>
      <c r="CY102" s="78"/>
      <c r="CZ102" s="78"/>
      <c r="DA102" s="78"/>
      <c r="DB102" s="78"/>
      <c r="DC102" s="78"/>
      <c r="DD102" s="78"/>
      <c r="DE102" s="78"/>
      <c r="DF102" s="78"/>
      <c r="DG102" s="78"/>
      <c r="DH102" s="78"/>
      <c r="DI102" s="78"/>
      <c r="DJ102" s="78"/>
    </row>
    <row r="103" spans="1:114" ht="28.8" x14ac:dyDescent="0.3">
      <c r="A103" s="294">
        <v>99</v>
      </c>
      <c r="B103" s="343"/>
      <c r="C103" s="346"/>
      <c r="D103" s="344"/>
      <c r="E103" s="345"/>
      <c r="F103" s="344"/>
      <c r="G103" s="96" t="s">
        <v>212</v>
      </c>
      <c r="H103" s="398"/>
      <c r="I103" s="398"/>
      <c r="J103" s="398"/>
      <c r="K103" s="41" t="s">
        <v>212</v>
      </c>
      <c r="L103" s="252">
        <v>1000000</v>
      </c>
      <c r="M103" s="101">
        <f t="shared" si="9"/>
        <v>850000</v>
      </c>
      <c r="N103" s="260">
        <v>2026</v>
      </c>
      <c r="O103" s="250">
        <v>2028</v>
      </c>
      <c r="P103" s="66"/>
      <c r="Q103" s="66"/>
      <c r="R103" s="66"/>
      <c r="S103" s="66"/>
      <c r="T103" s="66"/>
      <c r="U103" s="66"/>
      <c r="V103" s="66"/>
      <c r="W103" s="66"/>
      <c r="X103" s="66"/>
      <c r="Y103" s="66" t="s">
        <v>50</v>
      </c>
      <c r="Z103" s="42" t="s">
        <v>50</v>
      </c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8"/>
      <c r="BR103" s="78"/>
      <c r="BS103" s="78"/>
      <c r="BT103" s="78"/>
      <c r="BU103" s="78"/>
      <c r="BV103" s="78"/>
      <c r="BW103" s="78"/>
      <c r="BX103" s="78"/>
      <c r="BY103" s="78"/>
      <c r="BZ103" s="78"/>
      <c r="CA103" s="78"/>
      <c r="CB103" s="78"/>
      <c r="CC103" s="78"/>
      <c r="CD103" s="78"/>
      <c r="CE103" s="78"/>
      <c r="CF103" s="78"/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8"/>
      <c r="CU103" s="78"/>
      <c r="CV103" s="78"/>
      <c r="CW103" s="78"/>
      <c r="CX103" s="78"/>
      <c r="CY103" s="78"/>
      <c r="CZ103" s="78"/>
      <c r="DA103" s="78"/>
      <c r="DB103" s="78"/>
      <c r="DC103" s="78"/>
      <c r="DD103" s="78"/>
      <c r="DE103" s="78"/>
      <c r="DF103" s="78"/>
      <c r="DG103" s="78"/>
      <c r="DH103" s="78"/>
      <c r="DI103" s="78"/>
      <c r="DJ103" s="78"/>
    </row>
    <row r="104" spans="1:114" ht="27.6" x14ac:dyDescent="0.3">
      <c r="A104" s="294">
        <v>100</v>
      </c>
      <c r="B104" s="343"/>
      <c r="C104" s="397"/>
      <c r="D104" s="344"/>
      <c r="E104" s="345"/>
      <c r="F104" s="344"/>
      <c r="G104" s="96" t="s">
        <v>366</v>
      </c>
      <c r="H104" s="398"/>
      <c r="I104" s="398"/>
      <c r="J104" s="398"/>
      <c r="K104" s="41" t="s">
        <v>408</v>
      </c>
      <c r="L104" s="101">
        <v>1300000</v>
      </c>
      <c r="M104" s="101">
        <f t="shared" si="9"/>
        <v>1105000</v>
      </c>
      <c r="N104" s="259">
        <v>2024</v>
      </c>
      <c r="O104" s="66">
        <v>2027</v>
      </c>
      <c r="P104" s="66"/>
      <c r="Q104" s="66"/>
      <c r="R104" s="66"/>
      <c r="S104" s="66"/>
      <c r="T104" s="66"/>
      <c r="U104" s="66"/>
      <c r="V104" s="66"/>
      <c r="W104" s="66"/>
      <c r="X104" s="66"/>
      <c r="Y104" s="66" t="s">
        <v>50</v>
      </c>
      <c r="Z104" s="42" t="s">
        <v>50</v>
      </c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  <c r="BS104" s="78"/>
      <c r="BT104" s="78"/>
      <c r="BU104" s="78"/>
      <c r="BV104" s="78"/>
      <c r="BW104" s="78"/>
      <c r="BX104" s="78"/>
      <c r="BY104" s="78"/>
      <c r="BZ104" s="78"/>
      <c r="CA104" s="78"/>
      <c r="CB104" s="78"/>
      <c r="CC104" s="78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8"/>
      <c r="CO104" s="78"/>
      <c r="CP104" s="78"/>
      <c r="CQ104" s="78"/>
      <c r="CR104" s="78"/>
      <c r="CS104" s="78"/>
      <c r="CT104" s="78"/>
      <c r="CU104" s="78"/>
      <c r="CV104" s="78"/>
      <c r="CW104" s="78"/>
      <c r="CX104" s="78"/>
      <c r="CY104" s="78"/>
      <c r="CZ104" s="78"/>
      <c r="DA104" s="78"/>
      <c r="DB104" s="78"/>
      <c r="DC104" s="78"/>
      <c r="DD104" s="78"/>
      <c r="DE104" s="78"/>
      <c r="DF104" s="78"/>
      <c r="DG104" s="78"/>
      <c r="DH104" s="78"/>
      <c r="DI104" s="78"/>
      <c r="DJ104" s="78"/>
    </row>
    <row r="105" spans="1:114" ht="27.6" x14ac:dyDescent="0.3">
      <c r="A105" s="294">
        <v>101</v>
      </c>
      <c r="B105" s="343"/>
      <c r="C105" s="346"/>
      <c r="D105" s="344"/>
      <c r="E105" s="345"/>
      <c r="F105" s="344"/>
      <c r="G105" s="237" t="s">
        <v>406</v>
      </c>
      <c r="H105" s="398"/>
      <c r="I105" s="398"/>
      <c r="J105" s="398"/>
      <c r="K105" s="41" t="s">
        <v>409</v>
      </c>
      <c r="L105" s="101">
        <v>10000000</v>
      </c>
      <c r="M105" s="101">
        <f t="shared" si="9"/>
        <v>8500000</v>
      </c>
      <c r="N105" s="260">
        <v>2026</v>
      </c>
      <c r="O105" s="250">
        <v>2028</v>
      </c>
      <c r="P105" s="66"/>
      <c r="Q105" s="66"/>
      <c r="R105" s="66"/>
      <c r="S105" s="66"/>
      <c r="T105" s="66"/>
      <c r="U105" s="66"/>
      <c r="V105" s="66"/>
      <c r="W105" s="66"/>
      <c r="X105" s="66"/>
      <c r="Y105" s="66" t="s">
        <v>50</v>
      </c>
      <c r="Z105" s="42" t="s">
        <v>50</v>
      </c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78"/>
      <c r="BO105" s="78"/>
      <c r="BP105" s="78"/>
      <c r="BQ105" s="78"/>
      <c r="BR105" s="78"/>
      <c r="BS105" s="78"/>
      <c r="BT105" s="78"/>
      <c r="BU105" s="78"/>
      <c r="BV105" s="78"/>
      <c r="BW105" s="78"/>
      <c r="BX105" s="78"/>
      <c r="BY105" s="78"/>
      <c r="BZ105" s="78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8"/>
      <c r="CU105" s="78"/>
      <c r="CV105" s="78"/>
      <c r="CW105" s="78"/>
      <c r="CX105" s="78"/>
      <c r="CY105" s="78"/>
      <c r="CZ105" s="78"/>
      <c r="DA105" s="78"/>
      <c r="DB105" s="78"/>
      <c r="DC105" s="78"/>
      <c r="DD105" s="78"/>
      <c r="DE105" s="78"/>
      <c r="DF105" s="78"/>
      <c r="DG105" s="78"/>
      <c r="DH105" s="78"/>
      <c r="DI105" s="78"/>
      <c r="DJ105" s="78"/>
    </row>
    <row r="106" spans="1:114" ht="41.4" x14ac:dyDescent="0.3">
      <c r="A106" s="294">
        <v>102</v>
      </c>
      <c r="B106" s="343"/>
      <c r="C106" s="346"/>
      <c r="D106" s="344"/>
      <c r="E106" s="345"/>
      <c r="F106" s="344"/>
      <c r="G106" s="96" t="s">
        <v>407</v>
      </c>
      <c r="H106" s="398"/>
      <c r="I106" s="398"/>
      <c r="J106" s="398"/>
      <c r="K106" s="41" t="s">
        <v>410</v>
      </c>
      <c r="L106" s="252">
        <v>2500000</v>
      </c>
      <c r="M106" s="101">
        <f t="shared" si="9"/>
        <v>2125000</v>
      </c>
      <c r="N106" s="260">
        <v>2025</v>
      </c>
      <c r="O106" s="66">
        <v>2027</v>
      </c>
      <c r="P106" s="66"/>
      <c r="Q106" s="66"/>
      <c r="R106" s="66"/>
      <c r="S106" s="66"/>
      <c r="T106" s="66"/>
      <c r="U106" s="66"/>
      <c r="V106" s="66"/>
      <c r="W106" s="66"/>
      <c r="X106" s="66"/>
      <c r="Y106" s="66" t="s">
        <v>50</v>
      </c>
      <c r="Z106" s="42" t="s">
        <v>50</v>
      </c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8"/>
      <c r="BM106" s="78"/>
      <c r="BN106" s="78"/>
      <c r="BO106" s="78"/>
      <c r="BP106" s="78"/>
      <c r="BQ106" s="78"/>
      <c r="BR106" s="78"/>
      <c r="BS106" s="78"/>
      <c r="BT106" s="78"/>
      <c r="BU106" s="78"/>
      <c r="BV106" s="78"/>
      <c r="BW106" s="78"/>
      <c r="BX106" s="78"/>
      <c r="BY106" s="78"/>
      <c r="BZ106" s="78"/>
      <c r="CA106" s="78"/>
      <c r="CB106" s="78"/>
      <c r="CC106" s="78"/>
      <c r="CD106" s="78"/>
      <c r="CE106" s="78"/>
      <c r="CF106" s="78"/>
      <c r="CG106" s="78"/>
      <c r="CH106" s="78"/>
      <c r="CI106" s="78"/>
      <c r="CJ106" s="78"/>
      <c r="CK106" s="78"/>
      <c r="CL106" s="78"/>
      <c r="CM106" s="78"/>
      <c r="CN106" s="78"/>
      <c r="CO106" s="78"/>
      <c r="CP106" s="78"/>
      <c r="CQ106" s="78"/>
      <c r="CR106" s="78"/>
      <c r="CS106" s="78"/>
      <c r="CT106" s="78"/>
      <c r="CU106" s="78"/>
      <c r="CV106" s="78"/>
      <c r="CW106" s="78"/>
      <c r="CX106" s="78"/>
      <c r="CY106" s="78"/>
      <c r="CZ106" s="78"/>
      <c r="DA106" s="78"/>
      <c r="DB106" s="78"/>
      <c r="DC106" s="78"/>
      <c r="DD106" s="78"/>
      <c r="DE106" s="78"/>
      <c r="DF106" s="78"/>
      <c r="DG106" s="78"/>
      <c r="DH106" s="78"/>
      <c r="DI106" s="78"/>
      <c r="DJ106" s="78"/>
    </row>
    <row r="107" spans="1:114" ht="57.6" x14ac:dyDescent="0.3">
      <c r="A107" s="294">
        <v>103</v>
      </c>
      <c r="B107" s="343" t="s">
        <v>223</v>
      </c>
      <c r="C107" s="346" t="s">
        <v>222</v>
      </c>
      <c r="D107" s="344">
        <v>75001861</v>
      </c>
      <c r="E107" s="345" t="s">
        <v>312</v>
      </c>
      <c r="F107" s="344">
        <v>650056451</v>
      </c>
      <c r="G107" s="43" t="s">
        <v>205</v>
      </c>
      <c r="H107" s="346" t="s">
        <v>28</v>
      </c>
      <c r="I107" s="346" t="s">
        <v>29</v>
      </c>
      <c r="J107" s="346" t="s">
        <v>221</v>
      </c>
      <c r="K107" s="96" t="s">
        <v>220</v>
      </c>
      <c r="L107" s="101">
        <v>200000</v>
      </c>
      <c r="M107" s="101">
        <f t="shared" si="7"/>
        <v>170000</v>
      </c>
      <c r="N107" s="66">
        <v>2021</v>
      </c>
      <c r="O107" s="66">
        <v>2025</v>
      </c>
      <c r="P107" s="66"/>
      <c r="Q107" s="66"/>
      <c r="R107" s="66"/>
      <c r="S107" s="66"/>
      <c r="T107" s="66"/>
      <c r="U107" s="66"/>
      <c r="V107" s="66"/>
      <c r="W107" s="66"/>
      <c r="X107" s="66"/>
      <c r="Y107" s="314" t="s">
        <v>346</v>
      </c>
      <c r="Z107" s="32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8"/>
      <c r="CO107" s="78"/>
      <c r="CP107" s="78"/>
      <c r="CQ107" s="78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8"/>
      <c r="DC107" s="78"/>
      <c r="DD107" s="78"/>
      <c r="DE107" s="78"/>
      <c r="DF107" s="78"/>
      <c r="DG107" s="78"/>
      <c r="DH107" s="78"/>
      <c r="DI107" s="78"/>
      <c r="DJ107" s="78"/>
    </row>
    <row r="108" spans="1:114" x14ac:dyDescent="0.3">
      <c r="A108" s="294">
        <v>104</v>
      </c>
      <c r="B108" s="343"/>
      <c r="C108" s="346"/>
      <c r="D108" s="344"/>
      <c r="E108" s="345"/>
      <c r="F108" s="344"/>
      <c r="G108" s="43" t="s">
        <v>218</v>
      </c>
      <c r="H108" s="346"/>
      <c r="I108" s="346"/>
      <c r="J108" s="346"/>
      <c r="K108" s="110" t="s">
        <v>218</v>
      </c>
      <c r="L108" s="80">
        <v>200000</v>
      </c>
      <c r="M108" s="80">
        <f t="shared" si="7"/>
        <v>170000</v>
      </c>
      <c r="N108" s="250">
        <v>2026</v>
      </c>
      <c r="O108" s="250">
        <v>2030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 t="s">
        <v>50</v>
      </c>
      <c r="Z108" s="42" t="s">
        <v>50</v>
      </c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78"/>
      <c r="BO108" s="78"/>
      <c r="BP108" s="78"/>
      <c r="BQ108" s="78"/>
      <c r="BR108" s="78"/>
      <c r="BS108" s="78"/>
      <c r="BT108" s="78"/>
      <c r="BU108" s="78"/>
      <c r="BV108" s="78"/>
      <c r="BW108" s="78"/>
      <c r="BX108" s="78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8"/>
      <c r="CJ108" s="78"/>
      <c r="CK108" s="78"/>
      <c r="CL108" s="78"/>
      <c r="CM108" s="78"/>
      <c r="CN108" s="78"/>
      <c r="CO108" s="78"/>
      <c r="CP108" s="78"/>
      <c r="CQ108" s="78"/>
      <c r="CR108" s="78"/>
      <c r="CS108" s="78"/>
      <c r="CT108" s="78"/>
      <c r="CU108" s="78"/>
      <c r="CV108" s="78"/>
      <c r="CW108" s="78"/>
      <c r="CX108" s="78"/>
      <c r="CY108" s="78"/>
      <c r="CZ108" s="78"/>
      <c r="DA108" s="78"/>
      <c r="DB108" s="78"/>
      <c r="DC108" s="78"/>
      <c r="DD108" s="78"/>
      <c r="DE108" s="78"/>
      <c r="DF108" s="78"/>
      <c r="DG108" s="78"/>
      <c r="DH108" s="78"/>
      <c r="DI108" s="78"/>
      <c r="DJ108" s="78"/>
    </row>
    <row r="109" spans="1:114" ht="27.6" x14ac:dyDescent="0.3">
      <c r="A109" s="294">
        <v>105</v>
      </c>
      <c r="B109" s="343"/>
      <c r="C109" s="346"/>
      <c r="D109" s="344"/>
      <c r="E109" s="345"/>
      <c r="F109" s="344"/>
      <c r="G109" s="111" t="s">
        <v>137</v>
      </c>
      <c r="H109" s="346"/>
      <c r="I109" s="346"/>
      <c r="J109" s="346"/>
      <c r="K109" s="41" t="s">
        <v>219</v>
      </c>
      <c r="L109" s="80">
        <v>3000000</v>
      </c>
      <c r="M109" s="80">
        <f t="shared" si="7"/>
        <v>2550000</v>
      </c>
      <c r="N109" s="250">
        <v>2026</v>
      </c>
      <c r="O109" s="250">
        <v>2030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 t="s">
        <v>50</v>
      </c>
      <c r="Z109" s="42" t="s">
        <v>50</v>
      </c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  <c r="BH109" s="78"/>
      <c r="BI109" s="78"/>
      <c r="BJ109" s="78"/>
      <c r="BK109" s="78"/>
      <c r="BL109" s="78"/>
      <c r="BM109" s="78"/>
      <c r="BN109" s="78"/>
      <c r="BO109" s="78"/>
      <c r="BP109" s="78"/>
      <c r="BQ109" s="78"/>
      <c r="BR109" s="78"/>
      <c r="BS109" s="78"/>
      <c r="BT109" s="78"/>
      <c r="BU109" s="78"/>
      <c r="BV109" s="78"/>
      <c r="BW109" s="78"/>
      <c r="BX109" s="78"/>
      <c r="BY109" s="78"/>
      <c r="BZ109" s="78"/>
      <c r="CA109" s="78"/>
      <c r="CB109" s="78"/>
      <c r="CC109" s="78"/>
      <c r="CD109" s="78"/>
      <c r="CE109" s="78"/>
      <c r="CF109" s="78"/>
      <c r="CG109" s="78"/>
      <c r="CH109" s="78"/>
      <c r="CI109" s="78"/>
      <c r="CJ109" s="78"/>
      <c r="CK109" s="78"/>
      <c r="CL109" s="78"/>
      <c r="CM109" s="78"/>
      <c r="CN109" s="78"/>
      <c r="CO109" s="78"/>
      <c r="CP109" s="78"/>
      <c r="CQ109" s="78"/>
      <c r="CR109" s="78"/>
      <c r="CS109" s="78"/>
      <c r="CT109" s="78"/>
      <c r="CU109" s="78"/>
      <c r="CV109" s="78"/>
      <c r="CW109" s="78"/>
      <c r="CX109" s="78"/>
      <c r="CY109" s="78"/>
      <c r="CZ109" s="78"/>
      <c r="DA109" s="78"/>
      <c r="DB109" s="78"/>
      <c r="DC109" s="78"/>
      <c r="DD109" s="78"/>
      <c r="DE109" s="78"/>
      <c r="DF109" s="78"/>
      <c r="DG109" s="78"/>
      <c r="DH109" s="78"/>
      <c r="DI109" s="78"/>
      <c r="DJ109" s="78"/>
    </row>
    <row r="110" spans="1:114" ht="43.2" customHeight="1" x14ac:dyDescent="0.3">
      <c r="A110" s="294">
        <v>106</v>
      </c>
      <c r="B110" s="337" t="s">
        <v>235</v>
      </c>
      <c r="C110" s="337" t="s">
        <v>236</v>
      </c>
      <c r="D110" s="334">
        <v>75019094</v>
      </c>
      <c r="E110" s="340" t="s">
        <v>317</v>
      </c>
      <c r="F110" s="334">
        <v>650047753</v>
      </c>
      <c r="G110" s="104" t="s">
        <v>238</v>
      </c>
      <c r="H110" s="337" t="s">
        <v>28</v>
      </c>
      <c r="I110" s="337" t="s">
        <v>29</v>
      </c>
      <c r="J110" s="337" t="s">
        <v>237</v>
      </c>
      <c r="K110" s="105" t="s">
        <v>238</v>
      </c>
      <c r="L110" s="80">
        <v>500000</v>
      </c>
      <c r="M110" s="80">
        <f t="shared" si="7"/>
        <v>425000</v>
      </c>
      <c r="N110" s="250">
        <v>2025</v>
      </c>
      <c r="O110" s="250">
        <v>2027</v>
      </c>
      <c r="P110" s="42" t="s">
        <v>86</v>
      </c>
      <c r="Q110" s="42" t="s">
        <v>86</v>
      </c>
      <c r="R110" s="42" t="s">
        <v>86</v>
      </c>
      <c r="S110" s="42" t="s">
        <v>86</v>
      </c>
      <c r="T110" s="42"/>
      <c r="U110" s="42"/>
      <c r="V110" s="42"/>
      <c r="W110" s="42"/>
      <c r="X110" s="42"/>
      <c r="Y110" s="42" t="s">
        <v>50</v>
      </c>
      <c r="Z110" s="42" t="s">
        <v>50</v>
      </c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  <c r="BQ110" s="78"/>
      <c r="BR110" s="78"/>
      <c r="BS110" s="78"/>
      <c r="BT110" s="78"/>
      <c r="BU110" s="78"/>
      <c r="BV110" s="78"/>
      <c r="BW110" s="78"/>
      <c r="BX110" s="78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78"/>
      <c r="CW110" s="78"/>
      <c r="CX110" s="78"/>
      <c r="CY110" s="78"/>
      <c r="CZ110" s="78"/>
      <c r="DA110" s="78"/>
      <c r="DB110" s="78"/>
      <c r="DC110" s="78"/>
      <c r="DD110" s="78"/>
      <c r="DE110" s="78"/>
      <c r="DF110" s="78"/>
      <c r="DG110" s="78"/>
      <c r="DH110" s="78"/>
      <c r="DI110" s="78"/>
      <c r="DJ110" s="78"/>
    </row>
    <row r="111" spans="1:114" ht="69" customHeight="1" x14ac:dyDescent="0.3">
      <c r="A111" s="294">
        <v>107</v>
      </c>
      <c r="B111" s="338"/>
      <c r="C111" s="338"/>
      <c r="D111" s="335"/>
      <c r="E111" s="341"/>
      <c r="F111" s="335"/>
      <c r="G111" s="104" t="s">
        <v>333</v>
      </c>
      <c r="H111" s="338"/>
      <c r="I111" s="338"/>
      <c r="J111" s="338"/>
      <c r="K111" s="105" t="s">
        <v>334</v>
      </c>
      <c r="L111" s="80">
        <v>2500000</v>
      </c>
      <c r="M111" s="80">
        <f t="shared" si="7"/>
        <v>2125000</v>
      </c>
      <c r="N111" s="42">
        <v>2023</v>
      </c>
      <c r="O111" s="42">
        <v>2025</v>
      </c>
      <c r="P111" s="42"/>
      <c r="Q111" s="42" t="s">
        <v>86</v>
      </c>
      <c r="R111" s="42" t="s">
        <v>86</v>
      </c>
      <c r="S111" s="42" t="s">
        <v>86</v>
      </c>
      <c r="T111" s="42"/>
      <c r="U111" s="42"/>
      <c r="V111" s="42"/>
      <c r="W111" s="42"/>
      <c r="X111" s="42"/>
      <c r="Y111" s="314" t="s">
        <v>346</v>
      </c>
      <c r="Z111" s="32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  <c r="BP111" s="78"/>
      <c r="BQ111" s="78"/>
      <c r="BR111" s="78"/>
      <c r="BS111" s="78"/>
      <c r="BT111" s="78"/>
      <c r="BU111" s="78"/>
      <c r="BV111" s="78"/>
      <c r="BW111" s="78"/>
      <c r="BX111" s="78"/>
      <c r="BY111" s="78"/>
      <c r="BZ111" s="78"/>
      <c r="CA111" s="78"/>
      <c r="CB111" s="78"/>
      <c r="CC111" s="78"/>
      <c r="CD111" s="78"/>
      <c r="CE111" s="78"/>
      <c r="CF111" s="78"/>
      <c r="CG111" s="78"/>
      <c r="CH111" s="78"/>
      <c r="CI111" s="78"/>
      <c r="CJ111" s="78"/>
      <c r="CK111" s="78"/>
      <c r="CL111" s="78"/>
      <c r="CM111" s="78"/>
      <c r="CN111" s="78"/>
      <c r="CO111" s="78"/>
      <c r="CP111" s="78"/>
      <c r="CQ111" s="78"/>
      <c r="CR111" s="78"/>
      <c r="CS111" s="78"/>
      <c r="CT111" s="78"/>
      <c r="CU111" s="78"/>
      <c r="CV111" s="78"/>
      <c r="CW111" s="78"/>
      <c r="CX111" s="78"/>
      <c r="CY111" s="78"/>
      <c r="CZ111" s="78"/>
      <c r="DA111" s="78"/>
      <c r="DB111" s="78"/>
      <c r="DC111" s="78"/>
      <c r="DD111" s="78"/>
      <c r="DE111" s="78"/>
      <c r="DF111" s="78"/>
      <c r="DG111" s="78"/>
      <c r="DH111" s="78"/>
      <c r="DI111" s="78"/>
      <c r="DJ111" s="78"/>
    </row>
    <row r="112" spans="1:114" ht="28.8" x14ac:dyDescent="0.3">
      <c r="A112" s="294">
        <v>108</v>
      </c>
      <c r="B112" s="338"/>
      <c r="C112" s="338"/>
      <c r="D112" s="335"/>
      <c r="E112" s="341"/>
      <c r="F112" s="335"/>
      <c r="G112" s="104" t="s">
        <v>239</v>
      </c>
      <c r="H112" s="338"/>
      <c r="I112" s="338"/>
      <c r="J112" s="338"/>
      <c r="K112" s="105" t="s">
        <v>239</v>
      </c>
      <c r="L112" s="80">
        <v>1500000</v>
      </c>
      <c r="M112" s="80">
        <f t="shared" si="7"/>
        <v>1275000</v>
      </c>
      <c r="N112" s="42">
        <v>2021</v>
      </c>
      <c r="O112" s="42">
        <v>2025</v>
      </c>
      <c r="P112" s="42"/>
      <c r="Q112" s="42"/>
      <c r="R112" s="42"/>
      <c r="S112" s="42" t="s">
        <v>86</v>
      </c>
      <c r="T112" s="42"/>
      <c r="U112" s="42"/>
      <c r="V112" s="42"/>
      <c r="W112" s="42"/>
      <c r="X112" s="42" t="s">
        <v>86</v>
      </c>
      <c r="Y112" s="314" t="s">
        <v>346</v>
      </c>
      <c r="Z112" s="32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8"/>
      <c r="CO112" s="78"/>
      <c r="CP112" s="78"/>
      <c r="CQ112" s="78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8"/>
      <c r="DC112" s="78"/>
      <c r="DD112" s="78"/>
      <c r="DE112" s="78"/>
      <c r="DF112" s="78"/>
      <c r="DG112" s="78"/>
      <c r="DH112" s="78"/>
      <c r="DI112" s="78"/>
      <c r="DJ112" s="78"/>
    </row>
    <row r="113" spans="1:114" ht="28.8" x14ac:dyDescent="0.3">
      <c r="A113" s="294">
        <v>109</v>
      </c>
      <c r="B113" s="338"/>
      <c r="C113" s="338"/>
      <c r="D113" s="335"/>
      <c r="E113" s="341"/>
      <c r="F113" s="335"/>
      <c r="G113" s="96" t="s">
        <v>231</v>
      </c>
      <c r="H113" s="338"/>
      <c r="I113" s="338"/>
      <c r="J113" s="338"/>
      <c r="K113" s="96" t="s">
        <v>234</v>
      </c>
      <c r="L113" s="80">
        <v>1000000</v>
      </c>
      <c r="M113" s="80">
        <f t="shared" si="7"/>
        <v>850000</v>
      </c>
      <c r="N113" s="250">
        <v>2026</v>
      </c>
      <c r="O113" s="250">
        <v>2028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 t="s">
        <v>50</v>
      </c>
      <c r="Z113" s="42" t="s">
        <v>50</v>
      </c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  <c r="BM113" s="78"/>
      <c r="BN113" s="78"/>
      <c r="BO113" s="78"/>
      <c r="BP113" s="78"/>
      <c r="BQ113" s="78"/>
      <c r="BR113" s="78"/>
      <c r="BS113" s="78"/>
      <c r="BT113" s="78"/>
      <c r="BU113" s="78"/>
      <c r="BV113" s="78"/>
      <c r="BW113" s="78"/>
      <c r="BX113" s="78"/>
      <c r="BY113" s="78"/>
      <c r="BZ113" s="78"/>
      <c r="CA113" s="78"/>
      <c r="CB113" s="78"/>
      <c r="CC113" s="78"/>
      <c r="CD113" s="78"/>
      <c r="CE113" s="78"/>
      <c r="CF113" s="78"/>
      <c r="CG113" s="78"/>
      <c r="CH113" s="78"/>
      <c r="CI113" s="78"/>
      <c r="CJ113" s="78"/>
      <c r="CK113" s="78"/>
      <c r="CL113" s="78"/>
      <c r="CM113" s="78"/>
      <c r="CN113" s="78"/>
      <c r="CO113" s="78"/>
      <c r="CP113" s="78"/>
      <c r="CQ113" s="78"/>
      <c r="CR113" s="78"/>
      <c r="CS113" s="78"/>
      <c r="CT113" s="78"/>
      <c r="CU113" s="78"/>
      <c r="CV113" s="78"/>
      <c r="CW113" s="78"/>
      <c r="CX113" s="78"/>
      <c r="CY113" s="78"/>
      <c r="CZ113" s="78"/>
      <c r="DA113" s="78"/>
      <c r="DB113" s="78"/>
      <c r="DC113" s="78"/>
      <c r="DD113" s="78"/>
      <c r="DE113" s="78"/>
      <c r="DF113" s="78"/>
      <c r="DG113" s="78"/>
      <c r="DH113" s="78"/>
      <c r="DI113" s="78"/>
      <c r="DJ113" s="78"/>
    </row>
    <row r="114" spans="1:114" x14ac:dyDescent="0.3">
      <c r="A114" s="294">
        <v>110</v>
      </c>
      <c r="B114" s="338"/>
      <c r="C114" s="338"/>
      <c r="D114" s="335"/>
      <c r="E114" s="341"/>
      <c r="F114" s="335"/>
      <c r="G114" s="96" t="s">
        <v>170</v>
      </c>
      <c r="H114" s="338"/>
      <c r="I114" s="338"/>
      <c r="J114" s="338"/>
      <c r="K114" s="96" t="s">
        <v>225</v>
      </c>
      <c r="L114" s="80">
        <v>3000000</v>
      </c>
      <c r="M114" s="80">
        <f t="shared" si="7"/>
        <v>2550000</v>
      </c>
      <c r="N114" s="250">
        <v>2027</v>
      </c>
      <c r="O114" s="250">
        <v>2028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 t="s">
        <v>50</v>
      </c>
      <c r="Z114" s="42" t="s">
        <v>50</v>
      </c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  <c r="BP114" s="78"/>
      <c r="BQ114" s="78"/>
      <c r="BR114" s="78"/>
      <c r="BS114" s="78"/>
      <c r="BT114" s="78"/>
      <c r="BU114" s="78"/>
      <c r="BV114" s="78"/>
      <c r="BW114" s="78"/>
      <c r="BX114" s="78"/>
      <c r="BY114" s="78"/>
      <c r="BZ114" s="78"/>
      <c r="CA114" s="78"/>
      <c r="CB114" s="78"/>
      <c r="CC114" s="78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8"/>
      <c r="CO114" s="78"/>
      <c r="CP114" s="78"/>
      <c r="CQ114" s="78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8"/>
      <c r="DC114" s="78"/>
      <c r="DD114" s="78"/>
      <c r="DE114" s="78"/>
      <c r="DF114" s="78"/>
      <c r="DG114" s="78"/>
      <c r="DH114" s="78"/>
      <c r="DI114" s="78"/>
      <c r="DJ114" s="78"/>
    </row>
    <row r="115" spans="1:114" ht="28.8" x14ac:dyDescent="0.3">
      <c r="A115" s="294">
        <v>111</v>
      </c>
      <c r="B115" s="338"/>
      <c r="C115" s="338"/>
      <c r="D115" s="335"/>
      <c r="E115" s="341"/>
      <c r="F115" s="335"/>
      <c r="G115" s="96" t="s">
        <v>240</v>
      </c>
      <c r="H115" s="338"/>
      <c r="I115" s="338"/>
      <c r="J115" s="338"/>
      <c r="K115" s="96" t="s">
        <v>99</v>
      </c>
      <c r="L115" s="80">
        <v>200000</v>
      </c>
      <c r="M115" s="80">
        <f t="shared" si="7"/>
        <v>170000</v>
      </c>
      <c r="N115" s="250">
        <v>2025</v>
      </c>
      <c r="O115" s="250">
        <v>2027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 t="s">
        <v>50</v>
      </c>
      <c r="Z115" s="42" t="s">
        <v>50</v>
      </c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  <c r="BQ115" s="78"/>
      <c r="BR115" s="78"/>
      <c r="BS115" s="78"/>
      <c r="BT115" s="78"/>
      <c r="BU115" s="78"/>
      <c r="BV115" s="78"/>
      <c r="BW115" s="78"/>
      <c r="BX115" s="78"/>
      <c r="BY115" s="78"/>
      <c r="BZ115" s="78"/>
      <c r="CA115" s="78"/>
      <c r="CB115" s="78"/>
      <c r="CC115" s="78"/>
      <c r="CD115" s="78"/>
      <c r="CE115" s="78"/>
      <c r="CF115" s="78"/>
      <c r="CG115" s="78"/>
      <c r="CH115" s="78"/>
      <c r="CI115" s="78"/>
      <c r="CJ115" s="78"/>
      <c r="CK115" s="78"/>
      <c r="CL115" s="78"/>
      <c r="CM115" s="78"/>
      <c r="CN115" s="78"/>
      <c r="CO115" s="78"/>
      <c r="CP115" s="78"/>
      <c r="CQ115" s="78"/>
      <c r="CR115" s="78"/>
      <c r="CS115" s="78"/>
      <c r="CT115" s="78"/>
      <c r="CU115" s="78"/>
      <c r="CV115" s="78"/>
      <c r="CW115" s="78"/>
      <c r="CX115" s="78"/>
      <c r="CY115" s="78"/>
      <c r="CZ115" s="78"/>
      <c r="DA115" s="78"/>
      <c r="DB115" s="78"/>
      <c r="DC115" s="78"/>
      <c r="DD115" s="78"/>
      <c r="DE115" s="78"/>
      <c r="DF115" s="78"/>
      <c r="DG115" s="78"/>
      <c r="DH115" s="78"/>
      <c r="DI115" s="78"/>
      <c r="DJ115" s="78"/>
    </row>
    <row r="116" spans="1:114" ht="28.8" x14ac:dyDescent="0.3">
      <c r="A116" s="294">
        <v>112</v>
      </c>
      <c r="B116" s="338"/>
      <c r="C116" s="338"/>
      <c r="D116" s="335"/>
      <c r="E116" s="341"/>
      <c r="F116" s="335"/>
      <c r="G116" s="96" t="s">
        <v>370</v>
      </c>
      <c r="H116" s="338"/>
      <c r="I116" s="338"/>
      <c r="J116" s="338"/>
      <c r="K116" s="96" t="s">
        <v>373</v>
      </c>
      <c r="L116" s="101">
        <v>1000000</v>
      </c>
      <c r="M116" s="101">
        <f t="shared" si="7"/>
        <v>850000</v>
      </c>
      <c r="N116" s="250">
        <v>2025</v>
      </c>
      <c r="O116" s="250">
        <v>2027</v>
      </c>
      <c r="P116" s="66"/>
      <c r="Q116" s="66" t="s">
        <v>86</v>
      </c>
      <c r="R116" s="66" t="s">
        <v>86</v>
      </c>
      <c r="S116" s="66" t="s">
        <v>86</v>
      </c>
      <c r="T116" s="66"/>
      <c r="U116" s="66"/>
      <c r="V116" s="66"/>
      <c r="W116" s="66"/>
      <c r="X116" s="66"/>
      <c r="Y116" s="66" t="s">
        <v>50</v>
      </c>
      <c r="Z116" s="66" t="s">
        <v>50</v>
      </c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  <c r="BM116" s="78"/>
      <c r="BN116" s="78"/>
      <c r="BO116" s="78"/>
      <c r="BP116" s="78"/>
      <c r="BQ116" s="78"/>
      <c r="BR116" s="78"/>
      <c r="BS116" s="78"/>
      <c r="BT116" s="78"/>
      <c r="BU116" s="78"/>
      <c r="BV116" s="78"/>
      <c r="BW116" s="78"/>
      <c r="BX116" s="78"/>
      <c r="BY116" s="78"/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8"/>
      <c r="CO116" s="78"/>
      <c r="CP116" s="78"/>
      <c r="CQ116" s="78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8"/>
      <c r="DC116" s="78"/>
      <c r="DD116" s="78"/>
      <c r="DE116" s="78"/>
      <c r="DF116" s="78"/>
      <c r="DG116" s="78"/>
      <c r="DH116" s="78"/>
      <c r="DI116" s="78"/>
      <c r="DJ116" s="78"/>
    </row>
    <row r="117" spans="1:114" ht="28.8" x14ac:dyDescent="0.3">
      <c r="A117" s="294">
        <v>113</v>
      </c>
      <c r="B117" s="338"/>
      <c r="C117" s="338"/>
      <c r="D117" s="335"/>
      <c r="E117" s="341"/>
      <c r="F117" s="335"/>
      <c r="G117" s="96" t="s">
        <v>371</v>
      </c>
      <c r="H117" s="338"/>
      <c r="I117" s="338"/>
      <c r="J117" s="338"/>
      <c r="K117" s="96" t="s">
        <v>374</v>
      </c>
      <c r="L117" s="101">
        <v>1000000</v>
      </c>
      <c r="M117" s="101">
        <f t="shared" si="7"/>
        <v>850000</v>
      </c>
      <c r="N117" s="250">
        <v>2025</v>
      </c>
      <c r="O117" s="250">
        <v>2028</v>
      </c>
      <c r="P117" s="66" t="s">
        <v>86</v>
      </c>
      <c r="Q117" s="66" t="s">
        <v>86</v>
      </c>
      <c r="R117" s="66" t="s">
        <v>86</v>
      </c>
      <c r="S117" s="66" t="s">
        <v>86</v>
      </c>
      <c r="T117" s="66"/>
      <c r="U117" s="66"/>
      <c r="V117" s="66"/>
      <c r="W117" s="66"/>
      <c r="X117" s="66"/>
      <c r="Y117" s="66" t="s">
        <v>50</v>
      </c>
      <c r="Z117" s="66" t="s">
        <v>50</v>
      </c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</row>
    <row r="118" spans="1:114" ht="28.8" x14ac:dyDescent="0.3">
      <c r="A118" s="294">
        <v>114</v>
      </c>
      <c r="B118" s="338"/>
      <c r="C118" s="338"/>
      <c r="D118" s="335"/>
      <c r="E118" s="341"/>
      <c r="F118" s="335"/>
      <c r="G118" s="96" t="s">
        <v>372</v>
      </c>
      <c r="H118" s="338"/>
      <c r="I118" s="338"/>
      <c r="J118" s="338"/>
      <c r="K118" s="96" t="s">
        <v>375</v>
      </c>
      <c r="L118" s="101">
        <v>2000000</v>
      </c>
      <c r="M118" s="101">
        <f t="shared" ref="M118:M119" si="10">L118*0.85</f>
        <v>1700000</v>
      </c>
      <c r="N118" s="250">
        <v>2026</v>
      </c>
      <c r="O118" s="250">
        <v>2028</v>
      </c>
      <c r="P118" s="66"/>
      <c r="Q118" s="66"/>
      <c r="R118" s="66"/>
      <c r="S118" s="66"/>
      <c r="T118" s="66"/>
      <c r="U118" s="66"/>
      <c r="V118" s="66"/>
      <c r="W118" s="66"/>
      <c r="X118" s="66"/>
      <c r="Y118" s="66" t="s">
        <v>50</v>
      </c>
      <c r="Z118" s="66" t="s">
        <v>50</v>
      </c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  <c r="BT118" s="78"/>
      <c r="BU118" s="78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78"/>
      <c r="CU118" s="78"/>
      <c r="CV118" s="78"/>
      <c r="CW118" s="78"/>
      <c r="CX118" s="78"/>
      <c r="CY118" s="78"/>
      <c r="CZ118" s="78"/>
      <c r="DA118" s="78"/>
      <c r="DB118" s="78"/>
      <c r="DC118" s="78"/>
      <c r="DD118" s="78"/>
      <c r="DE118" s="78"/>
      <c r="DF118" s="78"/>
      <c r="DG118" s="78"/>
      <c r="DH118" s="78"/>
      <c r="DI118" s="78"/>
      <c r="DJ118" s="78"/>
    </row>
    <row r="119" spans="1:114" ht="57.6" x14ac:dyDescent="0.3">
      <c r="A119" s="294">
        <v>115</v>
      </c>
      <c r="B119" s="339"/>
      <c r="C119" s="339"/>
      <c r="D119" s="336"/>
      <c r="E119" s="342"/>
      <c r="F119" s="336"/>
      <c r="G119" s="251" t="s">
        <v>496</v>
      </c>
      <c r="H119" s="339"/>
      <c r="I119" s="339"/>
      <c r="J119" s="339"/>
      <c r="K119" s="251" t="s">
        <v>497</v>
      </c>
      <c r="L119" s="252">
        <v>2000000</v>
      </c>
      <c r="M119" s="252">
        <f t="shared" si="10"/>
        <v>1700000</v>
      </c>
      <c r="N119" s="250">
        <v>2026</v>
      </c>
      <c r="O119" s="250">
        <v>2028</v>
      </c>
      <c r="P119" s="66"/>
      <c r="Q119" s="66"/>
      <c r="R119" s="66"/>
      <c r="S119" s="66"/>
      <c r="T119" s="66"/>
      <c r="U119" s="66"/>
      <c r="V119" s="66"/>
      <c r="W119" s="66"/>
      <c r="X119" s="66"/>
      <c r="Y119" s="250" t="s">
        <v>50</v>
      </c>
      <c r="Z119" s="250" t="s">
        <v>50</v>
      </c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  <c r="BM119" s="78"/>
      <c r="BN119" s="78"/>
      <c r="BO119" s="78"/>
      <c r="BP119" s="78"/>
      <c r="BQ119" s="78"/>
      <c r="BR119" s="78"/>
      <c r="BS119" s="78"/>
      <c r="BT119" s="78"/>
      <c r="BU119" s="78"/>
      <c r="BV119" s="78"/>
      <c r="BW119" s="78"/>
      <c r="BX119" s="78"/>
      <c r="BY119" s="78"/>
      <c r="BZ119" s="78"/>
      <c r="CA119" s="78"/>
      <c r="CB119" s="78"/>
      <c r="CC119" s="78"/>
      <c r="CD119" s="78"/>
      <c r="CE119" s="78"/>
      <c r="CF119" s="78"/>
      <c r="CG119" s="78"/>
      <c r="CH119" s="78"/>
      <c r="CI119" s="78"/>
      <c r="CJ119" s="78"/>
      <c r="CK119" s="78"/>
      <c r="CL119" s="78"/>
      <c r="CM119" s="78"/>
      <c r="CN119" s="78"/>
      <c r="CO119" s="78"/>
      <c r="CP119" s="78"/>
      <c r="CQ119" s="78"/>
      <c r="CR119" s="78"/>
      <c r="CS119" s="78"/>
      <c r="CT119" s="78"/>
      <c r="CU119" s="78"/>
      <c r="CV119" s="78"/>
      <c r="CW119" s="78"/>
      <c r="CX119" s="78"/>
      <c r="CY119" s="78"/>
      <c r="CZ119" s="78"/>
      <c r="DA119" s="78"/>
      <c r="DB119" s="78"/>
      <c r="DC119" s="78"/>
      <c r="DD119" s="78"/>
      <c r="DE119" s="78"/>
      <c r="DF119" s="78"/>
      <c r="DG119" s="78"/>
      <c r="DH119" s="78"/>
      <c r="DI119" s="78"/>
      <c r="DJ119" s="78"/>
    </row>
    <row r="120" spans="1:114" ht="43.2" customHeight="1" x14ac:dyDescent="0.3">
      <c r="A120" s="294">
        <v>116</v>
      </c>
      <c r="B120" s="337" t="s">
        <v>245</v>
      </c>
      <c r="C120" s="337" t="s">
        <v>246</v>
      </c>
      <c r="D120" s="334">
        <v>71002308</v>
      </c>
      <c r="E120" s="340" t="s">
        <v>316</v>
      </c>
      <c r="F120" s="334">
        <v>650050363</v>
      </c>
      <c r="G120" s="43" t="s">
        <v>251</v>
      </c>
      <c r="H120" s="337" t="s">
        <v>28</v>
      </c>
      <c r="I120" s="337" t="s">
        <v>29</v>
      </c>
      <c r="J120" s="337" t="s">
        <v>247</v>
      </c>
      <c r="K120" s="44" t="s">
        <v>250</v>
      </c>
      <c r="L120" s="101">
        <v>120000</v>
      </c>
      <c r="M120" s="101">
        <f t="shared" si="7"/>
        <v>102000</v>
      </c>
      <c r="N120" s="66">
        <v>2024</v>
      </c>
      <c r="O120" s="66">
        <v>2027</v>
      </c>
      <c r="P120" s="66"/>
      <c r="Q120" s="66"/>
      <c r="R120" s="66"/>
      <c r="S120" s="66"/>
      <c r="T120" s="66"/>
      <c r="U120" s="66"/>
      <c r="V120" s="66"/>
      <c r="W120" s="66"/>
      <c r="X120" s="66"/>
      <c r="Y120" s="314" t="s">
        <v>346</v>
      </c>
      <c r="Z120" s="32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  <c r="BQ120" s="78"/>
      <c r="BR120" s="78"/>
      <c r="BS120" s="78"/>
      <c r="BT120" s="78"/>
      <c r="BU120" s="78"/>
      <c r="BV120" s="78"/>
      <c r="BW120" s="78"/>
      <c r="BX120" s="78"/>
      <c r="BY120" s="78"/>
      <c r="BZ120" s="78"/>
      <c r="CA120" s="78"/>
      <c r="CB120" s="78"/>
      <c r="CC120" s="78"/>
      <c r="CD120" s="78"/>
      <c r="CE120" s="78"/>
      <c r="CF120" s="78"/>
      <c r="CG120" s="78"/>
      <c r="CH120" s="78"/>
      <c r="CI120" s="78"/>
      <c r="CJ120" s="78"/>
      <c r="CK120" s="78"/>
      <c r="CL120" s="78"/>
      <c r="CM120" s="78"/>
      <c r="CN120" s="78"/>
      <c r="CO120" s="78"/>
      <c r="CP120" s="78"/>
      <c r="CQ120" s="78"/>
      <c r="CR120" s="78"/>
      <c r="CS120" s="78"/>
      <c r="CT120" s="78"/>
      <c r="CU120" s="78"/>
      <c r="CV120" s="78"/>
      <c r="CW120" s="78"/>
      <c r="CX120" s="78"/>
      <c r="CY120" s="78"/>
      <c r="CZ120" s="78"/>
      <c r="DA120" s="78"/>
      <c r="DB120" s="78"/>
      <c r="DC120" s="78"/>
      <c r="DD120" s="78"/>
      <c r="DE120" s="78"/>
      <c r="DF120" s="78"/>
      <c r="DG120" s="78"/>
      <c r="DH120" s="78"/>
      <c r="DI120" s="78"/>
      <c r="DJ120" s="78"/>
    </row>
    <row r="121" spans="1:114" ht="42" customHeight="1" x14ac:dyDescent="0.3">
      <c r="A121" s="294">
        <v>117</v>
      </c>
      <c r="B121" s="338"/>
      <c r="C121" s="338"/>
      <c r="D121" s="335"/>
      <c r="E121" s="341"/>
      <c r="F121" s="335"/>
      <c r="G121" s="43" t="s">
        <v>347</v>
      </c>
      <c r="H121" s="338"/>
      <c r="I121" s="338"/>
      <c r="J121" s="338"/>
      <c r="K121" s="44" t="s">
        <v>349</v>
      </c>
      <c r="L121" s="101">
        <v>750000</v>
      </c>
      <c r="M121" s="101">
        <f t="shared" si="7"/>
        <v>637500</v>
      </c>
      <c r="N121" s="66">
        <v>2024</v>
      </c>
      <c r="O121" s="66">
        <v>2027</v>
      </c>
      <c r="P121" s="66"/>
      <c r="Q121" s="66"/>
      <c r="R121" s="66"/>
      <c r="S121" s="66"/>
      <c r="T121" s="66"/>
      <c r="U121" s="66"/>
      <c r="V121" s="66"/>
      <c r="W121" s="66"/>
      <c r="X121" s="66"/>
      <c r="Y121" s="66" t="s">
        <v>50</v>
      </c>
      <c r="Z121" s="66" t="s">
        <v>50</v>
      </c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  <c r="BC121" s="78"/>
      <c r="BD121" s="78"/>
      <c r="BE121" s="78"/>
      <c r="BF121" s="78"/>
      <c r="BG121" s="78"/>
      <c r="BH121" s="78"/>
      <c r="BI121" s="78"/>
      <c r="BJ121" s="78"/>
      <c r="BK121" s="78"/>
      <c r="BL121" s="78"/>
      <c r="BM121" s="78"/>
      <c r="BN121" s="78"/>
      <c r="BO121" s="78"/>
      <c r="BP121" s="78"/>
      <c r="BQ121" s="78"/>
      <c r="BR121" s="78"/>
      <c r="BS121" s="78"/>
      <c r="BT121" s="78"/>
      <c r="BU121" s="78"/>
      <c r="BV121" s="78"/>
      <c r="BW121" s="78"/>
      <c r="BX121" s="78"/>
      <c r="BY121" s="78"/>
      <c r="BZ121" s="78"/>
      <c r="CA121" s="78"/>
      <c r="CB121" s="78"/>
      <c r="CC121" s="78"/>
      <c r="CD121" s="78"/>
      <c r="CE121" s="78"/>
      <c r="CF121" s="78"/>
      <c r="CG121" s="78"/>
      <c r="CH121" s="78"/>
      <c r="CI121" s="78"/>
      <c r="CJ121" s="78"/>
      <c r="CK121" s="78"/>
      <c r="CL121" s="78"/>
      <c r="CM121" s="78"/>
      <c r="CN121" s="78"/>
      <c r="CO121" s="78"/>
      <c r="CP121" s="78"/>
      <c r="CQ121" s="78"/>
      <c r="CR121" s="78"/>
      <c r="CS121" s="78"/>
      <c r="CT121" s="78"/>
      <c r="CU121" s="78"/>
      <c r="CV121" s="78"/>
      <c r="CW121" s="78"/>
      <c r="CX121" s="78"/>
      <c r="CY121" s="78"/>
      <c r="CZ121" s="78"/>
      <c r="DA121" s="78"/>
      <c r="DB121" s="78"/>
      <c r="DC121" s="78"/>
      <c r="DD121" s="78"/>
      <c r="DE121" s="78"/>
      <c r="DF121" s="78"/>
      <c r="DG121" s="78"/>
      <c r="DH121" s="78"/>
      <c r="DI121" s="78"/>
      <c r="DJ121" s="78"/>
    </row>
    <row r="122" spans="1:114" ht="42" customHeight="1" x14ac:dyDescent="0.3">
      <c r="A122" s="294">
        <v>118</v>
      </c>
      <c r="B122" s="338"/>
      <c r="C122" s="338"/>
      <c r="D122" s="335"/>
      <c r="E122" s="341"/>
      <c r="F122" s="335"/>
      <c r="G122" s="43" t="s">
        <v>348</v>
      </c>
      <c r="H122" s="338"/>
      <c r="I122" s="338"/>
      <c r="J122" s="338"/>
      <c r="K122" s="44" t="s">
        <v>350</v>
      </c>
      <c r="L122" s="101">
        <v>950000</v>
      </c>
      <c r="M122" s="101">
        <f t="shared" si="7"/>
        <v>807500</v>
      </c>
      <c r="N122" s="66">
        <v>2024</v>
      </c>
      <c r="O122" s="66">
        <v>2027</v>
      </c>
      <c r="P122" s="66"/>
      <c r="Q122" s="66"/>
      <c r="R122" s="66"/>
      <c r="S122" s="66"/>
      <c r="T122" s="66"/>
      <c r="U122" s="66"/>
      <c r="V122" s="66"/>
      <c r="W122" s="66"/>
      <c r="X122" s="66"/>
      <c r="Y122" s="314" t="s">
        <v>346</v>
      </c>
      <c r="Z122" s="32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78"/>
      <c r="BJ122" s="78"/>
      <c r="BK122" s="78"/>
      <c r="BL122" s="78"/>
      <c r="BM122" s="78"/>
      <c r="BN122" s="78"/>
      <c r="BO122" s="78"/>
      <c r="BP122" s="78"/>
      <c r="BQ122" s="78"/>
      <c r="BR122" s="78"/>
      <c r="BS122" s="78"/>
      <c r="BT122" s="78"/>
      <c r="BU122" s="78"/>
      <c r="BV122" s="78"/>
      <c r="BW122" s="78"/>
      <c r="BX122" s="78"/>
      <c r="BY122" s="78"/>
      <c r="BZ122" s="78"/>
      <c r="CA122" s="78"/>
      <c r="CB122" s="78"/>
      <c r="CC122" s="78"/>
      <c r="CD122" s="78"/>
      <c r="CE122" s="78"/>
      <c r="CF122" s="78"/>
      <c r="CG122" s="78"/>
      <c r="CH122" s="78"/>
      <c r="CI122" s="78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8"/>
      <c r="CU122" s="78"/>
      <c r="CV122" s="78"/>
      <c r="CW122" s="78"/>
      <c r="CX122" s="78"/>
      <c r="CY122" s="78"/>
      <c r="CZ122" s="78"/>
      <c r="DA122" s="78"/>
      <c r="DB122" s="78"/>
      <c r="DC122" s="78"/>
      <c r="DD122" s="78"/>
      <c r="DE122" s="78"/>
      <c r="DF122" s="78"/>
      <c r="DG122" s="78"/>
      <c r="DH122" s="78"/>
      <c r="DI122" s="78"/>
      <c r="DJ122" s="78"/>
    </row>
    <row r="123" spans="1:114" ht="42.6" customHeight="1" x14ac:dyDescent="0.3">
      <c r="A123" s="294">
        <v>119</v>
      </c>
      <c r="B123" s="339"/>
      <c r="C123" s="339"/>
      <c r="D123" s="336"/>
      <c r="E123" s="342"/>
      <c r="F123" s="336"/>
      <c r="G123" s="43" t="s">
        <v>495</v>
      </c>
      <c r="H123" s="339"/>
      <c r="I123" s="339"/>
      <c r="J123" s="339"/>
      <c r="K123" s="44" t="s">
        <v>349</v>
      </c>
      <c r="L123" s="101">
        <v>420000</v>
      </c>
      <c r="M123" s="101">
        <f t="shared" si="7"/>
        <v>357000</v>
      </c>
      <c r="N123" s="66">
        <v>2023</v>
      </c>
      <c r="O123" s="66">
        <v>2023</v>
      </c>
      <c r="P123" s="66"/>
      <c r="Q123" s="66"/>
      <c r="R123" s="66"/>
      <c r="S123" s="66"/>
      <c r="T123" s="66"/>
      <c r="U123" s="66"/>
      <c r="V123" s="66"/>
      <c r="W123" s="66"/>
      <c r="X123" s="66"/>
      <c r="Y123" s="314" t="s">
        <v>346</v>
      </c>
      <c r="Z123" s="32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  <c r="BQ123" s="78"/>
      <c r="BR123" s="78"/>
      <c r="BS123" s="78"/>
      <c r="BT123" s="78"/>
      <c r="BU123" s="78"/>
      <c r="BV123" s="78"/>
      <c r="BW123" s="78"/>
      <c r="BX123" s="78"/>
      <c r="BY123" s="78"/>
      <c r="BZ123" s="78"/>
      <c r="CA123" s="78"/>
      <c r="CB123" s="78"/>
      <c r="CC123" s="78"/>
      <c r="CD123" s="78"/>
      <c r="CE123" s="78"/>
      <c r="CF123" s="78"/>
      <c r="CG123" s="78"/>
      <c r="CH123" s="78"/>
      <c r="CI123" s="78"/>
      <c r="CJ123" s="78"/>
      <c r="CK123" s="78"/>
      <c r="CL123" s="78"/>
      <c r="CM123" s="78"/>
      <c r="CN123" s="78"/>
      <c r="CO123" s="78"/>
      <c r="CP123" s="78"/>
      <c r="CQ123" s="78"/>
      <c r="CR123" s="78"/>
      <c r="CS123" s="78"/>
      <c r="CT123" s="78"/>
      <c r="CU123" s="78"/>
      <c r="CV123" s="78"/>
      <c r="CW123" s="78"/>
      <c r="CX123" s="78"/>
      <c r="CY123" s="78"/>
      <c r="CZ123" s="78"/>
      <c r="DA123" s="78"/>
      <c r="DB123" s="78"/>
      <c r="DC123" s="78"/>
      <c r="DD123" s="78"/>
      <c r="DE123" s="78"/>
      <c r="DF123" s="78"/>
      <c r="DG123" s="78"/>
      <c r="DH123" s="78"/>
      <c r="DI123" s="78"/>
      <c r="DJ123" s="78"/>
    </row>
    <row r="124" spans="1:114" ht="80.400000000000006" customHeight="1" x14ac:dyDescent="0.3">
      <c r="A124" s="294">
        <v>120</v>
      </c>
      <c r="B124" s="343" t="s">
        <v>258</v>
      </c>
      <c r="C124" s="343" t="s">
        <v>259</v>
      </c>
      <c r="D124" s="344">
        <v>62033034</v>
      </c>
      <c r="E124" s="345" t="s">
        <v>313</v>
      </c>
      <c r="F124" s="344">
        <v>600024474</v>
      </c>
      <c r="G124" s="96" t="s">
        <v>252</v>
      </c>
      <c r="H124" s="343" t="s">
        <v>28</v>
      </c>
      <c r="I124" s="343" t="s">
        <v>29</v>
      </c>
      <c r="J124" s="343" t="s">
        <v>29</v>
      </c>
      <c r="K124" s="112" t="s">
        <v>255</v>
      </c>
      <c r="L124" s="80">
        <v>2000000</v>
      </c>
      <c r="M124" s="80">
        <f t="shared" si="7"/>
        <v>1700000</v>
      </c>
      <c r="N124" s="42">
        <v>2020</v>
      </c>
      <c r="O124" s="42">
        <v>2025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 t="s">
        <v>50</v>
      </c>
      <c r="Z124" s="42" t="s">
        <v>50</v>
      </c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  <c r="BB124" s="78"/>
      <c r="BC124" s="78"/>
      <c r="BD124" s="78"/>
      <c r="BE124" s="78"/>
      <c r="BF124" s="78"/>
      <c r="BG124" s="78"/>
      <c r="BH124" s="78"/>
      <c r="BI124" s="78"/>
      <c r="BJ124" s="78"/>
      <c r="BK124" s="78"/>
      <c r="BL124" s="78"/>
      <c r="BM124" s="78"/>
      <c r="BN124" s="78"/>
      <c r="BO124" s="78"/>
      <c r="BP124" s="78"/>
      <c r="BQ124" s="78"/>
      <c r="BR124" s="78"/>
      <c r="BS124" s="78"/>
      <c r="BT124" s="78"/>
      <c r="BU124" s="78"/>
      <c r="BV124" s="78"/>
      <c r="BW124" s="78"/>
      <c r="BX124" s="78"/>
      <c r="BY124" s="78"/>
      <c r="BZ124" s="78"/>
      <c r="CA124" s="78"/>
      <c r="CB124" s="78"/>
      <c r="CC124" s="78"/>
      <c r="CD124" s="78"/>
      <c r="CE124" s="78"/>
      <c r="CF124" s="78"/>
      <c r="CG124" s="78"/>
      <c r="CH124" s="78"/>
      <c r="CI124" s="78"/>
      <c r="CJ124" s="78"/>
      <c r="CK124" s="78"/>
      <c r="CL124" s="78"/>
      <c r="CM124" s="78"/>
      <c r="CN124" s="78"/>
      <c r="CO124" s="78"/>
      <c r="CP124" s="78"/>
      <c r="CQ124" s="78"/>
      <c r="CR124" s="78"/>
      <c r="CS124" s="78"/>
      <c r="CT124" s="78"/>
      <c r="CU124" s="78"/>
      <c r="CV124" s="78"/>
      <c r="CW124" s="78"/>
      <c r="CX124" s="78"/>
      <c r="CY124" s="78"/>
      <c r="CZ124" s="78"/>
      <c r="DA124" s="78"/>
      <c r="DB124" s="78"/>
      <c r="DC124" s="78"/>
      <c r="DD124" s="78"/>
      <c r="DE124" s="78"/>
      <c r="DF124" s="78"/>
      <c r="DG124" s="78"/>
      <c r="DH124" s="78"/>
      <c r="DI124" s="78"/>
      <c r="DJ124" s="78"/>
    </row>
    <row r="125" spans="1:114" ht="78.599999999999994" customHeight="1" x14ac:dyDescent="0.3">
      <c r="A125" s="294">
        <v>121</v>
      </c>
      <c r="B125" s="343"/>
      <c r="C125" s="343"/>
      <c r="D125" s="344"/>
      <c r="E125" s="345"/>
      <c r="F125" s="344"/>
      <c r="G125" s="96" t="s">
        <v>254</v>
      </c>
      <c r="H125" s="343"/>
      <c r="I125" s="343"/>
      <c r="J125" s="343"/>
      <c r="K125" s="112" t="s">
        <v>257</v>
      </c>
      <c r="L125" s="80">
        <v>200000</v>
      </c>
      <c r="M125" s="80">
        <f t="shared" si="7"/>
        <v>170000</v>
      </c>
      <c r="N125" s="42">
        <v>2021</v>
      </c>
      <c r="O125" s="42">
        <v>2025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 t="s">
        <v>50</v>
      </c>
      <c r="Z125" s="42" t="s">
        <v>50</v>
      </c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  <c r="BB125" s="78"/>
      <c r="BC125" s="78"/>
      <c r="BD125" s="78"/>
      <c r="BE125" s="78"/>
      <c r="BF125" s="78"/>
      <c r="BG125" s="78"/>
      <c r="BH125" s="78"/>
      <c r="BI125" s="78"/>
      <c r="BJ125" s="78"/>
      <c r="BK125" s="78"/>
      <c r="BL125" s="78"/>
      <c r="BM125" s="78"/>
      <c r="BN125" s="78"/>
      <c r="BO125" s="78"/>
      <c r="BP125" s="78"/>
      <c r="BQ125" s="78"/>
      <c r="BR125" s="78"/>
      <c r="BS125" s="78"/>
      <c r="BT125" s="78"/>
      <c r="BU125" s="78"/>
      <c r="BV125" s="78"/>
      <c r="BW125" s="78"/>
      <c r="BX125" s="78"/>
      <c r="BY125" s="78"/>
      <c r="BZ125" s="78"/>
      <c r="CA125" s="78"/>
      <c r="CB125" s="78"/>
      <c r="CC125" s="78"/>
      <c r="CD125" s="78"/>
      <c r="CE125" s="78"/>
      <c r="CF125" s="78"/>
      <c r="CG125" s="78"/>
      <c r="CH125" s="78"/>
      <c r="CI125" s="78"/>
      <c r="CJ125" s="78"/>
      <c r="CK125" s="78"/>
      <c r="CL125" s="78"/>
      <c r="CM125" s="78"/>
      <c r="CN125" s="78"/>
      <c r="CO125" s="78"/>
      <c r="CP125" s="78"/>
      <c r="CQ125" s="78"/>
      <c r="CR125" s="78"/>
      <c r="CS125" s="78"/>
      <c r="CT125" s="78"/>
      <c r="CU125" s="78"/>
      <c r="CV125" s="78"/>
      <c r="CW125" s="78"/>
      <c r="CX125" s="78"/>
      <c r="CY125" s="78"/>
      <c r="CZ125" s="78"/>
      <c r="DA125" s="78"/>
      <c r="DB125" s="78"/>
      <c r="DC125" s="78"/>
      <c r="DD125" s="78"/>
      <c r="DE125" s="78"/>
      <c r="DF125" s="78"/>
      <c r="DG125" s="78"/>
      <c r="DH125" s="78"/>
      <c r="DI125" s="78"/>
      <c r="DJ125" s="78"/>
    </row>
    <row r="126" spans="1:114" x14ac:dyDescent="0.3">
      <c r="A126" s="10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78"/>
      <c r="BG126" s="78"/>
      <c r="BH126" s="78"/>
      <c r="BI126" s="78"/>
      <c r="BJ126" s="78"/>
      <c r="BK126" s="78"/>
      <c r="BL126" s="78"/>
      <c r="BM126" s="78"/>
      <c r="BN126" s="78"/>
      <c r="BO126" s="78"/>
      <c r="BP126" s="78"/>
      <c r="BQ126" s="78"/>
      <c r="BR126" s="78"/>
      <c r="BS126" s="78"/>
      <c r="BT126" s="78"/>
      <c r="BU126" s="78"/>
      <c r="BV126" s="78"/>
      <c r="BW126" s="78"/>
      <c r="BX126" s="78"/>
      <c r="BY126" s="78"/>
      <c r="BZ126" s="78"/>
      <c r="CA126" s="78"/>
      <c r="CB126" s="78"/>
      <c r="CC126" s="78"/>
      <c r="CD126" s="78"/>
      <c r="CE126" s="78"/>
      <c r="CF126" s="78"/>
      <c r="CG126" s="78"/>
      <c r="CH126" s="78"/>
      <c r="CI126" s="78"/>
      <c r="CJ126" s="78"/>
      <c r="CK126" s="78"/>
      <c r="CL126" s="78"/>
      <c r="CM126" s="78"/>
      <c r="CN126" s="78"/>
      <c r="CO126" s="78"/>
      <c r="CP126" s="78"/>
      <c r="CQ126" s="78"/>
      <c r="CR126" s="78"/>
      <c r="CS126" s="78"/>
      <c r="CT126" s="78"/>
      <c r="CU126" s="78"/>
      <c r="CV126" s="78"/>
      <c r="CW126" s="78"/>
      <c r="CX126" s="78"/>
      <c r="CY126" s="78"/>
      <c r="CZ126" s="78"/>
      <c r="DA126" s="78"/>
      <c r="DB126" s="78"/>
      <c r="DC126" s="78"/>
      <c r="DD126" s="78"/>
      <c r="DE126" s="78"/>
      <c r="DF126" s="78"/>
      <c r="DG126" s="78"/>
      <c r="DH126" s="78"/>
      <c r="DI126" s="78"/>
      <c r="DJ126" s="78"/>
    </row>
    <row r="127" spans="1:114" x14ac:dyDescent="0.3">
      <c r="A127" s="10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  <c r="BS127" s="78"/>
      <c r="BT127" s="78"/>
      <c r="BU127" s="78"/>
      <c r="BV127" s="78"/>
      <c r="BW127" s="78"/>
      <c r="BX127" s="78"/>
      <c r="BY127" s="78"/>
      <c r="BZ127" s="78"/>
      <c r="CA127" s="78"/>
      <c r="CB127" s="78"/>
      <c r="CC127" s="78"/>
      <c r="CD127" s="78"/>
      <c r="CE127" s="78"/>
      <c r="CF127" s="78"/>
      <c r="CG127" s="78"/>
      <c r="CH127" s="78"/>
      <c r="CI127" s="78"/>
      <c r="CJ127" s="78"/>
      <c r="CK127" s="78"/>
      <c r="CL127" s="78"/>
      <c r="CM127" s="78"/>
      <c r="CN127" s="78"/>
      <c r="CO127" s="78"/>
      <c r="CP127" s="78"/>
      <c r="CQ127" s="78"/>
      <c r="CR127" s="78"/>
      <c r="CS127" s="78"/>
      <c r="CT127" s="78"/>
      <c r="CU127" s="78"/>
      <c r="CV127" s="78"/>
      <c r="CW127" s="78"/>
      <c r="CX127" s="78"/>
      <c r="CY127" s="78"/>
      <c r="CZ127" s="78"/>
      <c r="DA127" s="78"/>
      <c r="DB127" s="78"/>
      <c r="DC127" s="78"/>
      <c r="DD127" s="78"/>
      <c r="DE127" s="78"/>
      <c r="DF127" s="78"/>
      <c r="DG127" s="78"/>
      <c r="DH127" s="78"/>
      <c r="DI127" s="78"/>
      <c r="DJ127" s="78"/>
    </row>
    <row r="128" spans="1:114" x14ac:dyDescent="0.3">
      <c r="A128" s="10"/>
      <c r="B128" s="394" t="s">
        <v>492</v>
      </c>
      <c r="C128" s="394"/>
      <c r="D128" s="394"/>
      <c r="E128" s="394"/>
      <c r="F128" s="394"/>
      <c r="G128" s="394"/>
      <c r="H128" s="394"/>
      <c r="I128" s="394"/>
      <c r="J128" s="394"/>
      <c r="K128" s="113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8"/>
      <c r="BR128" s="78"/>
      <c r="BS128" s="78"/>
      <c r="BT128" s="78"/>
      <c r="BU128" s="78"/>
      <c r="BV128" s="78"/>
      <c r="BW128" s="78"/>
      <c r="BX128" s="78"/>
      <c r="BY128" s="78"/>
      <c r="BZ128" s="78"/>
      <c r="CA128" s="78"/>
      <c r="CB128" s="78"/>
      <c r="CC128" s="78"/>
      <c r="CD128" s="78"/>
      <c r="CE128" s="78"/>
      <c r="CF128" s="78"/>
      <c r="CG128" s="78"/>
      <c r="CH128" s="78"/>
      <c r="CI128" s="78"/>
      <c r="CJ128" s="78"/>
      <c r="CK128" s="78"/>
      <c r="CL128" s="78"/>
      <c r="CM128" s="78"/>
      <c r="CN128" s="78"/>
      <c r="CO128" s="78"/>
      <c r="CP128" s="78"/>
      <c r="CQ128" s="78"/>
      <c r="CR128" s="78"/>
      <c r="CS128" s="78"/>
      <c r="CT128" s="78"/>
      <c r="CU128" s="78"/>
      <c r="CV128" s="78"/>
      <c r="CW128" s="78"/>
      <c r="CX128" s="78"/>
      <c r="CY128" s="78"/>
      <c r="CZ128" s="78"/>
      <c r="DA128" s="78"/>
      <c r="DB128" s="78"/>
      <c r="DC128" s="78"/>
      <c r="DD128" s="78"/>
      <c r="DE128" s="78"/>
      <c r="DF128" s="78"/>
      <c r="DG128" s="78"/>
      <c r="DH128" s="78"/>
      <c r="DI128" s="78"/>
      <c r="DJ128" s="78"/>
    </row>
    <row r="129" spans="1:114" ht="14.4" customHeight="1" x14ac:dyDescent="0.3">
      <c r="A129" s="65"/>
      <c r="B129" s="394"/>
      <c r="C129" s="394"/>
      <c r="D129" s="394"/>
      <c r="E129" s="394"/>
      <c r="F129" s="394"/>
      <c r="G129" s="394"/>
      <c r="H129" s="394"/>
      <c r="I129" s="394"/>
      <c r="J129" s="394"/>
      <c r="K129" s="113"/>
      <c r="L129" s="114"/>
      <c r="M129" s="114"/>
      <c r="N129" s="114"/>
      <c r="O129" s="114"/>
      <c r="P129" s="393" t="s">
        <v>331</v>
      </c>
      <c r="Q129" s="393"/>
      <c r="R129" s="395"/>
      <c r="S129" s="395"/>
      <c r="T129" s="115"/>
      <c r="U129" s="114"/>
      <c r="V129" s="114"/>
      <c r="W129" s="114"/>
      <c r="X129" s="114"/>
      <c r="Y129" s="114"/>
      <c r="Z129" s="114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  <c r="BD129" s="78"/>
      <c r="BE129" s="78"/>
      <c r="BF129" s="78"/>
      <c r="BG129" s="78"/>
      <c r="BH129" s="78"/>
      <c r="BI129" s="78"/>
      <c r="BJ129" s="78"/>
      <c r="BK129" s="78"/>
      <c r="BL129" s="78"/>
      <c r="BM129" s="78"/>
      <c r="BN129" s="78"/>
      <c r="BO129" s="78"/>
      <c r="BP129" s="78"/>
      <c r="BQ129" s="78"/>
      <c r="BR129" s="78"/>
      <c r="BS129" s="78"/>
      <c r="BT129" s="78"/>
      <c r="BU129" s="78"/>
      <c r="BV129" s="78"/>
      <c r="BW129" s="78"/>
      <c r="BX129" s="78"/>
      <c r="BY129" s="78"/>
      <c r="BZ129" s="78"/>
      <c r="CA129" s="78"/>
      <c r="CB129" s="78"/>
      <c r="CC129" s="78"/>
      <c r="CD129" s="78"/>
      <c r="CE129" s="78"/>
      <c r="CF129" s="78"/>
      <c r="CG129" s="78"/>
      <c r="CH129" s="78"/>
      <c r="CI129" s="78"/>
      <c r="CJ129" s="78"/>
      <c r="CK129" s="78"/>
      <c r="CL129" s="78"/>
      <c r="CM129" s="78"/>
      <c r="CN129" s="78"/>
      <c r="CO129" s="78"/>
      <c r="CP129" s="78"/>
      <c r="CQ129" s="78"/>
      <c r="CR129" s="78"/>
      <c r="CS129" s="78"/>
      <c r="CT129" s="78"/>
      <c r="CU129" s="78"/>
      <c r="CV129" s="78"/>
      <c r="CW129" s="78"/>
      <c r="CX129" s="78"/>
      <c r="CY129" s="78"/>
      <c r="CZ129" s="78"/>
      <c r="DA129" s="78"/>
      <c r="DB129" s="78"/>
      <c r="DC129" s="78"/>
      <c r="DD129" s="78"/>
      <c r="DE129" s="78"/>
      <c r="DF129" s="78"/>
      <c r="DG129" s="78"/>
      <c r="DH129" s="78"/>
      <c r="DI129" s="78"/>
      <c r="DJ129" s="78"/>
    </row>
    <row r="130" spans="1:114" ht="14.4" customHeight="1" x14ac:dyDescent="0.3">
      <c r="A130" s="65"/>
      <c r="B130" s="116"/>
      <c r="C130" s="116"/>
      <c r="D130" s="116"/>
      <c r="E130" s="116"/>
      <c r="F130" s="116"/>
      <c r="G130" s="116"/>
      <c r="H130" s="116"/>
      <c r="I130" s="116"/>
      <c r="J130" s="116"/>
      <c r="K130" s="113"/>
      <c r="L130" s="114"/>
      <c r="M130" s="114"/>
      <c r="N130" s="114"/>
      <c r="O130" s="114"/>
      <c r="P130" s="113"/>
      <c r="Q130" s="113"/>
      <c r="R130" s="396" t="s">
        <v>330</v>
      </c>
      <c r="S130" s="396"/>
      <c r="T130" s="396"/>
      <c r="U130" s="114"/>
      <c r="V130" s="114"/>
      <c r="W130" s="114"/>
      <c r="X130" s="114"/>
      <c r="Y130" s="114"/>
      <c r="Z130" s="114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  <c r="BS130" s="78"/>
      <c r="BT130" s="78"/>
      <c r="BU130" s="78"/>
      <c r="BV130" s="78"/>
      <c r="BW130" s="78"/>
      <c r="BX130" s="78"/>
      <c r="BY130" s="78"/>
      <c r="BZ130" s="78"/>
      <c r="CA130" s="78"/>
      <c r="CB130" s="78"/>
      <c r="CC130" s="78"/>
      <c r="CD130" s="78"/>
      <c r="CE130" s="78"/>
      <c r="CF130" s="78"/>
      <c r="CG130" s="78"/>
      <c r="CH130" s="78"/>
      <c r="CI130" s="78"/>
      <c r="CJ130" s="78"/>
      <c r="CK130" s="78"/>
      <c r="CL130" s="78"/>
      <c r="CM130" s="78"/>
      <c r="CN130" s="78"/>
      <c r="CO130" s="78"/>
      <c r="CP130" s="78"/>
      <c r="CQ130" s="78"/>
      <c r="CR130" s="78"/>
      <c r="CS130" s="78"/>
      <c r="CT130" s="78"/>
      <c r="CU130" s="78"/>
      <c r="CV130" s="78"/>
      <c r="CW130" s="78"/>
      <c r="CX130" s="78"/>
      <c r="CY130" s="78"/>
      <c r="CZ130" s="78"/>
      <c r="DA130" s="78"/>
      <c r="DB130" s="78"/>
      <c r="DC130" s="78"/>
      <c r="DD130" s="78"/>
      <c r="DE130" s="78"/>
      <c r="DF130" s="78"/>
      <c r="DG130" s="78"/>
      <c r="DH130" s="78"/>
      <c r="DI130" s="78"/>
      <c r="DJ130" s="78"/>
    </row>
    <row r="131" spans="1:114" x14ac:dyDescent="0.3">
      <c r="A131" s="10"/>
      <c r="B131" s="78"/>
      <c r="C131" s="78"/>
      <c r="D131" s="78"/>
      <c r="E131" s="113"/>
      <c r="F131" s="113"/>
      <c r="G131" s="113"/>
      <c r="H131" s="113"/>
      <c r="I131" s="113"/>
      <c r="J131" s="113"/>
      <c r="K131" s="113"/>
      <c r="L131" s="114"/>
      <c r="M131" s="114"/>
      <c r="N131" s="114"/>
      <c r="O131" s="117"/>
      <c r="P131" s="117"/>
      <c r="Q131" s="117"/>
      <c r="R131" s="117"/>
      <c r="S131" s="117"/>
      <c r="T131" s="117"/>
      <c r="U131" s="114"/>
      <c r="V131" s="114"/>
      <c r="W131" s="114"/>
      <c r="X131" s="114"/>
      <c r="Y131" s="114"/>
      <c r="Z131" s="114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  <c r="BD131" s="78"/>
      <c r="BE131" s="78"/>
      <c r="BF131" s="78"/>
      <c r="BG131" s="78"/>
      <c r="BH131" s="78"/>
      <c r="BI131" s="78"/>
      <c r="BJ131" s="78"/>
      <c r="BK131" s="78"/>
      <c r="BL131" s="78"/>
      <c r="BM131" s="78"/>
      <c r="BN131" s="78"/>
      <c r="BO131" s="78"/>
      <c r="BP131" s="78"/>
      <c r="BQ131" s="78"/>
      <c r="BR131" s="78"/>
      <c r="BS131" s="78"/>
      <c r="BT131" s="78"/>
      <c r="BU131" s="78"/>
      <c r="BV131" s="78"/>
      <c r="BW131" s="78"/>
      <c r="BX131" s="78"/>
      <c r="BY131" s="78"/>
      <c r="BZ131" s="78"/>
      <c r="CA131" s="78"/>
      <c r="CB131" s="78"/>
      <c r="CC131" s="78"/>
      <c r="CD131" s="78"/>
      <c r="CE131" s="78"/>
      <c r="CF131" s="78"/>
      <c r="CG131" s="78"/>
      <c r="CH131" s="78"/>
      <c r="CI131" s="78"/>
      <c r="CJ131" s="78"/>
      <c r="CK131" s="78"/>
      <c r="CL131" s="78"/>
      <c r="CM131" s="78"/>
      <c r="CN131" s="78"/>
      <c r="CO131" s="78"/>
      <c r="CP131" s="78"/>
      <c r="CQ131" s="78"/>
      <c r="CR131" s="78"/>
      <c r="CS131" s="78"/>
      <c r="CT131" s="78"/>
      <c r="CU131" s="78"/>
      <c r="CV131" s="78"/>
      <c r="CW131" s="78"/>
      <c r="CX131" s="78"/>
      <c r="CY131" s="78"/>
      <c r="CZ131" s="78"/>
      <c r="DA131" s="78"/>
      <c r="DB131" s="78"/>
      <c r="DC131" s="78"/>
      <c r="DD131" s="78"/>
      <c r="DE131" s="78"/>
      <c r="DF131" s="78"/>
      <c r="DG131" s="78"/>
      <c r="DH131" s="78"/>
      <c r="DI131" s="78"/>
      <c r="DJ131" s="78"/>
    </row>
    <row r="132" spans="1:114" x14ac:dyDescent="0.3">
      <c r="A132" s="10"/>
      <c r="B132" s="78"/>
      <c r="C132" s="78"/>
      <c r="D132" s="78"/>
      <c r="E132" s="113"/>
      <c r="F132" s="113"/>
      <c r="G132" s="113"/>
      <c r="H132" s="113"/>
      <c r="I132" s="113"/>
      <c r="J132" s="113"/>
      <c r="K132" s="113"/>
      <c r="L132" s="114"/>
      <c r="M132" s="114"/>
      <c r="N132" s="114"/>
      <c r="O132" s="113"/>
      <c r="P132" s="113"/>
      <c r="Q132" s="393"/>
      <c r="R132" s="393"/>
      <c r="S132" s="393"/>
      <c r="T132" s="393"/>
      <c r="U132" s="114"/>
      <c r="V132" s="114"/>
      <c r="W132" s="114"/>
      <c r="X132" s="114"/>
      <c r="Y132" s="114"/>
      <c r="Z132" s="114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  <c r="BA132" s="78"/>
      <c r="BB132" s="78"/>
      <c r="BC132" s="78"/>
      <c r="BD132" s="78"/>
      <c r="BE132" s="78"/>
      <c r="BF132" s="78"/>
      <c r="BG132" s="78"/>
      <c r="BH132" s="78"/>
      <c r="BI132" s="78"/>
      <c r="BJ132" s="78"/>
      <c r="BK132" s="78"/>
      <c r="BL132" s="78"/>
      <c r="BM132" s="78"/>
      <c r="BN132" s="78"/>
      <c r="BO132" s="78"/>
      <c r="BP132" s="78"/>
      <c r="BQ132" s="78"/>
      <c r="BR132" s="78"/>
      <c r="BS132" s="78"/>
      <c r="BT132" s="78"/>
      <c r="BU132" s="78"/>
      <c r="BV132" s="78"/>
      <c r="BW132" s="78"/>
      <c r="BX132" s="78"/>
      <c r="BY132" s="78"/>
      <c r="BZ132" s="78"/>
      <c r="CA132" s="78"/>
      <c r="CB132" s="78"/>
      <c r="CC132" s="78"/>
      <c r="CD132" s="78"/>
      <c r="CE132" s="78"/>
      <c r="CF132" s="78"/>
      <c r="CG132" s="78"/>
      <c r="CH132" s="78"/>
      <c r="CI132" s="78"/>
      <c r="CJ132" s="78"/>
      <c r="CK132" s="78"/>
      <c r="CL132" s="78"/>
      <c r="CM132" s="78"/>
      <c r="CN132" s="78"/>
      <c r="CO132" s="78"/>
      <c r="CP132" s="78"/>
      <c r="CQ132" s="78"/>
      <c r="CR132" s="78"/>
      <c r="CS132" s="78"/>
      <c r="CT132" s="78"/>
      <c r="CU132" s="78"/>
      <c r="CV132" s="78"/>
      <c r="CW132" s="78"/>
      <c r="CX132" s="78"/>
      <c r="CY132" s="78"/>
      <c r="CZ132" s="78"/>
      <c r="DA132" s="78"/>
      <c r="DB132" s="78"/>
      <c r="DC132" s="78"/>
      <c r="DD132" s="78"/>
      <c r="DE132" s="78"/>
      <c r="DF132" s="78"/>
      <c r="DG132" s="78"/>
      <c r="DH132" s="78"/>
      <c r="DI132" s="78"/>
      <c r="DJ132" s="78"/>
    </row>
    <row r="133" spans="1:114" x14ac:dyDescent="0.3">
      <c r="A133" s="10"/>
      <c r="B133" s="78"/>
      <c r="C133" s="78"/>
      <c r="D133" s="78"/>
      <c r="E133" s="113"/>
      <c r="F133" s="113"/>
      <c r="G133" s="113"/>
      <c r="H133" s="113"/>
      <c r="I133" s="113"/>
      <c r="J133" s="113"/>
      <c r="K133" s="113"/>
      <c r="L133" s="114"/>
      <c r="M133" s="114"/>
      <c r="N133" s="114"/>
      <c r="O133" s="113"/>
      <c r="P133" s="113"/>
      <c r="Q133" s="393"/>
      <c r="R133" s="393"/>
      <c r="S133" s="393"/>
      <c r="T133" s="393"/>
      <c r="U133" s="114"/>
      <c r="V133" s="114"/>
      <c r="W133" s="114"/>
      <c r="X133" s="114"/>
      <c r="Y133" s="114"/>
      <c r="Z133" s="114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78"/>
      <c r="BA133" s="78"/>
      <c r="BB133" s="78"/>
      <c r="BC133" s="78"/>
      <c r="BD133" s="78"/>
      <c r="BE133" s="78"/>
      <c r="BF133" s="78"/>
      <c r="BG133" s="78"/>
      <c r="BH133" s="78"/>
      <c r="BI133" s="78"/>
      <c r="BJ133" s="78"/>
      <c r="BK133" s="78"/>
      <c r="BL133" s="78"/>
      <c r="BM133" s="78"/>
      <c r="BN133" s="78"/>
      <c r="BO133" s="78"/>
      <c r="BP133" s="78"/>
      <c r="BQ133" s="78"/>
      <c r="BR133" s="78"/>
      <c r="BS133" s="78"/>
      <c r="BT133" s="78"/>
      <c r="BU133" s="78"/>
      <c r="BV133" s="78"/>
      <c r="BW133" s="78"/>
      <c r="BX133" s="78"/>
      <c r="BY133" s="78"/>
      <c r="BZ133" s="78"/>
      <c r="CA133" s="78"/>
      <c r="CB133" s="78"/>
      <c r="CC133" s="78"/>
      <c r="CD133" s="78"/>
      <c r="CE133" s="78"/>
      <c r="CF133" s="78"/>
      <c r="CG133" s="78"/>
      <c r="CH133" s="78"/>
      <c r="CI133" s="78"/>
      <c r="CJ133" s="78"/>
      <c r="CK133" s="78"/>
      <c r="CL133" s="78"/>
      <c r="CM133" s="78"/>
      <c r="CN133" s="78"/>
      <c r="CO133" s="78"/>
      <c r="CP133" s="78"/>
      <c r="CQ133" s="78"/>
      <c r="CR133" s="78"/>
      <c r="CS133" s="78"/>
      <c r="CT133" s="78"/>
      <c r="CU133" s="78"/>
      <c r="CV133" s="78"/>
      <c r="CW133" s="78"/>
      <c r="CX133" s="78"/>
      <c r="CY133" s="78"/>
      <c r="CZ133" s="78"/>
      <c r="DA133" s="78"/>
      <c r="DB133" s="78"/>
      <c r="DC133" s="78"/>
      <c r="DD133" s="78"/>
      <c r="DE133" s="78"/>
      <c r="DF133" s="78"/>
      <c r="DG133" s="78"/>
      <c r="DH133" s="78"/>
      <c r="DI133" s="78"/>
      <c r="DJ133" s="78"/>
    </row>
    <row r="134" spans="1:114" x14ac:dyDescent="0.3">
      <c r="A134" s="10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  <c r="BA134" s="78"/>
      <c r="BB134" s="78"/>
      <c r="BC134" s="78"/>
      <c r="BD134" s="78"/>
      <c r="BE134" s="78"/>
      <c r="BF134" s="78"/>
      <c r="BG134" s="78"/>
      <c r="BH134" s="78"/>
      <c r="BI134" s="78"/>
      <c r="BJ134" s="78"/>
      <c r="BK134" s="78"/>
      <c r="BL134" s="78"/>
      <c r="BM134" s="78"/>
      <c r="BN134" s="78"/>
      <c r="BO134" s="78"/>
      <c r="BP134" s="78"/>
      <c r="BQ134" s="78"/>
      <c r="BR134" s="78"/>
      <c r="BS134" s="78"/>
      <c r="BT134" s="78"/>
      <c r="BU134" s="78"/>
      <c r="BV134" s="78"/>
      <c r="BW134" s="78"/>
      <c r="BX134" s="78"/>
      <c r="BY134" s="78"/>
      <c r="BZ134" s="78"/>
      <c r="CA134" s="78"/>
      <c r="CB134" s="78"/>
      <c r="CC134" s="78"/>
      <c r="CD134" s="78"/>
      <c r="CE134" s="78"/>
      <c r="CF134" s="78"/>
      <c r="CG134" s="78"/>
      <c r="CH134" s="78"/>
      <c r="CI134" s="78"/>
      <c r="CJ134" s="78"/>
      <c r="CK134" s="78"/>
      <c r="CL134" s="78"/>
      <c r="CM134" s="78"/>
      <c r="CN134" s="78"/>
      <c r="CO134" s="78"/>
      <c r="CP134" s="78"/>
      <c r="CQ134" s="78"/>
      <c r="CR134" s="78"/>
      <c r="CS134" s="78"/>
      <c r="CT134" s="78"/>
      <c r="CU134" s="78"/>
      <c r="CV134" s="78"/>
      <c r="CW134" s="78"/>
      <c r="CX134" s="78"/>
      <c r="CY134" s="78"/>
      <c r="CZ134" s="78"/>
      <c r="DA134" s="78"/>
      <c r="DB134" s="78"/>
      <c r="DC134" s="78"/>
      <c r="DD134" s="78"/>
      <c r="DE134" s="78"/>
      <c r="DF134" s="78"/>
      <c r="DG134" s="78"/>
      <c r="DH134" s="78"/>
      <c r="DI134" s="78"/>
      <c r="DJ134" s="78"/>
    </row>
    <row r="135" spans="1:114" x14ac:dyDescent="0.3">
      <c r="A135" s="10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78"/>
      <c r="BA135" s="78"/>
      <c r="BB135" s="78"/>
      <c r="BC135" s="78"/>
      <c r="BD135" s="78"/>
      <c r="BE135" s="78"/>
      <c r="BF135" s="78"/>
      <c r="BG135" s="78"/>
      <c r="BH135" s="78"/>
      <c r="BI135" s="78"/>
      <c r="BJ135" s="78"/>
      <c r="BK135" s="78"/>
      <c r="BL135" s="78"/>
      <c r="BM135" s="78"/>
      <c r="BN135" s="78"/>
      <c r="BO135" s="78"/>
      <c r="BP135" s="78"/>
      <c r="BQ135" s="78"/>
      <c r="BR135" s="78"/>
      <c r="BS135" s="78"/>
      <c r="BT135" s="78"/>
      <c r="BU135" s="78"/>
      <c r="BV135" s="78"/>
      <c r="BW135" s="78"/>
      <c r="BX135" s="78"/>
      <c r="BY135" s="78"/>
      <c r="BZ135" s="78"/>
      <c r="CA135" s="78"/>
      <c r="CB135" s="78"/>
      <c r="CC135" s="78"/>
      <c r="CD135" s="78"/>
      <c r="CE135" s="78"/>
      <c r="CF135" s="78"/>
      <c r="CG135" s="78"/>
      <c r="CH135" s="78"/>
      <c r="CI135" s="78"/>
      <c r="CJ135" s="78"/>
      <c r="CK135" s="78"/>
      <c r="CL135" s="78"/>
      <c r="CM135" s="78"/>
      <c r="CN135" s="78"/>
      <c r="CO135" s="78"/>
      <c r="CP135" s="78"/>
      <c r="CQ135" s="78"/>
      <c r="CR135" s="78"/>
      <c r="CS135" s="78"/>
      <c r="CT135" s="78"/>
      <c r="CU135" s="78"/>
      <c r="CV135" s="78"/>
      <c r="CW135" s="78"/>
      <c r="CX135" s="78"/>
      <c r="CY135" s="78"/>
      <c r="CZ135" s="78"/>
      <c r="DA135" s="78"/>
      <c r="DB135" s="78"/>
      <c r="DC135" s="78"/>
      <c r="DD135" s="78"/>
      <c r="DE135" s="78"/>
      <c r="DF135" s="78"/>
      <c r="DG135" s="78"/>
      <c r="DH135" s="78"/>
      <c r="DI135" s="78"/>
      <c r="DJ135" s="78"/>
    </row>
    <row r="136" spans="1:114" x14ac:dyDescent="0.3">
      <c r="A136" s="10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  <c r="BD136" s="78"/>
      <c r="BE136" s="78"/>
      <c r="BF136" s="78"/>
      <c r="BG136" s="78"/>
      <c r="BH136" s="78"/>
      <c r="BI136" s="78"/>
      <c r="BJ136" s="78"/>
      <c r="BK136" s="78"/>
      <c r="BL136" s="78"/>
      <c r="BM136" s="78"/>
      <c r="BN136" s="78"/>
      <c r="BO136" s="78"/>
      <c r="BP136" s="78"/>
      <c r="BQ136" s="78"/>
      <c r="BR136" s="78"/>
      <c r="BS136" s="78"/>
      <c r="BT136" s="78"/>
      <c r="BU136" s="78"/>
      <c r="BV136" s="78"/>
      <c r="BW136" s="78"/>
      <c r="BX136" s="78"/>
      <c r="BY136" s="78"/>
      <c r="BZ136" s="78"/>
      <c r="CA136" s="78"/>
      <c r="CB136" s="78"/>
      <c r="CC136" s="78"/>
      <c r="CD136" s="78"/>
      <c r="CE136" s="78"/>
      <c r="CF136" s="78"/>
      <c r="CG136" s="78"/>
      <c r="CH136" s="78"/>
      <c r="CI136" s="78"/>
      <c r="CJ136" s="78"/>
      <c r="CK136" s="78"/>
      <c r="CL136" s="78"/>
      <c r="CM136" s="78"/>
      <c r="CN136" s="78"/>
      <c r="CO136" s="78"/>
      <c r="CP136" s="78"/>
      <c r="CQ136" s="78"/>
      <c r="CR136" s="78"/>
      <c r="CS136" s="78"/>
      <c r="CT136" s="78"/>
      <c r="CU136" s="78"/>
      <c r="CV136" s="78"/>
      <c r="CW136" s="78"/>
      <c r="CX136" s="78"/>
      <c r="CY136" s="78"/>
      <c r="CZ136" s="78"/>
      <c r="DA136" s="78"/>
      <c r="DB136" s="78"/>
      <c r="DC136" s="78"/>
      <c r="DD136" s="78"/>
      <c r="DE136" s="78"/>
      <c r="DF136" s="78"/>
      <c r="DG136" s="78"/>
      <c r="DH136" s="78"/>
      <c r="DI136" s="78"/>
      <c r="DJ136" s="78"/>
    </row>
    <row r="137" spans="1:114" x14ac:dyDescent="0.3">
      <c r="A137" s="10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78"/>
      <c r="BA137" s="78"/>
      <c r="BB137" s="78"/>
      <c r="BC137" s="78"/>
      <c r="BD137" s="78"/>
      <c r="BE137" s="78"/>
      <c r="BF137" s="78"/>
      <c r="BG137" s="78"/>
      <c r="BH137" s="78"/>
      <c r="BI137" s="78"/>
      <c r="BJ137" s="78"/>
      <c r="BK137" s="78"/>
      <c r="BL137" s="78"/>
      <c r="BM137" s="78"/>
      <c r="BN137" s="78"/>
      <c r="BO137" s="78"/>
      <c r="BP137" s="78"/>
      <c r="BQ137" s="78"/>
      <c r="BR137" s="78"/>
      <c r="BS137" s="78"/>
      <c r="BT137" s="78"/>
      <c r="BU137" s="78"/>
      <c r="BV137" s="78"/>
      <c r="BW137" s="78"/>
      <c r="BX137" s="78"/>
      <c r="BY137" s="78"/>
      <c r="BZ137" s="78"/>
      <c r="CA137" s="78"/>
      <c r="CB137" s="78"/>
      <c r="CC137" s="78"/>
      <c r="CD137" s="78"/>
      <c r="CE137" s="78"/>
      <c r="CF137" s="78"/>
      <c r="CG137" s="78"/>
      <c r="CH137" s="78"/>
      <c r="CI137" s="78"/>
      <c r="CJ137" s="78"/>
      <c r="CK137" s="78"/>
      <c r="CL137" s="78"/>
      <c r="CM137" s="78"/>
      <c r="CN137" s="78"/>
      <c r="CO137" s="78"/>
      <c r="CP137" s="78"/>
      <c r="CQ137" s="78"/>
      <c r="CR137" s="78"/>
      <c r="CS137" s="78"/>
      <c r="CT137" s="78"/>
      <c r="CU137" s="78"/>
      <c r="CV137" s="78"/>
      <c r="CW137" s="78"/>
      <c r="CX137" s="78"/>
      <c r="CY137" s="78"/>
      <c r="CZ137" s="78"/>
      <c r="DA137" s="78"/>
      <c r="DB137" s="78"/>
      <c r="DC137" s="78"/>
      <c r="DD137" s="78"/>
      <c r="DE137" s="78"/>
      <c r="DF137" s="78"/>
      <c r="DG137" s="78"/>
      <c r="DH137" s="78"/>
      <c r="DI137" s="78"/>
      <c r="DJ137" s="78"/>
    </row>
    <row r="138" spans="1:114" x14ac:dyDescent="0.3">
      <c r="A138" s="10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  <c r="BE138" s="78"/>
      <c r="BF138" s="78"/>
      <c r="BG138" s="78"/>
      <c r="BH138" s="78"/>
      <c r="BI138" s="78"/>
      <c r="BJ138" s="78"/>
      <c r="BK138" s="78"/>
      <c r="BL138" s="78"/>
      <c r="BM138" s="78"/>
      <c r="BN138" s="78"/>
      <c r="BO138" s="78"/>
      <c r="BP138" s="78"/>
      <c r="BQ138" s="78"/>
      <c r="BR138" s="78"/>
      <c r="BS138" s="78"/>
      <c r="BT138" s="78"/>
      <c r="BU138" s="78"/>
      <c r="BV138" s="78"/>
      <c r="BW138" s="78"/>
      <c r="BX138" s="78"/>
      <c r="BY138" s="78"/>
      <c r="BZ138" s="78"/>
      <c r="CA138" s="78"/>
      <c r="CB138" s="78"/>
      <c r="CC138" s="78"/>
      <c r="CD138" s="78"/>
      <c r="CE138" s="78"/>
      <c r="CF138" s="78"/>
      <c r="CG138" s="78"/>
      <c r="CH138" s="78"/>
      <c r="CI138" s="78"/>
      <c r="CJ138" s="78"/>
      <c r="CK138" s="78"/>
      <c r="CL138" s="78"/>
      <c r="CM138" s="78"/>
      <c r="CN138" s="78"/>
      <c r="CO138" s="78"/>
      <c r="CP138" s="78"/>
      <c r="CQ138" s="78"/>
      <c r="CR138" s="78"/>
      <c r="CS138" s="78"/>
      <c r="CT138" s="78"/>
      <c r="CU138" s="78"/>
      <c r="CV138" s="78"/>
      <c r="CW138" s="78"/>
      <c r="CX138" s="78"/>
      <c r="CY138" s="78"/>
      <c r="CZ138" s="78"/>
      <c r="DA138" s="78"/>
      <c r="DB138" s="78"/>
      <c r="DC138" s="78"/>
      <c r="DD138" s="78"/>
      <c r="DE138" s="78"/>
      <c r="DF138" s="78"/>
      <c r="DG138" s="78"/>
      <c r="DH138" s="78"/>
      <c r="DI138" s="78"/>
      <c r="DJ138" s="78"/>
    </row>
    <row r="139" spans="1:114" x14ac:dyDescent="0.3">
      <c r="A139" s="10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  <c r="BB139" s="78"/>
      <c r="BC139" s="78"/>
      <c r="BD139" s="78"/>
      <c r="BE139" s="78"/>
      <c r="BF139" s="78"/>
      <c r="BG139" s="78"/>
      <c r="BH139" s="78"/>
      <c r="BI139" s="78"/>
      <c r="BJ139" s="78"/>
      <c r="BK139" s="78"/>
      <c r="BL139" s="78"/>
      <c r="BM139" s="78"/>
      <c r="BN139" s="78"/>
      <c r="BO139" s="78"/>
      <c r="BP139" s="78"/>
      <c r="BQ139" s="78"/>
      <c r="BR139" s="78"/>
      <c r="BS139" s="78"/>
      <c r="BT139" s="78"/>
      <c r="BU139" s="78"/>
      <c r="BV139" s="78"/>
      <c r="BW139" s="78"/>
      <c r="BX139" s="78"/>
      <c r="BY139" s="78"/>
      <c r="BZ139" s="78"/>
      <c r="CA139" s="78"/>
      <c r="CB139" s="78"/>
      <c r="CC139" s="78"/>
      <c r="CD139" s="78"/>
      <c r="CE139" s="78"/>
      <c r="CF139" s="78"/>
      <c r="CG139" s="78"/>
      <c r="CH139" s="78"/>
      <c r="CI139" s="78"/>
      <c r="CJ139" s="78"/>
      <c r="CK139" s="78"/>
      <c r="CL139" s="78"/>
      <c r="CM139" s="78"/>
      <c r="CN139" s="78"/>
      <c r="CO139" s="78"/>
      <c r="CP139" s="78"/>
      <c r="CQ139" s="78"/>
      <c r="CR139" s="78"/>
      <c r="CS139" s="78"/>
      <c r="CT139" s="78"/>
      <c r="CU139" s="78"/>
      <c r="CV139" s="78"/>
      <c r="CW139" s="78"/>
      <c r="CX139" s="78"/>
      <c r="CY139" s="78"/>
      <c r="CZ139" s="78"/>
      <c r="DA139" s="78"/>
      <c r="DB139" s="78"/>
      <c r="DC139" s="78"/>
      <c r="DD139" s="78"/>
      <c r="DE139" s="78"/>
      <c r="DF139" s="78"/>
      <c r="DG139" s="78"/>
      <c r="DH139" s="78"/>
      <c r="DI139" s="78"/>
      <c r="DJ139" s="78"/>
    </row>
    <row r="140" spans="1:114" x14ac:dyDescent="0.3">
      <c r="A140" s="10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78"/>
      <c r="BJ140" s="78"/>
      <c r="BK140" s="78"/>
      <c r="BL140" s="78"/>
      <c r="BM140" s="78"/>
      <c r="BN140" s="78"/>
      <c r="BO140" s="78"/>
      <c r="BP140" s="78"/>
      <c r="BQ140" s="78"/>
      <c r="BR140" s="78"/>
      <c r="BS140" s="78"/>
      <c r="BT140" s="78"/>
      <c r="BU140" s="78"/>
      <c r="BV140" s="78"/>
      <c r="BW140" s="78"/>
      <c r="BX140" s="78"/>
      <c r="BY140" s="78"/>
      <c r="BZ140" s="78"/>
      <c r="CA140" s="78"/>
      <c r="CB140" s="78"/>
      <c r="CC140" s="78"/>
      <c r="CD140" s="78"/>
      <c r="CE140" s="78"/>
      <c r="CF140" s="78"/>
      <c r="CG140" s="78"/>
      <c r="CH140" s="78"/>
      <c r="CI140" s="78"/>
      <c r="CJ140" s="78"/>
      <c r="CK140" s="78"/>
      <c r="CL140" s="78"/>
      <c r="CM140" s="78"/>
      <c r="CN140" s="78"/>
      <c r="CO140" s="78"/>
      <c r="CP140" s="78"/>
      <c r="CQ140" s="78"/>
      <c r="CR140" s="78"/>
      <c r="CS140" s="78"/>
      <c r="CT140" s="78"/>
      <c r="CU140" s="78"/>
      <c r="CV140" s="78"/>
      <c r="CW140" s="78"/>
      <c r="CX140" s="78"/>
      <c r="CY140" s="78"/>
      <c r="CZ140" s="78"/>
      <c r="DA140" s="78"/>
      <c r="DB140" s="78"/>
      <c r="DC140" s="78"/>
      <c r="DD140" s="78"/>
      <c r="DE140" s="78"/>
      <c r="DF140" s="78"/>
      <c r="DG140" s="78"/>
      <c r="DH140" s="78"/>
      <c r="DI140" s="78"/>
      <c r="DJ140" s="78"/>
    </row>
    <row r="141" spans="1:114" x14ac:dyDescent="0.3">
      <c r="A141" s="10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  <c r="BM141" s="78"/>
      <c r="BN141" s="78"/>
      <c r="BO141" s="78"/>
      <c r="BP141" s="78"/>
      <c r="BQ141" s="78"/>
      <c r="BR141" s="78"/>
      <c r="BS141" s="78"/>
      <c r="BT141" s="78"/>
      <c r="BU141" s="78"/>
      <c r="BV141" s="78"/>
      <c r="BW141" s="78"/>
      <c r="BX141" s="78"/>
      <c r="BY141" s="78"/>
      <c r="BZ141" s="78"/>
      <c r="CA141" s="78"/>
      <c r="CB141" s="78"/>
      <c r="CC141" s="78"/>
      <c r="CD141" s="78"/>
      <c r="CE141" s="78"/>
      <c r="CF141" s="78"/>
      <c r="CG141" s="78"/>
      <c r="CH141" s="78"/>
      <c r="CI141" s="78"/>
      <c r="CJ141" s="78"/>
      <c r="CK141" s="78"/>
      <c r="CL141" s="78"/>
      <c r="CM141" s="78"/>
      <c r="CN141" s="78"/>
      <c r="CO141" s="78"/>
      <c r="CP141" s="78"/>
      <c r="CQ141" s="78"/>
      <c r="CR141" s="78"/>
      <c r="CS141" s="78"/>
      <c r="CT141" s="78"/>
      <c r="CU141" s="78"/>
      <c r="CV141" s="78"/>
      <c r="CW141" s="78"/>
      <c r="CX141" s="78"/>
      <c r="CY141" s="78"/>
      <c r="CZ141" s="78"/>
      <c r="DA141" s="78"/>
      <c r="DB141" s="78"/>
      <c r="DC141" s="78"/>
      <c r="DD141" s="78"/>
      <c r="DE141" s="78"/>
      <c r="DF141" s="78"/>
      <c r="DG141" s="78"/>
      <c r="DH141" s="78"/>
      <c r="DI141" s="78"/>
      <c r="DJ141" s="78"/>
    </row>
    <row r="142" spans="1:114" x14ac:dyDescent="0.3">
      <c r="A142" s="10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  <c r="BM142" s="78"/>
      <c r="BN142" s="78"/>
      <c r="BO142" s="78"/>
      <c r="BP142" s="78"/>
      <c r="BQ142" s="78"/>
      <c r="BR142" s="78"/>
      <c r="BS142" s="78"/>
      <c r="BT142" s="78"/>
      <c r="BU142" s="78"/>
      <c r="BV142" s="78"/>
      <c r="BW142" s="78"/>
      <c r="BX142" s="78"/>
      <c r="BY142" s="78"/>
      <c r="BZ142" s="78"/>
      <c r="CA142" s="78"/>
      <c r="CB142" s="78"/>
      <c r="CC142" s="78"/>
      <c r="CD142" s="78"/>
      <c r="CE142" s="78"/>
      <c r="CF142" s="78"/>
      <c r="CG142" s="78"/>
      <c r="CH142" s="78"/>
      <c r="CI142" s="78"/>
      <c r="CJ142" s="78"/>
      <c r="CK142" s="78"/>
      <c r="CL142" s="78"/>
      <c r="CM142" s="78"/>
      <c r="CN142" s="78"/>
      <c r="CO142" s="78"/>
      <c r="CP142" s="78"/>
      <c r="CQ142" s="78"/>
      <c r="CR142" s="78"/>
      <c r="CS142" s="78"/>
      <c r="CT142" s="78"/>
      <c r="CU142" s="78"/>
      <c r="CV142" s="78"/>
      <c r="CW142" s="78"/>
      <c r="CX142" s="78"/>
      <c r="CY142" s="78"/>
      <c r="CZ142" s="78"/>
      <c r="DA142" s="78"/>
      <c r="DB142" s="78"/>
      <c r="DC142" s="78"/>
      <c r="DD142" s="78"/>
      <c r="DE142" s="78"/>
      <c r="DF142" s="78"/>
      <c r="DG142" s="78"/>
      <c r="DH142" s="78"/>
      <c r="DI142" s="78"/>
      <c r="DJ142" s="78"/>
    </row>
    <row r="143" spans="1:114" x14ac:dyDescent="0.3">
      <c r="A143" s="10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8"/>
      <c r="BI143" s="78"/>
      <c r="BJ143" s="78"/>
      <c r="BK143" s="78"/>
      <c r="BL143" s="78"/>
      <c r="BM143" s="78"/>
      <c r="BN143" s="78"/>
      <c r="BO143" s="78"/>
      <c r="BP143" s="78"/>
      <c r="BQ143" s="78"/>
      <c r="BR143" s="78"/>
      <c r="BS143" s="78"/>
      <c r="BT143" s="78"/>
      <c r="BU143" s="78"/>
      <c r="BV143" s="78"/>
      <c r="BW143" s="78"/>
      <c r="BX143" s="78"/>
      <c r="BY143" s="78"/>
      <c r="BZ143" s="78"/>
      <c r="CA143" s="78"/>
      <c r="CB143" s="78"/>
      <c r="CC143" s="78"/>
      <c r="CD143" s="78"/>
      <c r="CE143" s="78"/>
      <c r="CF143" s="78"/>
      <c r="CG143" s="78"/>
      <c r="CH143" s="78"/>
      <c r="CI143" s="78"/>
      <c r="CJ143" s="78"/>
      <c r="CK143" s="78"/>
      <c r="CL143" s="78"/>
      <c r="CM143" s="78"/>
      <c r="CN143" s="78"/>
      <c r="CO143" s="78"/>
      <c r="CP143" s="78"/>
      <c r="CQ143" s="78"/>
      <c r="CR143" s="78"/>
      <c r="CS143" s="78"/>
      <c r="CT143" s="78"/>
      <c r="CU143" s="78"/>
      <c r="CV143" s="78"/>
      <c r="CW143" s="78"/>
      <c r="CX143" s="78"/>
      <c r="CY143" s="78"/>
      <c r="CZ143" s="78"/>
      <c r="DA143" s="78"/>
      <c r="DB143" s="78"/>
      <c r="DC143" s="78"/>
      <c r="DD143" s="78"/>
      <c r="DE143" s="78"/>
      <c r="DF143" s="78"/>
      <c r="DG143" s="78"/>
      <c r="DH143" s="78"/>
      <c r="DI143" s="78"/>
      <c r="DJ143" s="78"/>
    </row>
    <row r="144" spans="1:114" x14ac:dyDescent="0.3">
      <c r="A144" s="10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  <c r="BF144" s="78"/>
      <c r="BG144" s="78"/>
      <c r="BH144" s="78"/>
      <c r="BI144" s="78"/>
      <c r="BJ144" s="78"/>
      <c r="BK144" s="78"/>
      <c r="BL144" s="78"/>
      <c r="BM144" s="78"/>
      <c r="BN144" s="78"/>
      <c r="BO144" s="78"/>
      <c r="BP144" s="78"/>
      <c r="BQ144" s="78"/>
      <c r="BR144" s="78"/>
      <c r="BS144" s="78"/>
      <c r="BT144" s="78"/>
      <c r="BU144" s="78"/>
      <c r="BV144" s="78"/>
      <c r="BW144" s="78"/>
      <c r="BX144" s="78"/>
      <c r="BY144" s="78"/>
      <c r="BZ144" s="78"/>
      <c r="CA144" s="78"/>
      <c r="CB144" s="78"/>
      <c r="CC144" s="78"/>
      <c r="CD144" s="78"/>
      <c r="CE144" s="78"/>
      <c r="CF144" s="78"/>
      <c r="CG144" s="78"/>
      <c r="CH144" s="78"/>
      <c r="CI144" s="78"/>
      <c r="CJ144" s="78"/>
      <c r="CK144" s="78"/>
      <c r="CL144" s="78"/>
      <c r="CM144" s="78"/>
      <c r="CN144" s="78"/>
      <c r="CO144" s="78"/>
      <c r="CP144" s="78"/>
      <c r="CQ144" s="78"/>
      <c r="CR144" s="78"/>
      <c r="CS144" s="78"/>
      <c r="CT144" s="78"/>
      <c r="CU144" s="78"/>
      <c r="CV144" s="78"/>
      <c r="CW144" s="78"/>
      <c r="CX144" s="78"/>
      <c r="CY144" s="78"/>
      <c r="CZ144" s="78"/>
      <c r="DA144" s="78"/>
      <c r="DB144" s="78"/>
      <c r="DC144" s="78"/>
      <c r="DD144" s="78"/>
      <c r="DE144" s="78"/>
      <c r="DF144" s="78"/>
      <c r="DG144" s="78"/>
      <c r="DH144" s="78"/>
      <c r="DI144" s="78"/>
      <c r="DJ144" s="78"/>
    </row>
    <row r="145" spans="1:114" x14ac:dyDescent="0.3">
      <c r="A145" s="10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  <c r="BM145" s="78"/>
      <c r="BN145" s="78"/>
      <c r="BO145" s="78"/>
      <c r="BP145" s="78"/>
      <c r="BQ145" s="78"/>
      <c r="BR145" s="78"/>
      <c r="BS145" s="78"/>
      <c r="BT145" s="78"/>
      <c r="BU145" s="78"/>
      <c r="BV145" s="78"/>
      <c r="BW145" s="78"/>
      <c r="BX145" s="78"/>
      <c r="BY145" s="78"/>
      <c r="BZ145" s="78"/>
      <c r="CA145" s="78"/>
      <c r="CB145" s="78"/>
      <c r="CC145" s="78"/>
      <c r="CD145" s="78"/>
      <c r="CE145" s="78"/>
      <c r="CF145" s="78"/>
      <c r="CG145" s="78"/>
      <c r="CH145" s="78"/>
      <c r="CI145" s="78"/>
      <c r="CJ145" s="78"/>
      <c r="CK145" s="78"/>
      <c r="CL145" s="78"/>
      <c r="CM145" s="78"/>
      <c r="CN145" s="78"/>
      <c r="CO145" s="78"/>
      <c r="CP145" s="78"/>
      <c r="CQ145" s="78"/>
      <c r="CR145" s="78"/>
      <c r="CS145" s="78"/>
      <c r="CT145" s="78"/>
      <c r="CU145" s="78"/>
      <c r="CV145" s="78"/>
      <c r="CW145" s="78"/>
      <c r="CX145" s="78"/>
      <c r="CY145" s="78"/>
      <c r="CZ145" s="78"/>
      <c r="DA145" s="78"/>
      <c r="DB145" s="78"/>
      <c r="DC145" s="78"/>
      <c r="DD145" s="78"/>
      <c r="DE145" s="78"/>
      <c r="DF145" s="78"/>
      <c r="DG145" s="78"/>
      <c r="DH145" s="78"/>
      <c r="DI145" s="78"/>
      <c r="DJ145" s="78"/>
    </row>
    <row r="146" spans="1:114" x14ac:dyDescent="0.3">
      <c r="A146" s="10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  <c r="BH146" s="78"/>
      <c r="BI146" s="78"/>
      <c r="BJ146" s="78"/>
      <c r="BK146" s="78"/>
      <c r="BL146" s="78"/>
      <c r="BM146" s="78"/>
      <c r="BN146" s="78"/>
      <c r="BO146" s="78"/>
      <c r="BP146" s="78"/>
      <c r="BQ146" s="78"/>
      <c r="BR146" s="78"/>
      <c r="BS146" s="78"/>
      <c r="BT146" s="78"/>
      <c r="BU146" s="78"/>
      <c r="BV146" s="78"/>
      <c r="BW146" s="78"/>
      <c r="BX146" s="78"/>
      <c r="BY146" s="78"/>
      <c r="BZ146" s="78"/>
      <c r="CA146" s="78"/>
      <c r="CB146" s="78"/>
      <c r="CC146" s="78"/>
      <c r="CD146" s="78"/>
      <c r="CE146" s="78"/>
      <c r="CF146" s="78"/>
      <c r="CG146" s="78"/>
      <c r="CH146" s="78"/>
      <c r="CI146" s="78"/>
      <c r="CJ146" s="78"/>
      <c r="CK146" s="78"/>
      <c r="CL146" s="78"/>
      <c r="CM146" s="78"/>
      <c r="CN146" s="78"/>
      <c r="CO146" s="78"/>
      <c r="CP146" s="78"/>
      <c r="CQ146" s="78"/>
      <c r="CR146" s="78"/>
      <c r="CS146" s="78"/>
      <c r="CT146" s="78"/>
      <c r="CU146" s="78"/>
      <c r="CV146" s="78"/>
      <c r="CW146" s="78"/>
      <c r="CX146" s="78"/>
      <c r="CY146" s="78"/>
      <c r="CZ146" s="78"/>
      <c r="DA146" s="78"/>
      <c r="DB146" s="78"/>
      <c r="DC146" s="78"/>
      <c r="DD146" s="78"/>
      <c r="DE146" s="78"/>
      <c r="DF146" s="78"/>
      <c r="DG146" s="78"/>
      <c r="DH146" s="78"/>
      <c r="DI146" s="78"/>
      <c r="DJ146" s="78"/>
    </row>
    <row r="147" spans="1:114" x14ac:dyDescent="0.3">
      <c r="A147" s="10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  <c r="BM147" s="78"/>
      <c r="BN147" s="78"/>
      <c r="BO147" s="78"/>
      <c r="BP147" s="78"/>
      <c r="BQ147" s="78"/>
      <c r="BR147" s="78"/>
      <c r="BS147" s="78"/>
      <c r="BT147" s="78"/>
      <c r="BU147" s="78"/>
      <c r="BV147" s="78"/>
      <c r="BW147" s="78"/>
      <c r="BX147" s="78"/>
      <c r="BY147" s="78"/>
      <c r="BZ147" s="78"/>
      <c r="CA147" s="78"/>
      <c r="CB147" s="78"/>
      <c r="CC147" s="78"/>
      <c r="CD147" s="78"/>
      <c r="CE147" s="78"/>
      <c r="CF147" s="78"/>
      <c r="CG147" s="78"/>
      <c r="CH147" s="78"/>
      <c r="CI147" s="78"/>
      <c r="CJ147" s="78"/>
      <c r="CK147" s="78"/>
      <c r="CL147" s="78"/>
      <c r="CM147" s="78"/>
      <c r="CN147" s="78"/>
      <c r="CO147" s="78"/>
      <c r="CP147" s="78"/>
      <c r="CQ147" s="78"/>
      <c r="CR147" s="78"/>
      <c r="CS147" s="78"/>
      <c r="CT147" s="78"/>
      <c r="CU147" s="78"/>
      <c r="CV147" s="78"/>
      <c r="CW147" s="78"/>
      <c r="CX147" s="78"/>
      <c r="CY147" s="78"/>
      <c r="CZ147" s="78"/>
      <c r="DA147" s="78"/>
      <c r="DB147" s="78"/>
      <c r="DC147" s="78"/>
      <c r="DD147" s="78"/>
      <c r="DE147" s="78"/>
      <c r="DF147" s="78"/>
      <c r="DG147" s="78"/>
      <c r="DH147" s="78"/>
      <c r="DI147" s="78"/>
      <c r="DJ147" s="78"/>
    </row>
    <row r="148" spans="1:114" x14ac:dyDescent="0.3">
      <c r="A148" s="10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  <c r="BM148" s="78"/>
      <c r="BN148" s="78"/>
      <c r="BO148" s="78"/>
      <c r="BP148" s="78"/>
      <c r="BQ148" s="78"/>
      <c r="BR148" s="78"/>
      <c r="BS148" s="78"/>
      <c r="BT148" s="78"/>
      <c r="BU148" s="78"/>
      <c r="BV148" s="78"/>
      <c r="BW148" s="78"/>
      <c r="BX148" s="78"/>
      <c r="BY148" s="78"/>
      <c r="BZ148" s="78"/>
      <c r="CA148" s="78"/>
      <c r="CB148" s="78"/>
      <c r="CC148" s="78"/>
      <c r="CD148" s="78"/>
      <c r="CE148" s="78"/>
      <c r="CF148" s="78"/>
      <c r="CG148" s="78"/>
      <c r="CH148" s="78"/>
      <c r="CI148" s="78"/>
      <c r="CJ148" s="78"/>
      <c r="CK148" s="78"/>
      <c r="CL148" s="78"/>
      <c r="CM148" s="78"/>
      <c r="CN148" s="78"/>
      <c r="CO148" s="78"/>
      <c r="CP148" s="78"/>
      <c r="CQ148" s="78"/>
      <c r="CR148" s="78"/>
      <c r="CS148" s="78"/>
      <c r="CT148" s="78"/>
      <c r="CU148" s="78"/>
      <c r="CV148" s="78"/>
      <c r="CW148" s="78"/>
      <c r="CX148" s="78"/>
      <c r="CY148" s="78"/>
      <c r="CZ148" s="78"/>
      <c r="DA148" s="78"/>
      <c r="DB148" s="78"/>
      <c r="DC148" s="78"/>
      <c r="DD148" s="78"/>
      <c r="DE148" s="78"/>
      <c r="DF148" s="78"/>
      <c r="DG148" s="78"/>
      <c r="DH148" s="78"/>
      <c r="DI148" s="78"/>
      <c r="DJ148" s="78"/>
    </row>
    <row r="149" spans="1:114" x14ac:dyDescent="0.3">
      <c r="A149" s="10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78"/>
      <c r="BP149" s="78"/>
      <c r="BQ149" s="78"/>
      <c r="BR149" s="78"/>
      <c r="BS149" s="78"/>
      <c r="BT149" s="78"/>
      <c r="BU149" s="78"/>
      <c r="BV149" s="78"/>
      <c r="BW149" s="78"/>
      <c r="BX149" s="78"/>
      <c r="BY149" s="78"/>
      <c r="BZ149" s="78"/>
      <c r="CA149" s="78"/>
      <c r="CB149" s="78"/>
      <c r="CC149" s="78"/>
      <c r="CD149" s="78"/>
      <c r="CE149" s="78"/>
      <c r="CF149" s="78"/>
      <c r="CG149" s="78"/>
      <c r="CH149" s="78"/>
      <c r="CI149" s="78"/>
      <c r="CJ149" s="78"/>
      <c r="CK149" s="78"/>
      <c r="CL149" s="78"/>
      <c r="CM149" s="78"/>
      <c r="CN149" s="78"/>
      <c r="CO149" s="78"/>
      <c r="CP149" s="78"/>
      <c r="CQ149" s="78"/>
      <c r="CR149" s="78"/>
      <c r="CS149" s="78"/>
      <c r="CT149" s="78"/>
      <c r="CU149" s="78"/>
      <c r="CV149" s="78"/>
      <c r="CW149" s="78"/>
      <c r="CX149" s="78"/>
      <c r="CY149" s="78"/>
      <c r="CZ149" s="78"/>
      <c r="DA149" s="78"/>
      <c r="DB149" s="78"/>
      <c r="DC149" s="78"/>
      <c r="DD149" s="78"/>
      <c r="DE149" s="78"/>
      <c r="DF149" s="78"/>
      <c r="DG149" s="78"/>
      <c r="DH149" s="78"/>
      <c r="DI149" s="78"/>
      <c r="DJ149" s="78"/>
    </row>
    <row r="150" spans="1:114" x14ac:dyDescent="0.3">
      <c r="A150" s="10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  <c r="BC150" s="78"/>
      <c r="BD150" s="78"/>
      <c r="BE150" s="78"/>
      <c r="BF150" s="78"/>
      <c r="BG150" s="78"/>
      <c r="BH150" s="78"/>
      <c r="BI150" s="78"/>
      <c r="BJ150" s="78"/>
      <c r="BK150" s="78"/>
      <c r="BL150" s="78"/>
      <c r="BM150" s="78"/>
      <c r="BN150" s="78"/>
      <c r="BO150" s="78"/>
      <c r="BP150" s="78"/>
      <c r="BQ150" s="78"/>
      <c r="BR150" s="78"/>
      <c r="BS150" s="78"/>
      <c r="BT150" s="78"/>
      <c r="BU150" s="78"/>
      <c r="BV150" s="78"/>
      <c r="BW150" s="78"/>
      <c r="BX150" s="78"/>
      <c r="BY150" s="78"/>
      <c r="BZ150" s="78"/>
      <c r="CA150" s="78"/>
      <c r="CB150" s="78"/>
      <c r="CC150" s="78"/>
      <c r="CD150" s="78"/>
      <c r="CE150" s="78"/>
      <c r="CF150" s="78"/>
      <c r="CG150" s="78"/>
      <c r="CH150" s="78"/>
      <c r="CI150" s="78"/>
      <c r="CJ150" s="78"/>
      <c r="CK150" s="78"/>
      <c r="CL150" s="78"/>
      <c r="CM150" s="78"/>
      <c r="CN150" s="78"/>
      <c r="CO150" s="78"/>
      <c r="CP150" s="78"/>
      <c r="CQ150" s="78"/>
      <c r="CR150" s="78"/>
      <c r="CS150" s="78"/>
      <c r="CT150" s="78"/>
      <c r="CU150" s="78"/>
      <c r="CV150" s="78"/>
      <c r="CW150" s="78"/>
      <c r="CX150" s="78"/>
      <c r="CY150" s="78"/>
      <c r="CZ150" s="78"/>
      <c r="DA150" s="78"/>
      <c r="DB150" s="78"/>
      <c r="DC150" s="78"/>
      <c r="DD150" s="78"/>
      <c r="DE150" s="78"/>
      <c r="DF150" s="78"/>
      <c r="DG150" s="78"/>
      <c r="DH150" s="78"/>
      <c r="DI150" s="78"/>
      <c r="DJ150" s="78"/>
    </row>
    <row r="151" spans="1:114" x14ac:dyDescent="0.3">
      <c r="A151" s="10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  <c r="BM151" s="78"/>
      <c r="BN151" s="78"/>
      <c r="BO151" s="78"/>
      <c r="BP151" s="78"/>
      <c r="BQ151" s="78"/>
      <c r="BR151" s="78"/>
      <c r="BS151" s="78"/>
      <c r="BT151" s="78"/>
      <c r="BU151" s="78"/>
      <c r="BV151" s="78"/>
      <c r="BW151" s="78"/>
      <c r="BX151" s="78"/>
      <c r="BY151" s="78"/>
      <c r="BZ151" s="78"/>
      <c r="CA151" s="78"/>
      <c r="CB151" s="78"/>
      <c r="CC151" s="78"/>
      <c r="CD151" s="78"/>
      <c r="CE151" s="78"/>
      <c r="CF151" s="78"/>
      <c r="CG151" s="78"/>
      <c r="CH151" s="78"/>
      <c r="CI151" s="78"/>
      <c r="CJ151" s="78"/>
      <c r="CK151" s="78"/>
      <c r="CL151" s="78"/>
      <c r="CM151" s="78"/>
      <c r="CN151" s="78"/>
      <c r="CO151" s="78"/>
      <c r="CP151" s="78"/>
      <c r="CQ151" s="78"/>
      <c r="CR151" s="78"/>
      <c r="CS151" s="78"/>
      <c r="CT151" s="78"/>
      <c r="CU151" s="78"/>
      <c r="CV151" s="78"/>
      <c r="CW151" s="78"/>
      <c r="CX151" s="78"/>
      <c r="CY151" s="78"/>
      <c r="CZ151" s="78"/>
      <c r="DA151" s="78"/>
      <c r="DB151" s="78"/>
      <c r="DC151" s="78"/>
      <c r="DD151" s="78"/>
      <c r="DE151" s="78"/>
      <c r="DF151" s="78"/>
      <c r="DG151" s="78"/>
      <c r="DH151" s="78"/>
      <c r="DI151" s="78"/>
      <c r="DJ151" s="78"/>
    </row>
    <row r="152" spans="1:114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114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114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114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114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114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114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114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114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x14ac:dyDescent="0.3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x14ac:dyDescent="0.3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</sheetData>
  <mergeCells count="156">
    <mergeCell ref="B110:B119"/>
    <mergeCell ref="I110:I119"/>
    <mergeCell ref="E110:E119"/>
    <mergeCell ref="C110:C119"/>
    <mergeCell ref="B73:B78"/>
    <mergeCell ref="J73:J78"/>
    <mergeCell ref="H73:H78"/>
    <mergeCell ref="F73:F78"/>
    <mergeCell ref="D73:D78"/>
    <mergeCell ref="I73:I78"/>
    <mergeCell ref="D98:D106"/>
    <mergeCell ref="C73:C78"/>
    <mergeCell ref="B98:B106"/>
    <mergeCell ref="C98:C106"/>
    <mergeCell ref="E98:E106"/>
    <mergeCell ref="I98:I106"/>
    <mergeCell ref="J98:J106"/>
    <mergeCell ref="H98:H106"/>
    <mergeCell ref="F98:F106"/>
    <mergeCell ref="F87:F97"/>
    <mergeCell ref="H87:H97"/>
    <mergeCell ref="J87:J97"/>
    <mergeCell ref="E87:E97"/>
    <mergeCell ref="I87:I97"/>
    <mergeCell ref="E120:E123"/>
    <mergeCell ref="F120:F123"/>
    <mergeCell ref="H120:H123"/>
    <mergeCell ref="I120:I123"/>
    <mergeCell ref="J120:J123"/>
    <mergeCell ref="J110:J119"/>
    <mergeCell ref="H110:H119"/>
    <mergeCell ref="F110:F119"/>
    <mergeCell ref="D110:D119"/>
    <mergeCell ref="D124:D125"/>
    <mergeCell ref="F124:F125"/>
    <mergeCell ref="C124:C125"/>
    <mergeCell ref="E124:E125"/>
    <mergeCell ref="Q132:T133"/>
    <mergeCell ref="B107:B109"/>
    <mergeCell ref="E107:E109"/>
    <mergeCell ref="C107:C109"/>
    <mergeCell ref="J107:J109"/>
    <mergeCell ref="H107:H109"/>
    <mergeCell ref="I107:I109"/>
    <mergeCell ref="F107:F109"/>
    <mergeCell ref="D107:D109"/>
    <mergeCell ref="I124:I125"/>
    <mergeCell ref="J124:J125"/>
    <mergeCell ref="H124:H125"/>
    <mergeCell ref="B124:B125"/>
    <mergeCell ref="B128:J129"/>
    <mergeCell ref="P129:Q129"/>
    <mergeCell ref="R129:S129"/>
    <mergeCell ref="R130:T130"/>
    <mergeCell ref="B120:B123"/>
    <mergeCell ref="C120:C123"/>
    <mergeCell ref="D120:D123"/>
    <mergeCell ref="B87:B97"/>
    <mergeCell ref="D87:D97"/>
    <mergeCell ref="C87:C97"/>
    <mergeCell ref="B79:B86"/>
    <mergeCell ref="D79:D86"/>
    <mergeCell ref="F79:F86"/>
    <mergeCell ref="J79:J86"/>
    <mergeCell ref="H79:H86"/>
    <mergeCell ref="I79:I86"/>
    <mergeCell ref="E79:E86"/>
    <mergeCell ref="C79:C86"/>
    <mergeCell ref="E11:E39"/>
    <mergeCell ref="D11:D39"/>
    <mergeCell ref="C11:C39"/>
    <mergeCell ref="B11:B39"/>
    <mergeCell ref="H40:H47"/>
    <mergeCell ref="I40:I47"/>
    <mergeCell ref="I5:I10"/>
    <mergeCell ref="J5:J10"/>
    <mergeCell ref="H11:H39"/>
    <mergeCell ref="I11:I39"/>
    <mergeCell ref="J11:J39"/>
    <mergeCell ref="F11:F39"/>
    <mergeCell ref="C5:C10"/>
    <mergeCell ref="D5:D10"/>
    <mergeCell ref="E5:E10"/>
    <mergeCell ref="F5:F10"/>
    <mergeCell ref="B5:B10"/>
    <mergeCell ref="H5:H10"/>
    <mergeCell ref="B40:B47"/>
    <mergeCell ref="F40:F47"/>
    <mergeCell ref="D40:D47"/>
    <mergeCell ref="F3:F4"/>
    <mergeCell ref="L3:L4"/>
    <mergeCell ref="M3:M4"/>
    <mergeCell ref="N3:N4"/>
    <mergeCell ref="X3:X4"/>
    <mergeCell ref="Y3:Y4"/>
    <mergeCell ref="Z3:Z4"/>
    <mergeCell ref="V3:V4"/>
    <mergeCell ref="W3:W4"/>
    <mergeCell ref="O3:O4"/>
    <mergeCell ref="P3:S3"/>
    <mergeCell ref="T3:T4"/>
    <mergeCell ref="B59:B72"/>
    <mergeCell ref="B48:B58"/>
    <mergeCell ref="H48:H58"/>
    <mergeCell ref="F48:F58"/>
    <mergeCell ref="D48:D58"/>
    <mergeCell ref="I48:I58"/>
    <mergeCell ref="E48:E58"/>
    <mergeCell ref="C48:C58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E73:E78"/>
    <mergeCell ref="Y45:Z45"/>
    <mergeCell ref="E40:E47"/>
    <mergeCell ref="C40:C47"/>
    <mergeCell ref="H59:H72"/>
    <mergeCell ref="F59:F72"/>
    <mergeCell ref="D59:D72"/>
    <mergeCell ref="I59:I72"/>
    <mergeCell ref="E59:E72"/>
    <mergeCell ref="C59:C72"/>
    <mergeCell ref="Y63:Z63"/>
    <mergeCell ref="Y120:Z120"/>
    <mergeCell ref="Y122:Z122"/>
    <mergeCell ref="Y123:Z123"/>
    <mergeCell ref="J48:J58"/>
    <mergeCell ref="Y37:Z37"/>
    <mergeCell ref="Y38:Z38"/>
    <mergeCell ref="U3:U4"/>
    <mergeCell ref="P21:X21"/>
    <mergeCell ref="Y67:Z67"/>
    <mergeCell ref="Y111:Z111"/>
    <mergeCell ref="Y112:Z112"/>
    <mergeCell ref="Y90:Z90"/>
    <mergeCell ref="Y94:Z94"/>
    <mergeCell ref="Y100:Z100"/>
    <mergeCell ref="J59:J72"/>
    <mergeCell ref="J40:J47"/>
    <mergeCell ref="Y21:Z21"/>
    <mergeCell ref="Y33:Z33"/>
    <mergeCell ref="Y51:Z51"/>
    <mergeCell ref="Y107:Z107"/>
  </mergeCells>
  <pageMargins left="0.7" right="0.7" top="0.78740157499999996" bottom="0.78740157499999996" header="0.3" footer="0.3"/>
  <pageSetup paperSiz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topLeftCell="A27" zoomScale="96" zoomScaleNormal="96" workbookViewId="0">
      <selection activeCell="X27" sqref="X27"/>
    </sheetView>
  </sheetViews>
  <sheetFormatPr defaultRowHeight="14.4" x14ac:dyDescent="0.3"/>
  <cols>
    <col min="2" max="2" width="10" customWidth="1"/>
    <col min="4" max="4" width="10.33203125" customWidth="1"/>
    <col min="5" max="5" width="23" customWidth="1"/>
    <col min="9" max="9" width="21.88671875" customWidth="1"/>
    <col min="10" max="10" width="12.88671875" customWidth="1"/>
    <col min="11" max="11" width="17.109375" customWidth="1"/>
  </cols>
  <sheetData>
    <row r="1" spans="1:19" ht="18.600000000000001" thickBot="1" x14ac:dyDescent="0.4">
      <c r="A1" s="479" t="s">
        <v>332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80"/>
    </row>
    <row r="2" spans="1:19" ht="40.200000000000003" customHeight="1" thickBot="1" x14ac:dyDescent="0.35">
      <c r="A2" s="430" t="s">
        <v>1</v>
      </c>
      <c r="B2" s="494" t="s">
        <v>261</v>
      </c>
      <c r="C2" s="495"/>
      <c r="D2" s="495"/>
      <c r="E2" s="496" t="s">
        <v>3</v>
      </c>
      <c r="F2" s="496" t="s">
        <v>67</v>
      </c>
      <c r="G2" s="499" t="s">
        <v>5</v>
      </c>
      <c r="H2" s="430" t="s">
        <v>6</v>
      </c>
      <c r="I2" s="433" t="s">
        <v>7</v>
      </c>
      <c r="J2" s="436" t="s">
        <v>262</v>
      </c>
      <c r="K2" s="437"/>
      <c r="L2" s="486" t="s">
        <v>9</v>
      </c>
      <c r="M2" s="487"/>
      <c r="N2" s="488" t="s">
        <v>263</v>
      </c>
      <c r="O2" s="489"/>
      <c r="P2" s="489"/>
      <c r="Q2" s="489"/>
      <c r="R2" s="486" t="s">
        <v>11</v>
      </c>
      <c r="S2" s="487"/>
    </row>
    <row r="3" spans="1:19" ht="15" thickBot="1" x14ac:dyDescent="0.35">
      <c r="A3" s="431"/>
      <c r="B3" s="502" t="s">
        <v>264</v>
      </c>
      <c r="C3" s="466" t="s">
        <v>265</v>
      </c>
      <c r="D3" s="466" t="s">
        <v>266</v>
      </c>
      <c r="E3" s="497"/>
      <c r="F3" s="497"/>
      <c r="G3" s="500"/>
      <c r="H3" s="431"/>
      <c r="I3" s="434"/>
      <c r="J3" s="468" t="s">
        <v>267</v>
      </c>
      <c r="K3" s="470" t="s">
        <v>268</v>
      </c>
      <c r="L3" s="490" t="s">
        <v>19</v>
      </c>
      <c r="M3" s="492" t="s">
        <v>20</v>
      </c>
      <c r="N3" s="428" t="s">
        <v>71</v>
      </c>
      <c r="O3" s="429"/>
      <c r="P3" s="429"/>
      <c r="Q3" s="429"/>
      <c r="R3" s="482" t="s">
        <v>269</v>
      </c>
      <c r="S3" s="484" t="s">
        <v>24</v>
      </c>
    </row>
    <row r="4" spans="1:19" ht="123" customHeight="1" thickBot="1" x14ac:dyDescent="0.35">
      <c r="A4" s="432"/>
      <c r="B4" s="503"/>
      <c r="C4" s="467"/>
      <c r="D4" s="467"/>
      <c r="E4" s="498"/>
      <c r="F4" s="498"/>
      <c r="G4" s="501"/>
      <c r="H4" s="432"/>
      <c r="I4" s="435"/>
      <c r="J4" s="469"/>
      <c r="K4" s="471"/>
      <c r="L4" s="491"/>
      <c r="M4" s="493"/>
      <c r="N4" s="6" t="s">
        <v>77</v>
      </c>
      <c r="O4" s="7" t="s">
        <v>78</v>
      </c>
      <c r="P4" s="21" t="s">
        <v>79</v>
      </c>
      <c r="Q4" s="8" t="s">
        <v>270</v>
      </c>
      <c r="R4" s="483"/>
      <c r="S4" s="485"/>
    </row>
    <row r="5" spans="1:19" ht="112.8" customHeight="1" x14ac:dyDescent="0.3">
      <c r="A5" s="16">
        <v>1</v>
      </c>
      <c r="B5" s="448" t="s">
        <v>271</v>
      </c>
      <c r="C5" s="457" t="s">
        <v>201</v>
      </c>
      <c r="D5" s="451">
        <v>70997896</v>
      </c>
      <c r="E5" s="145" t="s">
        <v>505</v>
      </c>
      <c r="F5" s="463" t="s">
        <v>28</v>
      </c>
      <c r="G5" s="454" t="s">
        <v>29</v>
      </c>
      <c r="H5" s="460" t="s">
        <v>29</v>
      </c>
      <c r="I5" s="146" t="s">
        <v>505</v>
      </c>
      <c r="J5" s="269">
        <v>2000000</v>
      </c>
      <c r="K5" s="148">
        <f>J5*0.85</f>
        <v>1700000</v>
      </c>
      <c r="L5" s="261">
        <v>2026</v>
      </c>
      <c r="M5" s="262">
        <v>2028</v>
      </c>
      <c r="N5" s="151"/>
      <c r="O5" s="152"/>
      <c r="P5" s="152"/>
      <c r="Q5" s="153"/>
      <c r="R5" s="149" t="s">
        <v>50</v>
      </c>
      <c r="S5" s="150" t="s">
        <v>50</v>
      </c>
    </row>
    <row r="6" spans="1:19" ht="54.6" customHeight="1" x14ac:dyDescent="0.3">
      <c r="A6" s="77">
        <v>2</v>
      </c>
      <c r="B6" s="449"/>
      <c r="C6" s="458"/>
      <c r="D6" s="452"/>
      <c r="E6" s="154" t="s">
        <v>411</v>
      </c>
      <c r="F6" s="464"/>
      <c r="G6" s="455"/>
      <c r="H6" s="461"/>
      <c r="I6" s="154" t="s">
        <v>415</v>
      </c>
      <c r="J6" s="270">
        <v>500000</v>
      </c>
      <c r="K6" s="156">
        <f t="shared" ref="K6:K11" si="0">J6*0.85</f>
        <v>425000</v>
      </c>
      <c r="L6" s="271">
        <v>2026</v>
      </c>
      <c r="M6" s="272">
        <v>2028</v>
      </c>
      <c r="N6" s="159"/>
      <c r="O6" s="160"/>
      <c r="P6" s="160"/>
      <c r="Q6" s="161"/>
      <c r="R6" s="157" t="s">
        <v>50</v>
      </c>
      <c r="S6" s="158" t="s">
        <v>50</v>
      </c>
    </row>
    <row r="7" spans="1:19" ht="49.8" customHeight="1" x14ac:dyDescent="0.3">
      <c r="A7" s="77">
        <v>3</v>
      </c>
      <c r="B7" s="449"/>
      <c r="C7" s="458"/>
      <c r="D7" s="452"/>
      <c r="E7" s="154" t="s">
        <v>412</v>
      </c>
      <c r="F7" s="464"/>
      <c r="G7" s="455"/>
      <c r="H7" s="461"/>
      <c r="I7" s="154" t="s">
        <v>416</v>
      </c>
      <c r="J7" s="155">
        <v>500000</v>
      </c>
      <c r="K7" s="156">
        <f t="shared" si="0"/>
        <v>425000</v>
      </c>
      <c r="L7" s="271">
        <v>2026</v>
      </c>
      <c r="M7" s="272">
        <v>2028</v>
      </c>
      <c r="N7" s="159"/>
      <c r="O7" s="160"/>
      <c r="P7" s="160"/>
      <c r="Q7" s="161"/>
      <c r="R7" s="157" t="s">
        <v>50</v>
      </c>
      <c r="S7" s="158" t="s">
        <v>50</v>
      </c>
    </row>
    <row r="8" spans="1:19" ht="67.2" customHeight="1" x14ac:dyDescent="0.3">
      <c r="A8" s="77">
        <v>4</v>
      </c>
      <c r="B8" s="449"/>
      <c r="C8" s="458"/>
      <c r="D8" s="452"/>
      <c r="E8" s="154" t="s">
        <v>413</v>
      </c>
      <c r="F8" s="464"/>
      <c r="G8" s="455"/>
      <c r="H8" s="461"/>
      <c r="I8" s="154" t="s">
        <v>417</v>
      </c>
      <c r="J8" s="162" t="s">
        <v>419</v>
      </c>
      <c r="K8" s="156">
        <v>850000</v>
      </c>
      <c r="L8" s="271">
        <v>2026</v>
      </c>
      <c r="M8" s="272">
        <v>2028</v>
      </c>
      <c r="N8" s="159"/>
      <c r="O8" s="160"/>
      <c r="P8" s="160"/>
      <c r="Q8" s="161"/>
      <c r="R8" s="157" t="s">
        <v>50</v>
      </c>
      <c r="S8" s="158" t="s">
        <v>50</v>
      </c>
    </row>
    <row r="9" spans="1:19" ht="58.8" customHeight="1" x14ac:dyDescent="0.3">
      <c r="A9" s="77">
        <v>5</v>
      </c>
      <c r="B9" s="449"/>
      <c r="C9" s="458"/>
      <c r="D9" s="452"/>
      <c r="E9" s="154" t="s">
        <v>414</v>
      </c>
      <c r="F9" s="464"/>
      <c r="G9" s="455"/>
      <c r="H9" s="461"/>
      <c r="I9" s="154" t="s">
        <v>418</v>
      </c>
      <c r="J9" s="268">
        <v>1000000</v>
      </c>
      <c r="K9" s="156">
        <f>J9*0.8</f>
        <v>800000</v>
      </c>
      <c r="L9" s="271">
        <v>2026</v>
      </c>
      <c r="M9" s="272">
        <v>2028</v>
      </c>
      <c r="N9" s="159"/>
      <c r="O9" s="160"/>
      <c r="P9" s="160"/>
      <c r="Q9" s="161"/>
      <c r="R9" s="157" t="s">
        <v>50</v>
      </c>
      <c r="S9" s="158" t="s">
        <v>50</v>
      </c>
    </row>
    <row r="10" spans="1:19" ht="57" customHeight="1" x14ac:dyDescent="0.3">
      <c r="A10" s="77">
        <v>6</v>
      </c>
      <c r="B10" s="449"/>
      <c r="C10" s="458"/>
      <c r="D10" s="452"/>
      <c r="E10" s="154" t="s">
        <v>420</v>
      </c>
      <c r="F10" s="464"/>
      <c r="G10" s="455"/>
      <c r="H10" s="461"/>
      <c r="I10" s="154" t="s">
        <v>423</v>
      </c>
      <c r="J10" s="155">
        <v>300000</v>
      </c>
      <c r="K10" s="156">
        <f t="shared" si="0"/>
        <v>255000</v>
      </c>
      <c r="L10" s="271">
        <v>2026</v>
      </c>
      <c r="M10" s="272">
        <v>2028</v>
      </c>
      <c r="N10" s="159"/>
      <c r="O10" s="160"/>
      <c r="P10" s="160"/>
      <c r="Q10" s="161"/>
      <c r="R10" s="157" t="s">
        <v>50</v>
      </c>
      <c r="S10" s="158" t="s">
        <v>50</v>
      </c>
    </row>
    <row r="11" spans="1:19" ht="81" customHeight="1" x14ac:dyDescent="0.3">
      <c r="A11" s="77">
        <v>7</v>
      </c>
      <c r="B11" s="449"/>
      <c r="C11" s="458"/>
      <c r="D11" s="452"/>
      <c r="E11" s="154" t="s">
        <v>421</v>
      </c>
      <c r="F11" s="464"/>
      <c r="G11" s="455"/>
      <c r="H11" s="461"/>
      <c r="I11" s="154" t="s">
        <v>424</v>
      </c>
      <c r="J11" s="155">
        <v>400000</v>
      </c>
      <c r="K11" s="156">
        <f t="shared" si="0"/>
        <v>340000</v>
      </c>
      <c r="L11" s="271">
        <v>2026</v>
      </c>
      <c r="M11" s="272">
        <v>2028</v>
      </c>
      <c r="N11" s="159"/>
      <c r="O11" s="160"/>
      <c r="P11" s="160"/>
      <c r="Q11" s="161"/>
      <c r="R11" s="157" t="s">
        <v>50</v>
      </c>
      <c r="S11" s="158" t="s">
        <v>50</v>
      </c>
    </row>
    <row r="12" spans="1:19" ht="79.2" customHeight="1" x14ac:dyDescent="0.3">
      <c r="A12" s="77">
        <v>8</v>
      </c>
      <c r="B12" s="449"/>
      <c r="C12" s="458"/>
      <c r="D12" s="452"/>
      <c r="E12" s="273" t="s">
        <v>422</v>
      </c>
      <c r="F12" s="464"/>
      <c r="G12" s="455"/>
      <c r="H12" s="461"/>
      <c r="I12" s="273" t="s">
        <v>425</v>
      </c>
      <c r="J12" s="275">
        <v>100000</v>
      </c>
      <c r="K12" s="274">
        <f t="shared" ref="K12:K13" si="1">J12*0.85</f>
        <v>85000</v>
      </c>
      <c r="L12" s="263">
        <v>2026</v>
      </c>
      <c r="M12" s="264">
        <v>2028</v>
      </c>
      <c r="N12" s="184"/>
      <c r="O12" s="185"/>
      <c r="P12" s="185"/>
      <c r="Q12" s="186"/>
      <c r="R12" s="182" t="s">
        <v>50</v>
      </c>
      <c r="S12" s="183" t="s">
        <v>50</v>
      </c>
    </row>
    <row r="13" spans="1:19" ht="75" customHeight="1" thickBot="1" x14ac:dyDescent="0.35">
      <c r="A13" s="77">
        <v>9</v>
      </c>
      <c r="B13" s="450"/>
      <c r="C13" s="459"/>
      <c r="D13" s="453"/>
      <c r="E13" s="276" t="s">
        <v>506</v>
      </c>
      <c r="F13" s="465"/>
      <c r="G13" s="456"/>
      <c r="H13" s="462"/>
      <c r="I13" s="276" t="s">
        <v>507</v>
      </c>
      <c r="J13" s="277">
        <v>15000000</v>
      </c>
      <c r="K13" s="278">
        <f t="shared" si="1"/>
        <v>12750000</v>
      </c>
      <c r="L13" s="265">
        <v>2026</v>
      </c>
      <c r="M13" s="266">
        <v>2029</v>
      </c>
      <c r="N13" s="167"/>
      <c r="O13" s="168"/>
      <c r="P13" s="168"/>
      <c r="Q13" s="169"/>
      <c r="R13" s="265" t="s">
        <v>50</v>
      </c>
      <c r="S13" s="266" t="s">
        <v>50</v>
      </c>
    </row>
    <row r="14" spans="1:19" ht="49.8" customHeight="1" x14ac:dyDescent="0.3">
      <c r="A14" s="77">
        <v>10</v>
      </c>
      <c r="B14" s="413" t="s">
        <v>272</v>
      </c>
      <c r="C14" s="419" t="s">
        <v>131</v>
      </c>
      <c r="D14" s="422">
        <v>72068141</v>
      </c>
      <c r="E14" s="15" t="s">
        <v>273</v>
      </c>
      <c r="F14" s="442" t="s">
        <v>28</v>
      </c>
      <c r="G14" s="445" t="s">
        <v>29</v>
      </c>
      <c r="H14" s="439" t="s">
        <v>132</v>
      </c>
      <c r="I14" s="13" t="s">
        <v>274</v>
      </c>
      <c r="J14" s="3">
        <v>2000000</v>
      </c>
      <c r="K14" s="17">
        <f t="shared" ref="K14:K30" si="2">J14*0.85</f>
        <v>1700000</v>
      </c>
      <c r="L14" s="4">
        <v>2022</v>
      </c>
      <c r="M14" s="2">
        <v>2025</v>
      </c>
      <c r="N14" s="18"/>
      <c r="O14" s="1"/>
      <c r="P14" s="1"/>
      <c r="Q14" s="20"/>
      <c r="R14" s="4" t="s">
        <v>50</v>
      </c>
      <c r="S14" s="2" t="s">
        <v>50</v>
      </c>
    </row>
    <row r="15" spans="1:19" ht="49.8" customHeight="1" x14ac:dyDescent="0.3">
      <c r="A15" s="77">
        <v>11</v>
      </c>
      <c r="B15" s="414"/>
      <c r="C15" s="420"/>
      <c r="D15" s="423"/>
      <c r="E15" s="60" t="s">
        <v>275</v>
      </c>
      <c r="F15" s="443"/>
      <c r="G15" s="446"/>
      <c r="H15" s="440"/>
      <c r="I15" s="61" t="s">
        <v>279</v>
      </c>
      <c r="J15" s="54">
        <v>1000000</v>
      </c>
      <c r="K15" s="63">
        <f t="shared" si="2"/>
        <v>850000</v>
      </c>
      <c r="L15" s="62">
        <v>2022</v>
      </c>
      <c r="M15" s="56">
        <v>2025</v>
      </c>
      <c r="N15" s="57"/>
      <c r="O15" s="58"/>
      <c r="P15" s="58"/>
      <c r="Q15" s="59"/>
      <c r="R15" s="55" t="s">
        <v>50</v>
      </c>
      <c r="S15" s="56" t="s">
        <v>50</v>
      </c>
    </row>
    <row r="16" spans="1:19" ht="104.4" customHeight="1" x14ac:dyDescent="0.3">
      <c r="A16" s="77">
        <v>12</v>
      </c>
      <c r="B16" s="414"/>
      <c r="C16" s="420"/>
      <c r="D16" s="423"/>
      <c r="E16" s="68" t="s">
        <v>344</v>
      </c>
      <c r="F16" s="443"/>
      <c r="G16" s="446"/>
      <c r="H16" s="440"/>
      <c r="I16" s="69" t="s">
        <v>343</v>
      </c>
      <c r="J16" s="70">
        <v>800000</v>
      </c>
      <c r="K16" s="71">
        <f t="shared" si="2"/>
        <v>680000</v>
      </c>
      <c r="L16" s="72">
        <v>2023</v>
      </c>
      <c r="M16" s="73">
        <v>2025</v>
      </c>
      <c r="N16" s="74"/>
      <c r="O16" s="75"/>
      <c r="P16" s="75"/>
      <c r="Q16" s="76" t="s">
        <v>191</v>
      </c>
      <c r="R16" s="72" t="s">
        <v>50</v>
      </c>
      <c r="S16" s="73" t="s">
        <v>50</v>
      </c>
    </row>
    <row r="17" spans="1:19" ht="118.8" customHeight="1" thickBot="1" x14ac:dyDescent="0.35">
      <c r="A17" s="77">
        <v>13</v>
      </c>
      <c r="B17" s="415"/>
      <c r="C17" s="421"/>
      <c r="D17" s="438"/>
      <c r="E17" s="170" t="s">
        <v>387</v>
      </c>
      <c r="F17" s="444"/>
      <c r="G17" s="447"/>
      <c r="H17" s="441"/>
      <c r="I17" s="171" t="s">
        <v>388</v>
      </c>
      <c r="J17" s="172">
        <v>7000000</v>
      </c>
      <c r="K17" s="164">
        <f t="shared" si="2"/>
        <v>5950000</v>
      </c>
      <c r="L17" s="165">
        <v>2024</v>
      </c>
      <c r="M17" s="166">
        <v>2025</v>
      </c>
      <c r="N17" s="173"/>
      <c r="O17" s="174"/>
      <c r="P17" s="174"/>
      <c r="Q17" s="175"/>
      <c r="R17" s="165" t="s">
        <v>50</v>
      </c>
      <c r="S17" s="166" t="s">
        <v>50</v>
      </c>
    </row>
    <row r="18" spans="1:19" ht="46.2" customHeight="1" thickBot="1" x14ac:dyDescent="0.35">
      <c r="A18" s="77">
        <v>14</v>
      </c>
      <c r="B18" s="413" t="s">
        <v>276</v>
      </c>
      <c r="C18" s="419" t="s">
        <v>201</v>
      </c>
      <c r="D18" s="422">
        <v>47489791</v>
      </c>
      <c r="E18" s="176" t="s">
        <v>277</v>
      </c>
      <c r="F18" s="425" t="s">
        <v>28</v>
      </c>
      <c r="G18" s="416" t="s">
        <v>29</v>
      </c>
      <c r="H18" s="473" t="s">
        <v>29</v>
      </c>
      <c r="I18" s="177" t="s">
        <v>278</v>
      </c>
      <c r="J18" s="147">
        <v>600000</v>
      </c>
      <c r="K18" s="178">
        <f t="shared" si="2"/>
        <v>510000</v>
      </c>
      <c r="L18" s="261">
        <v>2026</v>
      </c>
      <c r="M18" s="262">
        <v>2028</v>
      </c>
      <c r="N18" s="151"/>
      <c r="O18" s="152"/>
      <c r="P18" s="152"/>
      <c r="Q18" s="153"/>
      <c r="R18" s="149" t="s">
        <v>50</v>
      </c>
      <c r="S18" s="150" t="s">
        <v>50</v>
      </c>
    </row>
    <row r="19" spans="1:19" ht="46.2" customHeight="1" x14ac:dyDescent="0.3">
      <c r="A19" s="77">
        <v>15</v>
      </c>
      <c r="B19" s="414"/>
      <c r="C19" s="420"/>
      <c r="D19" s="423"/>
      <c r="E19" s="179" t="s">
        <v>275</v>
      </c>
      <c r="F19" s="426"/>
      <c r="G19" s="417"/>
      <c r="H19" s="474"/>
      <c r="I19" s="180" t="s">
        <v>279</v>
      </c>
      <c r="J19" s="181">
        <v>800000</v>
      </c>
      <c r="K19" s="148">
        <f t="shared" si="2"/>
        <v>680000</v>
      </c>
      <c r="L19" s="263">
        <v>2026</v>
      </c>
      <c r="M19" s="264">
        <v>2028</v>
      </c>
      <c r="N19" s="184"/>
      <c r="O19" s="185"/>
      <c r="P19" s="185"/>
      <c r="Q19" s="186"/>
      <c r="R19" s="182" t="s">
        <v>50</v>
      </c>
      <c r="S19" s="183" t="s">
        <v>50</v>
      </c>
    </row>
    <row r="20" spans="1:19" ht="46.2" customHeight="1" thickBot="1" x14ac:dyDescent="0.35">
      <c r="A20" s="77">
        <v>16</v>
      </c>
      <c r="B20" s="415"/>
      <c r="C20" s="421"/>
      <c r="D20" s="424"/>
      <c r="E20" s="267" t="s">
        <v>427</v>
      </c>
      <c r="F20" s="427"/>
      <c r="G20" s="418"/>
      <c r="H20" s="475"/>
      <c r="I20" s="163" t="s">
        <v>426</v>
      </c>
      <c r="J20" s="187">
        <v>300000</v>
      </c>
      <c r="K20" s="164">
        <f t="shared" si="2"/>
        <v>255000</v>
      </c>
      <c r="L20" s="265">
        <v>2026</v>
      </c>
      <c r="M20" s="266">
        <v>2028</v>
      </c>
      <c r="N20" s="167"/>
      <c r="O20" s="168"/>
      <c r="P20" s="168"/>
      <c r="Q20" s="169"/>
      <c r="R20" s="165" t="s">
        <v>50</v>
      </c>
      <c r="S20" s="166" t="s">
        <v>50</v>
      </c>
    </row>
    <row r="21" spans="1:19" ht="46.2" customHeight="1" thickBot="1" x14ac:dyDescent="0.35">
      <c r="A21" s="77">
        <v>17</v>
      </c>
      <c r="B21" s="413" t="s">
        <v>131</v>
      </c>
      <c r="C21" s="419" t="s">
        <v>131</v>
      </c>
      <c r="D21" s="476" t="s">
        <v>290</v>
      </c>
      <c r="E21" s="188" t="s">
        <v>280</v>
      </c>
      <c r="F21" s="425" t="s">
        <v>28</v>
      </c>
      <c r="G21" s="416" t="s">
        <v>29</v>
      </c>
      <c r="H21" s="473" t="s">
        <v>132</v>
      </c>
      <c r="I21" s="189" t="s">
        <v>282</v>
      </c>
      <c r="J21" s="190">
        <v>5000000</v>
      </c>
      <c r="K21" s="148">
        <f t="shared" si="2"/>
        <v>4250000</v>
      </c>
      <c r="L21" s="296">
        <v>2025</v>
      </c>
      <c r="M21" s="297">
        <v>2030</v>
      </c>
      <c r="N21" s="193"/>
      <c r="O21" s="194"/>
      <c r="P21" s="194"/>
      <c r="Q21" s="195"/>
      <c r="R21" s="191" t="s">
        <v>50</v>
      </c>
      <c r="S21" s="192" t="s">
        <v>50</v>
      </c>
    </row>
    <row r="22" spans="1:19" ht="87.6" customHeight="1" x14ac:dyDescent="0.3">
      <c r="A22" s="77">
        <v>18</v>
      </c>
      <c r="B22" s="414"/>
      <c r="C22" s="420"/>
      <c r="D22" s="477"/>
      <c r="E22" s="196" t="s">
        <v>281</v>
      </c>
      <c r="F22" s="426"/>
      <c r="G22" s="417"/>
      <c r="H22" s="474"/>
      <c r="I22" s="197" t="s">
        <v>283</v>
      </c>
      <c r="J22" s="198">
        <v>2000000</v>
      </c>
      <c r="K22" s="199">
        <f t="shared" si="2"/>
        <v>1700000</v>
      </c>
      <c r="L22" s="296">
        <v>2025</v>
      </c>
      <c r="M22" s="297">
        <v>2030</v>
      </c>
      <c r="N22" s="159"/>
      <c r="O22" s="160"/>
      <c r="P22" s="160"/>
      <c r="Q22" s="161"/>
      <c r="R22" s="157" t="s">
        <v>50</v>
      </c>
      <c r="S22" s="158" t="s">
        <v>50</v>
      </c>
    </row>
    <row r="23" spans="1:19" x14ac:dyDescent="0.3">
      <c r="A23" s="77">
        <v>19</v>
      </c>
      <c r="B23" s="414"/>
      <c r="C23" s="420"/>
      <c r="D23" s="477"/>
      <c r="E23" s="200" t="s">
        <v>284</v>
      </c>
      <c r="F23" s="426"/>
      <c r="G23" s="417"/>
      <c r="H23" s="474"/>
      <c r="I23" s="201" t="s">
        <v>284</v>
      </c>
      <c r="J23" s="202">
        <v>600000</v>
      </c>
      <c r="K23" s="199">
        <f t="shared" si="2"/>
        <v>510000</v>
      </c>
      <c r="L23" s="203">
        <v>2022</v>
      </c>
      <c r="M23" s="204">
        <v>2025</v>
      </c>
      <c r="N23" s="205" t="s">
        <v>86</v>
      </c>
      <c r="O23" s="206" t="s">
        <v>86</v>
      </c>
      <c r="P23" s="206" t="s">
        <v>86</v>
      </c>
      <c r="Q23" s="205" t="s">
        <v>86</v>
      </c>
      <c r="R23" s="207" t="s">
        <v>50</v>
      </c>
      <c r="S23" s="208" t="s">
        <v>50</v>
      </c>
    </row>
    <row r="24" spans="1:19" ht="129.6" x14ac:dyDescent="0.3">
      <c r="A24" s="77">
        <v>20</v>
      </c>
      <c r="B24" s="414"/>
      <c r="C24" s="420"/>
      <c r="D24" s="477"/>
      <c r="E24" s="200" t="s">
        <v>286</v>
      </c>
      <c r="F24" s="426"/>
      <c r="G24" s="417"/>
      <c r="H24" s="474"/>
      <c r="I24" s="201" t="s">
        <v>538</v>
      </c>
      <c r="J24" s="298">
        <v>30000000</v>
      </c>
      <c r="K24" s="199">
        <f t="shared" si="2"/>
        <v>25500000</v>
      </c>
      <c r="L24" s="271">
        <v>2025</v>
      </c>
      <c r="M24" s="272">
        <v>2030</v>
      </c>
      <c r="N24" s="205" t="s">
        <v>86</v>
      </c>
      <c r="O24" s="206" t="s">
        <v>86</v>
      </c>
      <c r="P24" s="206" t="s">
        <v>86</v>
      </c>
      <c r="Q24" s="205" t="s">
        <v>86</v>
      </c>
      <c r="R24" s="207" t="s">
        <v>50</v>
      </c>
      <c r="S24" s="208" t="s">
        <v>50</v>
      </c>
    </row>
    <row r="25" spans="1:19" ht="145.80000000000001" customHeight="1" thickBot="1" x14ac:dyDescent="0.35">
      <c r="A25" s="77">
        <v>21</v>
      </c>
      <c r="B25" s="414"/>
      <c r="C25" s="420"/>
      <c r="D25" s="477"/>
      <c r="E25" s="209" t="s">
        <v>466</v>
      </c>
      <c r="F25" s="426"/>
      <c r="G25" s="417"/>
      <c r="H25" s="474"/>
      <c r="I25" s="210" t="s">
        <v>389</v>
      </c>
      <c r="J25" s="211">
        <v>34000000</v>
      </c>
      <c r="K25" s="212">
        <f t="shared" si="2"/>
        <v>28900000</v>
      </c>
      <c r="L25" s="213">
        <v>2020</v>
      </c>
      <c r="M25" s="266">
        <v>2030</v>
      </c>
      <c r="N25" s="215" t="s">
        <v>86</v>
      </c>
      <c r="O25" s="216" t="s">
        <v>86</v>
      </c>
      <c r="P25" s="216" t="s">
        <v>86</v>
      </c>
      <c r="Q25" s="215" t="s">
        <v>86</v>
      </c>
      <c r="R25" s="217" t="s">
        <v>287</v>
      </c>
      <c r="S25" s="218" t="s">
        <v>287</v>
      </c>
    </row>
    <row r="26" spans="1:19" ht="123" customHeight="1" thickBot="1" x14ac:dyDescent="0.35">
      <c r="A26" s="77">
        <v>22</v>
      </c>
      <c r="B26" s="414"/>
      <c r="C26" s="420"/>
      <c r="D26" s="477"/>
      <c r="E26" s="219" t="s">
        <v>390</v>
      </c>
      <c r="F26" s="426"/>
      <c r="G26" s="417"/>
      <c r="H26" s="474"/>
      <c r="I26" s="301" t="s">
        <v>391</v>
      </c>
      <c r="J26" s="220">
        <v>6000000</v>
      </c>
      <c r="K26" s="212">
        <f t="shared" ref="K26:K27" si="3">J26*0.85</f>
        <v>5100000</v>
      </c>
      <c r="L26" s="221">
        <v>2024</v>
      </c>
      <c r="M26" s="222">
        <v>2026</v>
      </c>
      <c r="N26" s="223"/>
      <c r="O26" s="224"/>
      <c r="P26" s="224"/>
      <c r="Q26" s="223"/>
      <c r="R26" s="225" t="s">
        <v>50</v>
      </c>
      <c r="S26" s="299" t="s">
        <v>287</v>
      </c>
    </row>
    <row r="27" spans="1:19" ht="104.4" customHeight="1" thickBot="1" x14ac:dyDescent="0.35">
      <c r="A27" s="77">
        <v>23</v>
      </c>
      <c r="B27" s="415"/>
      <c r="C27" s="421"/>
      <c r="D27" s="478"/>
      <c r="E27" s="309" t="s">
        <v>539</v>
      </c>
      <c r="F27" s="427"/>
      <c r="G27" s="418"/>
      <c r="H27" s="475"/>
      <c r="I27" s="302" t="s">
        <v>540</v>
      </c>
      <c r="J27" s="303">
        <v>50000000</v>
      </c>
      <c r="K27" s="304">
        <f t="shared" si="3"/>
        <v>42500000</v>
      </c>
      <c r="L27" s="305">
        <v>2025</v>
      </c>
      <c r="M27" s="300">
        <v>2030</v>
      </c>
      <c r="N27" s="306"/>
      <c r="O27" s="307"/>
      <c r="P27" s="307"/>
      <c r="Q27" s="306"/>
      <c r="R27" s="308" t="s">
        <v>50</v>
      </c>
      <c r="S27" s="299" t="s">
        <v>50</v>
      </c>
    </row>
    <row r="28" spans="1:19" ht="88.2" customHeight="1" x14ac:dyDescent="0.3">
      <c r="A28" s="77">
        <v>24</v>
      </c>
      <c r="B28" s="401" t="s">
        <v>180</v>
      </c>
      <c r="C28" s="411" t="s">
        <v>180</v>
      </c>
      <c r="D28" s="403" t="s">
        <v>289</v>
      </c>
      <c r="E28" s="145" t="s">
        <v>285</v>
      </c>
      <c r="F28" s="405" t="s">
        <v>288</v>
      </c>
      <c r="G28" s="409" t="s">
        <v>29</v>
      </c>
      <c r="H28" s="407" t="s">
        <v>181</v>
      </c>
      <c r="I28" s="145" t="s">
        <v>285</v>
      </c>
      <c r="J28" s="226">
        <v>5000000</v>
      </c>
      <c r="K28" s="148">
        <f t="shared" si="2"/>
        <v>4250000</v>
      </c>
      <c r="L28" s="227">
        <v>2021</v>
      </c>
      <c r="M28" s="228">
        <v>2023</v>
      </c>
      <c r="N28" s="229"/>
      <c r="O28" s="230" t="s">
        <v>86</v>
      </c>
      <c r="P28" s="230" t="s">
        <v>86</v>
      </c>
      <c r="Q28" s="229" t="s">
        <v>86</v>
      </c>
      <c r="R28" s="399" t="s">
        <v>346</v>
      </c>
      <c r="S28" s="400"/>
    </row>
    <row r="29" spans="1:19" ht="90" customHeight="1" thickBot="1" x14ac:dyDescent="0.35">
      <c r="A29" s="77">
        <v>25</v>
      </c>
      <c r="B29" s="402"/>
      <c r="C29" s="412"/>
      <c r="D29" s="404"/>
      <c r="E29" s="231" t="s">
        <v>554</v>
      </c>
      <c r="F29" s="406"/>
      <c r="G29" s="410"/>
      <c r="H29" s="408"/>
      <c r="I29" s="232" t="s">
        <v>555</v>
      </c>
      <c r="J29" s="211">
        <v>30000000</v>
      </c>
      <c r="K29" s="164">
        <f t="shared" si="2"/>
        <v>25500000</v>
      </c>
      <c r="L29" s="233">
        <v>2024</v>
      </c>
      <c r="M29" s="214">
        <v>2028</v>
      </c>
      <c r="N29" s="215"/>
      <c r="O29" s="216" t="s">
        <v>86</v>
      </c>
      <c r="P29" s="216" t="s">
        <v>86</v>
      </c>
      <c r="Q29" s="215" t="s">
        <v>86</v>
      </c>
      <c r="R29" s="217" t="s">
        <v>50</v>
      </c>
      <c r="S29" s="218" t="s">
        <v>50</v>
      </c>
    </row>
    <row r="30" spans="1:19" ht="86.4" customHeight="1" thickBot="1" x14ac:dyDescent="0.35">
      <c r="A30" s="77">
        <v>26</v>
      </c>
      <c r="B30" s="24" t="s">
        <v>328</v>
      </c>
      <c r="C30" s="9" t="s">
        <v>201</v>
      </c>
      <c r="D30" s="22" t="s">
        <v>207</v>
      </c>
      <c r="E30" s="32" t="s">
        <v>329</v>
      </c>
      <c r="F30" s="23" t="s">
        <v>28</v>
      </c>
      <c r="G30" s="9" t="s">
        <v>29</v>
      </c>
      <c r="H30" s="24" t="s">
        <v>29</v>
      </c>
      <c r="I30" s="26" t="s">
        <v>327</v>
      </c>
      <c r="J30" s="27">
        <v>5000000</v>
      </c>
      <c r="K30" s="64">
        <f t="shared" si="2"/>
        <v>4250000</v>
      </c>
      <c r="L30" s="19">
        <v>2022</v>
      </c>
      <c r="M30" s="14">
        <v>2025</v>
      </c>
      <c r="N30" s="25"/>
      <c r="O30" s="31"/>
      <c r="P30" s="28" t="s">
        <v>86</v>
      </c>
      <c r="Q30" s="25"/>
      <c r="R30" s="29" t="s">
        <v>50</v>
      </c>
      <c r="S30" s="30" t="s">
        <v>50</v>
      </c>
    </row>
    <row r="33" spans="1:14" x14ac:dyDescent="0.3">
      <c r="M33" s="12"/>
      <c r="N33" s="12"/>
    </row>
    <row r="35" spans="1:14" ht="15" thickBot="1" x14ac:dyDescent="0.35">
      <c r="A35" t="s">
        <v>491</v>
      </c>
      <c r="I35" t="s">
        <v>331</v>
      </c>
      <c r="J35" s="481"/>
      <c r="K35" s="481"/>
      <c r="N35" s="12"/>
    </row>
    <row r="36" spans="1:14" x14ac:dyDescent="0.3">
      <c r="J36" s="472" t="s">
        <v>330</v>
      </c>
      <c r="K36" s="472"/>
    </row>
    <row r="37" spans="1:14" x14ac:dyDescent="0.3">
      <c r="J37" s="375"/>
      <c r="K37" s="375"/>
    </row>
    <row r="97" spans="3:3" ht="17.399999999999999" x14ac:dyDescent="0.35">
      <c r="C97" s="238" t="s">
        <v>491</v>
      </c>
    </row>
  </sheetData>
  <mergeCells count="55">
    <mergeCell ref="A1:S1"/>
    <mergeCell ref="J35:K35"/>
    <mergeCell ref="R3:R4"/>
    <mergeCell ref="S3:S4"/>
    <mergeCell ref="L2:M2"/>
    <mergeCell ref="N2:Q2"/>
    <mergeCell ref="R2:S2"/>
    <mergeCell ref="L3:L4"/>
    <mergeCell ref="M3:M4"/>
    <mergeCell ref="A2:A4"/>
    <mergeCell ref="B2:D2"/>
    <mergeCell ref="E2:E4"/>
    <mergeCell ref="F2:F4"/>
    <mergeCell ref="G2:G4"/>
    <mergeCell ref="B3:B4"/>
    <mergeCell ref="C3:C4"/>
    <mergeCell ref="D3:D4"/>
    <mergeCell ref="J3:J4"/>
    <mergeCell ref="K3:K4"/>
    <mergeCell ref="J36:K37"/>
    <mergeCell ref="H21:H27"/>
    <mergeCell ref="F21:F27"/>
    <mergeCell ref="D21:D27"/>
    <mergeCell ref="H18:H20"/>
    <mergeCell ref="N3:Q3"/>
    <mergeCell ref="H2:H4"/>
    <mergeCell ref="I2:I4"/>
    <mergeCell ref="J2:K2"/>
    <mergeCell ref="B14:B17"/>
    <mergeCell ref="D14:D17"/>
    <mergeCell ref="H14:H17"/>
    <mergeCell ref="F14:F17"/>
    <mergeCell ref="G14:G17"/>
    <mergeCell ref="C14:C17"/>
    <mergeCell ref="B5:B13"/>
    <mergeCell ref="D5:D13"/>
    <mergeCell ref="G5:G13"/>
    <mergeCell ref="C5:C13"/>
    <mergeCell ref="H5:H13"/>
    <mergeCell ref="F5:F13"/>
    <mergeCell ref="B21:B27"/>
    <mergeCell ref="G21:G27"/>
    <mergeCell ref="C21:C27"/>
    <mergeCell ref="G18:G20"/>
    <mergeCell ref="D18:D20"/>
    <mergeCell ref="B18:B20"/>
    <mergeCell ref="F18:F20"/>
    <mergeCell ref="C18:C20"/>
    <mergeCell ref="R28:S28"/>
    <mergeCell ref="B28:B29"/>
    <mergeCell ref="D28:D29"/>
    <mergeCell ref="F28:F29"/>
    <mergeCell ref="H28:H29"/>
    <mergeCell ref="G28:G29"/>
    <mergeCell ref="C28:C29"/>
  </mergeCells>
  <pageMargins left="0.7" right="0.7" top="0.78740157499999996" bottom="0.78740157499999996" header="0.3" footer="0.3"/>
  <pageSetup paperSize="66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 a neformální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Veronika</cp:lastModifiedBy>
  <cp:lastPrinted>2024-06-17T07:04:25Z</cp:lastPrinted>
  <dcterms:created xsi:type="dcterms:W3CDTF">2021-11-15T09:00:48Z</dcterms:created>
  <dcterms:modified xsi:type="dcterms:W3CDTF">2025-07-02T16:23:52Z</dcterms:modified>
</cp:coreProperties>
</file>