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PROJEKTY\REALIZACE\MAP\Přerov\3MAP\Realizace\Výstupy\Aktualizace SR MAP III Přerovsko\9_aktualizace_SR_2022_25_11\SR MAP III_25112022\"/>
    </mc:Choice>
  </mc:AlternateContent>
  <bookViews>
    <workbookView xWindow="0" yWindow="0" windowWidth="28800" windowHeight="12636" tabRatio="500" activeTab="3"/>
  </bookViews>
  <sheets>
    <sheet name="Pokyny, info" sheetId="3" r:id="rId1"/>
    <sheet name="MŠ" sheetId="1" r:id="rId2"/>
    <sheet name="ZŠ" sheetId="2" r:id="rId3"/>
    <sheet name="zájmové, neformální" sheetId="4" r:id="rId4"/>
  </sheets>
  <calcPr calcId="152511"/>
</workbook>
</file>

<file path=xl/calcChain.xml><?xml version="1.0" encoding="utf-8"?>
<calcChain xmlns="http://schemas.openxmlformats.org/spreadsheetml/2006/main">
  <c r="M139" i="2" l="1"/>
  <c r="M138" i="2"/>
  <c r="M85" i="2"/>
  <c r="M76" i="2"/>
  <c r="M133" i="1" l="1"/>
  <c r="M132" i="1"/>
  <c r="M131" i="1"/>
  <c r="M130" i="1"/>
  <c r="M129" i="1"/>
  <c r="M242" i="2"/>
  <c r="M233" i="2"/>
  <c r="M232" i="2"/>
  <c r="M231" i="2"/>
  <c r="M230" i="2"/>
  <c r="M229" i="2"/>
  <c r="M228" i="2"/>
  <c r="M227" i="2"/>
  <c r="M226" i="2"/>
  <c r="M170" i="2" l="1"/>
  <c r="M120" i="1"/>
  <c r="M119" i="1"/>
  <c r="M117" i="1"/>
  <c r="M116" i="1"/>
  <c r="M115" i="1"/>
  <c r="M114" i="1"/>
  <c r="M139" i="1" l="1"/>
  <c r="M238" i="2" l="1"/>
  <c r="M234" i="2"/>
  <c r="M225" i="2"/>
  <c r="M128" i="1"/>
  <c r="K14" i="4" l="1"/>
  <c r="K13" i="4"/>
  <c r="K12" i="4"/>
  <c r="K11" i="4"/>
  <c r="K10" i="4"/>
  <c r="K9" i="4"/>
  <c r="K8" i="4"/>
  <c r="K7" i="4"/>
  <c r="L113" i="2"/>
  <c r="M113" i="2" s="1"/>
  <c r="L112" i="2"/>
  <c r="M112" i="2" s="1"/>
  <c r="L111" i="2"/>
  <c r="M111" i="2" s="1"/>
  <c r="L110" i="2"/>
  <c r="M110" i="2" s="1"/>
  <c r="L109" i="2"/>
  <c r="M109" i="2" s="1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30" i="2"/>
  <c r="M29" i="2"/>
  <c r="M28" i="2"/>
  <c r="M27" i="2"/>
  <c r="M26" i="2"/>
  <c r="M25" i="2"/>
  <c r="M24" i="2"/>
  <c r="M23" i="2"/>
  <c r="M22" i="2"/>
  <c r="M21" i="2"/>
  <c r="M20" i="2"/>
  <c r="M19" i="2"/>
  <c r="M16" i="2"/>
  <c r="M15" i="2"/>
  <c r="M14" i="2"/>
  <c r="M13" i="2"/>
  <c r="M12" i="2"/>
  <c r="M11" i="2"/>
  <c r="M10" i="2"/>
  <c r="M9" i="2"/>
  <c r="M8" i="2"/>
  <c r="M7" i="2"/>
  <c r="M66" i="1"/>
  <c r="M65" i="1"/>
  <c r="M64" i="1"/>
  <c r="M63" i="1"/>
  <c r="M62" i="1"/>
  <c r="M42" i="1"/>
  <c r="M41" i="1"/>
  <c r="M40" i="1"/>
  <c r="M39" i="1"/>
  <c r="M38" i="1"/>
  <c r="M37" i="1"/>
  <c r="M36" i="1"/>
  <c r="M35" i="1"/>
  <c r="M34" i="1"/>
  <c r="M33" i="1"/>
  <c r="M32" i="1"/>
  <c r="M31" i="1"/>
  <c r="M26" i="1"/>
  <c r="M201" i="2" l="1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6" i="2"/>
  <c r="M175" i="2"/>
  <c r="M174" i="2"/>
  <c r="M172" i="2"/>
  <c r="M171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18" i="1"/>
  <c r="M113" i="1"/>
  <c r="M112" i="1"/>
  <c r="M109" i="1"/>
  <c r="M108" i="1"/>
  <c r="M107" i="1"/>
  <c r="M106" i="1"/>
  <c r="M105" i="1"/>
  <c r="M104" i="1"/>
  <c r="M103" i="1"/>
  <c r="M102" i="1"/>
  <c r="M87" i="1"/>
  <c r="M86" i="1"/>
  <c r="M85" i="1"/>
  <c r="M84" i="1"/>
</calcChain>
</file>

<file path=xl/sharedStrings.xml><?xml version="1.0" encoding="utf-8"?>
<sst xmlns="http://schemas.openxmlformats.org/spreadsheetml/2006/main" count="4730" uniqueCount="1054">
  <si>
    <t xml:space="preserve">Strategický rámec MAP - seznam investičních priorit MŠ (2021 - 2027) 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</si>
  <si>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</si>
  <si>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</si>
  <si>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</si>
  <si>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</si>
  <si>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</si>
  <si>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</si>
  <si>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</si>
  <si>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</si>
  <si>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</si>
  <si>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</si>
  <si>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</si>
  <si>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</si>
  <si>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</si>
  <si>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</si>
  <si>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</si>
  <si>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</si>
  <si>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</si>
  <si>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</si>
  <si>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</si>
  <si>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Mateřská škola Přerov, Komenského 25</t>
  </si>
  <si>
    <t>Statutární město Přerov</t>
  </si>
  <si>
    <t>Osobní výtah</t>
  </si>
  <si>
    <t>Olomoucký</t>
  </si>
  <si>
    <t>Přerov</t>
  </si>
  <si>
    <t>Vybudování osobního výtahu z důvodu umístění mateřské školy v 1. patře budovy, zajištění bezbariérovosti.</t>
  </si>
  <si>
    <t>PD není připravena</t>
  </si>
  <si>
    <t>ne</t>
  </si>
  <si>
    <t>Zateplení MŠ Komenského</t>
  </si>
  <si>
    <t>Energeticky úsporné opatření budovy mateřské školy.</t>
  </si>
  <si>
    <t>Mateřská škola Přerov, Lešetínská 5</t>
  </si>
  <si>
    <t>Zateplení MŠ Lešetínská</t>
  </si>
  <si>
    <t>Energeticky úsporná opatření budovy mateřské školy.</t>
  </si>
  <si>
    <t>Oprava střechy MŠ Lešetínská</t>
  </si>
  <si>
    <t>Oprava střešní krytiny, včetně nových rýn a žlabů.</t>
  </si>
  <si>
    <t>Modernizace vybavení prostředí mateřské školy - Vybavení - nábytek, hračky, koberce,…</t>
  </si>
  <si>
    <t>PD není relevantní</t>
  </si>
  <si>
    <t>Rekonstrukce a revitalizace školní zahrady Mateřské školy Přerov, Lešetínská 5 "VÝVOJ NAŠÍ PLANETY"</t>
  </si>
  <si>
    <t>Obnovení zahrady mateřské školy a jejího  vybavení zejména herními prvky - skluzavkou, průlezkami, lavičkami a zahradním altánem, úpravy povrchů, nové pískoviště, výsadba nových dřevin a rostlin</t>
  </si>
  <si>
    <t>Mateřská škola Píšťalka,Přerov,Máchova 8</t>
  </si>
  <si>
    <t>Hrátky s interaktivní tabulí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</si>
  <si>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 OS  Windows 10Pro,18x předinstalovaný program Barevné kamínky v demo verzi, integrovaná barevná tiskárna s extra nízkými náklady,bezdrátová klávesnice s myší, program CZ  pro psaní, kreslení a vytváření úkolů,soubor vzděávacích aplikací (krteček,logopedie,barvy,čísla,tvary,profese,hodiny,angličtina,interaktivní prvouka apod.)cloudové uložiště,zapojení do projektu Metodický kabinet digitálního vzdělávání, stojan, chránič- potah.</t>
  </si>
  <si>
    <t>Zateplení MŠ Máchova 8</t>
  </si>
  <si>
    <t xml:space="preserve">Energeticky úsporná opatření budovy mateřské školy. </t>
  </si>
  <si>
    <t>62350145</t>
  </si>
  <si>
    <t>107632012</t>
  </si>
  <si>
    <t>600146065</t>
  </si>
  <si>
    <t>Rekonstrukce sociálního zařízení Máchova 8</t>
  </si>
  <si>
    <t>Rekonstrukce WC i umýváren v obou odděleních dle hygienických norem</t>
  </si>
  <si>
    <t>PD není reevantní</t>
  </si>
  <si>
    <t>Elektroinstalace , rozvody Máchova 8</t>
  </si>
  <si>
    <t>Rekonstrukce rozvodů elektro v budově v souladu s platnými bezpečnostnímu předpisy</t>
  </si>
  <si>
    <t>Rekonstrukce kotelny</t>
  </si>
  <si>
    <t>Výměna kotlů</t>
  </si>
  <si>
    <t>Rekonstrukce a revitalizace školních zahrad Mateřské školy Píšťalka Přerov, Máchova 8 a jejho odloučeného pracoviště MŠ Na odpoledni "HRAVÁ ZAHRADA PÍŠŤALKA"</t>
  </si>
  <si>
    <t>Obnovení zahrad mateřské školy a jejího  odloučeného pracoviště - vybavení zejména herními prvky, lavičkami a zahradním altánem, vybudování vodního prvku,  úpravy povrchů cest, výměnu pískoviští, výsadba nových dřevin a rostlin, oprava plotů, nové dláždění</t>
  </si>
  <si>
    <t>Mateřská škola Přerov, Dvořákova 23</t>
  </si>
  <si>
    <t>Sportovní povrch</t>
  </si>
  <si>
    <t>Vybudování nového sportovního povrchu v areálu MŠ.</t>
  </si>
  <si>
    <t>PC a IT technologie</t>
  </si>
  <si>
    <t>Vybavení mateřské školy novými digitálními a informačními technologiemi k zajištění moderního prostředí školy.</t>
  </si>
  <si>
    <t>Odvlhčení, zateplení, vzduchotechnika, kanalizace</t>
  </si>
  <si>
    <t>Energeticky úsporné opatření a obnova budovy mateřské školy.</t>
  </si>
  <si>
    <t>Modernizace vybavení prostředí mateřské školy - Vybavení - nábytek, hračky, koberce,PVC</t>
  </si>
  <si>
    <t>Rekonstrukce rozvodů elektro</t>
  </si>
  <si>
    <t>Rekonstrukce rozvodů elektro v budově v souladu s paltnými bezpečnostními normami</t>
  </si>
  <si>
    <t>Rekonstrukce a revitalizace školní zahrady Mateřské školy Přerov, Dvořákova 23 "SPORTOVNÍ ZAHRADA S LANOVÝM CENTREM"</t>
  </si>
  <si>
    <t>Obnovení zahrady mateřské školy a jejího  vybavení zejména herními prvky, lavičkami a zahradním altánem, vybudování nového hřiště s umělým povrchem, úpravy povrchů cest, výměnu pískoviště za nové, výsadba nových dřevin a rostlin</t>
  </si>
  <si>
    <t>Modernizace sociálního zařízení ve vazbě na počet dětí v mateřské škole.</t>
  </si>
  <si>
    <t>BUDU ŠKOLÁKEM</t>
  </si>
  <si>
    <t>Úprava prostor třídy pro podporu práce dětí s informačními technologiemi a rozvoj jazykové a předmatematické gramotnosti, včetně zajištění  vybavení.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</si>
  <si>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</si>
  <si>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</si>
  <si>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</si>
  <si>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</si>
  <si>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</si>
  <si>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</si>
  <si>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</si>
  <si>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</si>
  <si>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>SŠ, ZŠ a MŠ Přerov, Malá Dlážka 4</t>
  </si>
  <si>
    <t>Olomoucký kraj</t>
  </si>
  <si>
    <t>Rekonstrukce el. rozvodů, vody a odpadů v budově v souladu s platnými bezpečnostními normami.</t>
  </si>
  <si>
    <t>X</t>
  </si>
  <si>
    <t>Základní škola Přerov, Boženy Němcové 16</t>
  </si>
  <si>
    <t xml:space="preserve">Statutární město Přerov </t>
  </si>
  <si>
    <t>045180059</t>
  </si>
  <si>
    <t>Revitalizace školního atria</t>
  </si>
  <si>
    <t>Modernizace prostor a vybavení školního atria budovy.</t>
  </si>
  <si>
    <t>PD není pořízena</t>
  </si>
  <si>
    <t>Energetická opatření - zateplení střechy ZŠ B. Němcové</t>
  </si>
  <si>
    <t>Energeticky úsporná opatření budovy.</t>
  </si>
  <si>
    <t>PD je zpracována</t>
  </si>
  <si>
    <t>Oprava sanačních omítek šaten</t>
  </si>
  <si>
    <t>Obnova stavu budovy základní školy.</t>
  </si>
  <si>
    <t xml:space="preserve">Modernizace školního hřiště Základní školy Přerov, Boženy Němcové 16 </t>
  </si>
  <si>
    <t>Vznik kvalitního venkovního areálu školy včetně klidové a odpočinkové zóny pro zájmové vzdělávání.</t>
  </si>
  <si>
    <t>Základní škola Přerov, Boženy Němcové 16 - modernizace zázemí pedagogických a nepedagogických pracovníků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</si>
  <si>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 projektů ITI Olomoucké aglomerace.</t>
  </si>
  <si>
    <t>příprava PD</t>
  </si>
  <si>
    <t>Modernizace prostor školní družiny</t>
  </si>
  <si>
    <t>Modernizace prostor a vybavení dvou oddělení školní družiny a jednoho kabinetu pro vychovatelky ŠD.</t>
  </si>
  <si>
    <t>x</t>
  </si>
  <si>
    <t>Rozvody elektřiny, vody, odpady a WC na Malé Dlážce 4</t>
  </si>
  <si>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</si>
  <si>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</si>
  <si>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</si>
  <si>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</si>
  <si>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</si>
  <si>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</si>
  <si>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</si>
  <si>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</si>
  <si>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</si>
  <si>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</si>
  <si>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</si>
  <si>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</si>
  <si>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</si>
  <si>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</si>
  <si>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</si>
  <si>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</si>
  <si>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</si>
  <si>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</si>
  <si>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</si>
  <si>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</si>
  <si>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</si>
  <si>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</si>
  <si>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</si>
  <si>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</si>
  <si>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</si>
  <si>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</si>
  <si>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</si>
  <si>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</si>
  <si>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</si>
  <si>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</si>
  <si>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</si>
  <si>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</si>
  <si>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rgb="FF000000"/>
        <rFont val="Calibri"/>
        <family val="2"/>
        <charset val="238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</si>
  <si>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</si>
  <si>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</si>
  <si>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</si>
  <si>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</si>
  <si>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</si>
  <si>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</si>
  <si>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</si>
  <si>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</si>
  <si>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</si>
  <si>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</si>
  <si>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Městská knihovna v Přerově, příspěvková organizace</t>
  </si>
  <si>
    <t xml:space="preserve">Vybudování vzdělávacího centra a knihovny </t>
  </si>
  <si>
    <t xml:space="preserve">Výměna části oken ve stávající budově </t>
  </si>
  <si>
    <t xml:space="preserve">Vybudování učeben pro realizace vzdělávacích aktivit v oblasti neformálního vzdělání a za podpory moderních dig. technologií </t>
  </si>
  <si>
    <t xml:space="preserve">Vybudování informačních (studovna, internet) a vzdělávacích prostor pro realizace vzdělávacích aktivit v oblasti neformálního vzdělávání a poskytování informací </t>
  </si>
  <si>
    <t>Základní škola Přerov, Velká Dlážka 5</t>
  </si>
  <si>
    <t>047858354</t>
  </si>
  <si>
    <t>Atrium - venkovní učebna</t>
  </si>
  <si>
    <t xml:space="preserve">Rekonstrukce atria - vybudování nové venkovní učebny (včetně konektivity) k všestrannému využití v rámci výuky na ZŠ a volnočasových aktivit ZŠ. </t>
  </si>
  <si>
    <t>Modernizace a vybudování odborných učeben na ZŠVD II - Dílny</t>
  </si>
  <si>
    <t>Vybudování nové školní dílny s cílem rozvoje klíčových kompetencí a kreativity žáků ve vazbě na praktické pracovní návyky a podporu profesní orientace žáků na technické a řemeslné obory v dalším vzdělávání.</t>
  </si>
  <si>
    <t>Modernizace a vybudování odborných učeben na ZŠVD II - Učebna fyziky a chemie</t>
  </si>
  <si>
    <t>Vybudování odborné učebny fyziky a chemie, včetně vybavení moderními pomůckami a technologiemi pro realizaci vzdělávání v oblasti přírodních věd.</t>
  </si>
  <si>
    <t>Knihovna - školní klub</t>
  </si>
  <si>
    <t>Modernizace a vybudování knihovny s využitím školního klubu, jako podpora čtenářské gramotnosti.</t>
  </si>
  <si>
    <t>Revitalizace školního hřiště</t>
  </si>
  <si>
    <t xml:space="preserve">Revitalizace školního hřiště, včetně vybavení školní zahrady výukovým mobiliářem, výsadba nových stromů a keřů (ovocných i okrasných). </t>
  </si>
  <si>
    <t>Tělocvična II</t>
  </si>
  <si>
    <t>Modernizace - rozšíření tělocvičny a jejího vybavení s cílem zkvalitnění rozvoje pohybových aktivit žáků školy i široké veřejnosti.</t>
  </si>
  <si>
    <t>Základní škola Přerov, Velká Dlážka 5 - modernizace zázemí pedagogických a nepedagogických pracovníků</t>
  </si>
  <si>
    <t xml:space="preserve">Hospodaření se srážkovou vodou v budově ZŠ Přerov, Velká Dlážka 5 </t>
  </si>
  <si>
    <t xml:space="preserve">Zelené střechy </t>
  </si>
  <si>
    <t>Oprava prostranství před školou</t>
  </si>
  <si>
    <t>Modernizace a vybudování odborných učeben na ZŠVD II - Učebna technického kreslení a robotiky</t>
  </si>
  <si>
    <t>Modernizace a vybudování nové učebny ve vazbě na rozvoj polytechnického vzdělávání a digitálních kompetencí žáků.</t>
  </si>
  <si>
    <t>Workoutové hřiště</t>
  </si>
  <si>
    <t>Vybudování workoutového hřiště jako součásti areálu školního hřiště - zázemí pro výuku TEV, školní družinu i veřejnost</t>
  </si>
  <si>
    <t>47858354</t>
  </si>
  <si>
    <t>600146405</t>
  </si>
  <si>
    <t>Školní družina</t>
  </si>
  <si>
    <t>Revitalizace 5 oddělení školní družiny včetně zázemí pro PP s cílem podpory kvality zájmového vzdělávání  - mobiliář, IT technika</t>
  </si>
  <si>
    <t>PD zpracována</t>
  </si>
  <si>
    <t>ano</t>
  </si>
  <si>
    <t>Základní umělecká škola Bedřicha Kozánka, Přerov</t>
  </si>
  <si>
    <t>Akustická úprava koncertního sálu, vytvoření hudební režie</t>
  </si>
  <si>
    <t>Úprava akustiky koncertního sálu, instalace audiovizuálního nahrávacího nařízení a vytvoření místnosti hudební režie z kotelny</t>
  </si>
  <si>
    <t>realizace ve vlastních prostorech školy</t>
  </si>
  <si>
    <t>Hardwarové a softwarové vybavení učebny EZHZT</t>
  </si>
  <si>
    <t>Hardwarové, softwarové a nástrojové vybavení učebny elektronického zpracování hudby a hudební tvorby</t>
  </si>
  <si>
    <t>realizace ve vlastních prostortech školy</t>
  </si>
  <si>
    <t>Venkovní učebna pro výtvarný obor</t>
  </si>
  <si>
    <t>Vytvoření venkovní učebny pro výtvarný obor, zapojení enviromentální výchovy do výuky, práce s přírodninami apod. Krytá pergola cca. 7x4 m na pozemku školy v Máchově ulici</t>
  </si>
  <si>
    <t>realizace na pozemku školy</t>
  </si>
  <si>
    <t>Základní škola Přerov, Za mlýnem 1</t>
  </si>
  <si>
    <t>Snížení energetické náročnosti ZŠ Přerov, Za mlýnem 1 (FVO)</t>
  </si>
  <si>
    <t>Modernizace učeben školní družiny</t>
  </si>
  <si>
    <t>Modernizace učeben školní družiny (podlaha, IT vybavení, elekroinstalace, osvětlení, nábytek)</t>
  </si>
  <si>
    <t>Komplexní zabezpečení objektu školy</t>
  </si>
  <si>
    <t>Komplexní zabezpečení školy (modernizace kamerového a elektronického systému, čipový systém, software, elektroinstalace)</t>
  </si>
  <si>
    <t>Rekonstrukce elektroinstalace budovy školy (částečná)</t>
  </si>
  <si>
    <t>Rekonstrukce elektrických rozvodů v budouvě školy v souladu s platnými bezpečnostními normami</t>
  </si>
  <si>
    <t>ZŠ Přerov, Za mlýnem 1 - modernizace zázemí pedagogických a nepedagogických pracovníků školy</t>
  </si>
  <si>
    <t>Zajištění moderního zázemí odpovídající požadavkům 21. století</t>
  </si>
  <si>
    <t>Obnova a modernizace kmenových tříd</t>
  </si>
  <si>
    <t>Modernizace kmenových učeben (podlaha, IT vybavení, elekroinstalace, osvětlení, nábytek)</t>
  </si>
  <si>
    <t>Modernizace učebny výtvarné výchovy</t>
  </si>
  <si>
    <t>Modernizace učebny (podlaha, IT vybavení, elekroinstalace, osvětlení, nábytek)</t>
  </si>
  <si>
    <t>Modernizace učebny přírodních věd</t>
  </si>
  <si>
    <t>Modernizace tělocvičny</t>
  </si>
  <si>
    <t>Modernizace tělocvičny (oprava a zarovnání stěn , nová výmalba a vybavení)</t>
  </si>
  <si>
    <t>Revitalizace školní zahrady a arboreta</t>
  </si>
  <si>
    <t>Revitalizace školního arboreta (vybavení školní zahrady novým mobiliářem, výsadba stromů a keřů)</t>
  </si>
  <si>
    <t>Modernizace cvičné kuchyňky</t>
  </si>
  <si>
    <t xml:space="preserve">Modernizace a pořízení vybavení do cvičené kuchyňky (podlaha, elektroinstalace, vybavení, odpady) </t>
  </si>
  <si>
    <t>Revitalizace venkovního prostoru v oblasti vchodu od Billy a u vchodu u jídelny</t>
  </si>
  <si>
    <t>Revitalizace venkovních prostor (vybourání, odvoz suti, zastravnění, popř. nové vybetonování, nový plot)</t>
  </si>
  <si>
    <t>Mateřská škola Radost, Přerov, Kozlovská 44</t>
  </si>
  <si>
    <t>060782081</t>
  </si>
  <si>
    <t>ZVÍDÁLKOVÉ</t>
  </si>
  <si>
    <t>Úprava prostor třídy pro realizaci polytechnického vzdělávání, včetně zajištění vybavení pracovních koutků.</t>
  </si>
  <si>
    <t>2025</t>
  </si>
  <si>
    <t>2026</t>
  </si>
  <si>
    <t>Rekonstrukce a revitalizace školní zahrady Mateřské školy Radost Přerov, Kozlovská 44 "HRAVÁ ZAHRADA RADOVÁNEK"</t>
  </si>
  <si>
    <t>Obnovení zahrady mateřské školy a jejího  vybavení zejména herními prvky, lavičkami a zahradním altánem, vybudování vodního prvku, zastínění teras, úpravy povrchů, výměnu pískoviště, výsadba nových dřevin a rostlin</t>
  </si>
  <si>
    <t>2027</t>
  </si>
  <si>
    <t>Zlepšení tepelně technických vlastností budovy Mateřské školy Radost Přerov, Kozlovská 44</t>
  </si>
  <si>
    <t>Mateřská škola Přerov, U tenisu 2</t>
  </si>
  <si>
    <t>Vzdělávání zábavně a hravě - interaktivní učebny na obou pracovištích</t>
  </si>
  <si>
    <t xml:space="preserve">Podpora vzdělávacích aktivit a věcí s tím souvisejících v souladu se školním vzdělávacím programem. </t>
  </si>
  <si>
    <t>Vybudování tělocvičny - centra pohybových aktivit</t>
  </si>
  <si>
    <t>Vybudování prostor tělocvičny v mateřské škole, včetně vybavení novými tělocvičnými a herními prvky, v souladu se školním vzdělávacím programem MŠ.</t>
  </si>
  <si>
    <t>Pohyb nás baví - multifunkční sportovní povrch</t>
  </si>
  <si>
    <t xml:space="preserve">Podpora vzdělávacích aktivit a věcí s tím souvisejících v souladu se školním vzdělávacím programem, vybudování nového sportoviště. </t>
  </si>
  <si>
    <t>Úsporná opatření - vybavení výdejny stravy</t>
  </si>
  <si>
    <t xml:space="preserve">Pořízení potřebného vybavení pro výdej stravy v mateřské škole. </t>
  </si>
  <si>
    <t>Rekonstrukce elektrických rozvodů</t>
  </si>
  <si>
    <t>Rekonstrukce elektrických rozvodů v budově v souladu s platnými bezpečnostními normami.</t>
  </si>
  <si>
    <t>Rekonstrukce a revitalizace školních zahrad Mateřské školy Přerov, U tenisu 2 "HERNÍ ZAHRADA MŠ U TENISU" a odloučeného pracoviště Henčlov "PŘÍRODNÍ ZAHRÁDKA V MŠ HENČLOV"</t>
  </si>
  <si>
    <t>Obnovení zahrad mateřské školy a jejího odloučeného pracoviště Henčlov jak po stránce vybavení zejména herními prvky - skluzavkou, tunelem a zahradními domky, lanové centrum, úpravy povrchů, tak výsadby nových dřevin a rostlin, vybudování  biokompostu</t>
  </si>
  <si>
    <t>Zlepšení tepelně technických vlastností budovy Mateřské školy Přerov, U tenisu 2</t>
  </si>
  <si>
    <t>Zateplení obvodového pláště budov MŠ, rekuperace vnitřních prostor a vznik zelených střech.</t>
  </si>
  <si>
    <t>60782200</t>
  </si>
  <si>
    <t>Modernizace výdejen stravy v budově Mateřské školy Přerov,       U tenisu 2</t>
  </si>
  <si>
    <t>Rekonstrukce technicky nevyhovujících výdejen stravy.</t>
  </si>
  <si>
    <t xml:space="preserve">Rekonstrukce tunelu </t>
  </si>
  <si>
    <t>Rekonstrukce střešního pláště přepravního tunelu pro převoz stravy</t>
  </si>
  <si>
    <t>Stavebně technické opatření a statické zajištění budovy kanceláře</t>
  </si>
  <si>
    <t>Oprava oddělujících se budov kanceláře a technického zázemí pro údržbu zahrady</t>
  </si>
  <si>
    <t>Mateřská škola Přerov, Kouřílkova 2</t>
  </si>
  <si>
    <t>049558510</t>
  </si>
  <si>
    <t>Sportujeme s kamarády</t>
  </si>
  <si>
    <t xml:space="preserve">Zbudování multifunkčního hřiště na pracovišti Jasínkova, pořízení sportovního vybavení v souladu se školním vzdělávacím programem. </t>
  </si>
  <si>
    <t>Energeticky úsporná opatření - zateplení budovy vč. odlouč. pracoviště</t>
  </si>
  <si>
    <t>Zateplení budov a oprava střech na obou pracovištích, výměna oken na Kouřílkova.</t>
  </si>
  <si>
    <t>Vybavení novými digitálními a informačními technologiemi k zajištění moderního prostředí školy, vybavení hracích koutků - polytechnika, experimenty.</t>
  </si>
  <si>
    <t>Rozšíření kapacity a úprava prostor mateřské školy pro děti méně než tříleté</t>
  </si>
  <si>
    <t>Úpravy vnitřních prostor mateřské školy Kouřílkova (bývalý prostor jeslí) pro děti méně než tříleté. Rozšíření celkové kapacity MŠ pro děti mladší tří let.</t>
  </si>
  <si>
    <t>Rekonstrukce a revitalizace školních zahrad Mateřské školy Přerov, Kouřílkova 2 a jejího odloučeného pracoviště Jasínkova 4 "ZAHRADA PRO HRY a OBJEVY"</t>
  </si>
  <si>
    <t>Obnovení zahrad mateřské školy a jejího odloučeného pracoviště Jasínkova jak po stránce vybavení zejména herními prvky - tabule, zvonkohry,  a zahradními domky, venkovními posezeními s pergolou  a ohništěm, úpravy povrchů, tak výsadby nových dřevin a rostlin, revitalizace stávajících rostlin, rekonstrukce pískoviští, zbudování vyvýšených záhonů, laviček kolem stromů , modulace terénů atd</t>
  </si>
  <si>
    <t>Základní škola J.A.Komenského a Mateřská škola, Přerov - Předmostí, Hranická 14</t>
  </si>
  <si>
    <t>Vybavení  interiéru mateřských škol - šatní skříňky, koberce, nábytek, podlahy, dětské koutky, hračky, vybavení tělocvičen, keramických dílen</t>
  </si>
  <si>
    <t>Energetická opatření zateplení odlouč. pracoviští MŠ Vinary, MŠ Čekyně</t>
  </si>
  <si>
    <t>Sanace budov, zateplení, oprava fasád, venkovní žaluzie</t>
  </si>
  <si>
    <t>PD není zpracována</t>
  </si>
  <si>
    <t>Rekonstrukce školních zahrad vč. zeleně a herních prvků odlouč. pracoviští MŠ Vinary, MŠ Čekyně, MŠ Pod skalkou ZŠ a MŠ Hranická</t>
  </si>
  <si>
    <t>Modernizace školních zahrad, včetně povrchů, oplocení, opravy a vybudování herních koutů, lezeckých stěn, pískovišť, bylinných zahrad. Úprava terénních nerovností, oprava ramp.</t>
  </si>
  <si>
    <t>Vybudování EVVO učeben pro badatelskou činnost</t>
  </si>
  <si>
    <t>Moderní učebny EVVO pro všechna pracoviště MŠ uspůsobeny k badatelské výuce dětí předškolního věku - venkovní altán se zázemím pro laboratorní práce.</t>
  </si>
  <si>
    <t>Rekonstrukce osvětlení na všech pracovištích MŠ</t>
  </si>
  <si>
    <t xml:space="preserve">Modernizace školního hřiště Základní školy J. A. Komenského a Mateřské školy Přerov - Předmostí Hranická 14 </t>
  </si>
  <si>
    <t xml:space="preserve">Vybudování multifunkčního sportoviště a workoutového hřiště, dráhy pro doskočiště a sprint. </t>
  </si>
  <si>
    <t>PD se zpracovává</t>
  </si>
  <si>
    <t>Rekonstrukce elektoinstalace včetně osvětlení.</t>
  </si>
  <si>
    <t xml:space="preserve">Rekonstrukce elektrických rozvodů v souladu s platnými bezpečnostními normami a potřebami budov. Osvětlení pracoviště a spojovacích cest mezi jednotlivými pracovišti denním, umělým nebo sdruženým světlem. </t>
  </si>
  <si>
    <t>Vybudování přednáškového, multimediálního sálu</t>
  </si>
  <si>
    <t>Vybudování přednáškového multimediálního sálu, včetně pořízení vybavení ICT technologií, konektivity.</t>
  </si>
  <si>
    <t>Modernizace zázemí pedagogických a nepedagogických pracovníků</t>
  </si>
  <si>
    <t xml:space="preserve">Zajištění moderního zázemí odpovídajícího požadavkům 21. století pro zaměstnance základních škol v Přerově a vytvoření atraktivního a podnětného prostředí. </t>
  </si>
  <si>
    <t>Optimalizace vytápění budov.</t>
  </si>
  <si>
    <t>Rekonstrukce celého systému topení s radiátory včetně ventilů.</t>
  </si>
  <si>
    <t xml:space="preserve">Rekonstrukce příjezdových cest a chodníků </t>
  </si>
  <si>
    <t>Rekonstrukce s vydlážděním chodníků a položení asfaltové vrstvy na cesty v areálu školy. Rekonstrukce dopravního hřiště ve dvoře školy.</t>
  </si>
  <si>
    <t>Oprava parapetů kolem budovy ZŠ</t>
  </si>
  <si>
    <t xml:space="preserve">Oprava parapetů na budově ZŠ. </t>
  </si>
  <si>
    <t>Rekonstrukce sociálních zařízení.</t>
  </si>
  <si>
    <t>Výměna splachovacích ventilů na toaletách, rekonstrukce sociálního zařízení v šatnách pavilonu D.</t>
  </si>
  <si>
    <t>Vybavení učenen školním nábytkem, koberci, tabulemi.</t>
  </si>
  <si>
    <t>Opravy interiéru - podlahy, výmalba.</t>
  </si>
  <si>
    <t>Rekonstrukce schodiště k hlavnímu vchodu budovy ZŠ.</t>
  </si>
  <si>
    <t>Oprava havarijního stavu schodiště k hlavnímu vchodu budovy ZŠ.</t>
  </si>
  <si>
    <t>Základní škola Přerov, Svisle 13</t>
  </si>
  <si>
    <t>047858052</t>
  </si>
  <si>
    <t>Výtvarná dílna</t>
  </si>
  <si>
    <t xml:space="preserve">Modernizace odborné učebny výtvarné dílny, včetně vybavení. </t>
  </si>
  <si>
    <t>Rekonstrukce tělocvičny</t>
  </si>
  <si>
    <t>Modernizace tělocvičny a jejího vybavení s cílem zkvalitnění rozvoje pohybových aktivit žáků školy i široké veřejnosti.</t>
  </si>
  <si>
    <t xml:space="preserve">Zabezpečení objektu základní školy proti vstupu nepovolaným osobám. </t>
  </si>
  <si>
    <t>Obnova a rekonstrukce kmenových tříd</t>
  </si>
  <si>
    <t>Obnova vybavení a rekonstrukce zázemí pro personál</t>
  </si>
  <si>
    <t>- kabinety pedagogů - nábytek (stoly, židle, skříně) + IT
- šatny pro provozní zaměstnance</t>
  </si>
  <si>
    <t>Revitalizace školní zahrady</t>
  </si>
  <si>
    <t xml:space="preserve"> - vybavení školní zahrady výukovým mobiliářem
- výsadba nových stromů a keřů (ovocných i okrasných)
- úprava terénu (zarovnání, osetí)
- herní prvky
- pískoviště</t>
  </si>
  <si>
    <t>Rekonstrukce šaten pro žáky 2.stupně</t>
  </si>
  <si>
    <t xml:space="preserve">Modernizace zázemí pro žáky a obnova stavu budovy základní školy. </t>
  </si>
  <si>
    <t>Obnova stavu budovy</t>
  </si>
  <si>
    <t>Obnova stavu budovy základní školy. 
 - viz tabulka T1 a T2  podkladů pro MAP
 - střecha
 - ventilační okna (budova i tělocvična)
 - rozvody elektřiny
 - vytápění
 - střecha
 - okna ŠD - žaluzie, otvírání ventilaček
 - rozvody elektřiny ŠD
 - vytápění ŠD
 - sociální zařízení 
 - šatny</t>
  </si>
  <si>
    <t>Vybavení hřiště</t>
  </si>
  <si>
    <t xml:space="preserve"> - povrch
 - herní prvky
 - plot</t>
  </si>
  <si>
    <t>Vybavení školní družiny</t>
  </si>
  <si>
    <t xml:space="preserve"> - školní nábytek
 -nábytek personál
 - PC + IT</t>
  </si>
  <si>
    <t>Základní škola Přerov, Svisle 13 - modernizace zázemí pedagogických a nepedagogických pracovníků</t>
  </si>
  <si>
    <t>Rekonstrukce školní družiny</t>
  </si>
  <si>
    <t xml:space="preserve"> - nové vybavení nábytkem (stolky, židličky, skříně, tabule, šatní boxy pro děti, zázemí pro vychovatelky)
 - výměna dveří a zárubní
- vybudování herny a šatny přebudováním terasy včetně zavedení vytápění a nové podlahy (nyní nedostatečné prostory)
 - nové podlahové krytiny ve třídách a na chodbě
 - bezpečnostní kamerový systém</t>
  </si>
  <si>
    <t>Zázemí pro školní poradenské pracoviště</t>
  </si>
  <si>
    <t xml:space="preserve"> - vybavení učebny nábytkem (stolky, židličky, skříně, relaxační prvky, tabule)
 - PC, velkoplošný dotykový monitor
 - podlahová krytina</t>
  </si>
  <si>
    <t>Nová počítačová učebna - nová INFORMATIKA</t>
  </si>
  <si>
    <t xml:space="preserve"> - 30x PC, velkoplošný monitor, učitelské pracoviště
 - nový nábytek
 - nová elektroinstalace
 - nová podlaha</t>
  </si>
  <si>
    <t>Učebna Fyziky a chemie + kabinet</t>
  </si>
  <si>
    <t xml:space="preserve"> - PC, velkoplošný monitor, učitelské pracoviště (F+Ch)
 - nový nábytek
 - nové pomůcky elktro, robotika, měřící soupravy ap. 
 - zázemí pro učitele a úložné prostory pro pomůcky (skříně)</t>
  </si>
  <si>
    <t>Snížení energetické náročnosti ZŠ Přerov, Svisle 13 (FVO + Rekuperace)</t>
  </si>
  <si>
    <t>Energetický projekt - Snížení energetické náročnosti ZŠ Přerov, Svisle 13 (FVO + Rekuperace)</t>
  </si>
  <si>
    <t>Školní cvičná kuchyňka</t>
  </si>
  <si>
    <t>Mateřská škola Přerov, Kratochvílova 19</t>
  </si>
  <si>
    <t>Zateplení budovy MŠ Kratochvílova</t>
  </si>
  <si>
    <t xml:space="preserve">Olomoucký </t>
  </si>
  <si>
    <t>Není zpracovaná  PD</t>
  </si>
  <si>
    <t>Rekonstrukce a revitalizace školní zahrady Mateřské školy Přerov, Kratochvílova 19 "PŘÍRODNÍ ZAHRADA S VODNÍM PRVKEM"</t>
  </si>
  <si>
    <t>Obnovení zahrady mateřské školy a jejího  vybavení zejména herními prvky, lavičkami a zahradním altánem, úpravy povrchů cest, výměnu pískoviště, výsadba nových dřevin a rostlin</t>
  </si>
  <si>
    <t>Není zpracováno</t>
  </si>
  <si>
    <t>Mateřská škola Přerov - Újezdec, Hlavní 61, příspěvková organizace</t>
  </si>
  <si>
    <t>Oprava a vybavení tělocvičny</t>
  </si>
  <si>
    <t>Modernizace prostor tělocvičny v mateřké škole, oprava podlahy, nové osvětlení,včetně vybavení novými tělocvičnými a herními prvky, v souladu se školním vzdělávacím programem MŠ.</t>
  </si>
  <si>
    <t>Vybavení PC a IT technologie</t>
  </si>
  <si>
    <t>Zateplení objektu mateřské školy vč. odloučeného pracoviště MŠ Lověšice</t>
  </si>
  <si>
    <t xml:space="preserve">Energeticky úsporná opatření budovy mateřské školy, včetně odloučeného pracoviště. </t>
  </si>
  <si>
    <t>Výměna části oken v objektu MŠ Lověšice</t>
  </si>
  <si>
    <t>Dokončení výměny dřevěných oken - 1. patro budovy zadní a boční část</t>
  </si>
  <si>
    <t>Rekonstrukce a revitalizace školních zahrad Mateřské školy Přerov-Újezdec a jejího odloučeného pracoviště Lověšice "PŘÍRODNÍ UČEBNA"</t>
  </si>
  <si>
    <t>Obnovení zahrad mateřské školy a jejího odloučeného pracoviště Lověšice jak po stránce vybavení zejména herními prvky - tabule, houpadla, průlezky  a zahradními domky, lavičkami, úpravy povrchů, tak výsadby nových dřevin a rostlin, revitalizace stávajících rostlin, rekonstrukce pískoviští, zbudování vyvýšených záhonů atd.</t>
  </si>
  <si>
    <t>Zateplení MŠ Kozlovice</t>
  </si>
  <si>
    <t>energeticky úsporná opatření budovy mateř.školy</t>
  </si>
  <si>
    <t>Rekonstrukce suterénu</t>
  </si>
  <si>
    <t>rekonstr.sklepních prostor, atd ….</t>
  </si>
  <si>
    <t>Základní škola Přerov, Trávník 27</t>
  </si>
  <si>
    <t>045180091</t>
  </si>
  <si>
    <t>600146774</t>
  </si>
  <si>
    <t>Společné neformální a volnočasové vzdělávání na Trávníku</t>
  </si>
  <si>
    <t>Modernizace a vybavení učeben 1.stupně ZŠ pro jejich možné využití nejen k formálnímu i neformálnímu a zájmovému vzdělávání.  Součástí je úprava vnitřních prostor školy (vnitřní atrium, odpočinkové zóny) poskytující možnosti k individualizaci výuky dalšímu rozvoji klíčových kompetencí žáků v jazykovém, přírodovědném a matematickém vzdělávání. Součástí projektu je vnitřní vybavení učeben speciálními a kompenzačními pomůckami a novým nábytkem.</t>
  </si>
  <si>
    <t>Učíme se navzájem</t>
  </si>
  <si>
    <t xml:space="preserve">Podpora vzdělávacích a zájmových aktivit s důrazem na podporu zavádění nových metod do výuky, zajištění pomůcek k individualizaci výuky. </t>
  </si>
  <si>
    <t>Odborné učebny jazyků</t>
  </si>
  <si>
    <t xml:space="preserve">Stavební úpravy učeben a vybudování nové ICT sítě včetně komplexního řešení vnitřní konektivity školy. Vybavení učeben bude sloužit k podpoře komunikace v cizích jazycích, a podpoře přírodovědných kompetencí.   </t>
  </si>
  <si>
    <t>PD zadaná</t>
  </si>
  <si>
    <t>Polytechnická výchova na Trávníku</t>
  </si>
  <si>
    <t>Inovace a digitalizace výuky pro třídy budoucnosti</t>
  </si>
  <si>
    <t xml:space="preserve">Projekt je zaměřen na spolupráci škol a šíření dobré praxe v oblasti integrace digitálních technologií do vzdělávání. Podporuje profesní rozvoj pedagogů formou společného vzdělávání, individuální mentorské podpory, ukázkových hodin. Řeší vybavení škol moderními technologiemi a pomůckami s cílem podpory a rozvoje informatického myšlení žáků, výuky základů programování, využívání robotických stavebnic. Zařazením nových metod výuky a inovativních forem práce podporuje motivaci žáků ke vzdělávání. Partnerské školy: ZŠ Přerov, Želatovská, ZŠ a MŠ Pavlovice u Přerova, ZŠ Rokytnice. Projekt je financován bez finanční spoluúčasti zřizovatele. </t>
  </si>
  <si>
    <t>Základní škola Přerov, Trávník 27 - modernizace zázemí pedagogických a nepedagogických pracovníků</t>
  </si>
  <si>
    <t>Snížení energetické náročnosti ZŠ Přerov, Trávník 27 (FVO)</t>
  </si>
  <si>
    <t>Energetický projekt - Snížení energetické náročnosti ZŠ Přerov, Trávník 27 (FVO)</t>
  </si>
  <si>
    <t>Rekonstrukce elektroinstalace na ZŠ Přerov, Trávník 27</t>
  </si>
  <si>
    <t>Rekonstrukce elektroinstalace a oprava stávajících rozvodů elektrické energie a osvětlení na ZŠ Přerov, Trávník 27</t>
  </si>
  <si>
    <t>PD zpracována částečná realizace</t>
  </si>
  <si>
    <t>Rekonstrukce podlahových krytin na chodbách a ve třídách s částečnou výměnou vstupních dveří do učeben</t>
  </si>
  <si>
    <t>Výměna podlahových krytin (PVC) v budově školy na chodbách a v učebnách. Místy havarijní stav s prodající se podlahou (drolící se beton v podkladu). Nutné stavební práce s částečných provedením nových stěrek podlah. V souvislosti s výměnou podlahových krytin je nezbytné v některých učebnách vyměnit vstupní dveře ( většina je v budově dosud původních).</t>
  </si>
  <si>
    <t xml:space="preserve">Zastínění budovy školy se zajištěním vnitřní ventilace </t>
  </si>
  <si>
    <t>Instalace venkovních žaluzií do učeben s instalací ventilační techniky zajišťující rychlejší výměnu vzduchu v místnostech a na chodbách školy - odvětrání. Cílem projektu je snížení teploty  a zajištění efektivní cirkulace vzzduchu v budově školy v letních měsících.</t>
  </si>
  <si>
    <t>Rekonstrukce přístupového schodiště do budovy z ul. Kozlovská s vybudováním bezbariérového vstupu (výtah). Před provedením rekonstrukce je nutné posoudit současný stav  a statiku schodiště s objevujícími se prasklinami. Nutná je také výměna plastového opláštění schodiště a úprava přístupových schodů.</t>
  </si>
  <si>
    <t>Rekonstrukce oplocení školního hřiště</t>
  </si>
  <si>
    <t xml:space="preserve">Celková rekonstrukce oplocení školního hřiště s úpravou nosné zídky (narušená statika) a výměnou plotových polí. </t>
  </si>
  <si>
    <t>Rekonstrukce povrchu školního hřiště</t>
  </si>
  <si>
    <t>Provedení kompletní rekonstrukce tartanového povrchu školního hřiště- drolící se místa, propadlá místa, povrch je poškozen povětrnostními vlivy a opotřebením</t>
  </si>
  <si>
    <t>Zastřešení vnitřního atria školy s výměnou stávajícícho povrchu (dlažba), rekonstrukce střešní krytiny na budově školy (trakt ul. Kozlovská).</t>
  </si>
  <si>
    <t>Cílem je možné využití volného prostoru k výuce a volnočasových aktivitám. Nutné je provedení stavebních úprav, včetně izolace budovy a výměny dlážděného povrchu atria.</t>
  </si>
  <si>
    <t>Rekonstrukce kabinetů vyučujcících a výměna nábytku v učebnách školy</t>
  </si>
  <si>
    <t>Mateřská škola Přerov, Optiky 14</t>
  </si>
  <si>
    <t>SVČ ATLAS a BIOS, Přerov</t>
  </si>
  <si>
    <t>Rekonstrukce nevyhovujícího zázemí</t>
  </si>
  <si>
    <t>rekonstrukce vodovodních rozvodů</t>
  </si>
  <si>
    <t>Základní škola Přerov, U tenisu 4</t>
  </si>
  <si>
    <t>Statutární město Přerov </t>
  </si>
  <si>
    <t>Rekonstrukce stěn a podlah učeben 1.patra budovy</t>
  </si>
  <si>
    <t>Obnova stávajícího stavu budovy základní školy (1.patro stěny a podlahy).</t>
  </si>
  <si>
    <t>Rekonstrukce elektroinstalace budovy</t>
  </si>
  <si>
    <t>Základní škola Přerov, U tenisu 4 - modernizace zázemí pedagogických a nepedagogických pracovníků</t>
  </si>
  <si>
    <t>Hospodaření se srážkovou vodou v budově ZŠ Přerov, U Tenisu 4 </t>
  </si>
  <si>
    <t>Zelené střechy </t>
  </si>
  <si>
    <t>Snížení energetické náročnosti ZŠ Přerov, U Tenisu 4 (FVO + Rekuperace)</t>
  </si>
  <si>
    <t>Energetický projekt - Snížení energetické náročnosti ZŠ Přerov, U Tenisu 4 (FVO + Rekuperace)</t>
  </si>
  <si>
    <t>Rekonstrukce školního hřiště</t>
  </si>
  <si>
    <t>PD pořízena, částečná realizace</t>
  </si>
  <si>
    <t>Mateřská škola, Přerov Máchova 14</t>
  </si>
  <si>
    <t>107631997</t>
  </si>
  <si>
    <t>600146057</t>
  </si>
  <si>
    <t>Zateplení budovy vč. odloučeného pracoviště MŠ Sokolská 26 MŠ Máchova 14</t>
  </si>
  <si>
    <t>Energeticky úsporné opatření budovy mateřské školy</t>
  </si>
  <si>
    <t>Oprava střechy MŠ Přerov, Máchova 14</t>
  </si>
  <si>
    <t xml:space="preserve">Oprava střešní krytiny, včetně nových rýn a žlabů. </t>
  </si>
  <si>
    <t xml:space="preserve">Modernizace vybavení tříd mateřské školy - Vybavení - nábytek, hračky, koberce,povlečení,nádobí vč. odlouč. pracoviště MŠ Sokolská 26 MŠ Máchova 14. </t>
  </si>
  <si>
    <t>Obnovení zahrad mateřské školy a jejího odloučeného pracoviště Sokolská jak po stránce vybavení zejména herními prvky jako je např. iglů z vrbového proutí, pískoviště ohraničené dřevenými kůly, balanční dráhu a zahradními domky, úpravy povrchů, hrnčířský kruh, vypalovací pec, tak výsadby nových dřevin a rostlin, bylinkové zahrádky apod.</t>
  </si>
  <si>
    <t>Základní škola Přerov, Želatovská 8</t>
  </si>
  <si>
    <t>049558862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</si>
  <si>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odborných učeben z prvního plánovacího období projektů ITI Olomoucké aglomerace.</t>
  </si>
  <si>
    <t>Rekonstrukce a revitalizace školních zahrad Mateřské školy Přerov, Máchova 14 "ŽIVÁ ZAHRADA" a odloučeného pracoviště Sokolská 26 "ZAHRÁDKA U ZAJÍČKŮ"</t>
  </si>
  <si>
    <t>Církevní mateřská škola</t>
  </si>
  <si>
    <t xml:space="preserve">x </t>
  </si>
  <si>
    <t>příprava</t>
  </si>
  <si>
    <t xml:space="preserve">Rozšíření MŠ + navýšení kapacity dětí </t>
  </si>
  <si>
    <t>Energetický projekt - snížení eneregtické náročnosti ZŠ Přerov, Za mlýnem 1 (FVO)</t>
  </si>
  <si>
    <t>Serendipity z.s.</t>
  </si>
  <si>
    <t>není</t>
  </si>
  <si>
    <t>Posílení kapacit dětské a mládežnické skupiny Boženy Němcové 10 v Přerově</t>
  </si>
  <si>
    <t>Cílem projektu je odkoupit, zrekonstruovat a vybavit nemovitost na Boženy Němcové 1721/10 v Přerově za účelem neformálního  vzdělávání dětské a mládežnické skupiny ze sociálně slabších skupin obyvatelstva města Přerov a jeho okolí v digitálních technologiích, jazycích, polytechnice a  vybraných přírodních vědách. Projekt tímto reflektuje na velmi omezenou kapacitu pro děti a mládež se socálním handicapem zejména na neexistenci kapacit od 16,00 do 19,00 a o víkendech.</t>
  </si>
  <si>
    <t>zpracovaná PD, předběžné souhlasné stanovisko s realizací projektu a s prodejem nemovitosti ze strany města Přerov</t>
  </si>
  <si>
    <t>ANO</t>
  </si>
  <si>
    <t>fáze studie</t>
  </si>
  <si>
    <t>PD zpracovaná</t>
  </si>
  <si>
    <t>příprava na výběr dodavatele PD</t>
  </si>
  <si>
    <t>ZŠ Za mlýnem – modernizace učeben, kabinetů a školních družin (ITI 2021+) - PD</t>
  </si>
  <si>
    <t>ZŠ Boženy Němcové – modernizace učeben, kabinetů a školních družin (ITI 2021+)- PD</t>
  </si>
  <si>
    <t>ZŠ Svisle – modernizace učeben, kabinetů a školních družin (ITI 2021+)- PD</t>
  </si>
  <si>
    <t>ZŠ U Tenisu – modernizace učeben, kabinetů a školních družin (ITI 2021+)- PD</t>
  </si>
  <si>
    <t>ZŠ Velká Dlážka 5 – modernizace učeben, kabinetů a školních družin (ITI 2021+)</t>
  </si>
  <si>
    <t>ZŠ Za mlýnem – modernizace učeben, kabinetů a školních družin (ITI 2021+)</t>
  </si>
  <si>
    <t>ZŠ Boženy Němcové – modernizace učeben, kabinetů a školních družin (ITI 2021+)</t>
  </si>
  <si>
    <t>ZŠ Svisle – modernizace učeben, kabinetů a školních družin (ITI 2021+)</t>
  </si>
  <si>
    <t>ZŠ U Tenisu – modernizace učeben, kabinetů a školních družin (ITI 2021+)</t>
  </si>
  <si>
    <t xml:space="preserve">Arcibiskupství Olomoucké      </t>
  </si>
  <si>
    <t>Rekonstrukce přístupového schodiště z ul. Kozlovská  s vybudováním bezbariérového přístupu (výtah)</t>
  </si>
  <si>
    <t>ZŠ Boženy Němcové 16  - vypracování projektu na rekonstrukci školního hřiště, multifunkční plochy, atletické disciplíny, míčové hry</t>
  </si>
  <si>
    <t>ZŠ J.A. Komenského a MŠ, Přerov – Předmostí, Hranická 14 - vypracování projektu na rekonstrukci školního hřiště, multifunkční plochy, atletické disciplíny, míčové hry</t>
  </si>
  <si>
    <t>ano, územní souhlas</t>
  </si>
  <si>
    <t>Snížení energetické náročnosti ZŠ Za mlýnem 1- instalace fotovoltaických panelů na střechu</t>
  </si>
  <si>
    <t>Snížení energetické náročnosti ZŠ Trávník 27 - fotovoltaika</t>
  </si>
  <si>
    <t>Snížení energetické náročnosti ZŠ Trávník 27 - instalace fotovoltaických panelů na střechu</t>
  </si>
  <si>
    <t>Snížení energetické náročnosti ZŠ Svisle 13- instalace fotovoltaických panelů na střechu</t>
  </si>
  <si>
    <t>Snížení energetické náročnosti ZŠ U tenisu 4 -fotovoltaika</t>
  </si>
  <si>
    <t>Snížení energetické náročnosti ZŠ U tenisu 4 -instalace fotovoltaických panelů na střechu</t>
  </si>
  <si>
    <t>ZŠ Boženy Němcové 16  - rekonstrukce školního hřiště, multifunkční plochy, atletické disciplíny, míčové hry</t>
  </si>
  <si>
    <t>ZŠ J.A. Komenského a MŠ, Přerov – Předmostí, Hranická 14 -  rekonstrukce školního hřiště, multifunkční plochy, atletické disciplíny, míčové hry</t>
  </si>
  <si>
    <t xml:space="preserve">Přestavba prostor (staveb.práce), vybavení mat.školy       </t>
  </si>
  <si>
    <t xml:space="preserve">PD </t>
  </si>
  <si>
    <t>ZŠ Velká Dlážka – modernizace učeben, kabinetů a školních družin (ITI 2021+) - PD</t>
  </si>
  <si>
    <t>Snížení energetické náročnosti ZŠ Svisle 13 - fotovoltaika</t>
  </si>
  <si>
    <t xml:space="preserve">Snížení energetické náročnosti ZŠ Za mlýnem 1 - fotovoltaika </t>
  </si>
  <si>
    <t>Snížení energetické náročnosti ZŠ Svisle 13- instalace fotovoltaických panelů na střechu a rekuperace</t>
  </si>
  <si>
    <t>Snížení energetické náročnosti ZŠ Svisle 13</t>
  </si>
  <si>
    <t xml:space="preserve">Snížení energetické náročnosti ZŠ U tenisu 4 </t>
  </si>
  <si>
    <t>Snížení energetické náročnosti ZŠ U tenisu 4 -instalace fotovoltaických panelů na střechu a rekuperace</t>
  </si>
  <si>
    <t>Hospodaření se srážkovou vodou v objektech ZŠ Přerov</t>
  </si>
  <si>
    <t>Hospodaření se srážkovou vodou ZŠ U tenisu</t>
  </si>
  <si>
    <t>Hospodaření se srážkovou vodou ZŠ Velká Dlážka</t>
  </si>
  <si>
    <t>PD ve zpracování</t>
  </si>
  <si>
    <t>Modernizace školního hřiště ZŠ B. Němcové 16</t>
  </si>
  <si>
    <t>Modernizace školního hřiště ZŠ J.A.Komenského a MŠ Přerov – Předmostí, Hranická 14</t>
  </si>
  <si>
    <t>MODERNIZACE A VYBUDOVÁNÍ ODBORNÝCH UČEBEN PRO ZŠ PŘEROV, ŽELATOVSKÁ 8</t>
  </si>
  <si>
    <t>Snížení energetické náročnosti pěti ZŠ v Přerově  - fotovoltaika</t>
  </si>
  <si>
    <t>Snížení energetické náročnosti  ZŠ Hranická 14  - fotovoltaika</t>
  </si>
  <si>
    <t>Snížení energetické náročnosti ZŠ Hranická 14 - instalace fotovoltaických panelů na střechu</t>
  </si>
  <si>
    <t>Hospodaření se srážkovou vodou v budovách  základních škol v Přerově</t>
  </si>
  <si>
    <t>Zpracování projektové dokumentace -Hospodaření se srážkovou vodou v budovách  základních škol v Přerově - U tenisu, Velká Dlážka</t>
  </si>
  <si>
    <t>ZŠ Velká Dlážka 5 - Modernizace  učeben, kabinetů a  školních družin  (ITI 2021+) - PD</t>
  </si>
  <si>
    <t>ZŠ Za mlýnem - Modernizace  učeben, kabinetů a  školních družin  (ITI 2021+) - PD</t>
  </si>
  <si>
    <t>ZŠ Boženy Němcové - Modernizace  učeben, kabinetů a  školních družin  (ITI 2021+) - PD</t>
  </si>
  <si>
    <t>ZŠ Svisle - Modernizace  učeben, kabinetů a  školních družin  (ITI 2021+) - PD</t>
  </si>
  <si>
    <t>ZŠ U tenisu - Modernizace  učeben, kabinetů a  školních družin  (ITI 2021+) - PD</t>
  </si>
  <si>
    <t xml:space="preserve">ZŠ Za mlýnem - Modernizace  učeben, kabinetů a  školních družin  (ITI 2021+) </t>
  </si>
  <si>
    <t>ZŠ Velká Dlážka 5 - Modernizace  učeben, kabinetů a  školních družin  (ITI 2021+)</t>
  </si>
  <si>
    <t xml:space="preserve">ZŠ Boženy Němcové - Modernizace  učeben, kabinetů a  školních družin  (ITI 2021+) </t>
  </si>
  <si>
    <t xml:space="preserve">ZŠ Svisle - Modernizace  učeben, kabinetů a  školních družin  (ITI 2021+) </t>
  </si>
  <si>
    <t>Rekonstrukce rozvodů ZTI a sociálního zařízení  Základní školy Přerov,  Želatovská 8</t>
  </si>
  <si>
    <t xml:space="preserve">Projekt řeší kompletní výměnu rozvodů kanalizace a vody a s tím spojené stavební práce. 
</t>
  </si>
  <si>
    <t>Zpracování projektové dokumentace fotovoltaika ZŠ Za mlýnem 1, ZŠ Trávník 27, ZŠ Hranická 14, fotovoltaika + rekuperace ZŠ Svisle 16, ZŠ U tenisu 4</t>
  </si>
  <si>
    <t>Základní škola Přerov, U tenisu 4        Základní škola Přerov, Velká Dlážka 5</t>
  </si>
  <si>
    <t>60782358   47858350</t>
  </si>
  <si>
    <t>60782358  047858354</t>
  </si>
  <si>
    <t>600146421  600146000</t>
  </si>
  <si>
    <t>Základní škola J.A.Komenského a Mateřská škola, Přerov - Předmostí, Hranická 14 Základní škola Přerov, Za mlýnem 1 Základní škola Přerov, Trávník 27 
Základní škola Přerov, Svisle 13
 Základní škola Přerov, U tenisu 4</t>
  </si>
  <si>
    <t>45180091</t>
  </si>
  <si>
    <t>47858052</t>
  </si>
  <si>
    <t>600146391</t>
  </si>
  <si>
    <t>45180083
47858311 
45180091
47858052
60782358</t>
  </si>
  <si>
    <t>45180083
47858311
045180091
047858052
60782358</t>
  </si>
  <si>
    <t>600146669
600146839
600146774
600146391
600146421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</si>
  <si>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</si>
  <si>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</si>
  <si>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rgb="FF000000"/>
        <rFont val="Calibri"/>
        <family val="2"/>
        <charset val="238"/>
      </rPr>
      <t>.</t>
    </r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</si>
  <si>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</si>
  <si>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</si>
  <si>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</si>
  <si>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</si>
  <si>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</si>
  <si>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</si>
  <si>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</si>
  <si>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</si>
  <si>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</si>
  <si>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</si>
  <si>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</si>
  <si>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</si>
  <si>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</si>
  <si>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</si>
  <si>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</si>
  <si>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</si>
  <si>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</si>
  <si>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</si>
  <si>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</si>
  <si>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</si>
  <si>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</si>
  <si>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</si>
  <si>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</si>
  <si>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</si>
  <si>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</si>
  <si>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ZŠ Želatovská - vybudování multimediálních učeben a kabinetů, včetně jejich vybavení, bezbariérovost, konektivita  (ITI 2021+)</t>
  </si>
  <si>
    <t>Příloha č. 1</t>
  </si>
  <si>
    <t>Souhrnný rámec pro investice do infrastruktury pro zájmové, neformální vzdělávání a celoživotní učení (2021-2027)</t>
  </si>
  <si>
    <t>Základní škola a Mateřská škola Horní Moštěnice, příspěvková organizace</t>
  </si>
  <si>
    <t>OÚ Horní Moštěnice</t>
  </si>
  <si>
    <t>Úprava prostoru kolem pískoviště</t>
  </si>
  <si>
    <t>Horní Moštěnice</t>
  </si>
  <si>
    <t>Vydláždění prostoru kolem pískoviště + zpevnění břehu</t>
  </si>
  <si>
    <t>Výběr dodavatele</t>
  </si>
  <si>
    <t>Ne</t>
  </si>
  <si>
    <t xml:space="preserve">Ohrazení terasy </t>
  </si>
  <si>
    <t>Zabezpečení prostoru lanovým zábradlím</t>
  </si>
  <si>
    <t>záměr</t>
  </si>
  <si>
    <t>Mateřská škola Bezuchov, okres Přerov, příspěvková organizace</t>
  </si>
  <si>
    <t>obec Bezuchov</t>
  </si>
  <si>
    <t>Zdravá školička blízko lesů a rybníčka</t>
  </si>
  <si>
    <t>Bezuchov</t>
  </si>
  <si>
    <t>Střecha MŠ Bezuchov</t>
  </si>
  <si>
    <t>Výměna krytiny a oprava krovu</t>
  </si>
  <si>
    <t>Mateřská škola Bochoř</t>
  </si>
  <si>
    <t>Obec Bochoř</t>
  </si>
  <si>
    <t>Rekonstrukce elektroinstalace</t>
  </si>
  <si>
    <t>Bochoř</t>
  </si>
  <si>
    <t>Kompletní rekonstrukce zastaralé elektroinstalace v celém objektu MŠ</t>
  </si>
  <si>
    <t>Zateplení budovy MŠ</t>
  </si>
  <si>
    <t>Zateplení budovy MŠ, včetně fasády</t>
  </si>
  <si>
    <t>Rekonstrukce vodoinstalace a sanitárního zařízení</t>
  </si>
  <si>
    <t>Kompletní rekonstrukce vodoinstalace, včetně sociálního zařízení v budově MŠ</t>
  </si>
  <si>
    <t>Výměna plynového kotle</t>
  </si>
  <si>
    <t>Výměna a instalace nového plynového kotle pro ohřev TUV a vytápění budovy MŠ</t>
  </si>
  <si>
    <t>MŠ Včelka Líšná, p.o.</t>
  </si>
  <si>
    <t>obec Líšná</t>
  </si>
  <si>
    <t>Sanace budovy proti vlhkosti</t>
  </si>
  <si>
    <t>Líšná</t>
  </si>
  <si>
    <t>sanace budovy</t>
  </si>
  <si>
    <t>Rekonstrukce střechy hlavní budovy MŠ</t>
  </si>
  <si>
    <t>Celková rekonstrukce -výměna krovů, krytiny a okapů</t>
  </si>
  <si>
    <t>3 000 000,-</t>
  </si>
  <si>
    <t>Modernizace osvětlení</t>
  </si>
  <si>
    <t>výměna světel v přízemí</t>
  </si>
  <si>
    <t>Přírodní zahrada</t>
  </si>
  <si>
    <t>vysázení stromů a keřů, zakoupení venkovní tabule</t>
  </si>
  <si>
    <t>Venkovní učebna</t>
  </si>
  <si>
    <t>výměna altánu s venkovní učebnou - stoly, lavice, tabule, projektor</t>
  </si>
  <si>
    <t>750 000,-</t>
  </si>
  <si>
    <t>Rekonstrukce a modernizace otopného systému</t>
  </si>
  <si>
    <t>Rekonstrukce střechy přístavby MŠ</t>
  </si>
  <si>
    <t>celková rekostrukce střechy přístavby</t>
  </si>
  <si>
    <t>v realizaci</t>
  </si>
  <si>
    <t>Vzduchotechnika  - vývařovna</t>
  </si>
  <si>
    <t>500 000,-</t>
  </si>
  <si>
    <t>Konvektomat - vývařovna</t>
  </si>
  <si>
    <t>nákup včetně příslušenství</t>
  </si>
  <si>
    <t>Nový nábytek v MŠ</t>
  </si>
  <si>
    <t>dokoupení vybavení - projektor, tematický nábytek - koutky</t>
  </si>
  <si>
    <t>300 000,-</t>
  </si>
  <si>
    <t>Výměna podlahových krytin</t>
  </si>
  <si>
    <t>výměna krytiny ve třídách</t>
  </si>
  <si>
    <t>Rozvody elektroinstalace</t>
  </si>
  <si>
    <t>výměna v prostorách MŠ</t>
  </si>
  <si>
    <t>Mateřská škola Pramínek, Dřevohostice, příspěvková organizace</t>
  </si>
  <si>
    <t>městys Dřevohostice</t>
  </si>
  <si>
    <t>Dřevohostice</t>
  </si>
  <si>
    <t>Vybavení učebny a ŠJ</t>
  </si>
  <si>
    <t>Vybavení školní jídelny stoly a židlemi pro děti i personál, vybavení třídy nábytkem pro ukládání hraček, učitelské katedry a židle pro pedagogy, včetně zázemí v podobě kancelářského nábytku pro ukládání dokumentace</t>
  </si>
  <si>
    <t>Rekonstrukce/výměna dveří</t>
  </si>
  <si>
    <t>Rekonstrukce, či výměna interierových dveří(stáří 50 let) v suterénu budovy MŠ - vstupy do zázemí provozních pracovníků, výdejny stravy, skladů (12 ks)</t>
  </si>
  <si>
    <t>Izolace střech</t>
  </si>
  <si>
    <t>Provedení nové izolace rovných střech v objektu budovy MŠ nad hernami třídy A a třídy B</t>
  </si>
  <si>
    <t>Elektroosmóza čelní strany budovy MŠ</t>
  </si>
  <si>
    <t>Izolace čelní stěny v suterénu budovy (za podestou hlavního vchodu), odvlhčení, instalace elektroosmózy proti vlhkému zdivu</t>
  </si>
  <si>
    <t>IT technika personál</t>
  </si>
  <si>
    <t>IT vybavenost personálu: počítače, tiskárny, skenery do každé třídy a pro školnici.</t>
  </si>
  <si>
    <t>Elektroinstalace ŠJ</t>
  </si>
  <si>
    <t>Kompletní ýměna elektroinstalace ve výdejně stravy</t>
  </si>
  <si>
    <t>Kotle na vytápění</t>
  </si>
  <si>
    <t>Výměna plynových kotlů na vytápění mateřské školy, pořízení nových</t>
  </si>
  <si>
    <t>Podlahová krytina suterén</t>
  </si>
  <si>
    <t>Výměna podlahové krytiny ve třídě, herně a jídelně v suterénu budovy MŠ</t>
  </si>
  <si>
    <t>Fotovoltaika</t>
  </si>
  <si>
    <t>Instalace fotovoltaického systému na budově MŠ</t>
  </si>
  <si>
    <t>Podlahová krytina patro budovy</t>
  </si>
  <si>
    <t>Výměna podlahové krytiny v patře budovy MŠ</t>
  </si>
  <si>
    <t>MŠ Beňov</t>
  </si>
  <si>
    <t>Obec Beňov</t>
  </si>
  <si>
    <t>Rekonstrukce MŠ</t>
  </si>
  <si>
    <t>Beňov</t>
  </si>
  <si>
    <t>Rekonstrukce stávajících prostor MŠ</t>
  </si>
  <si>
    <t>Obec Beňov70983747</t>
  </si>
  <si>
    <t>Výměna systému vytápění MŠ</t>
  </si>
  <si>
    <t>Modernizace vybavení</t>
  </si>
  <si>
    <t>Modernizace vnitřního vybavení MŠ</t>
  </si>
  <si>
    <t>Mateřská škola Želatovice</t>
  </si>
  <si>
    <t>Obec Želatovice</t>
  </si>
  <si>
    <t>Rekonstrukce střechy budovy MŠ</t>
  </si>
  <si>
    <t>Želatovice</t>
  </si>
  <si>
    <t>Spojovací koridor mezi  budovu MŠ a budovou ŠJ-výdejny</t>
  </si>
  <si>
    <t>Spojovací koridor mezi  budovou MŠ a budovou ŠJ-výdejny k zajištění bezpečného přecházení dětí  mezi budovami</t>
  </si>
  <si>
    <t>Instalace nové zduchotechniky do TEV a ŠJ</t>
  </si>
  <si>
    <t>Výměna zastaralé vzduchotechniky</t>
  </si>
  <si>
    <t>Ne.</t>
  </si>
  <si>
    <t>Oplocení  areálu ZŠ</t>
  </si>
  <si>
    <t>Dokončení oplocení ZŠ</t>
  </si>
  <si>
    <t>Obec HM</t>
  </si>
  <si>
    <t>Pokládka nové podlahové krytiny</t>
  </si>
  <si>
    <t>Pokládka krytiny do 3. pavilonů ZŠ</t>
  </si>
  <si>
    <t>Předláždění atria ZŠ</t>
  </si>
  <si>
    <t>Výměna dlažebních kostek + bezbarierovost</t>
  </si>
  <si>
    <t>Propojení pavilonů uzavřeným koridorem</t>
  </si>
  <si>
    <t>Propojení vchodu s pavilonem 1. a 2. stupně</t>
  </si>
  <si>
    <t>Zpracovaný projekt</t>
  </si>
  <si>
    <t>venkovní učebna</t>
  </si>
  <si>
    <t>Vybudování učebny v exteriéru</t>
  </si>
  <si>
    <t>Příprava podkladů</t>
  </si>
  <si>
    <t>Instalace solárních panelů na střeše řídícího pavilonu</t>
  </si>
  <si>
    <t>Plán</t>
  </si>
  <si>
    <t>Rekonstrukce odborných učeben, družin a zázemí pro komunitní aktivitu na ZŠ Horní Moštěnice</t>
  </si>
  <si>
    <t>Rekonstrukce a dovybavení zejména odborných učeben a kabinetů fyziky, chemie, přírodovědy, dílen, polytechniky, IT, jazykových učeben, školního klubu, družin, knihovny a prostor pro komunity a s tím spojené další aktivity.</t>
  </si>
  <si>
    <t>Základní škola Bochoř</t>
  </si>
  <si>
    <t>Revitalizace školního dvora - zahrady</t>
  </si>
  <si>
    <t>Zateplení budovy</t>
  </si>
  <si>
    <t>Zateplení budovy školy</t>
  </si>
  <si>
    <t xml:space="preserve">Obnova vybavení školní jídelny </t>
  </si>
  <si>
    <t>Obnova vybavení školní jídelny - vývařovny</t>
  </si>
  <si>
    <t>Rekonstrukce sociálních zařízení</t>
  </si>
  <si>
    <t>Vybavení a výsadba školní zahrady - zeleň, herní prvky</t>
  </si>
  <si>
    <t>Vybudování učebny dílen</t>
  </si>
  <si>
    <t>Obnova vybavení kmenových tříd</t>
  </si>
  <si>
    <t>Sanace budovy</t>
  </si>
  <si>
    <t>Obnova vybavení šaten</t>
  </si>
  <si>
    <t>Základní škola Dřevohostice, okres Přerov, příspěvková organizace</t>
  </si>
  <si>
    <t>Městys Dřevohostice</t>
  </si>
  <si>
    <t xml:space="preserve">Vzdělávání hrou </t>
  </si>
  <si>
    <t>Položení dlažby s herními a výukovými prvky v chodbách</t>
  </si>
  <si>
    <t>plán</t>
  </si>
  <si>
    <t>Bezpečně do školy</t>
  </si>
  <si>
    <t>Dopravní hřiště</t>
  </si>
  <si>
    <t>Bez bariér</t>
  </si>
  <si>
    <t>Bezbariérový přístup v ZŠ</t>
  </si>
  <si>
    <t>V ICT nově</t>
  </si>
  <si>
    <t>Modernizace počítačových učeben pro novou výuku ICT</t>
  </si>
  <si>
    <t>Cizí jazyky nově</t>
  </si>
  <si>
    <t>Modernizace jazykové učebny</t>
  </si>
  <si>
    <t>Úspora energií</t>
  </si>
  <si>
    <t>Rozvody a větvení otopného systému</t>
  </si>
  <si>
    <t>Úspora energií II</t>
  </si>
  <si>
    <t>Izolace zdí a vnější kanalizace - odvedení dešťové vody od paty budovy</t>
  </si>
  <si>
    <t>Bezpečná kuchyně</t>
  </si>
  <si>
    <t>Zkvalitnění vybavení školní kuchyně</t>
  </si>
  <si>
    <t>Šatny</t>
  </si>
  <si>
    <t>Rekonstrukce školních šaten</t>
  </si>
  <si>
    <t>Laboratorium</t>
  </si>
  <si>
    <t>Modernizace fyzikálně chemické labortatoře - 2. část</t>
  </si>
  <si>
    <t>Zelená učebna II</t>
  </si>
  <si>
    <t>Školní dílna nově</t>
  </si>
  <si>
    <t>Rekonstrukce školní dílny a její přenesení do nově upravených prostor</t>
  </si>
  <si>
    <t>ZŠ Beňov</t>
  </si>
  <si>
    <t>Šk. zahrada</t>
  </si>
  <si>
    <t>Rekonstrukce školní zahrady</t>
  </si>
  <si>
    <t>Střecha ZŠ</t>
  </si>
  <si>
    <t>Oprava střechy  a krovů, zateplení, nová fasáda</t>
  </si>
  <si>
    <t>Školní zahrada</t>
  </si>
  <si>
    <t>Úprava šk. zahrady, vybudování víceúč. učebny, mobiliář, zeleň , herní prvky</t>
  </si>
  <si>
    <t>Vybavení učeben</t>
  </si>
  <si>
    <t>Vybavení učeben novým nábytkem</t>
  </si>
  <si>
    <t>Interaktivní tabule</t>
  </si>
  <si>
    <t>Modernizace vybavení ZŠ , počítače, tablety, robotické stavebnice, roboti</t>
  </si>
  <si>
    <t>Oprava brány</t>
  </si>
  <si>
    <t>Oprava brány, zateplení střech nad keramickou dílnou a gastro učebnou, montáž plotu na školním dvoře</t>
  </si>
  <si>
    <t>Zrušení septiku, napojení na kanalizaci obce , provedení izolace v zadní části budovy ZŠ, zadláždění průjezdu a zadní části ZŠ</t>
  </si>
  <si>
    <t>Základní škola a mateřská škola Domaželice, okres Přerov, p.o.</t>
  </si>
  <si>
    <t>obec Domaželice</t>
  </si>
  <si>
    <t>Domaželice</t>
  </si>
  <si>
    <t>2022</t>
  </si>
  <si>
    <t>Nové elektro rozvody a IT infrastruktura</t>
  </si>
  <si>
    <t>Vybavení školní budovy novými rozvody elektřiny, datovými přípojkami a IT infrastrukturou.</t>
  </si>
  <si>
    <t>Zateplení budovy a nová fasáda</t>
  </si>
  <si>
    <t>Zateplení budovy a pořízení nové fasády</t>
  </si>
  <si>
    <t>Oprava střechy a krovů</t>
  </si>
  <si>
    <t>Školní hřiště na TV</t>
  </si>
  <si>
    <t>Vybudování hřiště na TV</t>
  </si>
  <si>
    <t>Půdní vestavba</t>
  </si>
  <si>
    <t>Vytvoření učeben na půdě školní budovy</t>
  </si>
  <si>
    <t>ZŠ a MŠ Stará Ves</t>
  </si>
  <si>
    <t>OÚ Stará Ves</t>
  </si>
  <si>
    <t>600146545</t>
  </si>
  <si>
    <t>Úprava školního dvora s vybudováním víceúčelové místnosti</t>
  </si>
  <si>
    <t>Stará Ves</t>
  </si>
  <si>
    <t>Úprava školního dvora s vybudováním víceúčelové učebny</t>
  </si>
  <si>
    <t>Modernizace hygienického zařízení ŠD</t>
  </si>
  <si>
    <t>75026511</t>
  </si>
  <si>
    <t>Modernizace IT učebny</t>
  </si>
  <si>
    <t>Rekonstrukce hygienického zařízení - Základní škola Stará Ves</t>
  </si>
  <si>
    <t>PD</t>
  </si>
  <si>
    <t>Školní  přírodní hřiště</t>
  </si>
  <si>
    <t>Vybudování enviromentální  zahrady</t>
  </si>
  <si>
    <t>Rekonstrukce školní zahrady včetně herních prvků a výsadby zeleně</t>
  </si>
  <si>
    <t xml:space="preserve">Vybavení školní zahrady tělovýchovnými prvky </t>
  </si>
  <si>
    <t xml:space="preserve">Modernizace výtvarné a keramické učebny </t>
  </si>
  <si>
    <t>Výměna podlahových krytin ZŠ</t>
  </si>
  <si>
    <t>Vybavení školní kuchyně (nerez regály, konvektomat…..)</t>
  </si>
  <si>
    <t>Vybavení školní kuchyně (nerez regály, konvektomat)</t>
  </si>
  <si>
    <t>Interaktivní tabule 4 ks</t>
  </si>
  <si>
    <t>Robotické stavebnice a EDU roboty Phton k výuce IT</t>
  </si>
  <si>
    <t>Robotické stavebnice a EDU roboty Phton k výuce IT a naplňování revidovaného RVP</t>
  </si>
  <si>
    <t>Základní a Mateřská škola Vlkoš, příspěvková organizace</t>
  </si>
  <si>
    <t>Obec Vlkoš</t>
  </si>
  <si>
    <t>Zateplení objektu školy</t>
  </si>
  <si>
    <t>Vlkoš</t>
  </si>
  <si>
    <t>Zateplení objektu základní a mateřské školy</t>
  </si>
  <si>
    <t>Výstavba kotelny</t>
  </si>
  <si>
    <t>Výstavba kotelny, výměna plynových kotlů, rekonstrukce vatápění</t>
  </si>
  <si>
    <t>Rekonstrukce budovy školy</t>
  </si>
  <si>
    <t>Přístavba šaten k objektu</t>
  </si>
  <si>
    <t>Přístavba šaten k objektu ZŠ a MŠ (bezbariérový vstup</t>
  </si>
  <si>
    <t>PD,zahájení výstavby</t>
  </si>
  <si>
    <t>Učebna, bezbariérový přístup</t>
  </si>
  <si>
    <t>Základní škola Želatovice</t>
  </si>
  <si>
    <t>Zadláždění dvorního traktu a příjezdové komunikace</t>
  </si>
  <si>
    <t>Základní škola a Mateřská škola Měrovice nad Hanou, příspěvková organizace</t>
  </si>
  <si>
    <t>Měrovice nad Hanou</t>
  </si>
  <si>
    <t>Výstavba budovy mateřské školy</t>
  </si>
  <si>
    <t xml:space="preserve">výstavba nové MŠ </t>
  </si>
  <si>
    <t>14 000 000,-</t>
  </si>
  <si>
    <t>zpracována PD</t>
  </si>
  <si>
    <t>Základní škola a Mateřská škola Troubky</t>
  </si>
  <si>
    <t>Troubky</t>
  </si>
  <si>
    <t>Výstavba III. oddělení mateřské školy</t>
  </si>
  <si>
    <t>výstavba nového oddělení MŠ na ulici Sportovní</t>
  </si>
  <si>
    <t>15 000 000,-</t>
  </si>
  <si>
    <t>příprava PD, vydané územní rozhodnutí</t>
  </si>
  <si>
    <t>Mateřská škola Kojetín, příspěvková organizace</t>
  </si>
  <si>
    <t>Kojetín</t>
  </si>
  <si>
    <t>Zateplení budov MŠ Kojetín, ul Hanusíkova</t>
  </si>
  <si>
    <t>zateplení objektu, včetně úprav venkovních teras a venkovního výtahu pro přepravu invalidních osob.</t>
  </si>
  <si>
    <t>11 800 000,-</t>
  </si>
  <si>
    <t>Základní a Mateřská škola Tovačov</t>
  </si>
  <si>
    <t>Tovačov</t>
  </si>
  <si>
    <t>Vybudování učebny informatiky a cizích jazyků</t>
  </si>
  <si>
    <t>Vybudování nové učebny informatiky v ZŠ Tovačov</t>
  </si>
  <si>
    <t>4 000 000,-</t>
  </si>
  <si>
    <t>PD v řešení</t>
  </si>
  <si>
    <t>Statické zajištění budovy a rekonstrukce střechy na budově ZŠ Tovačov</t>
  </si>
  <si>
    <t>Statické zajištění budovy, rekonstrukce sřešní konstrukce a výměna střešní krytiny na budově základní školy v ulici Podvalí v Tovačově</t>
  </si>
  <si>
    <t>10 000 000,-</t>
  </si>
  <si>
    <t>Vybudování zázemí pro školní družinu</t>
  </si>
  <si>
    <t>25 000 000,-</t>
  </si>
  <si>
    <t>Rekonstrukce čelní fasády</t>
  </si>
  <si>
    <t>Rekonstrukce čelní fasády budovy základní školy v ulici Podvalí</t>
  </si>
  <si>
    <t>8 000 000,-</t>
  </si>
  <si>
    <t>nerelevantní</t>
  </si>
  <si>
    <t>Základní škola Kojetín, nám. Míru 83, okres Přerov</t>
  </si>
  <si>
    <t>Výstavba učeben v půdním prostoru</t>
  </si>
  <si>
    <t>70 000 000,-</t>
  </si>
  <si>
    <t>zpracovaná PD</t>
  </si>
  <si>
    <t>Renovace tělocvičny - stavební úpravy</t>
  </si>
  <si>
    <t>1 000 000,-</t>
  </si>
  <si>
    <t>Zapezpečení prostor školy</t>
  </si>
  <si>
    <t>Výměna dveří, výměna zámků -"generální klíč", zvýšení zabezpečení školy.</t>
  </si>
  <si>
    <t>2 000 000,-</t>
  </si>
  <si>
    <t>Řízené větrání učeben</t>
  </si>
  <si>
    <t>Rekuperace vzduchu v učebnách a kabinetech.</t>
  </si>
  <si>
    <t>Odvlhčení suterénu učeben</t>
  </si>
  <si>
    <t>Instalace zařízení na odvlhčení suterénu, učebny přírodopisu a učeben sousedících se suterénem (nepodsklepeným).</t>
  </si>
  <si>
    <t>Venkovní hřiště</t>
  </si>
  <si>
    <t>Výstavba venkovního hřiště pro školní družinu popř. volnější hodiny pro žáky 1. stupně: lezecká stěna, lanový most, skluzavky, houpací moduly, posezení, promítací plocha, apod.</t>
  </si>
  <si>
    <t>Základní škola a mateřská škola Lobodice, příspěvková organizace</t>
  </si>
  <si>
    <t>Lobodice</t>
  </si>
  <si>
    <t>Babiččina zahrádka</t>
  </si>
  <si>
    <t xml:space="preserve">Lobodice </t>
  </si>
  <si>
    <t>vybudování regionální zahrady u školy</t>
  </si>
  <si>
    <t>200 000,-</t>
  </si>
  <si>
    <t>Robůtci</t>
  </si>
  <si>
    <t>rozvoj IT gramotnosti a vybudování podmínek pro rozvoj IT kompetencí</t>
  </si>
  <si>
    <t>800 000,-</t>
  </si>
  <si>
    <t>Lovci perel</t>
  </si>
  <si>
    <t>vybavení čtenářských kufříků a čtenářských koutků</t>
  </si>
  <si>
    <t>Snížení energetické náročnosti budovy ZŠ</t>
  </si>
  <si>
    <t>snížení energetické náročnosti budovy ZŠ</t>
  </si>
  <si>
    <t>1 500 000,-</t>
  </si>
  <si>
    <t>Oprava střechy ZŠ, zlepšení statiky budovy</t>
  </si>
  <si>
    <t>oprava střechy ZŠ, zlepšení statiky budovy</t>
  </si>
  <si>
    <t>Rekonstrukce školní jídelny</t>
  </si>
  <si>
    <t>rekonstrukce jídelny (osvětlení apod.)</t>
  </si>
  <si>
    <t>Základní škola a Mateřská škola Křenovice, okres Přerov, příspěvková organizace</t>
  </si>
  <si>
    <t>Křenovice</t>
  </si>
  <si>
    <t>Rekonstrukce ZŠ</t>
  </si>
  <si>
    <t>kompletní rekonstrukce (odborné učebny, kabinety, školní družina, tělocvična)</t>
  </si>
  <si>
    <t>Rekonstrukce areálu Základní školy</t>
  </si>
  <si>
    <t>kompletní rekonstrukce části areálu ZŠ, za účelem navýšení počtu učeben a rozšíření zázemí školy</t>
  </si>
  <si>
    <t>60 000 000,-</t>
  </si>
  <si>
    <t>zpracovaná studie</t>
  </si>
  <si>
    <t>Energetické úspory pro školní jídelnu ZŠ Troubky</t>
  </si>
  <si>
    <t>6 000 000,-</t>
  </si>
  <si>
    <t>záměr, příprava PD pro zateplení a FVE</t>
  </si>
  <si>
    <t>Základní škola a Mateřská škola Kokory</t>
  </si>
  <si>
    <t>Obec Kokory</t>
  </si>
  <si>
    <t>Sportovní hřiště pro Základní školu v obci Kokory</t>
  </si>
  <si>
    <t>Olomcouký kraj</t>
  </si>
  <si>
    <t>Kokory</t>
  </si>
  <si>
    <t>Rekonstrukce stávajícího pískového nevyhovujícího hřiště na atletické hřiště pro výuku tělesné výchovy</t>
  </si>
  <si>
    <t>Rekonstrukce ZŠ Kokory - SO2+2A</t>
  </si>
  <si>
    <t>Rekonstrukce ZŠ Kokory - SO3+3A</t>
  </si>
  <si>
    <t>Základní škola a Mateřská škola Rokytnice, okres Přerov, příspěvková organizace</t>
  </si>
  <si>
    <t>Obec Rokytnice</t>
  </si>
  <si>
    <t xml:space="preserve"> Výstaba nové budovy ZŠ a MŠ Rokytnice u Přerova</t>
  </si>
  <si>
    <t>Rokytnice</t>
  </si>
  <si>
    <t>studie, probíhá výkup pozemků</t>
  </si>
  <si>
    <t>ZŠ Brodek u Přerova</t>
  </si>
  <si>
    <t>Městys Brodek u Přerova</t>
  </si>
  <si>
    <t>Digitální učebna I. stupně Brodek u Přerova</t>
  </si>
  <si>
    <t>Brodek u Přerova</t>
  </si>
  <si>
    <t>Rekonstrukce a vybavení digitální učebny na I. stupni ZŠ v Brodku u Přerova</t>
  </si>
  <si>
    <t>v přípravné fázi</t>
  </si>
  <si>
    <t>Polytechnická dílna Brodek u Přerova</t>
  </si>
  <si>
    <t>Rekonstrukce a vybavení polytechnické dílny na II. stupni ZŠ v Brodku u Přerova</t>
  </si>
  <si>
    <t>Odborné učebny Brodek u Přerova</t>
  </si>
  <si>
    <t>Rekonstrukce půdních prostor na II. stupni ZŠ a vybavení odborných učeben (hudebna, výtvarná dílna, taneční sál, přírodovědný kabinet - laboratoř, knihovna …)</t>
  </si>
  <si>
    <t>ZŠ Brodeku Přerova, okres Přerov</t>
  </si>
  <si>
    <t>Školní družina ZŠ Brodek u Přerova</t>
  </si>
  <si>
    <t>Rekonstrukce a vybavení dvou oddělení školní družiny</t>
  </si>
  <si>
    <t>Rekonstrukce školní kuchyně</t>
  </si>
  <si>
    <t>Kompletní rekonstrukce školní kuchyně - stavební úpravy, vnitřní vybavení, odvětrávání kuchyně</t>
  </si>
  <si>
    <t>zpracovaná PD, rozesláno dotčeným orgánům</t>
  </si>
  <si>
    <t>rukodělné a polyt.činnosti</t>
  </si>
  <si>
    <t>teoret.část Dv</t>
  </si>
  <si>
    <t>Jde o zlepšení navyhovujícího stavu vodod.potrubí v  budově, vše je fázi příprav</t>
  </si>
  <si>
    <t>Rekonstrukce budovy</t>
  </si>
  <si>
    <t>olomoucký</t>
  </si>
  <si>
    <t>rekonstrukce budovy</t>
  </si>
  <si>
    <t>schváleno RM 24.8.2016 č.usn. 1900/51/8/2016</t>
  </si>
  <si>
    <t>Celková rekonstrukce oplocení Dětského dopravního hřiště -rozvoj zázemí pro volnočasové aktivity dětí a žáků</t>
  </si>
  <si>
    <t>rekonstrukce opocení</t>
  </si>
  <si>
    <t>v přípravě</t>
  </si>
  <si>
    <t>Zateplení budovy Střediska volného času ATLAS a BIOS, PŘEROV</t>
  </si>
  <si>
    <t>zateplení - úspora energetická</t>
  </si>
  <si>
    <t>Enviromentální vzdělávání a vedení široké veřejnosti k ekologickému chování příležitostnými a pravidelnými činnostmi Střediska volného času</t>
  </si>
  <si>
    <t>akce i dlouhodobé pravidelné vzdělávání v oblasti EVVO</t>
  </si>
  <si>
    <t>provedení energetických úspor objektu školní jídelny - zateplení, umístění FVE, úspornější spotřebiče a osvětlení</t>
  </si>
  <si>
    <t>Doplnění odborných učeben a zázemí pro žáky se SVP.</t>
  </si>
  <si>
    <t>Rekonstrukce tělecvičny: podlaha, obložení stěn, zastínění oken, kryty oken proto rozbití, osvětlení, ozvučení ovládané zevnitř tělocvičny, nový úložný prostor nad schody, vymalování.</t>
  </si>
  <si>
    <t>Mateřská škola Citov, příspěvková organizace</t>
  </si>
  <si>
    <t>Obec Citov</t>
  </si>
  <si>
    <t>Revitalizace a vybavení školní zahrady</t>
  </si>
  <si>
    <t>Olomoucký krja</t>
  </si>
  <si>
    <t>Citov</t>
  </si>
  <si>
    <t>Rekostrukce pocitového chodníku na školní zahradě, vybavení zahrady herními prvky - zahradní domeček, průlezka se s kluzavkou, houpačky</t>
  </si>
  <si>
    <t>Modernizace vybavení IT techniky v MŠ</t>
  </si>
  <si>
    <t>Vybavení mateřské školy novými informačními technologiemi k zajištění zkvalitnění výchovně-vzdělávacího procesu v MŠ a zajištění modernizace prostředí školy - nákup interaktivní tabule, předinstalovaného programu Barevné kamínky, programu pro psaní, kreslení a vytváření úkolů, soubor vzdělávacích aplikací</t>
  </si>
  <si>
    <t>Výměna vchodových a terasových dveří v MŠ</t>
  </si>
  <si>
    <t>Výměna hlavních vchodových dveří a dvojitých terasových dveří v mateřské škole (stáří více jak  50 let)</t>
  </si>
  <si>
    <t>Výměna a repase oken v MŠ</t>
  </si>
  <si>
    <t>Výměna vnějších dřevěných oken, repase vnitřních oken v mateřské škole včetně souvisejících zednických prací</t>
  </si>
  <si>
    <t>Modernizace vnitřního prostředí MŠ včetně nového nábytku</t>
  </si>
  <si>
    <t>Vytvoření herních koutků pro děti, relaxačního koutku pro děti včetně nového nábytku</t>
  </si>
  <si>
    <t>Interaktivní zařízení - typu interaktivní tabule</t>
  </si>
  <si>
    <t>Pořízení interaktivní tabule a podpora vzdělávacích aktivit v souladu se školním vzdělávacím programem,zavedení nových digitálních a informačních technologií do školy. Interaktivní sestava, obsahuje dotykový displej,integrovaný počítač, předinstalovaný program Barevné kamínky v demo verzi, integrovaná barevná tiskárna s extra nízkými náklady, bezdrátová klávesnice s myší, program CZ pro psaní, kreslení a vytváření úkolů, soubor vzdělávacích aplikací, stojan a obal</t>
  </si>
  <si>
    <t>Modernizace vybavení školního hřiště MŠ Masarykovo nám. 52</t>
  </si>
  <si>
    <t>Vybudování dvou hracích ploch s povrchem SmartSoft - mhoviště a plochy s kolotočem v souladu se školním vzdělávacím programem</t>
  </si>
  <si>
    <t>Modernizace vybavení školního hřiště MŠ Hanusíkova ul. 10</t>
  </si>
  <si>
    <t>Rekonstrukce povrchu stávajícího sportovního hřiště - vybudování povrchu SmartSoft v souladu se školním vzdělávacím programem</t>
  </si>
  <si>
    <t>Osobní výtah v MŠ Hanusíkova ul. 10</t>
  </si>
  <si>
    <t>Bezbariérový přístup do budovy pro osoby se zdravotním znevýhodněním</t>
  </si>
  <si>
    <t>Rekonstrukce interiéru školy</t>
  </si>
  <si>
    <t>Rekonstrukce a předláždění podlah na chodbách školy</t>
  </si>
  <si>
    <t>Obnova vybavení a rekonstrukce zázemí pro pedagogické i nepedagogické zaměstnance školy</t>
  </si>
  <si>
    <t>rekonstrukce (podlahy, osvětlení) a nákup nového vybavení do kabinetů (stoly, židle, nábytek)</t>
  </si>
  <si>
    <t>Zateplení dvorní části budovy ZŠ</t>
  </si>
  <si>
    <t>Vybudování venkovní učebny na dvoře školy</t>
  </si>
  <si>
    <t>Základní škola a mateřská škola Polkovice, příspěvková org.</t>
  </si>
  <si>
    <t>obec Polkovice</t>
  </si>
  <si>
    <t>Polytechnická učebna v MŠ</t>
  </si>
  <si>
    <t>Polkovice</t>
  </si>
  <si>
    <t>Rekonstrukce skladu paliva na učebnu polytechnické výchovy v MŠ</t>
  </si>
  <si>
    <t>Vybudování venkovní učebny / v exteriéru / na školní zahradě MŠ</t>
  </si>
  <si>
    <t>Rekonstrukce Základní školy - ICT vybavení</t>
  </si>
  <si>
    <t>vybavení kmenových učeben interaktivními tabulemi a ICT vybavením k zajištění kvalitní výuky splňující nároky na moderní metody</t>
  </si>
  <si>
    <t>×</t>
  </si>
  <si>
    <t>Rekonstrukce Základní školy - školní poradenské pracoviště, ateliéry</t>
  </si>
  <si>
    <t>vybudování auly školy a prostorů pro ateliéry hudební a výtvarné výchovy v podkroví budovy Základní školy. Zázemí pro školní poradenské pracoviště. Relaxační místnost.</t>
  </si>
  <si>
    <t>Rekonstrukce Základní školy - Polytechnická dílna</t>
  </si>
  <si>
    <t>Vybudování polytechnické dílny základní školy pro druhý stupeň, včetně zařízení</t>
  </si>
  <si>
    <t>Rekonstrukce Základní školy - odborné učebny</t>
  </si>
  <si>
    <t>rekonstrukce vnitřních prostor základní školy s vybudováním učeben pro přírodní vědy (fyzika, chemie, biologie/přírodopis)</t>
  </si>
  <si>
    <t>ZŠ Kokory - Fotovoltaika</t>
  </si>
  <si>
    <t>instalace fotovoltaického systému na střechu budovy Základní školy</t>
  </si>
  <si>
    <t>Přístavba budovy mateřské školy - navýšení kapacity</t>
  </si>
  <si>
    <t>Přístavba budovy mateřské školy Kokory za účelem zajištění navýšení kapacity MŠ o rozsahu 1 třídy (24 dětí) s kompletním vybavením a zajištěním ICT vybavení na podporu vzdělání dětí předškolního věku</t>
  </si>
  <si>
    <t>studie proveditelnosti</t>
  </si>
  <si>
    <t>Zastřešení balkonu k využií pro výuku</t>
  </si>
  <si>
    <t>zastřešení terasy budovy mateřské školy s vybavením na zajištění výuky ve venkovních protorech</t>
  </si>
  <si>
    <t>Rekonstrukce školkové zahrady s vybudováním venkovních tříd</t>
  </si>
  <si>
    <t>rekonstrukce školkové zahrady s vhodným doplněním vzdělávacích prvků k zajištění předškolního vzdělávání hravou formou</t>
  </si>
  <si>
    <t>Fotovoltaika na budovu MŠ</t>
  </si>
  <si>
    <t>umístění fotoovolatiky na budovu mateřské školy</t>
  </si>
  <si>
    <t>Změna vytápění v objektu Mateřské školy č.p. 33</t>
  </si>
  <si>
    <t>Montáž tepelného čerpadla, montáž zemního kolektoruna zastavěné ploše a nádvoří, montáž rozvodů topného systému, nové radiátory, montáž fotovoltaických panelů</t>
  </si>
  <si>
    <t>Venkovní učebna, altán s vybavením v MŠ č.p. 33</t>
  </si>
  <si>
    <t>Vybudování krytého venkovního altánu jako učebna a herna s vybavením</t>
  </si>
  <si>
    <t>Instalace fotovoltaického systému na budovu MŠ</t>
  </si>
  <si>
    <t>Zadláždění dvorního traktu a příjezdové komunikace zámkovou dlažbou pro bezpečné přecházení dětí mezi budovami</t>
  </si>
  <si>
    <t>úprava výdejny jídel a vybudování třídy na spaní</t>
  </si>
  <si>
    <t>Cestička do školy</t>
  </si>
  <si>
    <t>Rekonstrukce příjezdových komunikací a chodníků v areálu školy</t>
  </si>
  <si>
    <t>Napojení objektu ZŠ na kanalizaci obce</t>
  </si>
  <si>
    <t>Změna vytápění v objektu Základní školy č.p. 73</t>
  </si>
  <si>
    <t>Instalace tepelného čerpadla, montáž zemního kolektoru na zastavěné ploše a nádvoří, napojením na stávající topný systém, montáž fotovoltaických panelů</t>
  </si>
  <si>
    <t>DUHA Klub Rodinka</t>
  </si>
  <si>
    <t>Oplocení objektu a dobudování hracích prvků</t>
  </si>
  <si>
    <t>Oplocení celého objektu Želatovská a dobudování hracích prvků</t>
  </si>
  <si>
    <t>Oprava interiéru</t>
  </si>
  <si>
    <t>Oprava dveří, podlah a vymalování interiéru Želatovská</t>
  </si>
  <si>
    <t>Odkoupení objektu Želatovská</t>
  </si>
  <si>
    <t>Odkoupení objektu Želatovská od města</t>
  </si>
  <si>
    <t>AJORODINKA mateřská škola, o.p.s.</t>
  </si>
  <si>
    <t>Odkoupení a opravy 2. části objektu Jasínková</t>
  </si>
  <si>
    <t>Oprava střechy a instalace fotovoltaiky</t>
  </si>
  <si>
    <t>Oprava střechy a instalace fotovoltaiky v objektu Jasínková</t>
  </si>
  <si>
    <t>Oprava stropu v herně</t>
  </si>
  <si>
    <t>Oprava  stropu v herně v objektu Jasínková</t>
  </si>
  <si>
    <t>Vybudování venkovní učebny (pergoly) včetně venkovních prvků</t>
  </si>
  <si>
    <t xml:space="preserve">Vybudování polytechnické  učebny (dílny) </t>
  </si>
  <si>
    <t>Rekonstrukce ZŠ Kokory - SO1+SO2+SO3</t>
  </si>
  <si>
    <t>Vybudování bezbariérovosti školy (bezbariérový vstup do 1PP, schdolez (plošina) na schodech z 1PP do 2NP), rekonstrukce sociálních zařízení ve všech patrech budovy s vybudováním bezbariérového WC, rekonstrukce počítačové učebny na počítačově-jazykovou učebu, rekonstrukce školní družiny. Konektivita. Podlahy, podhledy. Rekonstrukce elektrorozvodů.</t>
  </si>
  <si>
    <t>Rekonstrukce šaten v 1PP, rekonstrukce výdejny jídla v 1 PP včetně školní jídelny, vybudování zázení nepedagogických pracovníků zbudování samostatných šaten pro výuku tělesné výchovy na školním dvoře (sportovním hřišti). Konektivita. Podlahy, podhledy. Rekonstrukce elektrorozvodů. Relaxační místnost.</t>
  </si>
  <si>
    <t>Rekonstrukce 2.NP - elektroinstalace, konektivita, podlahy,podhledy, zázemí pro pedadogy, zázemí pro nepedagogy, skabinety, rekonstrukce archivu a serverovny.</t>
  </si>
  <si>
    <t>Digitální učebna ZŠ Brodek u Přerova</t>
  </si>
  <si>
    <t>Rekonstrukce a vybavení digitální učebny na I. stupni ZŠ v Brodku u Přerova a bezbariérovost</t>
  </si>
  <si>
    <t>Polytechnická dílna ZŠ Brodek u Přerova</t>
  </si>
  <si>
    <t>Odborné učebny ZŠ Brodek u Přerova</t>
  </si>
  <si>
    <t>Rekonstrukce půdních a dalších prostor na II. stupni ZŠ a vybavení odborných učeben (hudebna, výtvarná dílna, sportovní - taneční sál, přírodovědný kabinet - laboratoř, knihovna - čítárna, polytechnická dílna a přípravna - další vybavení …)</t>
  </si>
  <si>
    <t>Rekonstrukce a vybavení dvou oddělení školní družiny včetně šaten a výtvarné a polytechnické dílny ŠD</t>
  </si>
  <si>
    <t>2024</t>
  </si>
  <si>
    <t>Zateplení obvodového pláště budov MŠ, rekuperace vnitřních prostor.</t>
  </si>
  <si>
    <t>Výměna rozvodů elektro</t>
  </si>
  <si>
    <t>Mateřská škola Radost, Přerov, Kozlovská 45</t>
  </si>
  <si>
    <t>060782082</t>
  </si>
  <si>
    <t>Výměna elektroinstalace v celé budově mateřské školy.</t>
  </si>
  <si>
    <t>Rekonstrukce elektroinstalace v objektu mateřské školy vč. odloučeného pracoviště MŠ Lověšice</t>
  </si>
  <si>
    <t>Rekonstrukce elektroinstalace v MŠ Komenského</t>
  </si>
  <si>
    <t xml:space="preserve">Rekonstrukce elektroinstalace a oprava stávajících rozvodů elektrické energie a osvětlení </t>
  </si>
  <si>
    <t>Výdejna stravy - vstup a výstup z budovy</t>
  </si>
  <si>
    <t>Nákladní výtah, zakrytí a renovace schodiště pro výdejnu stravy</t>
  </si>
  <si>
    <t>Rekonstrukce školní zahrady - povrchy MŠ Pod Skalkou</t>
  </si>
  <si>
    <t>Povrchy na školní zahradě</t>
  </si>
  <si>
    <t>ano - BOZP a ČŠI</t>
  </si>
  <si>
    <t>Rekonstrukce střechy</t>
  </si>
  <si>
    <t>Rekonstrukce podlahových krytin všechny MŠ  (LINA, SANITÁRNÍ PROSTORY)</t>
  </si>
  <si>
    <t xml:space="preserve">REKONSTRUKCE ŠETI ŠKOLNÍCH  VÝDEJEN </t>
  </si>
  <si>
    <t>Sanace budovy proti vlhkosti MŠ Čekyně</t>
  </si>
  <si>
    <t xml:space="preserve">ano - BOZP </t>
  </si>
  <si>
    <t>Rekonstrukce střechy MŠ Čekyně</t>
  </si>
  <si>
    <t xml:space="preserve">Rekonstrukce střechy </t>
  </si>
  <si>
    <t>Rekonstrukce oplocení MŠ Vinary</t>
  </si>
  <si>
    <t>PD není pořízena, investiční záměr je převeden z předchozího období</t>
  </si>
  <si>
    <t>Pozn. Částečně realizováno v rámci ITI - chybí jazyková učebna</t>
  </si>
  <si>
    <t>Pozn.  Projekt měl být raalizován  v rámci výzvy OPVVV - byl kladně hodocen,ale pro nízkou alokaci fin. prostředků nebyl vybrán k financování.</t>
  </si>
  <si>
    <t>Zajištění moderního zázemí odpovídajícího požadavkům 21. století pro zaměstnance základních škol v Přerově a vytvoření atraktivního a podnětného prostředí. Zajištění širšího propojení a využítí již modernizovaných odbornývh učeben z prvního plánovacího období</t>
  </si>
  <si>
    <t>Náklady na 1 třídu (celkem 18 kmenových tříd):
- podlahová krytina 60.000 Kč
- žákovské a učitelské stoly a židle 240.000 Kč
- oprava stávajících nebo pořízení nových skříní 100.000 Kč
 - výmalba tříd</t>
  </si>
  <si>
    <t>060782358</t>
  </si>
  <si>
    <t>Zřízení multisenzorické místnosti</t>
  </si>
  <si>
    <t>Plánem je zřídit multisenzorickou místnost pro žáky s vkombinovanými vadami, autismem, poruchami chování a středně závažným mentálním postižením, která bude sloužit k individualizaci a modernizaci výuky a podporovat rozvoj speciálních potřeb žáků a kompenzovat jejich postižení.</t>
  </si>
  <si>
    <t>není třeba</t>
  </si>
  <si>
    <t>Střešní krytina sedlových střech objektu.</t>
  </si>
  <si>
    <t>Výměna dosloužilé lepenkové krytiny.</t>
  </si>
  <si>
    <t>Rekonstrukce nebo vybudování nového schodiště v atriu budovy ŠD včetně zastřešení; slouží také jako únikový východ!</t>
  </si>
  <si>
    <t>Rekonstrukce nebo vybudování nového schodiště v atriu budovy ŠD včetně zastřešení; slouží také jako únikový východ</t>
  </si>
  <si>
    <t>Prezentační panely do prostoru chodeb</t>
  </si>
  <si>
    <t>Elektronická informační tabule, nástěnky, stojanové panely</t>
  </si>
  <si>
    <t>Obložení stěn chodeb a schodišť</t>
  </si>
  <si>
    <t>Obložení chodeb obkladovými deskami.</t>
  </si>
  <si>
    <t>Základní škola Přerov, U tenisu 4 - modernizace učebny přírodopisu v rámci projektů ITI</t>
  </si>
  <si>
    <t>Vybudování nové moderní učebny Přirodopisu a také kabinetu PŘ spojené také s rekonstrukcí bezbarierového WC v 1. patře. Vše v rámci projektu ITI</t>
  </si>
  <si>
    <t>PD pořízena</t>
  </si>
  <si>
    <t>Obnova a rekonstrukce šaten pro žáky</t>
  </si>
  <si>
    <t xml:space="preserve">Modernizace zázemí a obnova úložných prostorů pro žáky. </t>
  </si>
  <si>
    <t>PD není pořízena - PD není potřeba</t>
  </si>
  <si>
    <t>Rekonstrukce 18 kmenových tříd ZŠVD - keramické obklady, podlahová krytina, osvětlení, zásuvky a vypínače, tabule, ozvučení a PC sestava, žákovský a učitelský mobiliář, pevný mobiliář, výmalba = náklady 340.000,- na třídu</t>
  </si>
  <si>
    <t>Obnova vybavení a rekonstrukce kabinetů a zázemí pro provozní zaměstnance</t>
  </si>
  <si>
    <t xml:space="preserve"> - kabinety pedagogů - podlahová krytina, osvětlení, zásuvky a vypínače, výmalba, nábytek (stoly, židle, skříně) + IT
- šatny pro provozní zaměstnance</t>
  </si>
  <si>
    <t>Rekonstrukce a obnova učebny informatiky</t>
  </si>
  <si>
    <t>Obnova vybevení učebny INF - 30x PC stanoviště žákovské, učitelské pracoviště, dotykový panel 75´, ozvučení, mobiliář</t>
  </si>
  <si>
    <t>Revitalizace školní zahrady a vybudování arboreta</t>
  </si>
  <si>
    <t>Revitalizace školního pozemku sloužící pro výuku praktických činností (vybavení školní zahrady novým mobiliářem, výsadba stromů a keřů), vybudování školního arboreta</t>
  </si>
  <si>
    <t>Vybudování parkovací plochy pro dopravní obslužnost ZŠVD</t>
  </si>
  <si>
    <t>Z části školního pozemku vybudovat zpevněnou plochu pro dopravní obslužnost školy, vjezd z ulice Svépomoc - rozměr 600m2</t>
  </si>
  <si>
    <t>Rekonstrukce oplocení areálu školy</t>
  </si>
  <si>
    <t>Celková rekonstrukce oplocení areálu s úpravou nosných zídek a výměnou plotových polí, výměna pletiva kolem školního hřiště</t>
  </si>
  <si>
    <t>Rekonstrukce venkovního zastínění</t>
  </si>
  <si>
    <t>Instalace venkovních žaluzií s motorickým ovládáním do učeben v hlavní budově - jižní strana. Cílem projektu je snížení teploty v letních měsících.</t>
  </si>
  <si>
    <t>Rekonstrukce elektroinstalace na ZŠVD</t>
  </si>
  <si>
    <t>Rekonstrukce elektroinstalace a oprava stávajících rozvodů elektrické energie a osvětlení na ZŠVD - původní hlníkové rozvody jsou již za hranicí životnosti</t>
  </si>
  <si>
    <t>Rekonstrukce zabezpečení školy</t>
  </si>
  <si>
    <t>Rekonstrukce a obnova kamerového a čipového přístupového systému ke zvýšení bezpečnosti a komfortu žáků a zaměstnanců ZŠVD</t>
  </si>
  <si>
    <t xml:space="preserve">Základní škola Přerov, Velká Dlážka 5 </t>
  </si>
  <si>
    <t>Snížení energetické náročnosti ZŠ Velká Dlážka 5</t>
  </si>
  <si>
    <t>Snížení energetické náročnosti ZŠ Velká Dlážka 5- instalace fotovoltaických panelů na střechu a rekuperace</t>
  </si>
  <si>
    <t>Snížení energetické náročnosti ZŠ Velká Dlážka 5 - fotovoltaika</t>
  </si>
  <si>
    <t>Snížení energetické náročnosti ZŠ Velká Dlážka 5- instalace fotovoltaických panelů na střechu</t>
  </si>
  <si>
    <t xml:space="preserve">PD není pořízena    </t>
  </si>
  <si>
    <t>047858311</t>
  </si>
  <si>
    <t>Modernizace vnitřních vstupních dveří</t>
  </si>
  <si>
    <t>Modernizace nevyhovujících vnitřních hliníkových dveří za plastové dveře</t>
  </si>
  <si>
    <t>Modernizace odpadového systému</t>
  </si>
  <si>
    <t>Rekonstrukce a modernizace odpadového systému a celková výměna nevyhovujících potrubního systému školy</t>
  </si>
  <si>
    <t>Rekonstrukce elektrických rozvaděčů</t>
  </si>
  <si>
    <t>Rekonstrukce nevyhovujících hlavních elektrických rozvaděčů za moderní odpovídajícím současným bezpečnostním normám</t>
  </si>
  <si>
    <t>CN zpracována</t>
  </si>
  <si>
    <t>045180083</t>
  </si>
  <si>
    <t xml:space="preserve">Vybudování zelené střechy </t>
  </si>
  <si>
    <t>Energetická optimalizace</t>
  </si>
  <si>
    <t>Oprava povrchu velké tělocvičny, výmalba, osvětlení, šaten, nářaďovny</t>
  </si>
  <si>
    <t>Základní škola Přerov, U tenisu 4 
Základní škola Přerov, Velká Dlážka 5 
Základní škola Přerov, Za mlýnem 1
Základní škola Přerov, Boženy Němcové 16 
Základní škola Přerov, Svisle 13</t>
  </si>
  <si>
    <t>60782358
47858354
47858311
45180059
47858052</t>
  </si>
  <si>
    <t>060782358
047858354
047858311
045180059
047858052</t>
  </si>
  <si>
    <t>600146421
600146405
600146839
600146880
600146391</t>
  </si>
  <si>
    <t>Zkvalitnění infrastruktruy základních škol v Přerově</t>
  </si>
  <si>
    <t>Modernizace učeben, kabinetů a školních družin, vč. rekonstrukce víceúčelového sportovního hřiště (ITI 2021+)</t>
  </si>
  <si>
    <t>Modernizace školního hřiště</t>
  </si>
  <si>
    <t>Rekonstrukce víceúčelového sportovního hřiště vč. workoutového hřiště</t>
  </si>
  <si>
    <t>Svobodná škola Přerov - základní škola, s.r.o.</t>
  </si>
  <si>
    <t>Mgr. Michal Vodička</t>
  </si>
  <si>
    <t>Vybudování přírodovědné a technické laboratoře</t>
  </si>
  <si>
    <t>Vybudování přírodovědné laboratoře a učebny IT a technických předmětů (dílny)</t>
  </si>
  <si>
    <r>
      <t xml:space="preserve">Výdaje projektu </t>
    </r>
    <r>
      <rPr>
        <sz val="10"/>
        <rFont val="Calibri"/>
        <family val="2"/>
        <charset val="238"/>
      </rPr>
      <t xml:space="preserve">v Kč </t>
    </r>
    <r>
      <rPr>
        <vertAlign val="superscript"/>
        <sz val="10"/>
        <rFont val="Calibri"/>
        <family val="2"/>
        <charset val="238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</si>
  <si>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</rPr>
      <t>měsíc, rok</t>
    </r>
  </si>
  <si>
    <r>
      <t>Typ projektu</t>
    </r>
    <r>
      <rPr>
        <sz val="10"/>
        <rFont val="Calibri"/>
        <family val="2"/>
        <charset val="238"/>
      </rPr>
      <t xml:space="preserve"> </t>
    </r>
    <r>
      <rPr>
        <vertAlign val="superscript"/>
        <sz val="10"/>
        <rFont val="Calibri"/>
        <family val="2"/>
        <charset val="238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</si>
  <si>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</rPr>
      <t>3)</t>
    </r>
    <r>
      <rPr>
        <sz val="10"/>
        <rFont val="Calibri"/>
        <family val="2"/>
        <charset val="238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</si>
  <si>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</rPr>
      <t>4)</t>
    </r>
  </si>
  <si>
    <t>Rekonstrukce střechy budovy MŠ - výměna krytiny střechy včetně žlabů a svodů, podbití a podhledů</t>
  </si>
  <si>
    <t>Rekonstrukce střechy budovy ŠJ-výdejny</t>
  </si>
  <si>
    <t>Rekonstrukce střechy budovy ŠJ-výdejny - výměna krytiny střechy včetně žlabů a svodů, podbití a podhledů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</si>
  <si>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</si>
  <si>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</si>
  <si>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</si>
  <si>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>z toho předpokládané výdaje EFRR</t>
  </si>
  <si>
    <t xml:space="preserve">zázemí pro školní poradenské pracoviště </t>
  </si>
  <si>
    <r>
      <t>přírodní vědy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</si>
  <si>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</si>
  <si>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</si>
  <si>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r>
      <t>Zadláždění dvorního traktu  a příjezdové komunikace Základní školy Želatovice zámkovou dlažbou cca 300 m</t>
    </r>
    <r>
      <rPr>
        <vertAlign val="superscript"/>
        <sz val="11"/>
        <rFont val="Calibri"/>
        <family val="2"/>
        <charset val="238"/>
        <scheme val="minor"/>
      </rPr>
      <t>2</t>
    </r>
  </si>
  <si>
    <r>
      <t>Výdaje projektu</t>
    </r>
    <r>
      <rPr>
        <b/>
        <i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</si>
  <si>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rFont val="Calibri"/>
        <family val="2"/>
        <charset val="238"/>
        <scheme val="minor"/>
      </rPr>
      <t>2)</t>
    </r>
  </si>
  <si>
    <t>stručný popis, např. zpracovaná PD, zajištěné výkupy, výber dodavatele</t>
  </si>
  <si>
    <r>
      <t>práce s digitálními tech.</t>
    </r>
    <r>
      <rPr>
        <vertAlign val="superscript"/>
        <sz val="10"/>
        <rFont val="Calibri"/>
        <family val="2"/>
        <charset val="238"/>
        <scheme val="minor"/>
      </rPr>
      <t>5)</t>
    </r>
    <r>
      <rPr>
        <sz val="10"/>
        <rFont val="Calibri"/>
        <family val="2"/>
        <charset val="238"/>
        <scheme val="minor"/>
      </rPr>
      <t xml:space="preserve">
</t>
    </r>
  </si>
  <si>
    <t>Příloha č. 2</t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</si>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</sst>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Kč&quot;_-;\-* #,##0.00\ &quot;Kč&quot;_-;_-* &quot;-&quot;??\ &quot;Kč&quot;_-;_-@_-"/>
    <numFmt numFmtId="164" formatCode="_-* #,##0.00_-;\-* #,##0.00_-;_-* &quot;-&quot;??_-;_-@_-"/>
    <numFmt numFmtId="165" formatCode="_-* #,##0.00&quot; Kč&quot;_-;\-* #,##0.00&quot; Kč&quot;_-;_-* \-??&quot; Kč&quot;_-;_-@_-"/>
    <numFmt numFmtId="166" formatCode="[$-405]General"/>
    <numFmt numFmtId="167" formatCode="&quot; &quot;#,##0.00&quot; Kč &quot;;&quot;-&quot;#,##0.00&quot; Kč &quot;;&quot; -&quot;#&quot; Kč &quot;;&quot; &quot;@&quot; &quot;"/>
    <numFmt numFmtId="168" formatCode="_-* #,##0\ &quot;Kč&quot;_-;\-* #,##0\ &quot;Kč&quot;_-;_-* &quot;-&quot;??\ &quot;Kč&quot;_-;_-@_-"/>
    <numFmt numFmtId="169" formatCode="#,##0.00\ &quot;Kč&quot;"/>
  </numFmts>
  <fonts count="45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1"/>
      <color rgb="FF1F4E79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rgb="FF00B0F0"/>
      <name val="Calibri"/>
      <family val="2"/>
      <scheme val="minor"/>
    </font>
    <font>
      <sz val="11"/>
      <color rgb="FF00B0F0"/>
      <name val="Calibri"/>
      <family val="2"/>
    </font>
    <font>
      <sz val="11"/>
      <color rgb="FF00B0F0"/>
      <name val="Calibri"/>
      <family val="2"/>
      <charset val="238"/>
    </font>
    <font>
      <strike/>
      <sz val="11"/>
      <color rgb="FFFF0000"/>
      <name val="Calibri"/>
      <family val="2"/>
      <charset val="238"/>
    </font>
    <font>
      <sz val="10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8">
    <xf numFmtId="0" fontId="0" fillId="0" borderId="0"/>
    <xf numFmtId="165" fontId="10" fillId="0" borderId="0" applyBorder="0" applyProtection="0"/>
    <xf numFmtId="9" fontId="4" fillId="0" borderId="0" applyBorder="0" applyAlignment="0" applyProtection="0"/>
    <xf numFmtId="165" fontId="10" fillId="0" borderId="0" applyBorder="0" applyProtection="0"/>
    <xf numFmtId="166" fontId="10" fillId="0" borderId="0"/>
    <xf numFmtId="167" fontId="10" fillId="0" borderId="0"/>
    <xf numFmtId="0" fontId="18" fillId="0" borderId="0" applyNumberFormat="0" applyFill="0" applyBorder="0" applyAlignment="0" applyProtection="0"/>
    <xf numFmtId="44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" fillId="0" borderId="0"/>
    <xf numFmtId="0" fontId="28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386">
    <xf numFmtId="0" fontId="0" fillId="0" borderId="0" xfId="0"/>
    <xf numFmtId="0" fontId="19" fillId="0" borderId="0" xfId="0" applyFont="1"/>
    <xf numFmtId="0" fontId="17" fillId="0" borderId="0" xfId="0" applyFont="1"/>
    <xf numFmtId="0" fontId="20" fillId="0" borderId="0" xfId="0" applyFont="1"/>
    <xf numFmtId="0" fontId="11" fillId="0" borderId="0" xfId="0" applyFont="1"/>
    <xf numFmtId="0" fontId="20" fillId="0" borderId="41" xfId="0" applyFont="1" applyBorder="1"/>
    <xf numFmtId="0" fontId="20" fillId="0" borderId="20" xfId="0" applyFont="1" applyBorder="1"/>
    <xf numFmtId="0" fontId="20" fillId="0" borderId="17" xfId="0" applyFont="1" applyBorder="1" applyAlignment="1">
      <alignment horizontal="center"/>
    </xf>
    <xf numFmtId="0" fontId="17" fillId="0" borderId="26" xfId="0" applyFont="1" applyBorder="1"/>
    <xf numFmtId="9" fontId="17" fillId="0" borderId="25" xfId="2" applyFont="1" applyBorder="1" applyAlignment="1" applyProtection="1">
      <alignment horizontal="center"/>
    </xf>
    <xf numFmtId="0" fontId="17" fillId="3" borderId="26" xfId="0" applyFont="1" applyFill="1" applyBorder="1"/>
    <xf numFmtId="0" fontId="0" fillId="3" borderId="0" xfId="0" applyFill="1"/>
    <xf numFmtId="9" fontId="17" fillId="3" borderId="25" xfId="2" applyFont="1" applyFill="1" applyBorder="1" applyAlignment="1" applyProtection="1">
      <alignment horizontal="center"/>
    </xf>
    <xf numFmtId="0" fontId="17" fillId="4" borderId="26" xfId="0" applyFont="1" applyFill="1" applyBorder="1"/>
    <xf numFmtId="0" fontId="0" fillId="4" borderId="0" xfId="0" applyFill="1"/>
    <xf numFmtId="9" fontId="17" fillId="4" borderId="25" xfId="2" applyFont="1" applyFill="1" applyBorder="1" applyAlignment="1" applyProtection="1">
      <alignment horizontal="center"/>
    </xf>
    <xf numFmtId="0" fontId="17" fillId="4" borderId="42" xfId="0" applyFont="1" applyFill="1" applyBorder="1"/>
    <xf numFmtId="0" fontId="0" fillId="4" borderId="43" xfId="0" applyFill="1" applyBorder="1"/>
    <xf numFmtId="9" fontId="17" fillId="4" borderId="44" xfId="2" applyFont="1" applyFill="1" applyBorder="1" applyAlignment="1" applyProtection="1">
      <alignment horizontal="center"/>
    </xf>
    <xf numFmtId="49" fontId="17" fillId="0" borderId="0" xfId="0" applyNumberFormat="1" applyFont="1"/>
    <xf numFmtId="0" fontId="12" fillId="0" borderId="0" xfId="0" applyFont="1"/>
    <xf numFmtId="0" fontId="22" fillId="0" borderId="0" xfId="6" applyFont="1" applyProtection="1"/>
    <xf numFmtId="0" fontId="24" fillId="0" borderId="0" xfId="0" applyFont="1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center" vertical="top"/>
      <protection locked="0"/>
    </xf>
    <xf numFmtId="3" fontId="0" fillId="0" borderId="0" xfId="0" applyNumberFormat="1" applyAlignment="1" applyProtection="1">
      <alignment vertical="top"/>
      <protection locked="0"/>
    </xf>
    <xf numFmtId="3" fontId="15" fillId="0" borderId="0" xfId="0" applyNumberFormat="1" applyFont="1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3" fontId="14" fillId="0" borderId="0" xfId="0" applyNumberFormat="1" applyFont="1" applyBorder="1" applyAlignment="1" applyProtection="1">
      <alignment horizontal="center" vertical="top"/>
      <protection locked="0"/>
    </xf>
    <xf numFmtId="3" fontId="14" fillId="0" borderId="51" xfId="0" applyNumberFormat="1" applyFont="1" applyBorder="1" applyAlignment="1" applyProtection="1">
      <alignment horizontal="center" vertical="top"/>
      <protection locked="0"/>
    </xf>
    <xf numFmtId="0" fontId="0" fillId="0" borderId="43" xfId="0" applyBorder="1" applyAlignment="1">
      <alignment vertical="top"/>
    </xf>
    <xf numFmtId="0" fontId="0" fillId="0" borderId="20" xfId="0" applyBorder="1" applyAlignment="1">
      <alignment vertical="top"/>
    </xf>
    <xf numFmtId="0" fontId="27" fillId="0" borderId="0" xfId="0" applyFont="1" applyAlignment="1" applyProtection="1">
      <alignment vertical="top"/>
      <protection locked="0"/>
    </xf>
    <xf numFmtId="0" fontId="27" fillId="0" borderId="43" xfId="0" applyFont="1" applyBorder="1" applyAlignment="1" applyProtection="1">
      <alignment vertical="top"/>
      <protection locked="0"/>
    </xf>
    <xf numFmtId="0" fontId="27" fillId="0" borderId="20" xfId="0" applyFont="1" applyBorder="1" applyAlignment="1" applyProtection="1">
      <alignment vertical="top"/>
      <protection locked="0"/>
    </xf>
    <xf numFmtId="0" fontId="0" fillId="0" borderId="0" xfId="0" applyFill="1" applyAlignment="1">
      <alignment vertical="top"/>
    </xf>
    <xf numFmtId="0" fontId="0" fillId="0" borderId="0" xfId="0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/>
      <protection locked="0"/>
    </xf>
    <xf numFmtId="0" fontId="17" fillId="2" borderId="18" xfId="0" applyFont="1" applyFill="1" applyBorder="1" applyAlignment="1">
      <alignment vertical="top"/>
    </xf>
    <xf numFmtId="0" fontId="30" fillId="0" borderId="0" xfId="0" applyFont="1" applyFill="1" applyBorder="1" applyAlignment="1" applyProtection="1">
      <alignment vertical="top"/>
      <protection locked="0"/>
    </xf>
    <xf numFmtId="0" fontId="31" fillId="0" borderId="0" xfId="0" applyFont="1" applyFill="1" applyBorder="1" applyAlignment="1" applyProtection="1">
      <alignment vertical="top"/>
      <protection locked="0"/>
    </xf>
    <xf numFmtId="0" fontId="31" fillId="0" borderId="0" xfId="0" applyFont="1" applyFill="1" applyBorder="1" applyAlignment="1" applyProtection="1">
      <alignment horizontal="center" vertical="top"/>
      <protection locked="0"/>
    </xf>
    <xf numFmtId="0" fontId="31" fillId="0" borderId="0" xfId="0" applyFont="1" applyFill="1" applyBorder="1" applyAlignment="1" applyProtection="1">
      <alignment vertical="top" wrapText="1"/>
      <protection locked="0"/>
    </xf>
    <xf numFmtId="4" fontId="31" fillId="0" borderId="0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32" fillId="0" borderId="0" xfId="0" applyFont="1" applyAlignment="1" applyProtection="1">
      <alignment vertical="top"/>
      <protection locked="0"/>
    </xf>
    <xf numFmtId="0" fontId="17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/>
      <protection locked="0"/>
    </xf>
    <xf numFmtId="3" fontId="17" fillId="0" borderId="0" xfId="0" applyNumberFormat="1" applyFont="1" applyAlignment="1" applyProtection="1">
      <alignment vertical="top"/>
      <protection locked="0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14" fillId="0" borderId="0" xfId="0" applyFont="1" applyBorder="1" applyAlignment="1">
      <alignment horizontal="center" vertical="top"/>
    </xf>
    <xf numFmtId="49" fontId="0" fillId="0" borderId="0" xfId="0" applyNumberFormat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49" fontId="26" fillId="2" borderId="0" xfId="0" applyNumberFormat="1" applyFont="1" applyFill="1" applyBorder="1" applyAlignment="1" applyProtection="1">
      <alignment horizontal="center" vertical="top"/>
      <protection locked="0"/>
    </xf>
    <xf numFmtId="0" fontId="17" fillId="2" borderId="19" xfId="0" applyFont="1" applyFill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 applyProtection="1">
      <alignment horizontal="center" vertical="top"/>
      <protection locked="0"/>
    </xf>
    <xf numFmtId="164" fontId="0" fillId="0" borderId="0" xfId="8" applyFont="1" applyBorder="1" applyAlignment="1" applyProtection="1">
      <alignment horizontal="right" vertical="top"/>
      <protection locked="0"/>
    </xf>
    <xf numFmtId="0" fontId="9" fillId="0" borderId="0" xfId="0" applyFont="1" applyAlignment="1">
      <alignment vertical="top"/>
    </xf>
    <xf numFmtId="0" fontId="29" fillId="0" borderId="0" xfId="0" applyFont="1" applyAlignment="1" applyProtection="1">
      <alignment vertical="top"/>
      <protection locked="0"/>
    </xf>
    <xf numFmtId="3" fontId="29" fillId="0" borderId="0" xfId="0" applyNumberFormat="1" applyFont="1" applyAlignment="1" applyProtection="1">
      <alignment vertical="top"/>
      <protection locked="0"/>
    </xf>
    <xf numFmtId="0" fontId="5" fillId="0" borderId="0" xfId="0" applyFont="1" applyAlignment="1">
      <alignment horizontal="right" vertical="top"/>
    </xf>
    <xf numFmtId="0" fontId="17" fillId="2" borderId="18" xfId="0" applyFont="1" applyFill="1" applyBorder="1" applyAlignment="1">
      <alignment horizontal="right" vertical="top"/>
    </xf>
    <xf numFmtId="0" fontId="0" fillId="0" borderId="0" xfId="0" applyAlignment="1" applyProtection="1">
      <alignment horizontal="right" vertical="top"/>
      <protection locked="0"/>
    </xf>
    <xf numFmtId="0" fontId="29" fillId="0" borderId="0" xfId="0" applyFont="1" applyAlignment="1" applyProtection="1">
      <alignment horizontal="right" vertical="top"/>
      <protection locked="0"/>
    </xf>
    <xf numFmtId="169" fontId="0" fillId="0" borderId="0" xfId="0" applyNumberFormat="1" applyAlignment="1">
      <alignment horizontal="right" vertical="top"/>
    </xf>
    <xf numFmtId="169" fontId="5" fillId="0" borderId="0" xfId="0" applyNumberFormat="1" applyFont="1" applyAlignment="1">
      <alignment horizontal="right" vertical="top"/>
    </xf>
    <xf numFmtId="169" fontId="17" fillId="2" borderId="18" xfId="0" applyNumberFormat="1" applyFont="1" applyFill="1" applyBorder="1" applyAlignment="1">
      <alignment horizontal="right" vertical="top"/>
    </xf>
    <xf numFmtId="169" fontId="0" fillId="0" borderId="0" xfId="8" applyNumberFormat="1" applyFont="1" applyBorder="1" applyAlignment="1" applyProtection="1">
      <alignment horizontal="right" vertical="top"/>
      <protection locked="0"/>
    </xf>
    <xf numFmtId="169" fontId="0" fillId="0" borderId="0" xfId="0" applyNumberFormat="1" applyAlignment="1" applyProtection="1">
      <alignment horizontal="right" vertical="top"/>
      <protection locked="0"/>
    </xf>
    <xf numFmtId="169" fontId="29" fillId="0" borderId="0" xfId="0" applyNumberFormat="1" applyFont="1" applyAlignment="1" applyProtection="1">
      <alignment horizontal="right" vertical="top"/>
      <protection locked="0"/>
    </xf>
    <xf numFmtId="0" fontId="0" fillId="0" borderId="0" xfId="0" applyNumberFormat="1" applyBorder="1" applyAlignment="1" applyProtection="1">
      <alignment horizontal="right" vertical="top"/>
      <protection locked="0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Border="1" applyAlignment="1" applyProtection="1">
      <alignment vertical="top" wrapText="1"/>
      <protection locked="0"/>
    </xf>
    <xf numFmtId="0" fontId="17" fillId="0" borderId="0" xfId="0" applyFont="1" applyAlignment="1" applyProtection="1">
      <alignment vertical="top" wrapText="1"/>
      <protection locked="0"/>
    </xf>
    <xf numFmtId="169" fontId="31" fillId="0" borderId="0" xfId="0" applyNumberFormat="1" applyFont="1" applyFill="1" applyBorder="1" applyAlignment="1" applyProtection="1">
      <alignment horizontal="right" vertical="top"/>
      <protection locked="0"/>
    </xf>
    <xf numFmtId="169" fontId="14" fillId="0" borderId="0" xfId="0" applyNumberFormat="1" applyFont="1" applyBorder="1" applyAlignment="1" applyProtection="1">
      <alignment horizontal="right" vertical="top"/>
      <protection locked="0"/>
    </xf>
    <xf numFmtId="169" fontId="17" fillId="0" borderId="0" xfId="0" applyNumberFormat="1" applyFont="1" applyAlignment="1" applyProtection="1">
      <alignment horizontal="right" vertical="top"/>
      <protection locked="0"/>
    </xf>
    <xf numFmtId="0" fontId="0" fillId="0" borderId="0" xfId="0" applyAlignment="1" applyProtection="1">
      <alignment horizontal="left" vertical="top"/>
      <protection locked="0"/>
    </xf>
    <xf numFmtId="3" fontId="14" fillId="0" borderId="51" xfId="0" applyNumberFormat="1" applyFont="1" applyBorder="1" applyAlignment="1" applyProtection="1">
      <alignment horizontal="left" vertical="top"/>
      <protection locked="0"/>
    </xf>
    <xf numFmtId="0" fontId="31" fillId="0" borderId="0" xfId="0" applyFont="1" applyFill="1" applyBorder="1" applyAlignment="1" applyProtection="1">
      <alignment horizontal="left" vertical="top" wrapTex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3" fontId="14" fillId="0" borderId="0" xfId="0" applyNumberFormat="1" applyFont="1" applyBorder="1" applyAlignment="1" applyProtection="1">
      <alignment horizontal="left" vertical="top"/>
      <protection locked="0"/>
    </xf>
    <xf numFmtId="0" fontId="31" fillId="0" borderId="0" xfId="0" applyFont="1" applyFill="1" applyBorder="1" applyAlignment="1" applyProtection="1">
      <alignment horizontal="left" vertical="top"/>
      <protection locked="0"/>
    </xf>
    <xf numFmtId="0" fontId="17" fillId="2" borderId="18" xfId="0" applyFont="1" applyFill="1" applyBorder="1" applyAlignment="1">
      <alignment horizontal="center" vertical="top"/>
    </xf>
    <xf numFmtId="0" fontId="17" fillId="2" borderId="18" xfId="0" applyFont="1" applyFill="1" applyBorder="1" applyAlignment="1" applyProtection="1">
      <alignment vertical="top" wrapText="1"/>
      <protection locked="0"/>
    </xf>
    <xf numFmtId="0" fontId="17" fillId="2" borderId="18" xfId="0" applyFont="1" applyFill="1" applyBorder="1" applyAlignment="1" applyProtection="1">
      <alignment vertical="top"/>
      <protection locked="0"/>
    </xf>
    <xf numFmtId="0" fontId="17" fillId="2" borderId="18" xfId="0" applyFont="1" applyFill="1" applyBorder="1" applyAlignment="1" applyProtection="1">
      <alignment horizontal="right" vertical="top"/>
      <protection locked="0"/>
    </xf>
    <xf numFmtId="169" fontId="17" fillId="2" borderId="18" xfId="0" applyNumberFormat="1" applyFont="1" applyFill="1" applyBorder="1" applyAlignment="1" applyProtection="1">
      <alignment horizontal="right" vertical="top"/>
      <protection locked="0"/>
    </xf>
    <xf numFmtId="3" fontId="17" fillId="2" borderId="18" xfId="0" applyNumberFormat="1" applyFont="1" applyFill="1" applyBorder="1" applyAlignment="1" applyProtection="1">
      <alignment vertical="top"/>
      <protection locked="0"/>
    </xf>
    <xf numFmtId="0" fontId="17" fillId="2" borderId="18" xfId="0" applyFont="1" applyFill="1" applyBorder="1" applyAlignment="1">
      <alignment vertical="top" wrapText="1"/>
    </xf>
    <xf numFmtId="0" fontId="8" fillId="2" borderId="18" xfId="0" applyFont="1" applyFill="1" applyBorder="1" applyAlignment="1">
      <alignment vertical="top"/>
    </xf>
    <xf numFmtId="0" fontId="8" fillId="2" borderId="18" xfId="0" applyFont="1" applyFill="1" applyBorder="1" applyAlignment="1">
      <alignment horizontal="left" vertical="top"/>
    </xf>
    <xf numFmtId="169" fontId="8" fillId="2" borderId="18" xfId="0" applyNumberFormat="1" applyFont="1" applyFill="1" applyBorder="1" applyAlignment="1">
      <alignment horizontal="right" vertical="top"/>
    </xf>
    <xf numFmtId="0" fontId="8" fillId="2" borderId="18" xfId="0" applyFont="1" applyFill="1" applyBorder="1" applyAlignment="1">
      <alignment horizontal="center" vertical="top"/>
    </xf>
    <xf numFmtId="0" fontId="8" fillId="2" borderId="19" xfId="0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2" borderId="18" xfId="0" applyFont="1" applyFill="1" applyBorder="1" applyAlignment="1" applyProtection="1">
      <alignment vertical="top" wrapText="1"/>
      <protection locked="0"/>
    </xf>
    <xf numFmtId="0" fontId="17" fillId="2" borderId="18" xfId="0" applyFont="1" applyFill="1" applyBorder="1" applyAlignment="1" applyProtection="1">
      <alignment horizontal="left" vertical="top"/>
      <protection locked="0"/>
    </xf>
    <xf numFmtId="0" fontId="33" fillId="0" borderId="0" xfId="0" applyFont="1" applyFill="1" applyAlignment="1">
      <alignment vertical="top"/>
    </xf>
    <xf numFmtId="0" fontId="0" fillId="0" borderId="0" xfId="0" applyAlignment="1">
      <alignment vertical="top"/>
    </xf>
    <xf numFmtId="0" fontId="7" fillId="0" borderId="0" xfId="0" applyFont="1" applyBorder="1" applyAlignment="1">
      <alignment horizontal="center" vertical="top"/>
    </xf>
    <xf numFmtId="0" fontId="17" fillId="2" borderId="19" xfId="0" applyFont="1" applyFill="1" applyBorder="1" applyAlignment="1" applyProtection="1">
      <alignment horizontal="center" vertical="top"/>
      <protection locked="0"/>
    </xf>
    <xf numFmtId="0" fontId="29" fillId="0" borderId="0" xfId="0" applyFont="1" applyAlignment="1" applyProtection="1">
      <alignment horizontal="center" vertical="top"/>
      <protection locked="0"/>
    </xf>
    <xf numFmtId="3" fontId="14" fillId="0" borderId="0" xfId="0" applyNumberFormat="1" applyFont="1" applyBorder="1" applyAlignment="1" applyProtection="1">
      <alignment horizontal="center" vertical="top"/>
      <protection locked="0"/>
    </xf>
    <xf numFmtId="3" fontId="14" fillId="2" borderId="50" xfId="0" applyNumberFormat="1" applyFont="1" applyFill="1" applyBorder="1" applyAlignment="1" applyProtection="1">
      <alignment horizontal="center" vertical="top"/>
      <protection locked="0"/>
    </xf>
    <xf numFmtId="0" fontId="8" fillId="2" borderId="0" xfId="0" applyFont="1" applyFill="1" applyBorder="1" applyAlignment="1" applyProtection="1">
      <alignment horizontal="center" vertical="top"/>
      <protection locked="0"/>
    </xf>
    <xf numFmtId="0" fontId="0" fillId="2" borderId="0" xfId="0" applyFill="1" applyBorder="1" applyAlignment="1" applyProtection="1">
      <alignment vertical="top"/>
      <protection locked="0"/>
    </xf>
    <xf numFmtId="0" fontId="17" fillId="2" borderId="0" xfId="0" applyFont="1" applyFill="1" applyBorder="1" applyAlignment="1" applyProtection="1">
      <alignment vertical="top"/>
      <protection locked="0"/>
    </xf>
    <xf numFmtId="0" fontId="11" fillId="2" borderId="0" xfId="0" applyFont="1" applyFill="1" applyBorder="1" applyAlignment="1" applyProtection="1">
      <alignment vertical="top"/>
      <protection locked="0"/>
    </xf>
    <xf numFmtId="0" fontId="17" fillId="0" borderId="0" xfId="0" applyFont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 vertical="top"/>
    </xf>
    <xf numFmtId="3" fontId="14" fillId="0" borderId="0" xfId="0" applyNumberFormat="1" applyFont="1" applyBorder="1" applyAlignment="1" applyProtection="1">
      <alignment horizontal="center" vertical="top"/>
      <protection locked="0"/>
    </xf>
    <xf numFmtId="0" fontId="16" fillId="2" borderId="34" xfId="0" applyFont="1" applyFill="1" applyBorder="1" applyAlignment="1">
      <alignment horizontal="center" vertical="top" wrapText="1"/>
    </xf>
    <xf numFmtId="0" fontId="16" fillId="2" borderId="38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6" borderId="2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49" fontId="7" fillId="6" borderId="4" xfId="0" applyNumberFormat="1" applyFont="1" applyFill="1" applyBorder="1" applyAlignment="1">
      <alignment horizontal="right" vertical="top" wrapText="1"/>
    </xf>
    <xf numFmtId="0" fontId="7" fillId="6" borderId="5" xfId="0" applyFont="1" applyFill="1" applyBorder="1" applyAlignment="1">
      <alignment horizontal="center" vertical="top" wrapText="1"/>
    </xf>
    <xf numFmtId="169" fontId="34" fillId="2" borderId="3" xfId="0" applyNumberFormat="1" applyFont="1" applyFill="1" applyBorder="1" applyAlignment="1">
      <alignment horizontal="right" vertical="top" wrapText="1"/>
    </xf>
    <xf numFmtId="0" fontId="34" fillId="2" borderId="5" xfId="0" applyFont="1" applyFill="1" applyBorder="1" applyAlignment="1">
      <alignment vertical="top" wrapText="1"/>
    </xf>
    <xf numFmtId="0" fontId="34" fillId="2" borderId="3" xfId="0" applyFont="1" applyFill="1" applyBorder="1" applyAlignment="1">
      <alignment horizontal="center" vertical="top" wrapText="1"/>
    </xf>
    <xf numFmtId="0" fontId="34" fillId="2" borderId="5" xfId="0" applyFont="1" applyFill="1" applyBorder="1" applyAlignment="1">
      <alignment horizontal="center" vertical="top" wrapText="1"/>
    </xf>
    <xf numFmtId="0" fontId="34" fillId="6" borderId="3" xfId="0" applyFont="1" applyFill="1" applyBorder="1" applyAlignment="1">
      <alignment horizontal="center" vertical="top" wrapText="1"/>
    </xf>
    <xf numFmtId="0" fontId="34" fillId="6" borderId="6" xfId="0" applyFont="1" applyFill="1" applyBorder="1" applyAlignment="1">
      <alignment horizontal="center" vertical="top" wrapText="1"/>
    </xf>
    <xf numFmtId="0" fontId="34" fillId="2" borderId="7" xfId="0" applyFont="1" applyFill="1" applyBorder="1" applyAlignment="1">
      <alignment horizontal="center" vertical="top" wrapText="1"/>
    </xf>
    <xf numFmtId="0" fontId="17" fillId="2" borderId="11" xfId="9" applyFont="1" applyFill="1" applyBorder="1" applyAlignment="1" applyProtection="1">
      <alignment horizontal="center" vertical="top"/>
      <protection locked="0"/>
    </xf>
    <xf numFmtId="0" fontId="17" fillId="2" borderId="8" xfId="9" applyFont="1" applyFill="1" applyBorder="1" applyAlignment="1" applyProtection="1">
      <alignment vertical="top" wrapText="1"/>
      <protection locked="0"/>
    </xf>
    <xf numFmtId="49" fontId="17" fillId="2" borderId="8" xfId="9" applyNumberFormat="1" applyFont="1" applyFill="1" applyBorder="1" applyAlignment="1" applyProtection="1">
      <alignment horizontal="center" vertical="top" wrapText="1"/>
      <protection locked="0"/>
    </xf>
    <xf numFmtId="0" fontId="17" fillId="2" borderId="8" xfId="9" applyFont="1" applyFill="1" applyBorder="1" applyAlignment="1" applyProtection="1">
      <alignment horizontal="center" vertical="top"/>
      <protection locked="0"/>
    </xf>
    <xf numFmtId="164" fontId="17" fillId="2" borderId="8" xfId="8" applyFont="1" applyFill="1" applyBorder="1" applyAlignment="1" applyProtection="1">
      <alignment horizontal="right" vertical="top" wrapText="1"/>
      <protection locked="0"/>
    </xf>
    <xf numFmtId="4" fontId="17" fillId="2" borderId="8" xfId="9" applyNumberFormat="1" applyFont="1" applyFill="1" applyBorder="1" applyAlignment="1" applyProtection="1">
      <alignment vertical="top"/>
      <protection locked="0"/>
    </xf>
    <xf numFmtId="0" fontId="17" fillId="2" borderId="8" xfId="9" applyFont="1" applyFill="1" applyBorder="1" applyAlignment="1" applyProtection="1">
      <alignment vertical="top"/>
      <protection locked="0"/>
    </xf>
    <xf numFmtId="0" fontId="17" fillId="2" borderId="9" xfId="9" applyFont="1" applyFill="1" applyBorder="1" applyAlignment="1" applyProtection="1">
      <alignment horizontal="center" vertical="top"/>
      <protection locked="0"/>
    </xf>
    <xf numFmtId="0" fontId="17" fillId="2" borderId="21" xfId="9" applyFont="1" applyFill="1" applyBorder="1" applyAlignment="1" applyProtection="1">
      <alignment horizontal="center" vertical="top"/>
      <protection locked="0"/>
    </xf>
    <xf numFmtId="0" fontId="17" fillId="2" borderId="18" xfId="9" applyFont="1" applyFill="1" applyBorder="1" applyAlignment="1" applyProtection="1">
      <alignment vertical="top" wrapText="1"/>
      <protection locked="0"/>
    </xf>
    <xf numFmtId="49" fontId="17" fillId="2" borderId="18" xfId="9" applyNumberFormat="1" applyFont="1" applyFill="1" applyBorder="1" applyAlignment="1" applyProtection="1">
      <alignment horizontal="center" vertical="top" wrapText="1"/>
      <protection locked="0"/>
    </xf>
    <xf numFmtId="0" fontId="17" fillId="2" borderId="18" xfId="9" applyFont="1" applyFill="1" applyBorder="1" applyAlignment="1" applyProtection="1">
      <alignment horizontal="center" vertical="top"/>
      <protection locked="0"/>
    </xf>
    <xf numFmtId="164" fontId="17" fillId="2" borderId="18" xfId="8" applyFont="1" applyFill="1" applyBorder="1" applyAlignment="1" applyProtection="1">
      <alignment horizontal="right" vertical="top" wrapText="1"/>
      <protection locked="0"/>
    </xf>
    <xf numFmtId="4" fontId="17" fillId="2" borderId="18" xfId="9" applyNumberFormat="1" applyFont="1" applyFill="1" applyBorder="1" applyAlignment="1" applyProtection="1">
      <alignment vertical="top"/>
      <protection locked="0"/>
    </xf>
    <xf numFmtId="0" fontId="17" fillId="2" borderId="18" xfId="9" applyFont="1" applyFill="1" applyBorder="1" applyAlignment="1" applyProtection="1">
      <alignment vertical="top"/>
      <protection locked="0"/>
    </xf>
    <xf numFmtId="0" fontId="17" fillId="2" borderId="19" xfId="9" applyFont="1" applyFill="1" applyBorder="1" applyAlignment="1" applyProtection="1">
      <alignment horizontal="center" vertical="top"/>
      <protection locked="0"/>
    </xf>
    <xf numFmtId="49" fontId="17" fillId="2" borderId="18" xfId="0" applyNumberFormat="1" applyFont="1" applyFill="1" applyBorder="1" applyAlignment="1" applyProtection="1">
      <alignment horizontal="center" vertical="top" wrapText="1"/>
      <protection locked="0"/>
    </xf>
    <xf numFmtId="1" fontId="17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4" fontId="17" fillId="2" borderId="18" xfId="3" applyNumberFormat="1" applyFont="1" applyFill="1" applyBorder="1" applyAlignment="1" applyProtection="1">
      <alignment horizontal="right" vertical="top" wrapText="1"/>
      <protection locked="0"/>
    </xf>
    <xf numFmtId="0" fontId="8" fillId="2" borderId="18" xfId="0" applyFont="1" applyFill="1" applyBorder="1" applyAlignment="1" applyProtection="1">
      <alignment horizontal="center" vertical="top"/>
      <protection locked="0"/>
    </xf>
    <xf numFmtId="0" fontId="17" fillId="2" borderId="35" xfId="9" applyFont="1" applyFill="1" applyBorder="1" applyAlignment="1" applyProtection="1">
      <alignment horizontal="center" vertical="top"/>
      <protection locked="0"/>
    </xf>
    <xf numFmtId="0" fontId="8" fillId="6" borderId="18" xfId="0" applyFont="1" applyFill="1" applyBorder="1" applyAlignment="1">
      <alignment vertical="top" wrapText="1"/>
    </xf>
    <xf numFmtId="0" fontId="8" fillId="6" borderId="18" xfId="0" applyFont="1" applyFill="1" applyBorder="1" applyAlignment="1">
      <alignment vertical="top"/>
    </xf>
    <xf numFmtId="49" fontId="8" fillId="6" borderId="18" xfId="0" applyNumberFormat="1" applyFont="1" applyFill="1" applyBorder="1" applyAlignment="1">
      <alignment horizontal="center" vertical="top" wrapText="1"/>
    </xf>
    <xf numFmtId="0" fontId="8" fillId="6" borderId="18" xfId="0" applyFont="1" applyFill="1" applyBorder="1" applyAlignment="1">
      <alignment horizontal="center" vertical="top"/>
    </xf>
    <xf numFmtId="4" fontId="8" fillId="6" borderId="18" xfId="1" applyNumberFormat="1" applyFont="1" applyFill="1" applyBorder="1" applyAlignment="1" applyProtection="1">
      <alignment horizontal="right" vertical="top" wrapText="1"/>
    </xf>
    <xf numFmtId="0" fontId="8" fillId="6" borderId="19" xfId="0" applyFont="1" applyFill="1" applyBorder="1" applyAlignment="1">
      <alignment horizontal="center" vertical="top"/>
    </xf>
    <xf numFmtId="49" fontId="17" fillId="2" borderId="18" xfId="0" applyNumberFormat="1" applyFont="1" applyFill="1" applyBorder="1" applyAlignment="1">
      <alignment horizontal="center" vertical="top"/>
    </xf>
    <xf numFmtId="4" fontId="17" fillId="2" borderId="18" xfId="0" applyNumberFormat="1" applyFont="1" applyFill="1" applyBorder="1" applyAlignment="1">
      <alignment vertical="top"/>
    </xf>
    <xf numFmtId="4" fontId="17" fillId="2" borderId="18" xfId="1" applyNumberFormat="1" applyFont="1" applyFill="1" applyBorder="1" applyAlignment="1">
      <alignment horizontal="right" vertical="top" wrapText="1"/>
    </xf>
    <xf numFmtId="49" fontId="8" fillId="2" borderId="18" xfId="0" applyNumberFormat="1" applyFont="1" applyFill="1" applyBorder="1" applyAlignment="1" applyProtection="1">
      <alignment horizontal="left" vertical="top" wrapText="1"/>
      <protection locked="0"/>
    </xf>
    <xf numFmtId="0" fontId="8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 applyProtection="1">
      <alignment vertical="top"/>
      <protection locked="0"/>
    </xf>
    <xf numFmtId="168" fontId="8" fillId="2" borderId="18" xfId="1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" fontId="8" fillId="2" borderId="18" xfId="0" applyNumberFormat="1" applyFont="1" applyFill="1" applyBorder="1" applyAlignment="1" applyProtection="1">
      <alignment horizontal="right" vertical="top"/>
      <protection locked="0"/>
    </xf>
    <xf numFmtId="0" fontId="8" fillId="2" borderId="19" xfId="0" applyFont="1" applyFill="1" applyBorder="1" applyAlignment="1" applyProtection="1">
      <alignment horizontal="center" vertical="top"/>
      <protection locked="0"/>
    </xf>
    <xf numFmtId="0" fontId="8" fillId="2" borderId="18" xfId="0" applyFont="1" applyFill="1" applyBorder="1" applyAlignment="1" applyProtection="1">
      <alignment horizontal="left" vertical="top" wrapText="1"/>
      <protection locked="0"/>
    </xf>
    <xf numFmtId="166" fontId="8" fillId="7" borderId="18" xfId="4" applyFont="1" applyFill="1" applyBorder="1" applyAlignment="1">
      <alignment vertical="top" wrapText="1"/>
    </xf>
    <xf numFmtId="166" fontId="8" fillId="7" borderId="18" xfId="4" applyFont="1" applyFill="1" applyBorder="1" applyAlignment="1">
      <alignment vertical="top"/>
    </xf>
    <xf numFmtId="49" fontId="8" fillId="7" borderId="18" xfId="4" applyNumberFormat="1" applyFont="1" applyFill="1" applyBorder="1" applyAlignment="1">
      <alignment horizontal="center" vertical="top" wrapText="1"/>
    </xf>
    <xf numFmtId="166" fontId="8" fillId="7" borderId="18" xfId="4" applyFont="1" applyFill="1" applyBorder="1" applyAlignment="1">
      <alignment horizontal="center" vertical="top"/>
    </xf>
    <xf numFmtId="4" fontId="8" fillId="7" borderId="18" xfId="5" applyNumberFormat="1" applyFont="1" applyFill="1" applyBorder="1" applyAlignment="1">
      <alignment horizontal="right" vertical="top" wrapText="1"/>
    </xf>
    <xf numFmtId="166" fontId="8" fillId="7" borderId="19" xfId="4" applyFont="1" applyFill="1" applyBorder="1" applyAlignment="1">
      <alignment horizontal="center" vertical="top"/>
    </xf>
    <xf numFmtId="4" fontId="8" fillId="2" borderId="18" xfId="0" applyNumberFormat="1" applyFont="1" applyFill="1" applyBorder="1" applyAlignment="1" applyProtection="1">
      <alignment vertical="top"/>
      <protection locked="0"/>
    </xf>
    <xf numFmtId="49" fontId="17" fillId="2" borderId="18" xfId="0" applyNumberFormat="1" applyFont="1" applyFill="1" applyBorder="1" applyAlignment="1">
      <alignment horizontal="center" vertical="top" wrapText="1"/>
    </xf>
    <xf numFmtId="0" fontId="17" fillId="2" borderId="18" xfId="0" applyFont="1" applyFill="1" applyBorder="1" applyAlignment="1">
      <alignment horizontal="center" vertical="top" wrapText="1"/>
    </xf>
    <xf numFmtId="4" fontId="17" fillId="2" borderId="18" xfId="7" applyNumberFormat="1" applyFont="1" applyFill="1" applyBorder="1" applyAlignment="1">
      <alignment horizontal="right" vertical="top" wrapText="1"/>
    </xf>
    <xf numFmtId="4" fontId="17" fillId="2" borderId="18" xfId="1" applyNumberFormat="1" applyFont="1" applyFill="1" applyBorder="1" applyAlignment="1">
      <alignment vertical="top" wrapText="1"/>
    </xf>
    <xf numFmtId="49" fontId="17" fillId="2" borderId="18" xfId="0" applyNumberFormat="1" applyFont="1" applyFill="1" applyBorder="1" applyAlignment="1" applyProtection="1">
      <alignment horizontal="left" vertical="top" wrapText="1"/>
      <protection locked="0"/>
    </xf>
    <xf numFmtId="49" fontId="17" fillId="2" borderId="18" xfId="0" applyNumberFormat="1" applyFont="1" applyFill="1" applyBorder="1" applyAlignment="1" applyProtection="1">
      <alignment horizontal="left" vertical="top"/>
      <protection locked="0"/>
    </xf>
    <xf numFmtId="49" fontId="17" fillId="2" borderId="18" xfId="0" applyNumberFormat="1" applyFont="1" applyFill="1" applyBorder="1" applyAlignment="1" applyProtection="1">
      <alignment horizontal="center" vertical="top"/>
      <protection locked="0"/>
    </xf>
    <xf numFmtId="4" fontId="8" fillId="2" borderId="18" xfId="8" applyNumberFormat="1" applyFont="1" applyFill="1" applyBorder="1" applyAlignment="1" applyProtection="1">
      <alignment horizontal="right" vertical="top"/>
      <protection locked="0"/>
    </xf>
    <xf numFmtId="49" fontId="17" fillId="2" borderId="18" xfId="0" applyNumberFormat="1" applyFont="1" applyFill="1" applyBorder="1" applyAlignment="1" applyProtection="1">
      <alignment vertical="top"/>
      <protection locked="0"/>
    </xf>
    <xf numFmtId="49" fontId="17" fillId="2" borderId="18" xfId="0" applyNumberFormat="1" applyFont="1" applyFill="1" applyBorder="1" applyAlignment="1" applyProtection="1">
      <alignment vertical="top" wrapText="1"/>
      <protection locked="0"/>
    </xf>
    <xf numFmtId="49" fontId="17" fillId="2" borderId="19" xfId="0" applyNumberFormat="1" applyFont="1" applyFill="1" applyBorder="1" applyAlignment="1" applyProtection="1">
      <alignment horizontal="center" vertical="top"/>
      <protection locked="0"/>
    </xf>
    <xf numFmtId="4" fontId="8" fillId="2" borderId="18" xfId="1" applyNumberFormat="1" applyFont="1" applyFill="1" applyBorder="1" applyAlignment="1" applyProtection="1">
      <alignment horizontal="right" vertical="top"/>
      <protection locked="0"/>
    </xf>
    <xf numFmtId="164" fontId="8" fillId="2" borderId="18" xfId="8" applyFont="1" applyFill="1" applyBorder="1" applyAlignment="1" applyProtection="1">
      <alignment horizontal="right" vertical="top"/>
      <protection locked="0"/>
    </xf>
    <xf numFmtId="0" fontId="8" fillId="2" borderId="18" xfId="0" applyNumberFormat="1" applyFont="1" applyFill="1" applyBorder="1" applyAlignment="1" applyProtection="1">
      <alignment horizontal="center" vertical="top"/>
      <protection locked="0"/>
    </xf>
    <xf numFmtId="4" fontId="8" fillId="2" borderId="18" xfId="8" applyNumberFormat="1" applyFont="1" applyFill="1" applyBorder="1" applyAlignment="1" applyProtection="1">
      <alignment vertical="top"/>
      <protection locked="0"/>
    </xf>
    <xf numFmtId="4" fontId="8" fillId="2" borderId="18" xfId="1" applyNumberFormat="1" applyFont="1" applyFill="1" applyBorder="1" applyAlignment="1" applyProtection="1">
      <alignment horizontal="right" vertical="top" wrapText="1"/>
    </xf>
    <xf numFmtId="0" fontId="37" fillId="2" borderId="18" xfId="0" applyFont="1" applyFill="1" applyBorder="1" applyAlignment="1" applyProtection="1">
      <alignment vertical="top"/>
      <protection locked="0"/>
    </xf>
    <xf numFmtId="164" fontId="8" fillId="2" borderId="18" xfId="17" applyFont="1" applyFill="1" applyBorder="1" applyAlignment="1" applyProtection="1">
      <alignment horizontal="right" vertical="top"/>
      <protection locked="0"/>
    </xf>
    <xf numFmtId="0" fontId="37" fillId="2" borderId="18" xfId="0" applyFont="1" applyFill="1" applyBorder="1" applyAlignment="1" applyProtection="1">
      <alignment vertical="top" wrapText="1"/>
      <protection locked="0"/>
    </xf>
    <xf numFmtId="0" fontId="8" fillId="2" borderId="18" xfId="0" applyFont="1" applyFill="1" applyBorder="1" applyAlignment="1" applyProtection="1">
      <alignment horizontal="right" vertical="top"/>
      <protection locked="0"/>
    </xf>
    <xf numFmtId="169" fontId="8" fillId="2" borderId="18" xfId="0" applyNumberFormat="1" applyFont="1" applyFill="1" applyBorder="1" applyAlignment="1" applyProtection="1">
      <alignment horizontal="right" vertical="top"/>
      <protection locked="0"/>
    </xf>
    <xf numFmtId="3" fontId="8" fillId="2" borderId="18" xfId="0" applyNumberFormat="1" applyFont="1" applyFill="1" applyBorder="1" applyAlignment="1" applyProtection="1">
      <alignment vertical="top"/>
      <protection locked="0"/>
    </xf>
    <xf numFmtId="0" fontId="16" fillId="2" borderId="18" xfId="0" applyFont="1" applyFill="1" applyBorder="1" applyAlignment="1" applyProtection="1">
      <alignment vertical="top"/>
      <protection locked="0"/>
    </xf>
    <xf numFmtId="0" fontId="8" fillId="2" borderId="18" xfId="0" applyFont="1" applyFill="1" applyBorder="1" applyAlignment="1">
      <alignment vertical="top" wrapText="1"/>
    </xf>
    <xf numFmtId="0" fontId="8" fillId="2" borderId="18" xfId="0" applyFont="1" applyFill="1" applyBorder="1" applyAlignment="1">
      <alignment horizontal="right" vertical="top"/>
    </xf>
    <xf numFmtId="0" fontId="8" fillId="2" borderId="18" xfId="0" applyFont="1" applyFill="1" applyBorder="1" applyProtection="1">
      <protection locked="0"/>
    </xf>
    <xf numFmtId="3" fontId="8" fillId="2" borderId="18" xfId="0" applyNumberFormat="1" applyFont="1" applyFill="1" applyBorder="1" applyProtection="1">
      <protection locked="0"/>
    </xf>
    <xf numFmtId="0" fontId="8" fillId="2" borderId="18" xfId="0" applyFont="1" applyFill="1" applyBorder="1" applyAlignment="1" applyProtection="1">
      <alignment horizontal="center"/>
      <protection locked="0"/>
    </xf>
    <xf numFmtId="0" fontId="8" fillId="2" borderId="19" xfId="0" applyFont="1" applyFill="1" applyBorder="1" applyAlignment="1" applyProtection="1">
      <alignment horizontal="center"/>
      <protection locked="0"/>
    </xf>
    <xf numFmtId="4" fontId="17" fillId="2" borderId="18" xfId="0" applyNumberFormat="1" applyFont="1" applyFill="1" applyBorder="1" applyAlignment="1" applyProtection="1">
      <alignment vertical="top"/>
      <protection locked="0"/>
    </xf>
    <xf numFmtId="0" fontId="17" fillId="2" borderId="19" xfId="0" applyFont="1" applyFill="1" applyBorder="1" applyAlignment="1" applyProtection="1">
      <alignment vertical="top"/>
      <protection locked="0"/>
    </xf>
    <xf numFmtId="49" fontId="17" fillId="2" borderId="18" xfId="0" applyNumberFormat="1" applyFont="1" applyFill="1" applyBorder="1" applyAlignment="1" applyProtection="1">
      <alignment horizontal="right" vertical="top"/>
      <protection locked="0"/>
    </xf>
    <xf numFmtId="0" fontId="8" fillId="2" borderId="0" xfId="0" applyFont="1" applyFill="1" applyAlignment="1">
      <alignment vertical="top"/>
    </xf>
    <xf numFmtId="0" fontId="8" fillId="2" borderId="19" xfId="0" applyFont="1" applyFill="1" applyBorder="1" applyProtection="1">
      <protection locked="0"/>
    </xf>
    <xf numFmtId="3" fontId="8" fillId="2" borderId="18" xfId="0" applyNumberFormat="1" applyFont="1" applyFill="1" applyBorder="1" applyAlignment="1" applyProtection="1">
      <alignment horizontal="right" vertical="top"/>
      <protection locked="0"/>
    </xf>
    <xf numFmtId="0" fontId="25" fillId="2" borderId="2" xfId="0" applyFont="1" applyFill="1" applyBorder="1" applyAlignment="1">
      <alignment horizontal="center" vertical="top" wrapText="1"/>
    </xf>
    <xf numFmtId="0" fontId="25" fillId="2" borderId="13" xfId="0" applyFont="1" applyFill="1" applyBorder="1" applyAlignment="1">
      <alignment horizontal="center" vertical="top" wrapText="1"/>
    </xf>
    <xf numFmtId="0" fontId="25" fillId="2" borderId="31" xfId="0" applyFont="1" applyFill="1" applyBorder="1" applyAlignment="1">
      <alignment horizontal="center" vertical="top" wrapText="1"/>
    </xf>
    <xf numFmtId="0" fontId="25" fillId="2" borderId="12" xfId="0" applyFont="1" applyFill="1" applyBorder="1" applyAlignment="1">
      <alignment horizontal="center" vertical="top" wrapText="1"/>
    </xf>
    <xf numFmtId="0" fontId="25" fillId="2" borderId="11" xfId="0" applyFont="1" applyFill="1" applyBorder="1" applyAlignment="1">
      <alignment horizontal="center" vertical="top" wrapText="1"/>
    </xf>
    <xf numFmtId="0" fontId="25" fillId="2" borderId="2" xfId="0" applyFont="1" applyFill="1" applyBorder="1" applyAlignment="1">
      <alignment horizontal="left" vertical="top" wrapText="1"/>
    </xf>
    <xf numFmtId="0" fontId="25" fillId="2" borderId="15" xfId="0" applyFont="1" applyFill="1" applyBorder="1" applyAlignment="1">
      <alignment horizontal="center" vertical="top" wrapText="1"/>
    </xf>
    <xf numFmtId="0" fontId="25" fillId="2" borderId="32" xfId="0" applyFont="1" applyFill="1" applyBorder="1" applyAlignment="1">
      <alignment horizontal="center" vertical="top" wrapText="1"/>
    </xf>
    <xf numFmtId="3" fontId="25" fillId="2" borderId="11" xfId="0" applyNumberFormat="1" applyFont="1" applyFill="1" applyBorder="1" applyAlignment="1">
      <alignment horizontal="center" vertical="top"/>
    </xf>
    <xf numFmtId="3" fontId="25" fillId="2" borderId="9" xfId="0" applyNumberFormat="1" applyFont="1" applyFill="1" applyBorder="1" applyAlignment="1">
      <alignment horizontal="center" vertical="top"/>
    </xf>
    <xf numFmtId="0" fontId="25" fillId="2" borderId="29" xfId="0" applyFont="1" applyFill="1" applyBorder="1" applyAlignment="1">
      <alignment horizontal="center" vertical="top" wrapText="1"/>
    </xf>
    <xf numFmtId="0" fontId="25" fillId="2" borderId="30" xfId="0" applyFont="1" applyFill="1" applyBorder="1" applyAlignment="1">
      <alignment horizontal="center" vertical="top" wrapText="1"/>
    </xf>
    <xf numFmtId="0" fontId="25" fillId="2" borderId="33" xfId="0" applyFont="1" applyFill="1" applyBorder="1" applyAlignment="1">
      <alignment horizontal="center" vertical="top" wrapText="1"/>
    </xf>
    <xf numFmtId="0" fontId="25" fillId="2" borderId="45" xfId="0" applyFont="1" applyFill="1" applyBorder="1" applyAlignment="1">
      <alignment horizontal="center" vertical="top" wrapText="1"/>
    </xf>
    <xf numFmtId="0" fontId="25" fillId="2" borderId="47" xfId="0" applyFont="1" applyFill="1" applyBorder="1" applyAlignment="1">
      <alignment horizontal="center" vertical="top" wrapText="1"/>
    </xf>
    <xf numFmtId="0" fontId="25" fillId="2" borderId="16" xfId="0" applyFont="1" applyFill="1" applyBorder="1" applyAlignment="1">
      <alignment horizontal="center" vertical="top" wrapText="1"/>
    </xf>
    <xf numFmtId="0" fontId="25" fillId="2" borderId="8" xfId="0" applyFont="1" applyFill="1" applyBorder="1" applyAlignment="1">
      <alignment horizontal="center" vertical="top" wrapText="1"/>
    </xf>
    <xf numFmtId="0" fontId="25" fillId="2" borderId="9" xfId="0" applyFont="1" applyFill="1" applyBorder="1" applyAlignment="1">
      <alignment horizontal="center" vertical="top" wrapText="1"/>
    </xf>
    <xf numFmtId="0" fontId="25" fillId="2" borderId="21" xfId="0" applyFont="1" applyFill="1" applyBorder="1" applyAlignment="1">
      <alignment horizontal="center" vertical="top" wrapText="1"/>
    </xf>
    <xf numFmtId="0" fontId="25" fillId="2" borderId="16" xfId="0" applyFont="1" applyFill="1" applyBorder="1" applyAlignment="1">
      <alignment horizontal="left" vertical="top" wrapText="1"/>
    </xf>
    <xf numFmtId="0" fontId="25" fillId="2" borderId="27" xfId="0" applyFont="1" applyFill="1" applyBorder="1" applyAlignment="1">
      <alignment horizontal="center" vertical="top" wrapText="1"/>
    </xf>
    <xf numFmtId="0" fontId="25" fillId="2" borderId="28" xfId="0" applyFont="1" applyFill="1" applyBorder="1" applyAlignment="1">
      <alignment horizontal="center" vertical="top" wrapText="1"/>
    </xf>
    <xf numFmtId="169" fontId="16" fillId="2" borderId="21" xfId="0" applyNumberFormat="1" applyFont="1" applyFill="1" applyBorder="1" applyAlignment="1">
      <alignment horizontal="right" vertical="top" wrapText="1"/>
    </xf>
    <xf numFmtId="3" fontId="16" fillId="2" borderId="19" xfId="0" applyNumberFormat="1" applyFont="1" applyFill="1" applyBorder="1" applyAlignment="1">
      <alignment horizontal="center" vertical="top" wrapText="1"/>
    </xf>
    <xf numFmtId="0" fontId="16" fillId="2" borderId="35" xfId="0" applyFont="1" applyFill="1" applyBorder="1" applyAlignment="1">
      <alignment horizontal="center" vertical="top" wrapText="1"/>
    </xf>
    <xf numFmtId="0" fontId="16" fillId="2" borderId="36" xfId="0" applyFont="1" applyFill="1" applyBorder="1" applyAlignment="1">
      <alignment horizontal="center" vertical="top" wrapText="1"/>
    </xf>
    <xf numFmtId="0" fontId="25" fillId="2" borderId="34" xfId="0" applyFont="1" applyFill="1" applyBorder="1" applyAlignment="1">
      <alignment horizontal="center" vertical="top" wrapText="1"/>
    </xf>
    <xf numFmtId="0" fontId="25" fillId="2" borderId="10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54" xfId="0" applyFont="1" applyFill="1" applyBorder="1" applyAlignment="1">
      <alignment horizontal="left" vertical="top" wrapText="1"/>
    </xf>
    <xf numFmtId="0" fontId="16" fillId="2" borderId="53" xfId="0" applyFont="1" applyFill="1" applyBorder="1" applyAlignment="1">
      <alignment horizontal="center" vertical="top" wrapText="1"/>
    </xf>
    <xf numFmtId="0" fontId="25" fillId="2" borderId="57" xfId="0" applyFont="1" applyFill="1" applyBorder="1" applyAlignment="1">
      <alignment horizontal="center" vertical="top" wrapText="1"/>
    </xf>
    <xf numFmtId="0" fontId="25" fillId="2" borderId="3" xfId="0" applyFont="1" applyFill="1" applyBorder="1" applyAlignment="1">
      <alignment horizontal="center" vertical="top" wrapText="1"/>
    </xf>
    <xf numFmtId="0" fontId="25" fillId="2" borderId="4" xfId="0" applyFont="1" applyFill="1" applyBorder="1" applyAlignment="1">
      <alignment horizontal="center" vertical="top" wrapText="1"/>
    </xf>
    <xf numFmtId="0" fontId="25" fillId="2" borderId="5" xfId="0" applyFont="1" applyFill="1" applyBorder="1" applyAlignment="1">
      <alignment horizontal="center" vertical="top" wrapText="1"/>
    </xf>
    <xf numFmtId="0" fontId="25" fillId="2" borderId="7" xfId="0" applyFont="1" applyFill="1" applyBorder="1" applyAlignment="1">
      <alignment horizontal="left" vertical="top" wrapText="1"/>
    </xf>
    <xf numFmtId="0" fontId="25" fillId="2" borderId="37" xfId="0" applyFont="1" applyFill="1" applyBorder="1" applyAlignment="1">
      <alignment horizontal="center" vertical="top" wrapText="1"/>
    </xf>
    <xf numFmtId="0" fontId="25" fillId="2" borderId="7" xfId="0" applyFont="1" applyFill="1" applyBorder="1" applyAlignment="1">
      <alignment horizontal="center" vertical="top" wrapText="1"/>
    </xf>
    <xf numFmtId="0" fontId="25" fillId="2" borderId="14" xfId="0" applyFont="1" applyFill="1" applyBorder="1" applyAlignment="1">
      <alignment horizontal="center" vertical="top" wrapText="1"/>
    </xf>
    <xf numFmtId="169" fontId="16" fillId="2" borderId="3" xfId="0" applyNumberFormat="1" applyFont="1" applyFill="1" applyBorder="1" applyAlignment="1">
      <alignment horizontal="right" vertical="top" wrapText="1"/>
    </xf>
    <xf numFmtId="3" fontId="16" fillId="2" borderId="5" xfId="0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5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 vertical="top" wrapText="1"/>
    </xf>
    <xf numFmtId="0" fontId="16" fillId="2" borderId="4" xfId="0" applyFont="1" applyFill="1" applyBorder="1" applyAlignment="1">
      <alignment horizontal="center" vertical="top" wrapText="1"/>
    </xf>
    <xf numFmtId="0" fontId="16" fillId="2" borderId="6" xfId="0" applyFont="1" applyFill="1" applyBorder="1" applyAlignment="1">
      <alignment horizontal="center" vertical="top" wrapText="1"/>
    </xf>
    <xf numFmtId="0" fontId="16" fillId="2" borderId="37" xfId="0" applyFont="1" applyFill="1" applyBorder="1" applyAlignment="1">
      <alignment horizontal="center" vertical="top" wrapText="1"/>
    </xf>
    <xf numFmtId="0" fontId="16" fillId="2" borderId="7" xfId="0" applyFont="1" applyFill="1" applyBorder="1" applyAlignment="1">
      <alignment horizontal="center" vertical="top" wrapText="1"/>
    </xf>
    <xf numFmtId="0" fontId="16" fillId="2" borderId="39" xfId="0" applyFont="1" applyFill="1" applyBorder="1" applyAlignment="1">
      <alignment horizontal="left" vertical="top" wrapText="1"/>
    </xf>
    <xf numFmtId="0" fontId="16" fillId="2" borderId="40" xfId="0" applyFont="1" applyFill="1" applyBorder="1" applyAlignment="1">
      <alignment horizontal="center" vertical="top" wrapText="1"/>
    </xf>
    <xf numFmtId="0" fontId="8" fillId="2" borderId="8" xfId="0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 applyProtection="1">
      <alignment horizontal="center" vertical="top"/>
      <protection locked="0"/>
    </xf>
    <xf numFmtId="0" fontId="8" fillId="2" borderId="8" xfId="0" applyFont="1" applyFill="1" applyBorder="1" applyAlignment="1" applyProtection="1">
      <alignment vertical="top" wrapText="1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4" fontId="8" fillId="2" borderId="8" xfId="0" applyNumberFormat="1" applyFont="1" applyFill="1" applyBorder="1" applyAlignment="1" applyProtection="1">
      <alignment horizontal="right" vertical="top"/>
      <protection locked="0"/>
    </xf>
    <xf numFmtId="0" fontId="34" fillId="2" borderId="8" xfId="0" applyFont="1" applyFill="1" applyBorder="1" applyAlignment="1" applyProtection="1">
      <alignment horizontal="center" vertical="top"/>
      <protection locked="0"/>
    </xf>
    <xf numFmtId="0" fontId="8" fillId="2" borderId="9" xfId="0" applyFont="1" applyFill="1" applyBorder="1" applyAlignment="1" applyProtection="1">
      <alignment horizontal="center" vertical="top"/>
      <protection locked="0"/>
    </xf>
    <xf numFmtId="0" fontId="8" fillId="2" borderId="43" xfId="0" applyFont="1" applyFill="1" applyBorder="1" applyAlignment="1">
      <alignment vertical="top"/>
    </xf>
    <xf numFmtId="0" fontId="8" fillId="2" borderId="20" xfId="0" applyFont="1" applyFill="1" applyBorder="1" applyAlignment="1">
      <alignment vertical="top"/>
    </xf>
    <xf numFmtId="4" fontId="17" fillId="2" borderId="18" xfId="1" applyNumberFormat="1" applyFont="1" applyFill="1" applyBorder="1" applyAlignment="1" applyProtection="1">
      <alignment horizontal="right" vertical="top" wrapText="1"/>
      <protection locked="0"/>
    </xf>
    <xf numFmtId="0" fontId="17" fillId="2" borderId="18" xfId="0" applyFont="1" applyFill="1" applyBorder="1" applyAlignment="1" applyProtection="1">
      <alignment horizontal="left" vertical="top" wrapText="1"/>
      <protection locked="0"/>
    </xf>
    <xf numFmtId="0" fontId="17" fillId="2" borderId="0" xfId="0" applyFont="1" applyFill="1" applyAlignment="1" applyProtection="1">
      <alignment vertical="top"/>
      <protection locked="0"/>
    </xf>
    <xf numFmtId="0" fontId="17" fillId="2" borderId="0" xfId="0" applyFont="1" applyFill="1" applyAlignment="1" applyProtection="1">
      <alignment vertical="top" wrapText="1"/>
      <protection locked="0"/>
    </xf>
    <xf numFmtId="0" fontId="17" fillId="2" borderId="19" xfId="0" applyFont="1" applyFill="1" applyBorder="1" applyAlignment="1" applyProtection="1">
      <alignment horizontal="left" vertical="top"/>
      <protection locked="0"/>
    </xf>
    <xf numFmtId="0" fontId="17" fillId="2" borderId="43" xfId="0" applyFont="1" applyFill="1" applyBorder="1" applyAlignment="1" applyProtection="1">
      <alignment vertical="top"/>
      <protection locked="0"/>
    </xf>
    <xf numFmtId="0" fontId="17" fillId="2" borderId="20" xfId="0" applyFont="1" applyFill="1" applyBorder="1" applyAlignment="1" applyProtection="1">
      <alignment vertical="top"/>
      <protection locked="0"/>
    </xf>
    <xf numFmtId="0" fontId="17" fillId="2" borderId="56" xfId="0" applyFont="1" applyFill="1" applyBorder="1" applyAlignment="1" applyProtection="1">
      <alignment vertical="top" wrapText="1"/>
      <protection locked="0"/>
    </xf>
    <xf numFmtId="0" fontId="17" fillId="2" borderId="56" xfId="0" applyFont="1" applyFill="1" applyBorder="1" applyAlignment="1" applyProtection="1">
      <alignment vertical="top"/>
      <protection locked="0"/>
    </xf>
    <xf numFmtId="49" fontId="17" fillId="2" borderId="56" xfId="0" applyNumberFormat="1" applyFont="1" applyFill="1" applyBorder="1" applyAlignment="1" applyProtection="1">
      <alignment horizontal="right" vertical="top" wrapText="1"/>
      <protection locked="0"/>
    </xf>
    <xf numFmtId="49" fontId="17" fillId="2" borderId="56" xfId="0" applyNumberFormat="1" applyFont="1" applyFill="1" applyBorder="1" applyAlignment="1" applyProtection="1">
      <alignment horizontal="center" vertical="top" wrapText="1"/>
      <protection locked="0"/>
    </xf>
    <xf numFmtId="0" fontId="17" fillId="2" borderId="56" xfId="0" applyFont="1" applyFill="1" applyBorder="1" applyAlignment="1" applyProtection="1">
      <alignment horizontal="left" vertical="top"/>
      <protection locked="0"/>
    </xf>
    <xf numFmtId="4" fontId="17" fillId="2" borderId="56" xfId="0" applyNumberFormat="1" applyFont="1" applyFill="1" applyBorder="1" applyAlignment="1" applyProtection="1">
      <alignment vertical="top"/>
      <protection locked="0"/>
    </xf>
    <xf numFmtId="0" fontId="17" fillId="2" borderId="56" xfId="0" applyFont="1" applyFill="1" applyBorder="1" applyAlignment="1" applyProtection="1">
      <alignment horizontal="center" vertical="top"/>
      <protection locked="0"/>
    </xf>
    <xf numFmtId="0" fontId="17" fillId="2" borderId="56" xfId="0" applyFont="1" applyFill="1" applyBorder="1" applyAlignment="1" applyProtection="1">
      <alignment horizontal="left" vertical="top" wrapText="1"/>
      <protection locked="0"/>
    </xf>
    <xf numFmtId="0" fontId="17" fillId="2" borderId="3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>
      <alignment horizontal="left" vertical="top"/>
    </xf>
    <xf numFmtId="0" fontId="17" fillId="2" borderId="18" xfId="0" applyFont="1" applyFill="1" applyBorder="1" applyAlignment="1">
      <alignment horizontal="left" vertical="top" wrapText="1"/>
    </xf>
    <xf numFmtId="0" fontId="34" fillId="2" borderId="18" xfId="0" applyFont="1" applyFill="1" applyBorder="1" applyAlignment="1" applyProtection="1">
      <alignment horizontal="center" vertical="top"/>
      <protection locked="0"/>
    </xf>
    <xf numFmtId="0" fontId="8" fillId="2" borderId="0" xfId="0" applyFont="1" applyFill="1" applyAlignment="1" applyProtection="1">
      <alignment vertical="top"/>
      <protection locked="0"/>
    </xf>
    <xf numFmtId="0" fontId="17" fillId="2" borderId="18" xfId="0" applyFont="1" applyFill="1" applyBorder="1" applyAlignment="1" applyProtection="1">
      <alignment horizontal="left" vertical="top" wrapText="1" shrinkToFit="1"/>
      <protection locked="0"/>
    </xf>
    <xf numFmtId="49" fontId="17" fillId="2" borderId="18" xfId="0" applyNumberFormat="1" applyFont="1" applyFill="1" applyBorder="1" applyAlignment="1" applyProtection="1">
      <alignment horizontal="center" vertical="top" wrapText="1" shrinkToFit="1"/>
      <protection locked="0"/>
    </xf>
    <xf numFmtId="0" fontId="17" fillId="2" borderId="18" xfId="0" applyFont="1" applyFill="1" applyBorder="1" applyAlignment="1" applyProtection="1">
      <alignment horizontal="center" vertical="top" wrapText="1" shrinkToFit="1"/>
      <protection locked="0"/>
    </xf>
    <xf numFmtId="4" fontId="17" fillId="2" borderId="18" xfId="1" applyNumberFormat="1" applyFont="1" applyFill="1" applyBorder="1" applyAlignment="1" applyProtection="1">
      <alignment horizontal="right" vertical="top" wrapText="1" shrinkToFit="1"/>
      <protection locked="0"/>
    </xf>
    <xf numFmtId="4" fontId="17" fillId="2" borderId="18" xfId="0" applyNumberFormat="1" applyFont="1" applyFill="1" applyBorder="1" applyAlignment="1" applyProtection="1">
      <alignment horizontal="right" vertical="top" wrapText="1" shrinkToFit="1"/>
      <protection locked="0"/>
    </xf>
    <xf numFmtId="0" fontId="17" fillId="2" borderId="19" xfId="0" applyFont="1" applyFill="1" applyBorder="1" applyAlignment="1" applyProtection="1">
      <alignment horizontal="center" vertical="top" wrapText="1" shrinkToFit="1"/>
      <protection locked="0"/>
    </xf>
    <xf numFmtId="0" fontId="8" fillId="2" borderId="0" xfId="0" applyFont="1" applyFill="1" applyAlignment="1" applyProtection="1">
      <alignment vertical="top" wrapText="1"/>
      <protection locked="0"/>
    </xf>
    <xf numFmtId="0" fontId="8" fillId="2" borderId="18" xfId="0" applyFont="1" applyFill="1" applyBorder="1" applyAlignment="1" applyProtection="1">
      <alignment horizontal="left" vertical="top" wrapText="1" shrinkToFit="1"/>
      <protection locked="0"/>
    </xf>
    <xf numFmtId="4" fontId="8" fillId="2" borderId="18" xfId="1" applyNumberFormat="1" applyFont="1" applyFill="1" applyBorder="1" applyAlignment="1" applyProtection="1">
      <alignment horizontal="right" vertical="top" wrapText="1" shrinkToFit="1"/>
      <protection locked="0"/>
    </xf>
    <xf numFmtId="4" fontId="17" fillId="2" borderId="18" xfId="0" applyNumberFormat="1" applyFont="1" applyFill="1" applyBorder="1" applyAlignment="1" applyProtection="1">
      <alignment horizontal="right" vertical="top"/>
      <protection locked="0"/>
    </xf>
    <xf numFmtId="49" fontId="17" fillId="2" borderId="18" xfId="0" applyNumberFormat="1" applyFont="1" applyFill="1" applyBorder="1" applyAlignment="1">
      <alignment horizontal="right" vertical="top" wrapText="1"/>
    </xf>
    <xf numFmtId="0" fontId="8" fillId="2" borderId="18" xfId="0" applyFont="1" applyFill="1" applyBorder="1" applyAlignment="1">
      <alignment horizontal="center" vertical="top" wrapText="1"/>
    </xf>
    <xf numFmtId="4" fontId="8" fillId="2" borderId="18" xfId="8" applyNumberFormat="1" applyFont="1" applyFill="1" applyBorder="1" applyAlignment="1">
      <alignment horizontal="right" vertical="top"/>
    </xf>
    <xf numFmtId="49" fontId="8" fillId="2" borderId="18" xfId="0" applyNumberFormat="1" applyFont="1" applyFill="1" applyBorder="1" applyAlignment="1">
      <alignment horizontal="center" vertical="top" wrapText="1"/>
    </xf>
    <xf numFmtId="164" fontId="8" fillId="2" borderId="18" xfId="8" applyFont="1" applyFill="1" applyBorder="1" applyAlignment="1">
      <alignment horizontal="right" vertical="top"/>
    </xf>
    <xf numFmtId="4" fontId="8" fillId="2" borderId="18" xfId="0" applyNumberFormat="1" applyFont="1" applyFill="1" applyBorder="1" applyAlignment="1">
      <alignment horizontal="right" vertical="top"/>
    </xf>
    <xf numFmtId="0" fontId="8" fillId="2" borderId="19" xfId="0" applyFont="1" applyFill="1" applyBorder="1" applyAlignment="1" applyProtection="1">
      <alignment horizontal="center" vertical="top" wrapText="1"/>
      <protection locked="0"/>
    </xf>
    <xf numFmtId="3" fontId="8" fillId="2" borderId="18" xfId="0" applyNumberFormat="1" applyFont="1" applyFill="1" applyBorder="1" applyAlignment="1" applyProtection="1">
      <alignment horizontal="center" vertical="top" wrapText="1"/>
      <protection locked="0"/>
    </xf>
    <xf numFmtId="0" fontId="17" fillId="2" borderId="18" xfId="0" applyFont="1" applyFill="1" applyBorder="1" applyAlignment="1" applyProtection="1">
      <alignment horizontal="center" vertical="top" wrapText="1"/>
      <protection locked="0"/>
    </xf>
    <xf numFmtId="4" fontId="17" fillId="2" borderId="18" xfId="0" applyNumberFormat="1" applyFont="1" applyFill="1" applyBorder="1" applyAlignment="1">
      <alignment horizontal="right" vertical="top" wrapText="1"/>
    </xf>
    <xf numFmtId="0" fontId="17" fillId="2" borderId="19" xfId="0" applyFont="1" applyFill="1" applyBorder="1" applyAlignment="1">
      <alignment horizontal="center" vertical="top" wrapText="1"/>
    </xf>
    <xf numFmtId="0" fontId="8" fillId="2" borderId="0" xfId="0" applyFont="1" applyFill="1" applyBorder="1" applyAlignment="1" applyProtection="1">
      <alignment vertical="top" wrapText="1"/>
      <protection locked="0"/>
    </xf>
    <xf numFmtId="4" fontId="17" fillId="2" borderId="18" xfId="0" applyNumberFormat="1" applyFont="1" applyFill="1" applyBorder="1" applyAlignment="1" applyProtection="1">
      <alignment vertical="top" wrapText="1"/>
      <protection locked="0"/>
    </xf>
    <xf numFmtId="4" fontId="20" fillId="2" borderId="18" xfId="0" applyNumberFormat="1" applyFont="1" applyFill="1" applyBorder="1" applyAlignment="1" applyProtection="1">
      <alignment vertical="top" wrapText="1"/>
      <protection locked="0"/>
    </xf>
    <xf numFmtId="49" fontId="8" fillId="2" borderId="18" xfId="0" applyNumberFormat="1" applyFont="1" applyFill="1" applyBorder="1" applyAlignment="1" applyProtection="1">
      <alignment horizontal="center" vertical="top"/>
      <protection locked="0"/>
    </xf>
    <xf numFmtId="49" fontId="8" fillId="2" borderId="18" xfId="0" applyNumberFormat="1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4" xfId="0" applyFont="1" applyFill="1" applyBorder="1" applyAlignment="1" applyProtection="1">
      <alignment vertical="top"/>
      <protection locked="0"/>
    </xf>
    <xf numFmtId="0" fontId="8" fillId="2" borderId="4" xfId="0" applyFont="1" applyFill="1" applyBorder="1" applyAlignment="1" applyProtection="1">
      <alignment horizontal="center" vertical="top"/>
      <protection locked="0"/>
    </xf>
    <xf numFmtId="0" fontId="8" fillId="2" borderId="4" xfId="0" applyFont="1" applyFill="1" applyBorder="1" applyAlignment="1" applyProtection="1">
      <alignment horizontal="left" vertical="top"/>
      <protection locked="0"/>
    </xf>
    <xf numFmtId="4" fontId="17" fillId="2" borderId="4" xfId="0" applyNumberFormat="1" applyFont="1" applyFill="1" applyBorder="1" applyAlignment="1" applyProtection="1">
      <alignment vertical="top"/>
      <protection locked="0"/>
    </xf>
    <xf numFmtId="3" fontId="8" fillId="2" borderId="4" xfId="0" applyNumberFormat="1" applyFont="1" applyFill="1" applyBorder="1" applyAlignment="1" applyProtection="1">
      <alignment vertical="top"/>
      <protection locked="0"/>
    </xf>
    <xf numFmtId="0" fontId="8" fillId="2" borderId="5" xfId="0" applyFont="1" applyFill="1" applyBorder="1" applyAlignment="1" applyProtection="1">
      <alignment horizontal="center" vertical="top"/>
      <protection locked="0"/>
    </xf>
    <xf numFmtId="0" fontId="8" fillId="2" borderId="19" xfId="0" applyFont="1" applyFill="1" applyBorder="1" applyAlignment="1" applyProtection="1">
      <alignment vertical="top"/>
      <protection locked="0"/>
    </xf>
    <xf numFmtId="49" fontId="8" fillId="2" borderId="18" xfId="0" applyNumberFormat="1" applyFont="1" applyFill="1" applyBorder="1" applyAlignment="1" applyProtection="1">
      <alignment vertical="top"/>
      <protection locked="0"/>
    </xf>
    <xf numFmtId="0" fontId="8" fillId="5" borderId="18" xfId="0" applyFont="1" applyFill="1" applyBorder="1" applyAlignment="1" applyProtection="1">
      <alignment vertical="top" wrapText="1"/>
      <protection locked="0"/>
    </xf>
    <xf numFmtId="0" fontId="8" fillId="5" borderId="18" xfId="0" applyFont="1" applyFill="1" applyBorder="1" applyAlignment="1" applyProtection="1">
      <alignment vertical="top"/>
      <protection locked="0"/>
    </xf>
    <xf numFmtId="49" fontId="8" fillId="2" borderId="18" xfId="0" applyNumberFormat="1" applyFont="1" applyFill="1" applyBorder="1" applyAlignment="1" applyProtection="1">
      <alignment horizontal="left" vertical="top"/>
      <protection locked="0"/>
    </xf>
    <xf numFmtId="165" fontId="8" fillId="2" borderId="18" xfId="1" applyFont="1" applyFill="1" applyBorder="1" applyAlignment="1" applyProtection="1">
      <alignment vertical="top"/>
      <protection locked="0"/>
    </xf>
    <xf numFmtId="0" fontId="8" fillId="2" borderId="0" xfId="0" applyFont="1" applyFill="1" applyAlignment="1">
      <alignment horizontal="center" vertical="top"/>
    </xf>
    <xf numFmtId="49" fontId="8" fillId="2" borderId="18" xfId="0" applyNumberFormat="1" applyFont="1" applyFill="1" applyBorder="1" applyAlignment="1" applyProtection="1">
      <alignment horizontal="right" vertical="top"/>
      <protection locked="0"/>
    </xf>
    <xf numFmtId="169" fontId="16" fillId="2" borderId="18" xfId="1" applyNumberFormat="1" applyFont="1" applyFill="1" applyBorder="1" applyAlignment="1" applyProtection="1">
      <alignment horizontal="right" vertical="top"/>
      <protection locked="0"/>
    </xf>
    <xf numFmtId="49" fontId="8" fillId="2" borderId="18" xfId="0" applyNumberFormat="1" applyFont="1" applyFill="1" applyBorder="1" applyAlignment="1">
      <alignment horizontal="right" vertical="top" wrapText="1"/>
    </xf>
    <xf numFmtId="0" fontId="42" fillId="2" borderId="18" xfId="0" applyFont="1" applyFill="1" applyBorder="1" applyProtection="1">
      <protection locked="0"/>
    </xf>
    <xf numFmtId="3" fontId="42" fillId="2" borderId="18" xfId="0" applyNumberFormat="1" applyFont="1" applyFill="1" applyBorder="1" applyProtection="1">
      <protection locked="0"/>
    </xf>
    <xf numFmtId="0" fontId="42" fillId="2" borderId="18" xfId="0" applyFont="1" applyFill="1" applyBorder="1" applyAlignment="1" applyProtection="1">
      <alignment horizontal="center"/>
      <protection locked="0"/>
    </xf>
    <xf numFmtId="0" fontId="42" fillId="2" borderId="19" xfId="0" applyFont="1" applyFill="1" applyBorder="1" applyProtection="1">
      <protection locked="0"/>
    </xf>
    <xf numFmtId="0" fontId="42" fillId="2" borderId="0" xfId="0" applyFont="1" applyFill="1" applyAlignment="1">
      <alignment vertical="top"/>
    </xf>
    <xf numFmtId="0" fontId="43" fillId="2" borderId="18" xfId="0" applyFont="1" applyFill="1" applyBorder="1" applyProtection="1">
      <protection locked="0"/>
    </xf>
    <xf numFmtId="0" fontId="8" fillId="2" borderId="24" xfId="0" applyFont="1" applyFill="1" applyBorder="1" applyAlignment="1" applyProtection="1">
      <alignment vertical="top"/>
      <protection locked="0"/>
    </xf>
    <xf numFmtId="0" fontId="8" fillId="2" borderId="24" xfId="0" applyFont="1" applyFill="1" applyBorder="1" applyAlignment="1" applyProtection="1">
      <alignment horizontal="left" vertical="top" wrapText="1"/>
      <protection locked="0"/>
    </xf>
    <xf numFmtId="0" fontId="8" fillId="2" borderId="24" xfId="0" applyFont="1" applyFill="1" applyBorder="1" applyAlignment="1" applyProtection="1">
      <alignment horizontal="center" vertical="top"/>
      <protection locked="0"/>
    </xf>
    <xf numFmtId="0" fontId="8" fillId="2" borderId="24" xfId="0" applyFont="1" applyFill="1" applyBorder="1" applyAlignment="1" applyProtection="1">
      <alignment vertical="top" wrapText="1"/>
      <protection locked="0"/>
    </xf>
    <xf numFmtId="4" fontId="8" fillId="2" borderId="24" xfId="0" applyNumberFormat="1" applyFont="1" applyFill="1" applyBorder="1" applyAlignment="1" applyProtection="1">
      <alignment vertical="top"/>
      <protection locked="0"/>
    </xf>
    <xf numFmtId="0" fontId="8" fillId="2" borderId="24" xfId="0" applyFont="1" applyFill="1" applyBorder="1" applyAlignment="1" applyProtection="1">
      <alignment horizontal="center" vertical="top" wrapText="1"/>
      <protection locked="0"/>
    </xf>
    <xf numFmtId="0" fontId="8" fillId="2" borderId="22" xfId="0" applyFont="1" applyFill="1" applyBorder="1" applyAlignment="1" applyProtection="1">
      <alignment horizontal="center" vertical="top"/>
      <protection locked="0"/>
    </xf>
    <xf numFmtId="3" fontId="25" fillId="2" borderId="34" xfId="0" applyNumberFormat="1" applyFont="1" applyFill="1" applyBorder="1" applyAlignment="1">
      <alignment horizontal="center" vertical="top"/>
    </xf>
    <xf numFmtId="3" fontId="25" fillId="2" borderId="32" xfId="0" applyNumberFormat="1" applyFont="1" applyFill="1" applyBorder="1" applyAlignment="1">
      <alignment horizontal="center" vertical="top"/>
    </xf>
    <xf numFmtId="0" fontId="25" fillId="2" borderId="48" xfId="0" applyFont="1" applyFill="1" applyBorder="1" applyAlignment="1">
      <alignment horizontal="center" vertical="top"/>
    </xf>
    <xf numFmtId="0" fontId="25" fillId="2" borderId="49" xfId="0" applyFont="1" applyFill="1" applyBorder="1" applyAlignment="1">
      <alignment horizontal="center" vertical="top"/>
    </xf>
    <xf numFmtId="0" fontId="25" fillId="2" borderId="23" xfId="0" applyFont="1" applyFill="1" applyBorder="1" applyAlignment="1">
      <alignment horizontal="center" vertical="top" wrapText="1"/>
    </xf>
    <xf numFmtId="0" fontId="25" fillId="2" borderId="24" xfId="0" applyFont="1" applyFill="1" applyBorder="1" applyAlignment="1">
      <alignment horizontal="left" vertical="top" wrapText="1"/>
    </xf>
    <xf numFmtId="0" fontId="25" fillId="2" borderId="24" xfId="0" applyFont="1" applyFill="1" applyBorder="1" applyAlignment="1">
      <alignment horizontal="center" vertical="top" wrapText="1"/>
    </xf>
    <xf numFmtId="3" fontId="16" fillId="2" borderId="23" xfId="0" applyNumberFormat="1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22" xfId="0" applyFont="1" applyFill="1" applyBorder="1" applyAlignment="1">
      <alignment horizontal="center" vertical="top" wrapText="1"/>
    </xf>
    <xf numFmtId="0" fontId="16" fillId="2" borderId="45" xfId="0" applyFont="1" applyFill="1" applyBorder="1" applyAlignment="1">
      <alignment horizontal="center" vertical="top" wrapText="1"/>
    </xf>
    <xf numFmtId="0" fontId="16" fillId="2" borderId="46" xfId="0" applyFont="1" applyFill="1" applyBorder="1" applyAlignment="1">
      <alignment horizontal="center" vertical="top" wrapText="1"/>
    </xf>
    <xf numFmtId="0" fontId="16" fillId="2" borderId="21" xfId="0" applyFont="1" applyFill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vertical="top" wrapText="1"/>
    </xf>
    <xf numFmtId="0" fontId="25" fillId="2" borderId="54" xfId="0" applyFont="1" applyFill="1" applyBorder="1" applyAlignment="1">
      <alignment horizontal="center" vertical="top" wrapText="1"/>
    </xf>
    <xf numFmtId="0" fontId="25" fillId="2" borderId="55" xfId="0" applyFont="1" applyFill="1" applyBorder="1" applyAlignment="1">
      <alignment horizontal="left" vertical="top" wrapText="1"/>
    </xf>
    <xf numFmtId="0" fontId="25" fillId="2" borderId="55" xfId="0" applyFont="1" applyFill="1" applyBorder="1" applyAlignment="1">
      <alignment horizontal="center" vertical="top" wrapText="1"/>
    </xf>
    <xf numFmtId="3" fontId="16" fillId="2" borderId="54" xfId="0" applyNumberFormat="1" applyFont="1" applyFill="1" applyBorder="1" applyAlignment="1">
      <alignment horizontal="center" vertical="top" wrapText="1"/>
    </xf>
    <xf numFmtId="0" fontId="16" fillId="2" borderId="54" xfId="0" applyFont="1" applyFill="1" applyBorder="1" applyAlignment="1">
      <alignment horizontal="center" vertical="top" wrapText="1"/>
    </xf>
    <xf numFmtId="0" fontId="16" fillId="2" borderId="23" xfId="0" applyFont="1" applyFill="1" applyBorder="1" applyAlignment="1">
      <alignment horizontal="center" vertical="top" wrapText="1"/>
    </xf>
    <xf numFmtId="0" fontId="16" fillId="2" borderId="24" xfId="0" applyFont="1" applyFill="1" applyBorder="1" applyAlignment="1">
      <alignment horizontal="center" vertical="top" wrapText="1"/>
    </xf>
    <xf numFmtId="0" fontId="16" fillId="2" borderId="52" xfId="0" applyFont="1" applyFill="1" applyBorder="1" applyAlignment="1">
      <alignment horizontal="center" vertical="top" wrapText="1"/>
    </xf>
    <xf numFmtId="0" fontId="8" fillId="2" borderId="11" xfId="0" applyFont="1" applyFill="1" applyBorder="1" applyAlignment="1" applyProtection="1">
      <alignment horizontal="center" vertical="top"/>
      <protection locked="0"/>
    </xf>
    <xf numFmtId="0" fontId="8" fillId="2" borderId="8" xfId="0" applyFont="1" applyFill="1" applyBorder="1" applyAlignment="1" applyProtection="1">
      <alignment horizontal="left" vertical="top" wrapText="1"/>
      <protection locked="0"/>
    </xf>
    <xf numFmtId="0" fontId="8" fillId="2" borderId="8" xfId="0" applyFont="1" applyFill="1" applyBorder="1" applyAlignment="1" applyProtection="1">
      <alignment horizontal="center" vertical="top" wrapText="1"/>
      <protection locked="0"/>
    </xf>
    <xf numFmtId="0" fontId="8" fillId="2" borderId="8" xfId="0" applyFont="1" applyFill="1" applyBorder="1" applyAlignment="1">
      <alignment horizontal="left" vertical="top" wrapText="1"/>
    </xf>
    <xf numFmtId="4" fontId="8" fillId="2" borderId="8" xfId="0" applyNumberFormat="1" applyFont="1" applyFill="1" applyBorder="1" applyAlignment="1" applyProtection="1">
      <alignment vertical="top"/>
      <protection locked="0"/>
    </xf>
    <xf numFmtId="0" fontId="8" fillId="2" borderId="21" xfId="0" applyFont="1" applyFill="1" applyBorder="1" applyAlignment="1" applyProtection="1">
      <alignment horizontal="center" vertical="top"/>
      <protection locked="0"/>
    </xf>
    <xf numFmtId="0" fontId="8" fillId="2" borderId="18" xfId="0" applyFont="1" applyFill="1" applyBorder="1" applyAlignment="1">
      <alignment horizontal="left" vertical="top" wrapText="1"/>
    </xf>
    <xf numFmtId="164" fontId="8" fillId="2" borderId="18" xfId="8" applyFont="1" applyFill="1" applyBorder="1" applyAlignment="1" applyProtection="1">
      <alignment vertical="top"/>
      <protection locked="0"/>
    </xf>
    <xf numFmtId="0" fontId="8" fillId="2" borderId="23" xfId="0" applyFont="1" applyFill="1" applyBorder="1" applyAlignment="1" applyProtection="1">
      <alignment horizontal="center" vertical="top"/>
      <protection locked="0"/>
    </xf>
    <xf numFmtId="4" fontId="8" fillId="2" borderId="18" xfId="0" applyNumberFormat="1" applyFont="1" applyFill="1" applyBorder="1" applyAlignment="1" applyProtection="1">
      <alignment vertical="top" wrapText="1"/>
      <protection locked="0"/>
    </xf>
  </cellXfs>
  <cellStyles count="18">
    <cellStyle name="Čárka" xfId="8" builtinId="3"/>
    <cellStyle name="Čárka 2" xfId="17"/>
    <cellStyle name="Excel Built-in Currency" xfId="5"/>
    <cellStyle name="Excel Built-in Normal" xfId="4"/>
    <cellStyle name="Hypertextový odkaz" xfId="6" builtinId="8"/>
    <cellStyle name="Hypertextový odkaz 2" xfId="10"/>
    <cellStyle name="Měna" xfId="1" builtinId="4"/>
    <cellStyle name="Měna 2" xfId="3"/>
    <cellStyle name="Měna 3" xfId="7"/>
    <cellStyle name="Měna 3 2" xfId="13"/>
    <cellStyle name="Měna 4" xfId="12"/>
    <cellStyle name="Měna 4 2" xfId="16"/>
    <cellStyle name="Normální" xfId="0" builtinId="0"/>
    <cellStyle name="Normální 2" xfId="9"/>
    <cellStyle name="Normální 2 2" xfId="14"/>
    <cellStyle name="Procenta" xfId="2" builtinId="5"/>
    <cellStyle name="Procenta 2" xfId="11"/>
    <cellStyle name="Procenta 2 2" xfId="1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DDD8F743-9248-4164-BA6B-902E38D8C7EE}"/>
            </a:ext>
          </a:extLst>
        </xdr:cNvPr>
        <xdr:cNvSpPr txBox="1"/>
      </xdr:nvSpPr>
      <xdr:spPr>
        <a:xfrm>
          <a:off x="0" y="5553076"/>
          <a:ext cx="11405658" cy="213953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H19" sqref="H19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" t="s">
        <v>103</v>
      </c>
    </row>
    <row r="2" spans="1:14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3">
      <c r="A3" s="3" t="s">
        <v>104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3">
      <c r="A4" s="2" t="s">
        <v>105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x14ac:dyDescent="0.3">
      <c r="A6" s="3" t="s">
        <v>106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3">
      <c r="A7" s="2" t="s">
        <v>107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3">
      <c r="A8" s="2" t="s">
        <v>108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3">
      <c r="A9" s="4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x14ac:dyDescent="0.3">
      <c r="A10" s="5" t="s">
        <v>109</v>
      </c>
      <c r="B10" s="6" t="s">
        <v>110</v>
      </c>
      <c r="C10" s="7" t="s">
        <v>111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x14ac:dyDescent="0.3">
      <c r="A11" s="8" t="s">
        <v>112</v>
      </c>
      <c r="B11" s="2" t="s">
        <v>113</v>
      </c>
      <c r="C11" s="9" t="s">
        <v>114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3">
      <c r="A12" s="10" t="s">
        <v>115</v>
      </c>
      <c r="B12" s="11" t="s">
        <v>116</v>
      </c>
      <c r="C12" s="12" t="s">
        <v>117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3">
      <c r="A13" s="10" t="s">
        <v>118</v>
      </c>
      <c r="B13" s="11" t="s">
        <v>116</v>
      </c>
      <c r="C13" s="12" t="s">
        <v>117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x14ac:dyDescent="0.3">
      <c r="A14" s="10" t="s">
        <v>119</v>
      </c>
      <c r="B14" s="11" t="s">
        <v>116</v>
      </c>
      <c r="C14" s="12" t="s">
        <v>117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3">
      <c r="A15" s="10" t="s">
        <v>120</v>
      </c>
      <c r="B15" s="11" t="s">
        <v>116</v>
      </c>
      <c r="C15" s="12" t="s">
        <v>117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x14ac:dyDescent="0.3">
      <c r="A16" s="10" t="s">
        <v>121</v>
      </c>
      <c r="B16" s="11" t="s">
        <v>116</v>
      </c>
      <c r="C16" s="12" t="s">
        <v>117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3">
      <c r="A17" s="13" t="s">
        <v>122</v>
      </c>
      <c r="B17" s="14" t="s">
        <v>123</v>
      </c>
      <c r="C17" s="15" t="s">
        <v>124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x14ac:dyDescent="0.3">
      <c r="A18" s="13" t="s">
        <v>125</v>
      </c>
      <c r="B18" s="14" t="s">
        <v>123</v>
      </c>
      <c r="C18" s="15" t="s">
        <v>124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x14ac:dyDescent="0.3">
      <c r="A19" s="13" t="s">
        <v>126</v>
      </c>
      <c r="B19" s="14" t="s">
        <v>123</v>
      </c>
      <c r="C19" s="15" t="s">
        <v>124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x14ac:dyDescent="0.3">
      <c r="A20" s="13" t="s">
        <v>127</v>
      </c>
      <c r="B20" s="14" t="s">
        <v>123</v>
      </c>
      <c r="C20" s="15" t="s">
        <v>124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3">
      <c r="A21" s="13" t="s">
        <v>128</v>
      </c>
      <c r="B21" s="14" t="s">
        <v>123</v>
      </c>
      <c r="C21" s="15" t="s">
        <v>124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x14ac:dyDescent="0.3">
      <c r="A22" s="13" t="s">
        <v>129</v>
      </c>
      <c r="B22" s="14" t="s">
        <v>123</v>
      </c>
      <c r="C22" s="15" t="s">
        <v>124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x14ac:dyDescent="0.3">
      <c r="A23" s="13" t="s">
        <v>23</v>
      </c>
      <c r="B23" s="14" t="s">
        <v>123</v>
      </c>
      <c r="C23" s="15" t="s">
        <v>124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x14ac:dyDescent="0.3">
      <c r="A24" s="16" t="s">
        <v>130</v>
      </c>
      <c r="B24" s="17" t="s">
        <v>123</v>
      </c>
      <c r="C24" s="18" t="s">
        <v>124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3">
      <c r="B25" s="2"/>
      <c r="C25" s="19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3" t="s">
        <v>131</v>
      </c>
    </row>
    <row r="28" spans="1:14" x14ac:dyDescent="0.3">
      <c r="A28" s="2" t="s">
        <v>132</v>
      </c>
    </row>
    <row r="29" spans="1:14" x14ac:dyDescent="0.3">
      <c r="A29" s="2" t="s">
        <v>133</v>
      </c>
    </row>
    <row r="30" spans="1:14" x14ac:dyDescent="0.3">
      <c r="A30" s="2"/>
    </row>
    <row r="31" spans="1:14" x14ac:dyDescent="0.3">
      <c r="A31" s="2"/>
    </row>
    <row r="32" spans="1:14" x14ac:dyDescent="0.3">
      <c r="A32" s="4"/>
    </row>
    <row r="33" spans="1:7" x14ac:dyDescent="0.3">
      <c r="A33" s="4"/>
    </row>
    <row r="34" spans="1:7" x14ac:dyDescent="0.3">
      <c r="A34" s="20" t="s">
        <v>134</v>
      </c>
    </row>
    <row r="35" spans="1:7" x14ac:dyDescent="0.3">
      <c r="A35" t="s">
        <v>135</v>
      </c>
    </row>
    <row r="37" spans="1:7" x14ac:dyDescent="0.3">
      <c r="A37" s="20" t="s">
        <v>136</v>
      </c>
    </row>
    <row r="38" spans="1:7" x14ac:dyDescent="0.3">
      <c r="A38" t="s">
        <v>137</v>
      </c>
    </row>
    <row r="40" spans="1:7" x14ac:dyDescent="0.3">
      <c r="A40" s="3" t="s">
        <v>138</v>
      </c>
    </row>
    <row r="41" spans="1:7" x14ac:dyDescent="0.3">
      <c r="A41" s="2" t="s">
        <v>139</v>
      </c>
    </row>
    <row r="42" spans="1:7" x14ac:dyDescent="0.3">
      <c r="A42" s="21" t="s">
        <v>140</v>
      </c>
    </row>
    <row r="43" spans="1:7" x14ac:dyDescent="0.3">
      <c r="B43" s="4"/>
      <c r="C43" s="4"/>
      <c r="D43" s="4"/>
      <c r="E43" s="4"/>
      <c r="F43" s="4"/>
      <c r="G43" s="4"/>
    </row>
    <row r="44" spans="1:7" x14ac:dyDescent="0.3">
      <c r="A44" s="22"/>
      <c r="B44" s="4"/>
      <c r="C44" s="4"/>
      <c r="D44" s="4"/>
      <c r="E44" s="4"/>
      <c r="F44" s="4"/>
      <c r="G44" s="4"/>
    </row>
    <row r="45" spans="1:7" x14ac:dyDescent="0.3"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7"/>
  <sheetViews>
    <sheetView topLeftCell="A124" zoomScale="70" zoomScaleNormal="70" workbookViewId="0">
      <selection sqref="A1:S140"/>
    </sheetView>
  </sheetViews>
  <sheetFormatPr defaultColWidth="9.44140625" defaultRowHeight="14.4" x14ac:dyDescent="0.3"/>
  <cols>
    <col min="1" max="1" width="7.44140625" style="27" customWidth="1"/>
    <col min="2" max="2" width="40.109375" style="76" customWidth="1"/>
    <col min="3" max="3" width="24.109375" style="27" customWidth="1"/>
    <col min="4" max="4" width="10.5546875" style="27" customWidth="1"/>
    <col min="5" max="5" width="12.33203125" style="54" customWidth="1"/>
    <col min="6" max="6" width="12.109375" style="50" customWidth="1"/>
    <col min="7" max="7" width="56.109375" style="27" customWidth="1"/>
    <col min="8" max="8" width="11.5546875" style="27" customWidth="1"/>
    <col min="9" max="9" width="10.6640625" style="27" customWidth="1"/>
    <col min="10" max="10" width="9" style="27" customWidth="1"/>
    <col min="11" max="11" width="57.6640625" style="27" customWidth="1"/>
    <col min="12" max="12" width="15.44140625" style="69" customWidth="1"/>
    <col min="13" max="13" width="13.5546875" style="27" customWidth="1"/>
    <col min="14" max="15" width="9.44140625" style="50"/>
    <col min="16" max="16" width="13.5546875" style="50" customWidth="1"/>
    <col min="17" max="17" width="13.44140625" style="27" customWidth="1"/>
    <col min="18" max="18" width="11.44140625" style="27" customWidth="1"/>
    <col min="19" max="19" width="9.44140625" style="50"/>
    <col min="20" max="16384" width="9.44140625" style="27"/>
  </cols>
  <sheetData>
    <row r="1" spans="1:19" x14ac:dyDescent="0.3">
      <c r="S1" s="106" t="s">
        <v>508</v>
      </c>
    </row>
    <row r="2" spans="1:19" ht="18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ht="18.600000000000001" thickBot="1" x14ac:dyDescent="0.35">
      <c r="A3" s="55"/>
      <c r="B3" s="77"/>
      <c r="C3" s="55"/>
      <c r="D3" s="55"/>
      <c r="E3" s="65"/>
      <c r="F3" s="56"/>
      <c r="G3" s="55"/>
      <c r="H3" s="55"/>
      <c r="I3" s="55"/>
      <c r="J3" s="55"/>
      <c r="K3" s="55"/>
      <c r="L3" s="70"/>
      <c r="M3" s="55"/>
      <c r="N3" s="55"/>
      <c r="O3" s="55"/>
      <c r="P3" s="55"/>
      <c r="Q3" s="55"/>
      <c r="R3" s="55"/>
      <c r="S3" s="56"/>
    </row>
    <row r="4" spans="1:19" ht="27.15" customHeight="1" thickBot="1" x14ac:dyDescent="0.35">
      <c r="A4" s="121" t="s">
        <v>1</v>
      </c>
      <c r="B4" s="122" t="s">
        <v>2</v>
      </c>
      <c r="C4" s="122"/>
      <c r="D4" s="122"/>
      <c r="E4" s="122"/>
      <c r="F4" s="122"/>
      <c r="G4" s="123" t="s">
        <v>3</v>
      </c>
      <c r="H4" s="121" t="s">
        <v>4</v>
      </c>
      <c r="I4" s="121" t="s">
        <v>5</v>
      </c>
      <c r="J4" s="123" t="s">
        <v>6</v>
      </c>
      <c r="K4" s="121" t="s">
        <v>7</v>
      </c>
      <c r="L4" s="124" t="s">
        <v>1031</v>
      </c>
      <c r="M4" s="124"/>
      <c r="N4" s="125" t="s">
        <v>1032</v>
      </c>
      <c r="O4" s="125"/>
      <c r="P4" s="125" t="s">
        <v>1033</v>
      </c>
      <c r="Q4" s="125"/>
      <c r="R4" s="125" t="s">
        <v>8</v>
      </c>
      <c r="S4" s="125"/>
    </row>
    <row r="5" spans="1:19" ht="92.25" customHeight="1" thickBot="1" x14ac:dyDescent="0.35">
      <c r="A5" s="121"/>
      <c r="B5" s="126" t="s">
        <v>9</v>
      </c>
      <c r="C5" s="127" t="s">
        <v>10</v>
      </c>
      <c r="D5" s="127" t="s">
        <v>11</v>
      </c>
      <c r="E5" s="128" t="s">
        <v>12</v>
      </c>
      <c r="F5" s="129" t="s">
        <v>13</v>
      </c>
      <c r="G5" s="123"/>
      <c r="H5" s="121"/>
      <c r="I5" s="121"/>
      <c r="J5" s="123"/>
      <c r="K5" s="121"/>
      <c r="L5" s="130" t="s">
        <v>14</v>
      </c>
      <c r="M5" s="131" t="s">
        <v>15</v>
      </c>
      <c r="N5" s="132" t="s">
        <v>16</v>
      </c>
      <c r="O5" s="133" t="s">
        <v>17</v>
      </c>
      <c r="P5" s="134" t="s">
        <v>1034</v>
      </c>
      <c r="Q5" s="135" t="s">
        <v>1035</v>
      </c>
      <c r="R5" s="136" t="s">
        <v>18</v>
      </c>
      <c r="S5" s="133" t="s">
        <v>19</v>
      </c>
    </row>
    <row r="6" spans="1:19" ht="28.8" x14ac:dyDescent="0.3">
      <c r="A6" s="137">
        <v>1</v>
      </c>
      <c r="B6" s="138" t="s">
        <v>386</v>
      </c>
      <c r="C6" s="138" t="s">
        <v>21</v>
      </c>
      <c r="D6" s="139">
        <v>62350161</v>
      </c>
      <c r="E6" s="139" t="s">
        <v>387</v>
      </c>
      <c r="F6" s="139" t="s">
        <v>388</v>
      </c>
      <c r="G6" s="138" t="s">
        <v>389</v>
      </c>
      <c r="H6" s="140" t="s">
        <v>23</v>
      </c>
      <c r="I6" s="140" t="s">
        <v>24</v>
      </c>
      <c r="J6" s="140" t="s">
        <v>24</v>
      </c>
      <c r="K6" s="138" t="s">
        <v>390</v>
      </c>
      <c r="L6" s="141">
        <v>8000000</v>
      </c>
      <c r="M6" s="142">
        <v>6800000</v>
      </c>
      <c r="N6" s="140">
        <v>2023</v>
      </c>
      <c r="O6" s="140">
        <v>2027</v>
      </c>
      <c r="P6" s="143"/>
      <c r="Q6" s="143"/>
      <c r="R6" s="138" t="s">
        <v>26</v>
      </c>
      <c r="S6" s="144" t="s">
        <v>27</v>
      </c>
    </row>
    <row r="7" spans="1:19" ht="28.8" x14ac:dyDescent="0.3">
      <c r="A7" s="145">
        <v>2</v>
      </c>
      <c r="B7" s="146" t="s">
        <v>386</v>
      </c>
      <c r="C7" s="146" t="s">
        <v>21</v>
      </c>
      <c r="D7" s="147">
        <v>62350161</v>
      </c>
      <c r="E7" s="147" t="s">
        <v>387</v>
      </c>
      <c r="F7" s="147" t="s">
        <v>388</v>
      </c>
      <c r="G7" s="146" t="s">
        <v>391</v>
      </c>
      <c r="H7" s="148" t="s">
        <v>23</v>
      </c>
      <c r="I7" s="148" t="s">
        <v>24</v>
      </c>
      <c r="J7" s="148" t="s">
        <v>24</v>
      </c>
      <c r="K7" s="146" t="s">
        <v>392</v>
      </c>
      <c r="L7" s="149">
        <v>1000000</v>
      </c>
      <c r="M7" s="150">
        <v>850000</v>
      </c>
      <c r="N7" s="148">
        <v>2023</v>
      </c>
      <c r="O7" s="148">
        <v>2027</v>
      </c>
      <c r="P7" s="151"/>
      <c r="Q7" s="151"/>
      <c r="R7" s="146" t="s">
        <v>26</v>
      </c>
      <c r="S7" s="152" t="s">
        <v>27</v>
      </c>
    </row>
    <row r="8" spans="1:19" ht="43.2" x14ac:dyDescent="0.3">
      <c r="A8" s="145">
        <v>3</v>
      </c>
      <c r="B8" s="146" t="s">
        <v>386</v>
      </c>
      <c r="C8" s="146" t="s">
        <v>21</v>
      </c>
      <c r="D8" s="147">
        <v>62350161</v>
      </c>
      <c r="E8" s="147" t="s">
        <v>387</v>
      </c>
      <c r="F8" s="147" t="s">
        <v>388</v>
      </c>
      <c r="G8" s="146" t="s">
        <v>393</v>
      </c>
      <c r="H8" s="148" t="s">
        <v>23</v>
      </c>
      <c r="I8" s="148" t="s">
        <v>24</v>
      </c>
      <c r="J8" s="148" t="s">
        <v>24</v>
      </c>
      <c r="K8" s="146" t="s">
        <v>393</v>
      </c>
      <c r="L8" s="149">
        <v>1500000</v>
      </c>
      <c r="M8" s="150">
        <v>1275000</v>
      </c>
      <c r="N8" s="148">
        <v>2023</v>
      </c>
      <c r="O8" s="148">
        <v>2027</v>
      </c>
      <c r="P8" s="151"/>
      <c r="Q8" s="151"/>
      <c r="R8" s="146" t="s">
        <v>26</v>
      </c>
      <c r="S8" s="152" t="s">
        <v>27</v>
      </c>
    </row>
    <row r="9" spans="1:19" ht="86.4" x14ac:dyDescent="0.3">
      <c r="A9" s="145">
        <v>4</v>
      </c>
      <c r="B9" s="146" t="s">
        <v>386</v>
      </c>
      <c r="C9" s="146" t="s">
        <v>21</v>
      </c>
      <c r="D9" s="147">
        <v>62350161</v>
      </c>
      <c r="E9" s="147" t="s">
        <v>387</v>
      </c>
      <c r="F9" s="147" t="s">
        <v>388</v>
      </c>
      <c r="G9" s="146" t="s">
        <v>398</v>
      </c>
      <c r="H9" s="148" t="s">
        <v>23</v>
      </c>
      <c r="I9" s="148" t="s">
        <v>24</v>
      </c>
      <c r="J9" s="148" t="s">
        <v>24</v>
      </c>
      <c r="K9" s="146" t="s">
        <v>394</v>
      </c>
      <c r="L9" s="149">
        <v>2000000</v>
      </c>
      <c r="M9" s="150">
        <v>1700000</v>
      </c>
      <c r="N9" s="148">
        <v>2023</v>
      </c>
      <c r="O9" s="148">
        <v>2027</v>
      </c>
      <c r="P9" s="151"/>
      <c r="Q9" s="151"/>
      <c r="R9" s="146" t="s">
        <v>26</v>
      </c>
      <c r="S9" s="152" t="s">
        <v>27</v>
      </c>
    </row>
    <row r="10" spans="1:19" ht="28.8" x14ac:dyDescent="0.3">
      <c r="A10" s="145">
        <v>5</v>
      </c>
      <c r="B10" s="90" t="s">
        <v>56</v>
      </c>
      <c r="C10" s="91" t="s">
        <v>21</v>
      </c>
      <c r="D10" s="153">
        <v>62350170</v>
      </c>
      <c r="E10" s="154">
        <v>107631989</v>
      </c>
      <c r="F10" s="154">
        <v>600145981</v>
      </c>
      <c r="G10" s="90" t="s">
        <v>57</v>
      </c>
      <c r="H10" s="155" t="s">
        <v>23</v>
      </c>
      <c r="I10" s="155" t="s">
        <v>24</v>
      </c>
      <c r="J10" s="155" t="s">
        <v>24</v>
      </c>
      <c r="K10" s="90" t="s">
        <v>58</v>
      </c>
      <c r="L10" s="156">
        <v>250000</v>
      </c>
      <c r="M10" s="91"/>
      <c r="N10" s="157">
        <v>2026</v>
      </c>
      <c r="O10" s="157">
        <v>2027</v>
      </c>
      <c r="P10" s="155"/>
      <c r="Q10" s="91"/>
      <c r="R10" s="90" t="s">
        <v>26</v>
      </c>
      <c r="S10" s="107" t="s">
        <v>27</v>
      </c>
    </row>
    <row r="11" spans="1:19" ht="28.8" x14ac:dyDescent="0.3">
      <c r="A11" s="158">
        <v>6</v>
      </c>
      <c r="B11" s="90" t="s">
        <v>56</v>
      </c>
      <c r="C11" s="91" t="s">
        <v>21</v>
      </c>
      <c r="D11" s="153">
        <v>62350170</v>
      </c>
      <c r="E11" s="153">
        <v>107631989</v>
      </c>
      <c r="F11" s="153">
        <v>600145981</v>
      </c>
      <c r="G11" s="90" t="s">
        <v>59</v>
      </c>
      <c r="H11" s="155" t="s">
        <v>23</v>
      </c>
      <c r="I11" s="155" t="s">
        <v>24</v>
      </c>
      <c r="J11" s="155" t="s">
        <v>24</v>
      </c>
      <c r="K11" s="90" t="s">
        <v>60</v>
      </c>
      <c r="L11" s="156">
        <v>30000</v>
      </c>
      <c r="M11" s="91"/>
      <c r="N11" s="157">
        <v>2023</v>
      </c>
      <c r="O11" s="157">
        <v>2024</v>
      </c>
      <c r="P11" s="155"/>
      <c r="Q11" s="91"/>
      <c r="R11" s="90" t="s">
        <v>36</v>
      </c>
      <c r="S11" s="107" t="s">
        <v>27</v>
      </c>
    </row>
    <row r="12" spans="1:19" ht="28.8" x14ac:dyDescent="0.3">
      <c r="A12" s="145">
        <v>7</v>
      </c>
      <c r="B12" s="90" t="s">
        <v>56</v>
      </c>
      <c r="C12" s="91" t="s">
        <v>21</v>
      </c>
      <c r="D12" s="153">
        <v>62350170</v>
      </c>
      <c r="E12" s="153">
        <v>107631989</v>
      </c>
      <c r="F12" s="153">
        <v>600145981</v>
      </c>
      <c r="G12" s="90" t="s">
        <v>61</v>
      </c>
      <c r="H12" s="155" t="s">
        <v>23</v>
      </c>
      <c r="I12" s="155" t="s">
        <v>24</v>
      </c>
      <c r="J12" s="155" t="s">
        <v>24</v>
      </c>
      <c r="K12" s="90" t="s">
        <v>62</v>
      </c>
      <c r="L12" s="156">
        <v>10000000</v>
      </c>
      <c r="M12" s="91"/>
      <c r="N12" s="157">
        <v>2023</v>
      </c>
      <c r="O12" s="157">
        <v>2025</v>
      </c>
      <c r="P12" s="155"/>
      <c r="Q12" s="91"/>
      <c r="R12" s="90" t="s">
        <v>26</v>
      </c>
      <c r="S12" s="107" t="s">
        <v>27</v>
      </c>
    </row>
    <row r="13" spans="1:19" ht="28.8" x14ac:dyDescent="0.3">
      <c r="A13" s="145">
        <v>8</v>
      </c>
      <c r="B13" s="90" t="s">
        <v>56</v>
      </c>
      <c r="C13" s="91" t="s">
        <v>21</v>
      </c>
      <c r="D13" s="153">
        <v>62350170</v>
      </c>
      <c r="E13" s="153">
        <v>107631989</v>
      </c>
      <c r="F13" s="153">
        <v>600145981</v>
      </c>
      <c r="G13" s="90" t="s">
        <v>63</v>
      </c>
      <c r="H13" s="155" t="s">
        <v>23</v>
      </c>
      <c r="I13" s="155" t="s">
        <v>24</v>
      </c>
      <c r="J13" s="155" t="s">
        <v>24</v>
      </c>
      <c r="K13" s="90" t="s">
        <v>63</v>
      </c>
      <c r="L13" s="156">
        <v>390950</v>
      </c>
      <c r="M13" s="91"/>
      <c r="N13" s="157">
        <v>2025</v>
      </c>
      <c r="O13" s="157">
        <v>2027</v>
      </c>
      <c r="P13" s="155"/>
      <c r="Q13" s="91"/>
      <c r="R13" s="90" t="s">
        <v>36</v>
      </c>
      <c r="S13" s="107" t="s">
        <v>27</v>
      </c>
    </row>
    <row r="14" spans="1:19" ht="28.8" x14ac:dyDescent="0.3">
      <c r="A14" s="145">
        <v>9</v>
      </c>
      <c r="B14" s="90" t="s">
        <v>56</v>
      </c>
      <c r="C14" s="91" t="s">
        <v>21</v>
      </c>
      <c r="D14" s="153">
        <v>62350170</v>
      </c>
      <c r="E14" s="153">
        <v>107631989</v>
      </c>
      <c r="F14" s="153">
        <v>600145981</v>
      </c>
      <c r="G14" s="90" t="s">
        <v>64</v>
      </c>
      <c r="H14" s="155" t="s">
        <v>23</v>
      </c>
      <c r="I14" s="155" t="s">
        <v>24</v>
      </c>
      <c r="J14" s="155" t="s">
        <v>24</v>
      </c>
      <c r="K14" s="90" t="s">
        <v>65</v>
      </c>
      <c r="L14" s="156">
        <v>1500000</v>
      </c>
      <c r="M14" s="91"/>
      <c r="N14" s="157">
        <v>2024</v>
      </c>
      <c r="O14" s="157">
        <v>2025</v>
      </c>
      <c r="P14" s="155"/>
      <c r="Q14" s="91"/>
      <c r="R14" s="90" t="s">
        <v>26</v>
      </c>
      <c r="S14" s="107" t="s">
        <v>27</v>
      </c>
    </row>
    <row r="15" spans="1:19" ht="57.6" x14ac:dyDescent="0.3">
      <c r="A15" s="145">
        <v>10</v>
      </c>
      <c r="B15" s="90" t="s">
        <v>56</v>
      </c>
      <c r="C15" s="91" t="s">
        <v>21</v>
      </c>
      <c r="D15" s="153">
        <v>62350170</v>
      </c>
      <c r="E15" s="153">
        <v>107631989</v>
      </c>
      <c r="F15" s="153">
        <v>600145981</v>
      </c>
      <c r="G15" s="90" t="s">
        <v>66</v>
      </c>
      <c r="H15" s="155" t="s">
        <v>23</v>
      </c>
      <c r="I15" s="155" t="s">
        <v>24</v>
      </c>
      <c r="J15" s="155" t="s">
        <v>24</v>
      </c>
      <c r="K15" s="90" t="s">
        <v>67</v>
      </c>
      <c r="L15" s="156">
        <v>1000000</v>
      </c>
      <c r="M15" s="91"/>
      <c r="N15" s="157">
        <v>2025</v>
      </c>
      <c r="O15" s="157">
        <v>2027</v>
      </c>
      <c r="P15" s="155"/>
      <c r="Q15" s="91"/>
      <c r="R15" s="90" t="s">
        <v>26</v>
      </c>
      <c r="S15" s="107" t="s">
        <v>27</v>
      </c>
    </row>
    <row r="16" spans="1:19" ht="28.8" x14ac:dyDescent="0.3">
      <c r="A16" s="158">
        <v>11</v>
      </c>
      <c r="B16" s="90" t="s">
        <v>56</v>
      </c>
      <c r="C16" s="91" t="s">
        <v>21</v>
      </c>
      <c r="D16" s="153">
        <v>62350170</v>
      </c>
      <c r="E16" s="153">
        <v>107631989</v>
      </c>
      <c r="F16" s="153">
        <v>600145981</v>
      </c>
      <c r="G16" s="90" t="s">
        <v>68</v>
      </c>
      <c r="H16" s="155" t="s">
        <v>23</v>
      </c>
      <c r="I16" s="155" t="s">
        <v>24</v>
      </c>
      <c r="J16" s="155" t="s">
        <v>24</v>
      </c>
      <c r="K16" s="90" t="s">
        <v>68</v>
      </c>
      <c r="L16" s="156">
        <v>600000</v>
      </c>
      <c r="M16" s="91"/>
      <c r="N16" s="157">
        <v>2025</v>
      </c>
      <c r="O16" s="157">
        <v>2026</v>
      </c>
      <c r="P16" s="155"/>
      <c r="Q16" s="91"/>
      <c r="R16" s="90" t="s">
        <v>26</v>
      </c>
      <c r="S16" s="107" t="s">
        <v>27</v>
      </c>
    </row>
    <row r="17" spans="1:19" ht="43.2" x14ac:dyDescent="0.3">
      <c r="A17" s="145">
        <v>12</v>
      </c>
      <c r="B17" s="90" t="s">
        <v>56</v>
      </c>
      <c r="C17" s="91" t="s">
        <v>21</v>
      </c>
      <c r="D17" s="153">
        <v>62350170</v>
      </c>
      <c r="E17" s="153">
        <v>107631989</v>
      </c>
      <c r="F17" s="153">
        <v>600145981</v>
      </c>
      <c r="G17" s="90" t="s">
        <v>69</v>
      </c>
      <c r="H17" s="155" t="s">
        <v>23</v>
      </c>
      <c r="I17" s="155" t="s">
        <v>24</v>
      </c>
      <c r="J17" s="155" t="s">
        <v>24</v>
      </c>
      <c r="K17" s="90" t="s">
        <v>70</v>
      </c>
      <c r="L17" s="156">
        <v>150000</v>
      </c>
      <c r="M17" s="91"/>
      <c r="N17" s="157">
        <v>2024</v>
      </c>
      <c r="O17" s="157">
        <v>2025</v>
      </c>
      <c r="P17" s="155"/>
      <c r="Q17" s="91"/>
      <c r="R17" s="90" t="s">
        <v>26</v>
      </c>
      <c r="S17" s="107" t="s">
        <v>27</v>
      </c>
    </row>
    <row r="18" spans="1:19" ht="28.8" x14ac:dyDescent="0.3">
      <c r="A18" s="145">
        <v>13</v>
      </c>
      <c r="B18" s="159" t="s">
        <v>20</v>
      </c>
      <c r="C18" s="160" t="s">
        <v>21</v>
      </c>
      <c r="D18" s="161">
        <v>62350153</v>
      </c>
      <c r="E18" s="161">
        <v>107631415</v>
      </c>
      <c r="F18" s="161">
        <v>600146049</v>
      </c>
      <c r="G18" s="159" t="s">
        <v>22</v>
      </c>
      <c r="H18" s="162" t="s">
        <v>23</v>
      </c>
      <c r="I18" s="162" t="s">
        <v>24</v>
      </c>
      <c r="J18" s="162" t="s">
        <v>24</v>
      </c>
      <c r="K18" s="159" t="s">
        <v>25</v>
      </c>
      <c r="L18" s="163">
        <v>1600000</v>
      </c>
      <c r="M18" s="160"/>
      <c r="N18" s="162">
        <v>2026</v>
      </c>
      <c r="O18" s="162">
        <v>2027</v>
      </c>
      <c r="P18" s="162"/>
      <c r="Q18" s="160"/>
      <c r="R18" s="159" t="s">
        <v>26</v>
      </c>
      <c r="S18" s="164" t="s">
        <v>27</v>
      </c>
    </row>
    <row r="19" spans="1:19" ht="28.8" x14ac:dyDescent="0.3">
      <c r="A19" s="145">
        <v>14</v>
      </c>
      <c r="B19" s="159" t="s">
        <v>20</v>
      </c>
      <c r="C19" s="160" t="s">
        <v>21</v>
      </c>
      <c r="D19" s="161">
        <v>62350153</v>
      </c>
      <c r="E19" s="161">
        <v>107631415</v>
      </c>
      <c r="F19" s="161">
        <v>600146049</v>
      </c>
      <c r="G19" s="159" t="s">
        <v>28</v>
      </c>
      <c r="H19" s="162" t="s">
        <v>23</v>
      </c>
      <c r="I19" s="162" t="s">
        <v>24</v>
      </c>
      <c r="J19" s="162" t="s">
        <v>24</v>
      </c>
      <c r="K19" s="160" t="s">
        <v>29</v>
      </c>
      <c r="L19" s="163">
        <v>6000000</v>
      </c>
      <c r="M19" s="160"/>
      <c r="N19" s="162">
        <v>2026</v>
      </c>
      <c r="O19" s="162">
        <v>2027</v>
      </c>
      <c r="P19" s="162"/>
      <c r="Q19" s="160"/>
      <c r="R19" s="159" t="s">
        <v>26</v>
      </c>
      <c r="S19" s="164" t="s">
        <v>27</v>
      </c>
    </row>
    <row r="20" spans="1:19" ht="28.8" x14ac:dyDescent="0.3">
      <c r="A20" s="145">
        <v>15</v>
      </c>
      <c r="B20" s="38" t="s">
        <v>244</v>
      </c>
      <c r="C20" s="38" t="s">
        <v>21</v>
      </c>
      <c r="D20" s="89">
        <v>49558510</v>
      </c>
      <c r="E20" s="165" t="s">
        <v>245</v>
      </c>
      <c r="F20" s="89">
        <v>600145565</v>
      </c>
      <c r="G20" s="95" t="s">
        <v>246</v>
      </c>
      <c r="H20" s="89" t="s">
        <v>23</v>
      </c>
      <c r="I20" s="89" t="s">
        <v>24</v>
      </c>
      <c r="J20" s="89" t="s">
        <v>24</v>
      </c>
      <c r="K20" s="95" t="s">
        <v>247</v>
      </c>
      <c r="L20" s="166">
        <v>700000</v>
      </c>
      <c r="M20" s="38"/>
      <c r="N20" s="89">
        <v>2023</v>
      </c>
      <c r="O20" s="89">
        <v>2023</v>
      </c>
      <c r="P20" s="89"/>
      <c r="Q20" s="38"/>
      <c r="R20" s="95" t="s">
        <v>36</v>
      </c>
      <c r="S20" s="58" t="s">
        <v>27</v>
      </c>
    </row>
    <row r="21" spans="1:19" ht="28.8" x14ac:dyDescent="0.3">
      <c r="A21" s="158">
        <v>16</v>
      </c>
      <c r="B21" s="38" t="s">
        <v>244</v>
      </c>
      <c r="C21" s="38" t="s">
        <v>21</v>
      </c>
      <c r="D21" s="89">
        <v>49558510</v>
      </c>
      <c r="E21" s="165" t="s">
        <v>245</v>
      </c>
      <c r="F21" s="89">
        <v>600145565</v>
      </c>
      <c r="G21" s="95" t="s">
        <v>248</v>
      </c>
      <c r="H21" s="89" t="s">
        <v>23</v>
      </c>
      <c r="I21" s="89" t="s">
        <v>24</v>
      </c>
      <c r="J21" s="89" t="s">
        <v>24</v>
      </c>
      <c r="K21" s="95" t="s">
        <v>249</v>
      </c>
      <c r="L21" s="166">
        <v>10000000</v>
      </c>
      <c r="M21" s="38"/>
      <c r="N21" s="89">
        <v>2024</v>
      </c>
      <c r="O21" s="89">
        <v>2025</v>
      </c>
      <c r="P21" s="89"/>
      <c r="Q21" s="38"/>
      <c r="R21" s="95" t="s">
        <v>26</v>
      </c>
      <c r="S21" s="58" t="s">
        <v>27</v>
      </c>
    </row>
    <row r="22" spans="1:19" ht="43.2" x14ac:dyDescent="0.3">
      <c r="A22" s="145">
        <v>17</v>
      </c>
      <c r="B22" s="38" t="s">
        <v>244</v>
      </c>
      <c r="C22" s="38" t="s">
        <v>21</v>
      </c>
      <c r="D22" s="89">
        <v>49558510</v>
      </c>
      <c r="E22" s="165" t="s">
        <v>245</v>
      </c>
      <c r="F22" s="89">
        <v>600145565</v>
      </c>
      <c r="G22" s="95" t="s">
        <v>35</v>
      </c>
      <c r="H22" s="89" t="s">
        <v>23</v>
      </c>
      <c r="I22" s="89" t="s">
        <v>24</v>
      </c>
      <c r="J22" s="89" t="s">
        <v>24</v>
      </c>
      <c r="K22" s="95" t="s">
        <v>250</v>
      </c>
      <c r="L22" s="166">
        <v>700000</v>
      </c>
      <c r="M22" s="38"/>
      <c r="N22" s="89">
        <v>2025</v>
      </c>
      <c r="O22" s="89">
        <v>2025</v>
      </c>
      <c r="P22" s="89"/>
      <c r="Q22" s="38"/>
      <c r="R22" s="95" t="s">
        <v>36</v>
      </c>
      <c r="S22" s="58" t="s">
        <v>27</v>
      </c>
    </row>
    <row r="23" spans="1:19" ht="43.2" x14ac:dyDescent="0.3">
      <c r="A23" s="145">
        <v>18</v>
      </c>
      <c r="B23" s="38" t="s">
        <v>244</v>
      </c>
      <c r="C23" s="38" t="s">
        <v>21</v>
      </c>
      <c r="D23" s="89">
        <v>49558510</v>
      </c>
      <c r="E23" s="165" t="s">
        <v>245</v>
      </c>
      <c r="F23" s="89">
        <v>600145565</v>
      </c>
      <c r="G23" s="95" t="s">
        <v>251</v>
      </c>
      <c r="H23" s="89" t="s">
        <v>23</v>
      </c>
      <c r="I23" s="89" t="s">
        <v>24</v>
      </c>
      <c r="J23" s="89" t="s">
        <v>24</v>
      </c>
      <c r="K23" s="95" t="s">
        <v>252</v>
      </c>
      <c r="L23" s="166">
        <v>3000000</v>
      </c>
      <c r="M23" s="38"/>
      <c r="N23" s="89">
        <v>2023</v>
      </c>
      <c r="O23" s="89">
        <v>2024</v>
      </c>
      <c r="P23" s="89" t="s">
        <v>82</v>
      </c>
      <c r="Q23" s="38"/>
      <c r="R23" s="95" t="s">
        <v>26</v>
      </c>
      <c r="S23" s="58" t="s">
        <v>27</v>
      </c>
    </row>
    <row r="24" spans="1:19" ht="86.4" x14ac:dyDescent="0.3">
      <c r="A24" s="145">
        <v>19</v>
      </c>
      <c r="B24" s="38" t="s">
        <v>244</v>
      </c>
      <c r="C24" s="38" t="s">
        <v>21</v>
      </c>
      <c r="D24" s="89">
        <v>49558510</v>
      </c>
      <c r="E24" s="165" t="s">
        <v>245</v>
      </c>
      <c r="F24" s="89">
        <v>600145565</v>
      </c>
      <c r="G24" s="95" t="s">
        <v>253</v>
      </c>
      <c r="H24" s="89" t="s">
        <v>23</v>
      </c>
      <c r="I24" s="89" t="s">
        <v>24</v>
      </c>
      <c r="J24" s="89" t="s">
        <v>24</v>
      </c>
      <c r="K24" s="95" t="s">
        <v>254</v>
      </c>
      <c r="L24" s="167">
        <v>2500000</v>
      </c>
      <c r="M24" s="38"/>
      <c r="N24" s="89">
        <v>2025</v>
      </c>
      <c r="O24" s="89">
        <v>2026</v>
      </c>
      <c r="P24" s="89"/>
      <c r="Q24" s="38"/>
      <c r="R24" s="95" t="s">
        <v>26</v>
      </c>
      <c r="S24" s="58" t="s">
        <v>27</v>
      </c>
    </row>
    <row r="25" spans="1:19" ht="43.2" x14ac:dyDescent="0.3">
      <c r="A25" s="145">
        <v>20</v>
      </c>
      <c r="B25" s="168" t="s">
        <v>318</v>
      </c>
      <c r="C25" s="168" t="s">
        <v>21</v>
      </c>
      <c r="D25" s="169">
        <v>49558960</v>
      </c>
      <c r="E25" s="157">
        <v>49558960</v>
      </c>
      <c r="F25" s="157">
        <v>600145590</v>
      </c>
      <c r="G25" s="170" t="s">
        <v>319</v>
      </c>
      <c r="H25" s="157" t="s">
        <v>320</v>
      </c>
      <c r="I25" s="171" t="s">
        <v>24</v>
      </c>
      <c r="J25" s="157" t="s">
        <v>24</v>
      </c>
      <c r="K25" s="172" t="s">
        <v>32</v>
      </c>
      <c r="L25" s="173">
        <v>4000000</v>
      </c>
      <c r="M25" s="173"/>
      <c r="N25" s="157">
        <v>2024</v>
      </c>
      <c r="O25" s="169">
        <v>2027</v>
      </c>
      <c r="P25" s="170"/>
      <c r="Q25" s="170"/>
      <c r="R25" s="102" t="s">
        <v>321</v>
      </c>
      <c r="S25" s="174" t="s">
        <v>27</v>
      </c>
    </row>
    <row r="26" spans="1:19" ht="43.2" x14ac:dyDescent="0.3">
      <c r="A26" s="158">
        <v>21</v>
      </c>
      <c r="B26" s="175" t="s">
        <v>318</v>
      </c>
      <c r="C26" s="172" t="s">
        <v>21</v>
      </c>
      <c r="D26" s="157">
        <v>49558960</v>
      </c>
      <c r="E26" s="157">
        <v>49558960</v>
      </c>
      <c r="F26" s="157">
        <v>600145590</v>
      </c>
      <c r="G26" s="175" t="s">
        <v>322</v>
      </c>
      <c r="H26" s="157" t="s">
        <v>23</v>
      </c>
      <c r="I26" s="157" t="s">
        <v>24</v>
      </c>
      <c r="J26" s="157" t="s">
        <v>24</v>
      </c>
      <c r="K26" s="175" t="s">
        <v>323</v>
      </c>
      <c r="L26" s="173">
        <v>1000000</v>
      </c>
      <c r="M26" s="173">
        <f>L26/100*85</f>
        <v>850000</v>
      </c>
      <c r="N26" s="157">
        <v>2025</v>
      </c>
      <c r="O26" s="157">
        <v>2027</v>
      </c>
      <c r="P26" s="170"/>
      <c r="Q26" s="170"/>
      <c r="R26" s="102" t="s">
        <v>324</v>
      </c>
      <c r="S26" s="174" t="s">
        <v>27</v>
      </c>
    </row>
    <row r="27" spans="1:19" ht="28.8" x14ac:dyDescent="0.3">
      <c r="A27" s="145">
        <v>22</v>
      </c>
      <c r="B27" s="176" t="s">
        <v>30</v>
      </c>
      <c r="C27" s="177" t="s">
        <v>21</v>
      </c>
      <c r="D27" s="178">
        <v>49558871</v>
      </c>
      <c r="E27" s="178">
        <v>107631474</v>
      </c>
      <c r="F27" s="178">
        <v>600145760</v>
      </c>
      <c r="G27" s="176" t="s">
        <v>31</v>
      </c>
      <c r="H27" s="179" t="s">
        <v>23</v>
      </c>
      <c r="I27" s="179" t="s">
        <v>24</v>
      </c>
      <c r="J27" s="179" t="s">
        <v>24</v>
      </c>
      <c r="K27" s="177" t="s">
        <v>32</v>
      </c>
      <c r="L27" s="180">
        <v>4000000</v>
      </c>
      <c r="M27" s="177"/>
      <c r="N27" s="179">
        <v>2022</v>
      </c>
      <c r="O27" s="179">
        <v>2027</v>
      </c>
      <c r="P27" s="179"/>
      <c r="Q27" s="177"/>
      <c r="R27" s="176" t="s">
        <v>26</v>
      </c>
      <c r="S27" s="181" t="s">
        <v>27</v>
      </c>
    </row>
    <row r="28" spans="1:19" ht="28.8" x14ac:dyDescent="0.3">
      <c r="A28" s="145">
        <v>23</v>
      </c>
      <c r="B28" s="176" t="s">
        <v>30</v>
      </c>
      <c r="C28" s="177" t="s">
        <v>21</v>
      </c>
      <c r="D28" s="178">
        <v>49558871</v>
      </c>
      <c r="E28" s="178">
        <v>107631474</v>
      </c>
      <c r="F28" s="178">
        <v>600145760</v>
      </c>
      <c r="G28" s="176" t="s">
        <v>33</v>
      </c>
      <c r="H28" s="179" t="s">
        <v>23</v>
      </c>
      <c r="I28" s="179" t="s">
        <v>24</v>
      </c>
      <c r="J28" s="179" t="s">
        <v>24</v>
      </c>
      <c r="K28" s="177" t="s">
        <v>34</v>
      </c>
      <c r="L28" s="180">
        <v>2600000</v>
      </c>
      <c r="M28" s="177"/>
      <c r="N28" s="179">
        <v>2022</v>
      </c>
      <c r="O28" s="179">
        <v>2027</v>
      </c>
      <c r="P28" s="179"/>
      <c r="Q28" s="177"/>
      <c r="R28" s="176" t="s">
        <v>26</v>
      </c>
      <c r="S28" s="181" t="s">
        <v>27</v>
      </c>
    </row>
    <row r="29" spans="1:19" ht="28.8" x14ac:dyDescent="0.3">
      <c r="A29" s="145">
        <v>24</v>
      </c>
      <c r="B29" s="176" t="s">
        <v>30</v>
      </c>
      <c r="C29" s="177" t="s">
        <v>21</v>
      </c>
      <c r="D29" s="178">
        <v>49558871</v>
      </c>
      <c r="E29" s="178">
        <v>107631474</v>
      </c>
      <c r="F29" s="178">
        <v>600145760</v>
      </c>
      <c r="G29" s="176" t="s">
        <v>35</v>
      </c>
      <c r="H29" s="179" t="s">
        <v>23</v>
      </c>
      <c r="I29" s="179" t="s">
        <v>24</v>
      </c>
      <c r="J29" s="179" t="s">
        <v>24</v>
      </c>
      <c r="K29" s="176" t="s">
        <v>35</v>
      </c>
      <c r="L29" s="180">
        <v>335100</v>
      </c>
      <c r="M29" s="177"/>
      <c r="N29" s="179">
        <v>2022</v>
      </c>
      <c r="O29" s="179">
        <v>2025</v>
      </c>
      <c r="P29" s="179"/>
      <c r="Q29" s="177"/>
      <c r="R29" s="176" t="s">
        <v>36</v>
      </c>
      <c r="S29" s="181" t="s">
        <v>27</v>
      </c>
    </row>
    <row r="30" spans="1:19" ht="43.2" x14ac:dyDescent="0.3">
      <c r="A30" s="145">
        <v>25</v>
      </c>
      <c r="B30" s="176" t="s">
        <v>30</v>
      </c>
      <c r="C30" s="177" t="s">
        <v>21</v>
      </c>
      <c r="D30" s="178">
        <v>49558871</v>
      </c>
      <c r="E30" s="178">
        <v>107631474</v>
      </c>
      <c r="F30" s="178">
        <v>600145760</v>
      </c>
      <c r="G30" s="176" t="s">
        <v>37</v>
      </c>
      <c r="H30" s="179" t="s">
        <v>23</v>
      </c>
      <c r="I30" s="179" t="s">
        <v>24</v>
      </c>
      <c r="J30" s="179" t="s">
        <v>24</v>
      </c>
      <c r="K30" s="176" t="s">
        <v>38</v>
      </c>
      <c r="L30" s="180">
        <v>2000000</v>
      </c>
      <c r="M30" s="177"/>
      <c r="N30" s="179">
        <v>2022</v>
      </c>
      <c r="O30" s="179">
        <v>2025</v>
      </c>
      <c r="P30" s="179"/>
      <c r="Q30" s="177"/>
      <c r="R30" s="176" t="s">
        <v>26</v>
      </c>
      <c r="S30" s="181" t="s">
        <v>27</v>
      </c>
    </row>
    <row r="31" spans="1:19" x14ac:dyDescent="0.3">
      <c r="A31" s="158">
        <v>26</v>
      </c>
      <c r="B31" s="95" t="s">
        <v>370</v>
      </c>
      <c r="C31" s="177" t="s">
        <v>21</v>
      </c>
      <c r="D31" s="157">
        <v>60782382</v>
      </c>
      <c r="E31" s="157">
        <v>107631504</v>
      </c>
      <c r="F31" s="157">
        <v>600145778</v>
      </c>
      <c r="G31" s="170" t="s">
        <v>335</v>
      </c>
      <c r="H31" s="157" t="s">
        <v>23</v>
      </c>
      <c r="I31" s="157" t="s">
        <v>24</v>
      </c>
      <c r="J31" s="157" t="s">
        <v>24</v>
      </c>
      <c r="K31" s="170" t="s">
        <v>336</v>
      </c>
      <c r="L31" s="182">
        <v>4000000</v>
      </c>
      <c r="M31" s="182">
        <f>L31/100*85</f>
        <v>3400000</v>
      </c>
      <c r="N31" s="157">
        <v>2022</v>
      </c>
      <c r="O31" s="157">
        <v>2024</v>
      </c>
      <c r="P31" s="157" t="s">
        <v>27</v>
      </c>
      <c r="Q31" s="170"/>
      <c r="R31" s="170"/>
      <c r="S31" s="174" t="s">
        <v>27</v>
      </c>
    </row>
    <row r="32" spans="1:19" x14ac:dyDescent="0.3">
      <c r="A32" s="145">
        <v>27</v>
      </c>
      <c r="B32" s="95" t="s">
        <v>370</v>
      </c>
      <c r="C32" s="177" t="s">
        <v>21</v>
      </c>
      <c r="D32" s="157">
        <v>60782382</v>
      </c>
      <c r="E32" s="157">
        <v>107631504</v>
      </c>
      <c r="F32" s="157">
        <v>600145778</v>
      </c>
      <c r="G32" s="170" t="s">
        <v>337</v>
      </c>
      <c r="H32" s="157" t="s">
        <v>23</v>
      </c>
      <c r="I32" s="157" t="s">
        <v>24</v>
      </c>
      <c r="J32" s="157" t="s">
        <v>24</v>
      </c>
      <c r="K32" s="170" t="s">
        <v>338</v>
      </c>
      <c r="L32" s="182">
        <v>3000000</v>
      </c>
      <c r="M32" s="182">
        <f>L32/100*85</f>
        <v>2550000</v>
      </c>
      <c r="N32" s="157">
        <v>2022</v>
      </c>
      <c r="O32" s="157">
        <v>2024</v>
      </c>
      <c r="P32" s="157"/>
      <c r="Q32" s="170"/>
      <c r="R32" s="170"/>
      <c r="S32" s="174" t="s">
        <v>27</v>
      </c>
    </row>
    <row r="33" spans="1:19" ht="28.8" x14ac:dyDescent="0.3">
      <c r="A33" s="145">
        <v>28</v>
      </c>
      <c r="B33" s="95" t="s">
        <v>222</v>
      </c>
      <c r="C33" s="38" t="s">
        <v>21</v>
      </c>
      <c r="D33" s="183">
        <v>60782200</v>
      </c>
      <c r="E33" s="184">
        <v>107631539</v>
      </c>
      <c r="F33" s="184">
        <v>600145786</v>
      </c>
      <c r="G33" s="95" t="s">
        <v>223</v>
      </c>
      <c r="H33" s="89" t="s">
        <v>23</v>
      </c>
      <c r="I33" s="89" t="s">
        <v>24</v>
      </c>
      <c r="J33" s="89" t="s">
        <v>24</v>
      </c>
      <c r="K33" s="95" t="s">
        <v>224</v>
      </c>
      <c r="L33" s="185">
        <v>400000</v>
      </c>
      <c r="M33" s="166">
        <f>L33/100*85</f>
        <v>340000</v>
      </c>
      <c r="N33" s="89">
        <v>2024</v>
      </c>
      <c r="O33" s="89">
        <v>2025</v>
      </c>
      <c r="P33" s="89"/>
      <c r="Q33" s="38"/>
      <c r="R33" s="95" t="s">
        <v>36</v>
      </c>
      <c r="S33" s="58" t="s">
        <v>27</v>
      </c>
    </row>
    <row r="34" spans="1:19" ht="43.2" x14ac:dyDescent="0.3">
      <c r="A34" s="145">
        <v>29</v>
      </c>
      <c r="B34" s="95" t="s">
        <v>222</v>
      </c>
      <c r="C34" s="38" t="s">
        <v>21</v>
      </c>
      <c r="D34" s="183">
        <v>60782200</v>
      </c>
      <c r="E34" s="184">
        <v>107631539</v>
      </c>
      <c r="F34" s="184">
        <v>600145786</v>
      </c>
      <c r="G34" s="95" t="s">
        <v>225</v>
      </c>
      <c r="H34" s="89" t="s">
        <v>23</v>
      </c>
      <c r="I34" s="89" t="s">
        <v>24</v>
      </c>
      <c r="J34" s="89" t="s">
        <v>24</v>
      </c>
      <c r="K34" s="95" t="s">
        <v>226</v>
      </c>
      <c r="L34" s="185">
        <v>5000000</v>
      </c>
      <c r="M34" s="166">
        <f t="shared" ref="M34:M38" si="0">L34/100*85</f>
        <v>4250000</v>
      </c>
      <c r="N34" s="89">
        <v>2025</v>
      </c>
      <c r="O34" s="89">
        <v>2027</v>
      </c>
      <c r="P34" s="89"/>
      <c r="Q34" s="38"/>
      <c r="R34" s="95" t="s">
        <v>26</v>
      </c>
      <c r="S34" s="58" t="s">
        <v>27</v>
      </c>
    </row>
    <row r="35" spans="1:19" ht="28.8" x14ac:dyDescent="0.3">
      <c r="A35" s="145">
        <v>30</v>
      </c>
      <c r="B35" s="95" t="s">
        <v>222</v>
      </c>
      <c r="C35" s="38" t="s">
        <v>21</v>
      </c>
      <c r="D35" s="183">
        <v>60782200</v>
      </c>
      <c r="E35" s="184">
        <v>107631539</v>
      </c>
      <c r="F35" s="184">
        <v>600145786</v>
      </c>
      <c r="G35" s="95" t="s">
        <v>227</v>
      </c>
      <c r="H35" s="89" t="s">
        <v>23</v>
      </c>
      <c r="I35" s="89" t="s">
        <v>24</v>
      </c>
      <c r="J35" s="89" t="s">
        <v>24</v>
      </c>
      <c r="K35" s="95" t="s">
        <v>228</v>
      </c>
      <c r="L35" s="185">
        <v>2000000</v>
      </c>
      <c r="M35" s="166">
        <f t="shared" si="0"/>
        <v>1700000</v>
      </c>
      <c r="N35" s="89">
        <v>2024</v>
      </c>
      <c r="O35" s="89">
        <v>2025</v>
      </c>
      <c r="P35" s="89"/>
      <c r="Q35" s="38"/>
      <c r="R35" s="95" t="s">
        <v>26</v>
      </c>
      <c r="S35" s="58" t="s">
        <v>27</v>
      </c>
    </row>
    <row r="36" spans="1:19" ht="28.8" x14ac:dyDescent="0.3">
      <c r="A36" s="158">
        <v>31</v>
      </c>
      <c r="B36" s="95" t="s">
        <v>222</v>
      </c>
      <c r="C36" s="38" t="s">
        <v>21</v>
      </c>
      <c r="D36" s="183">
        <v>60782200</v>
      </c>
      <c r="E36" s="184">
        <v>107631539</v>
      </c>
      <c r="F36" s="184">
        <v>600145786</v>
      </c>
      <c r="G36" s="95" t="s">
        <v>229</v>
      </c>
      <c r="H36" s="89" t="s">
        <v>23</v>
      </c>
      <c r="I36" s="89" t="s">
        <v>24</v>
      </c>
      <c r="J36" s="89" t="s">
        <v>24</v>
      </c>
      <c r="K36" s="95" t="s">
        <v>230</v>
      </c>
      <c r="L36" s="185">
        <v>120000</v>
      </c>
      <c r="M36" s="166">
        <f t="shared" si="0"/>
        <v>102000</v>
      </c>
      <c r="N36" s="89">
        <v>2023</v>
      </c>
      <c r="O36" s="89">
        <v>2024</v>
      </c>
      <c r="P36" s="89"/>
      <c r="Q36" s="38"/>
      <c r="R36" s="95" t="s">
        <v>26</v>
      </c>
      <c r="S36" s="58" t="s">
        <v>27</v>
      </c>
    </row>
    <row r="37" spans="1:19" ht="28.8" x14ac:dyDescent="0.3">
      <c r="A37" s="145">
        <v>32</v>
      </c>
      <c r="B37" s="95" t="s">
        <v>222</v>
      </c>
      <c r="C37" s="38" t="s">
        <v>21</v>
      </c>
      <c r="D37" s="183">
        <v>60782200</v>
      </c>
      <c r="E37" s="184">
        <v>107631539</v>
      </c>
      <c r="F37" s="184">
        <v>600145786</v>
      </c>
      <c r="G37" s="95" t="s">
        <v>231</v>
      </c>
      <c r="H37" s="89" t="s">
        <v>23</v>
      </c>
      <c r="I37" s="89" t="s">
        <v>24</v>
      </c>
      <c r="J37" s="89" t="s">
        <v>24</v>
      </c>
      <c r="K37" s="95" t="s">
        <v>232</v>
      </c>
      <c r="L37" s="185">
        <v>1500000</v>
      </c>
      <c r="M37" s="166">
        <f t="shared" si="0"/>
        <v>1275000</v>
      </c>
      <c r="N37" s="89">
        <v>2024</v>
      </c>
      <c r="O37" s="89">
        <v>2025</v>
      </c>
      <c r="P37" s="89"/>
      <c r="Q37" s="38"/>
      <c r="R37" s="95" t="s">
        <v>26</v>
      </c>
      <c r="S37" s="58" t="s">
        <v>27</v>
      </c>
    </row>
    <row r="38" spans="1:19" ht="57.6" x14ac:dyDescent="0.3">
      <c r="A38" s="145">
        <v>33</v>
      </c>
      <c r="B38" s="95" t="s">
        <v>222</v>
      </c>
      <c r="C38" s="38" t="s">
        <v>21</v>
      </c>
      <c r="D38" s="183">
        <v>60782200</v>
      </c>
      <c r="E38" s="184">
        <v>107631539</v>
      </c>
      <c r="F38" s="184">
        <v>600145786</v>
      </c>
      <c r="G38" s="95" t="s">
        <v>233</v>
      </c>
      <c r="H38" s="89" t="s">
        <v>23</v>
      </c>
      <c r="I38" s="89" t="s">
        <v>24</v>
      </c>
      <c r="J38" s="89" t="s">
        <v>24</v>
      </c>
      <c r="K38" s="95" t="s">
        <v>234</v>
      </c>
      <c r="L38" s="185">
        <v>2000000</v>
      </c>
      <c r="M38" s="166">
        <f t="shared" si="0"/>
        <v>1700000</v>
      </c>
      <c r="N38" s="89">
        <v>2024</v>
      </c>
      <c r="O38" s="89">
        <v>2027</v>
      </c>
      <c r="P38" s="89"/>
      <c r="Q38" s="38"/>
      <c r="R38" s="95" t="s">
        <v>26</v>
      </c>
      <c r="S38" s="58" t="s">
        <v>27</v>
      </c>
    </row>
    <row r="39" spans="1:19" ht="28.8" x14ac:dyDescent="0.3">
      <c r="A39" s="145">
        <v>34</v>
      </c>
      <c r="B39" s="95" t="s">
        <v>222</v>
      </c>
      <c r="C39" s="38" t="s">
        <v>21</v>
      </c>
      <c r="D39" s="183">
        <v>60782200</v>
      </c>
      <c r="E39" s="184">
        <v>107631539</v>
      </c>
      <c r="F39" s="184">
        <v>600145786</v>
      </c>
      <c r="G39" s="95" t="s">
        <v>235</v>
      </c>
      <c r="H39" s="89" t="s">
        <v>23</v>
      </c>
      <c r="I39" s="89" t="s">
        <v>24</v>
      </c>
      <c r="J39" s="89" t="s">
        <v>24</v>
      </c>
      <c r="K39" s="95" t="s">
        <v>236</v>
      </c>
      <c r="L39" s="185">
        <v>10000000</v>
      </c>
      <c r="M39" s="166">
        <f>L39/100*85</f>
        <v>8500000</v>
      </c>
      <c r="N39" s="184">
        <v>2024</v>
      </c>
      <c r="O39" s="89">
        <v>2026</v>
      </c>
      <c r="P39" s="89"/>
      <c r="Q39" s="38"/>
      <c r="R39" s="95" t="s">
        <v>26</v>
      </c>
      <c r="S39" s="58" t="s">
        <v>27</v>
      </c>
    </row>
    <row r="40" spans="1:19" ht="28.8" x14ac:dyDescent="0.3">
      <c r="A40" s="145">
        <v>35</v>
      </c>
      <c r="B40" s="95" t="s">
        <v>222</v>
      </c>
      <c r="C40" s="38" t="s">
        <v>21</v>
      </c>
      <c r="D40" s="183" t="s">
        <v>237</v>
      </c>
      <c r="E40" s="184">
        <v>107631539</v>
      </c>
      <c r="F40" s="184">
        <v>600145786</v>
      </c>
      <c r="G40" s="95" t="s">
        <v>238</v>
      </c>
      <c r="H40" s="89" t="s">
        <v>23</v>
      </c>
      <c r="I40" s="89" t="s">
        <v>24</v>
      </c>
      <c r="J40" s="89" t="s">
        <v>24</v>
      </c>
      <c r="K40" s="95" t="s">
        <v>239</v>
      </c>
      <c r="L40" s="185">
        <v>600000</v>
      </c>
      <c r="M40" s="166">
        <f>L40/100*85</f>
        <v>510000</v>
      </c>
      <c r="N40" s="184">
        <v>2024</v>
      </c>
      <c r="O40" s="89">
        <v>2026</v>
      </c>
      <c r="P40" s="89"/>
      <c r="Q40" s="38"/>
      <c r="R40" s="95" t="s">
        <v>26</v>
      </c>
      <c r="S40" s="58" t="s">
        <v>27</v>
      </c>
    </row>
    <row r="41" spans="1:19" x14ac:dyDescent="0.3">
      <c r="A41" s="158">
        <v>36</v>
      </c>
      <c r="B41" s="95" t="s">
        <v>222</v>
      </c>
      <c r="C41" s="38" t="s">
        <v>21</v>
      </c>
      <c r="D41" s="183">
        <v>60782200</v>
      </c>
      <c r="E41" s="184">
        <v>107631539</v>
      </c>
      <c r="F41" s="184">
        <v>600145786</v>
      </c>
      <c r="G41" s="95" t="s">
        <v>240</v>
      </c>
      <c r="H41" s="89" t="s">
        <v>23</v>
      </c>
      <c r="I41" s="89" t="s">
        <v>24</v>
      </c>
      <c r="J41" s="89" t="s">
        <v>24</v>
      </c>
      <c r="K41" s="95" t="s">
        <v>241</v>
      </c>
      <c r="L41" s="185">
        <v>800000</v>
      </c>
      <c r="M41" s="166">
        <f>L41/100*85</f>
        <v>680000</v>
      </c>
      <c r="N41" s="184">
        <v>2023</v>
      </c>
      <c r="O41" s="89">
        <v>2023</v>
      </c>
      <c r="P41" s="89"/>
      <c r="Q41" s="38"/>
      <c r="R41" s="95" t="s">
        <v>519</v>
      </c>
      <c r="S41" s="58" t="s">
        <v>27</v>
      </c>
    </row>
    <row r="42" spans="1:19" ht="28.8" x14ac:dyDescent="0.3">
      <c r="A42" s="145">
        <v>37</v>
      </c>
      <c r="B42" s="95" t="s">
        <v>222</v>
      </c>
      <c r="C42" s="38" t="s">
        <v>21</v>
      </c>
      <c r="D42" s="183">
        <v>60782200</v>
      </c>
      <c r="E42" s="184">
        <v>107631539</v>
      </c>
      <c r="F42" s="184">
        <v>600145786</v>
      </c>
      <c r="G42" s="95" t="s">
        <v>242</v>
      </c>
      <c r="H42" s="89" t="s">
        <v>23</v>
      </c>
      <c r="I42" s="89" t="s">
        <v>24</v>
      </c>
      <c r="J42" s="89" t="s">
        <v>24</v>
      </c>
      <c r="K42" s="95" t="s">
        <v>243</v>
      </c>
      <c r="L42" s="185">
        <v>300000</v>
      </c>
      <c r="M42" s="166">
        <f>L42/100*85</f>
        <v>255000</v>
      </c>
      <c r="N42" s="184">
        <v>2024</v>
      </c>
      <c r="O42" s="89">
        <v>2025</v>
      </c>
      <c r="P42" s="89"/>
      <c r="Q42" s="38"/>
      <c r="R42" s="95" t="s">
        <v>26</v>
      </c>
      <c r="S42" s="58" t="s">
        <v>27</v>
      </c>
    </row>
    <row r="43" spans="1:19" ht="158.4" x14ac:dyDescent="0.3">
      <c r="A43" s="145">
        <v>38</v>
      </c>
      <c r="B43" s="95" t="s">
        <v>39</v>
      </c>
      <c r="C43" s="38" t="s">
        <v>21</v>
      </c>
      <c r="D43" s="183">
        <v>62350145</v>
      </c>
      <c r="E43" s="183">
        <v>107632012</v>
      </c>
      <c r="F43" s="183">
        <v>600146065</v>
      </c>
      <c r="G43" s="95" t="s">
        <v>40</v>
      </c>
      <c r="H43" s="89" t="s">
        <v>23</v>
      </c>
      <c r="I43" s="89" t="s">
        <v>24</v>
      </c>
      <c r="J43" s="89" t="s">
        <v>24</v>
      </c>
      <c r="K43" s="95" t="s">
        <v>41</v>
      </c>
      <c r="L43" s="186">
        <v>150000</v>
      </c>
      <c r="M43" s="38"/>
      <c r="N43" s="89">
        <v>2022</v>
      </c>
      <c r="O43" s="89">
        <v>2024</v>
      </c>
      <c r="P43" s="89"/>
      <c r="Q43" s="38"/>
      <c r="R43" s="95" t="s">
        <v>36</v>
      </c>
      <c r="S43" s="58" t="s">
        <v>27</v>
      </c>
    </row>
    <row r="44" spans="1:19" ht="28.8" x14ac:dyDescent="0.3">
      <c r="A44" s="145">
        <v>39</v>
      </c>
      <c r="B44" s="95" t="s">
        <v>39</v>
      </c>
      <c r="C44" s="38" t="s">
        <v>21</v>
      </c>
      <c r="D44" s="183">
        <v>62350145</v>
      </c>
      <c r="E44" s="183">
        <v>107632012</v>
      </c>
      <c r="F44" s="183">
        <v>600146065</v>
      </c>
      <c r="G44" s="95" t="s">
        <v>42</v>
      </c>
      <c r="H44" s="89" t="s">
        <v>23</v>
      </c>
      <c r="I44" s="89" t="s">
        <v>24</v>
      </c>
      <c r="J44" s="89" t="s">
        <v>24</v>
      </c>
      <c r="K44" s="38" t="s">
        <v>43</v>
      </c>
      <c r="L44" s="186">
        <v>4000000</v>
      </c>
      <c r="M44" s="38"/>
      <c r="N44" s="89">
        <v>2025</v>
      </c>
      <c r="O44" s="89">
        <v>2027</v>
      </c>
      <c r="P44" s="89"/>
      <c r="Q44" s="38"/>
      <c r="R44" s="95" t="s">
        <v>26</v>
      </c>
      <c r="S44" s="58" t="s">
        <v>27</v>
      </c>
    </row>
    <row r="45" spans="1:19" ht="28.8" x14ac:dyDescent="0.3">
      <c r="A45" s="145">
        <v>40</v>
      </c>
      <c r="B45" s="95" t="s">
        <v>39</v>
      </c>
      <c r="C45" s="38" t="s">
        <v>21</v>
      </c>
      <c r="D45" s="183">
        <v>62350145</v>
      </c>
      <c r="E45" s="183">
        <v>107632012</v>
      </c>
      <c r="F45" s="183">
        <v>600146065</v>
      </c>
      <c r="G45" s="95" t="s">
        <v>35</v>
      </c>
      <c r="H45" s="89" t="s">
        <v>23</v>
      </c>
      <c r="I45" s="89" t="s">
        <v>24</v>
      </c>
      <c r="J45" s="89" t="s">
        <v>24</v>
      </c>
      <c r="K45" s="95" t="s">
        <v>35</v>
      </c>
      <c r="L45" s="186">
        <v>558500</v>
      </c>
      <c r="M45" s="38"/>
      <c r="N45" s="89">
        <v>2023</v>
      </c>
      <c r="O45" s="89">
        <v>2025</v>
      </c>
      <c r="P45" s="89"/>
      <c r="Q45" s="38"/>
      <c r="R45" s="95" t="s">
        <v>36</v>
      </c>
      <c r="S45" s="58" t="s">
        <v>27</v>
      </c>
    </row>
    <row r="46" spans="1:19" ht="28.8" x14ac:dyDescent="0.3">
      <c r="A46" s="158">
        <v>41</v>
      </c>
      <c r="B46" s="95" t="s">
        <v>39</v>
      </c>
      <c r="C46" s="38" t="s">
        <v>21</v>
      </c>
      <c r="D46" s="183" t="s">
        <v>44</v>
      </c>
      <c r="E46" s="183" t="s">
        <v>45</v>
      </c>
      <c r="F46" s="183" t="s">
        <v>46</v>
      </c>
      <c r="G46" s="95" t="s">
        <v>47</v>
      </c>
      <c r="H46" s="89" t="s">
        <v>23</v>
      </c>
      <c r="I46" s="89" t="s">
        <v>24</v>
      </c>
      <c r="J46" s="89" t="s">
        <v>24</v>
      </c>
      <c r="K46" s="95" t="s">
        <v>48</v>
      </c>
      <c r="L46" s="186">
        <v>1200000</v>
      </c>
      <c r="M46" s="38"/>
      <c r="N46" s="89">
        <v>2023</v>
      </c>
      <c r="O46" s="89">
        <v>2024</v>
      </c>
      <c r="P46" s="89"/>
      <c r="Q46" s="38"/>
      <c r="R46" s="95" t="s">
        <v>49</v>
      </c>
      <c r="S46" s="58" t="s">
        <v>27</v>
      </c>
    </row>
    <row r="47" spans="1:19" ht="28.8" x14ac:dyDescent="0.3">
      <c r="A47" s="145">
        <v>42</v>
      </c>
      <c r="B47" s="95" t="s">
        <v>39</v>
      </c>
      <c r="C47" s="38" t="s">
        <v>21</v>
      </c>
      <c r="D47" s="183" t="s">
        <v>44</v>
      </c>
      <c r="E47" s="183" t="s">
        <v>45</v>
      </c>
      <c r="F47" s="183" t="s">
        <v>46</v>
      </c>
      <c r="G47" s="95" t="s">
        <v>50</v>
      </c>
      <c r="H47" s="89" t="s">
        <v>23</v>
      </c>
      <c r="I47" s="89" t="s">
        <v>24</v>
      </c>
      <c r="J47" s="89" t="s">
        <v>24</v>
      </c>
      <c r="K47" s="95" t="s">
        <v>51</v>
      </c>
      <c r="L47" s="186">
        <v>1500000</v>
      </c>
      <c r="M47" s="38"/>
      <c r="N47" s="89">
        <v>2025</v>
      </c>
      <c r="O47" s="89">
        <v>2027</v>
      </c>
      <c r="P47" s="89"/>
      <c r="Q47" s="38"/>
      <c r="R47" s="95" t="s">
        <v>36</v>
      </c>
      <c r="S47" s="58" t="s">
        <v>27</v>
      </c>
    </row>
    <row r="48" spans="1:19" ht="28.8" x14ac:dyDescent="0.3">
      <c r="A48" s="145">
        <v>43</v>
      </c>
      <c r="B48" s="95" t="s">
        <v>39</v>
      </c>
      <c r="C48" s="38" t="s">
        <v>21</v>
      </c>
      <c r="D48" s="183" t="s">
        <v>44</v>
      </c>
      <c r="E48" s="183" t="s">
        <v>45</v>
      </c>
      <c r="F48" s="183" t="s">
        <v>46</v>
      </c>
      <c r="G48" s="95" t="s">
        <v>52</v>
      </c>
      <c r="H48" s="89" t="s">
        <v>23</v>
      </c>
      <c r="I48" s="89" t="s">
        <v>24</v>
      </c>
      <c r="J48" s="89" t="s">
        <v>24</v>
      </c>
      <c r="K48" s="95" t="s">
        <v>53</v>
      </c>
      <c r="L48" s="186">
        <v>500000</v>
      </c>
      <c r="M48" s="38"/>
      <c r="N48" s="89">
        <v>2022</v>
      </c>
      <c r="O48" s="89">
        <v>2022</v>
      </c>
      <c r="P48" s="89"/>
      <c r="Q48" s="38"/>
      <c r="R48" s="95" t="s">
        <v>36</v>
      </c>
      <c r="S48" s="58" t="s">
        <v>27</v>
      </c>
    </row>
    <row r="49" spans="1:20" ht="57.6" x14ac:dyDescent="0.3">
      <c r="A49" s="145">
        <v>44</v>
      </c>
      <c r="B49" s="95" t="s">
        <v>39</v>
      </c>
      <c r="C49" s="38" t="s">
        <v>21</v>
      </c>
      <c r="D49" s="183">
        <v>62350145</v>
      </c>
      <c r="E49" s="183">
        <v>107632012</v>
      </c>
      <c r="F49" s="183">
        <v>600146065</v>
      </c>
      <c r="G49" s="95" t="s">
        <v>54</v>
      </c>
      <c r="H49" s="89" t="s">
        <v>23</v>
      </c>
      <c r="I49" s="89" t="s">
        <v>24</v>
      </c>
      <c r="J49" s="89" t="s">
        <v>24</v>
      </c>
      <c r="K49" s="95" t="s">
        <v>55</v>
      </c>
      <c r="L49" s="186">
        <v>2000000</v>
      </c>
      <c r="M49" s="38"/>
      <c r="N49" s="89">
        <v>2024</v>
      </c>
      <c r="O49" s="89">
        <v>2027</v>
      </c>
      <c r="P49" s="89"/>
      <c r="Q49" s="38"/>
      <c r="R49" s="95" t="s">
        <v>26</v>
      </c>
      <c r="S49" s="58" t="s">
        <v>27</v>
      </c>
    </row>
    <row r="50" spans="1:20" ht="28.8" x14ac:dyDescent="0.3">
      <c r="A50" s="145">
        <v>45</v>
      </c>
      <c r="B50" s="187" t="s">
        <v>212</v>
      </c>
      <c r="C50" s="188" t="s">
        <v>21</v>
      </c>
      <c r="D50" s="153">
        <v>60782081</v>
      </c>
      <c r="E50" s="153" t="s">
        <v>213</v>
      </c>
      <c r="F50" s="153">
        <v>600145603</v>
      </c>
      <c r="G50" s="187" t="s">
        <v>214</v>
      </c>
      <c r="H50" s="189" t="s">
        <v>23</v>
      </c>
      <c r="I50" s="189" t="s">
        <v>24</v>
      </c>
      <c r="J50" s="189" t="s">
        <v>24</v>
      </c>
      <c r="K50" s="187" t="s">
        <v>215</v>
      </c>
      <c r="L50" s="190">
        <v>230000</v>
      </c>
      <c r="M50" s="191"/>
      <c r="N50" s="189" t="s">
        <v>939</v>
      </c>
      <c r="O50" s="189" t="s">
        <v>216</v>
      </c>
      <c r="P50" s="189"/>
      <c r="Q50" s="191"/>
      <c r="R50" s="192" t="s">
        <v>36</v>
      </c>
      <c r="S50" s="193" t="s">
        <v>27</v>
      </c>
    </row>
    <row r="51" spans="1:20" ht="43.2" x14ac:dyDescent="0.3">
      <c r="A51" s="158">
        <v>46</v>
      </c>
      <c r="B51" s="187" t="s">
        <v>212</v>
      </c>
      <c r="C51" s="188" t="s">
        <v>21</v>
      </c>
      <c r="D51" s="153">
        <v>60782081</v>
      </c>
      <c r="E51" s="153" t="s">
        <v>213</v>
      </c>
      <c r="F51" s="153">
        <v>600145603</v>
      </c>
      <c r="G51" s="187" t="s">
        <v>69</v>
      </c>
      <c r="H51" s="189" t="s">
        <v>23</v>
      </c>
      <c r="I51" s="189" t="s">
        <v>24</v>
      </c>
      <c r="J51" s="189" t="s">
        <v>24</v>
      </c>
      <c r="K51" s="187" t="s">
        <v>70</v>
      </c>
      <c r="L51" s="194">
        <v>250000</v>
      </c>
      <c r="M51" s="191"/>
      <c r="N51" s="189" t="s">
        <v>939</v>
      </c>
      <c r="O51" s="189" t="s">
        <v>216</v>
      </c>
      <c r="P51" s="189"/>
      <c r="Q51" s="191"/>
      <c r="R51" s="192" t="s">
        <v>36</v>
      </c>
      <c r="S51" s="193" t="s">
        <v>27</v>
      </c>
    </row>
    <row r="52" spans="1:20" ht="28.8" x14ac:dyDescent="0.3">
      <c r="A52" s="145">
        <v>47</v>
      </c>
      <c r="B52" s="187" t="s">
        <v>212</v>
      </c>
      <c r="C52" s="188" t="s">
        <v>21</v>
      </c>
      <c r="D52" s="153">
        <v>60782081</v>
      </c>
      <c r="E52" s="153" t="s">
        <v>213</v>
      </c>
      <c r="F52" s="153">
        <v>600145603</v>
      </c>
      <c r="G52" s="187" t="s">
        <v>35</v>
      </c>
      <c r="H52" s="189" t="s">
        <v>23</v>
      </c>
      <c r="I52" s="189" t="s">
        <v>24</v>
      </c>
      <c r="J52" s="189" t="s">
        <v>24</v>
      </c>
      <c r="K52" s="187" t="s">
        <v>35</v>
      </c>
      <c r="L52" s="194">
        <v>700000</v>
      </c>
      <c r="M52" s="191"/>
      <c r="N52" s="189" t="s">
        <v>939</v>
      </c>
      <c r="O52" s="189" t="s">
        <v>216</v>
      </c>
      <c r="P52" s="189"/>
      <c r="Q52" s="191"/>
      <c r="R52" s="192" t="s">
        <v>36</v>
      </c>
      <c r="S52" s="193" t="s">
        <v>27</v>
      </c>
    </row>
    <row r="53" spans="1:20" ht="28.8" x14ac:dyDescent="0.3">
      <c r="A53" s="145">
        <v>48</v>
      </c>
      <c r="B53" s="187" t="s">
        <v>212</v>
      </c>
      <c r="C53" s="188" t="s">
        <v>21</v>
      </c>
      <c r="D53" s="153">
        <v>60782081</v>
      </c>
      <c r="E53" s="153" t="s">
        <v>213</v>
      </c>
      <c r="F53" s="153">
        <v>600145603</v>
      </c>
      <c r="G53" s="187" t="s">
        <v>68</v>
      </c>
      <c r="H53" s="189" t="s">
        <v>23</v>
      </c>
      <c r="I53" s="189" t="s">
        <v>24</v>
      </c>
      <c r="J53" s="189" t="s">
        <v>24</v>
      </c>
      <c r="K53" s="187" t="s">
        <v>68</v>
      </c>
      <c r="L53" s="194">
        <v>600000</v>
      </c>
      <c r="M53" s="191"/>
      <c r="N53" s="189" t="s">
        <v>939</v>
      </c>
      <c r="O53" s="189" t="s">
        <v>217</v>
      </c>
      <c r="P53" s="189"/>
      <c r="Q53" s="191"/>
      <c r="R53" s="192" t="s">
        <v>26</v>
      </c>
      <c r="S53" s="193" t="s">
        <v>27</v>
      </c>
    </row>
    <row r="54" spans="1:20" ht="57.6" x14ac:dyDescent="0.3">
      <c r="A54" s="145">
        <v>49</v>
      </c>
      <c r="B54" s="187" t="s">
        <v>212</v>
      </c>
      <c r="C54" s="188" t="s">
        <v>21</v>
      </c>
      <c r="D54" s="153">
        <v>60782081</v>
      </c>
      <c r="E54" s="153" t="s">
        <v>213</v>
      </c>
      <c r="F54" s="153">
        <v>600145603</v>
      </c>
      <c r="G54" s="187" t="s">
        <v>218</v>
      </c>
      <c r="H54" s="189" t="s">
        <v>23</v>
      </c>
      <c r="I54" s="189" t="s">
        <v>24</v>
      </c>
      <c r="J54" s="189" t="s">
        <v>24</v>
      </c>
      <c r="K54" s="187" t="s">
        <v>219</v>
      </c>
      <c r="L54" s="194">
        <v>1000000</v>
      </c>
      <c r="M54" s="191"/>
      <c r="N54" s="189" t="s">
        <v>939</v>
      </c>
      <c r="O54" s="189" t="s">
        <v>220</v>
      </c>
      <c r="P54" s="189"/>
      <c r="Q54" s="191"/>
      <c r="R54" s="192" t="s">
        <v>26</v>
      </c>
      <c r="S54" s="193" t="s">
        <v>27</v>
      </c>
    </row>
    <row r="55" spans="1:20" ht="28.8" x14ac:dyDescent="0.3">
      <c r="A55" s="145">
        <v>50</v>
      </c>
      <c r="B55" s="187" t="s">
        <v>212</v>
      </c>
      <c r="C55" s="188" t="s">
        <v>21</v>
      </c>
      <c r="D55" s="153">
        <v>60782081</v>
      </c>
      <c r="E55" s="153" t="s">
        <v>213</v>
      </c>
      <c r="F55" s="153">
        <v>600145603</v>
      </c>
      <c r="G55" s="187" t="s">
        <v>221</v>
      </c>
      <c r="H55" s="189" t="s">
        <v>23</v>
      </c>
      <c r="I55" s="189" t="s">
        <v>24</v>
      </c>
      <c r="J55" s="189" t="s">
        <v>24</v>
      </c>
      <c r="K55" s="187" t="s">
        <v>940</v>
      </c>
      <c r="L55" s="194">
        <v>1500000</v>
      </c>
      <c r="M55" s="191"/>
      <c r="N55" s="153" t="s">
        <v>939</v>
      </c>
      <c r="O55" s="189" t="s">
        <v>220</v>
      </c>
      <c r="P55" s="189"/>
      <c r="Q55" s="191"/>
      <c r="R55" s="192" t="s">
        <v>26</v>
      </c>
      <c r="S55" s="193" t="s">
        <v>27</v>
      </c>
    </row>
    <row r="56" spans="1:20" ht="52.5" customHeight="1" x14ac:dyDescent="0.3">
      <c r="A56" s="158">
        <v>51</v>
      </c>
      <c r="B56" s="95" t="s">
        <v>325</v>
      </c>
      <c r="C56" s="38" t="s">
        <v>21</v>
      </c>
      <c r="D56" s="183">
        <v>70887608</v>
      </c>
      <c r="E56" s="183">
        <v>107631547</v>
      </c>
      <c r="F56" s="183">
        <v>600145794</v>
      </c>
      <c r="G56" s="95" t="s">
        <v>326</v>
      </c>
      <c r="H56" s="89" t="s">
        <v>23</v>
      </c>
      <c r="I56" s="89" t="s">
        <v>24</v>
      </c>
      <c r="J56" s="89" t="s">
        <v>24</v>
      </c>
      <c r="K56" s="95" t="s">
        <v>327</v>
      </c>
      <c r="L56" s="167">
        <v>1250000</v>
      </c>
      <c r="M56" s="38"/>
      <c r="N56" s="89">
        <v>2025</v>
      </c>
      <c r="O56" s="89">
        <v>2027</v>
      </c>
      <c r="P56" s="89"/>
      <c r="Q56" s="38"/>
      <c r="R56" s="95" t="s">
        <v>26</v>
      </c>
      <c r="S56" s="58" t="s">
        <v>27</v>
      </c>
      <c r="T56" s="57"/>
    </row>
    <row r="57" spans="1:20" ht="28.8" x14ac:dyDescent="0.3">
      <c r="A57" s="145">
        <v>52</v>
      </c>
      <c r="B57" s="95" t="s">
        <v>325</v>
      </c>
      <c r="C57" s="38" t="s">
        <v>21</v>
      </c>
      <c r="D57" s="183">
        <v>70887608</v>
      </c>
      <c r="E57" s="183">
        <v>107631547</v>
      </c>
      <c r="F57" s="183">
        <v>600145794</v>
      </c>
      <c r="G57" s="95" t="s">
        <v>328</v>
      </c>
      <c r="H57" s="89" t="s">
        <v>23</v>
      </c>
      <c r="I57" s="89" t="s">
        <v>24</v>
      </c>
      <c r="J57" s="89" t="s">
        <v>24</v>
      </c>
      <c r="K57" s="95" t="s">
        <v>60</v>
      </c>
      <c r="L57" s="167">
        <v>30000</v>
      </c>
      <c r="M57" s="38"/>
      <c r="N57" s="89">
        <v>2023</v>
      </c>
      <c r="O57" s="89">
        <v>2024</v>
      </c>
      <c r="P57" s="89"/>
      <c r="Q57" s="38"/>
      <c r="R57" s="95" t="s">
        <v>36</v>
      </c>
      <c r="S57" s="58" t="s">
        <v>27</v>
      </c>
      <c r="T57" s="57"/>
    </row>
    <row r="58" spans="1:20" ht="28.8" x14ac:dyDescent="0.3">
      <c r="A58" s="145">
        <v>53</v>
      </c>
      <c r="B58" s="95" t="s">
        <v>325</v>
      </c>
      <c r="C58" s="38" t="s">
        <v>21</v>
      </c>
      <c r="D58" s="183">
        <v>70887608</v>
      </c>
      <c r="E58" s="183">
        <v>107631547</v>
      </c>
      <c r="F58" s="183">
        <v>600145794</v>
      </c>
      <c r="G58" s="95" t="s">
        <v>329</v>
      </c>
      <c r="H58" s="89" t="s">
        <v>23</v>
      </c>
      <c r="I58" s="89" t="s">
        <v>24</v>
      </c>
      <c r="J58" s="89" t="s">
        <v>24</v>
      </c>
      <c r="K58" s="95" t="s">
        <v>330</v>
      </c>
      <c r="L58" s="167">
        <v>8000000</v>
      </c>
      <c r="M58" s="38"/>
      <c r="N58" s="89">
        <v>2024</v>
      </c>
      <c r="O58" s="89">
        <v>2027</v>
      </c>
      <c r="P58" s="89"/>
      <c r="Q58" s="38"/>
      <c r="R58" s="95" t="s">
        <v>26</v>
      </c>
      <c r="S58" s="58" t="s">
        <v>27</v>
      </c>
      <c r="T58" s="57"/>
    </row>
    <row r="59" spans="1:20" ht="28.8" x14ac:dyDescent="0.3">
      <c r="A59" s="145">
        <v>54</v>
      </c>
      <c r="B59" s="95" t="s">
        <v>325</v>
      </c>
      <c r="C59" s="38" t="s">
        <v>21</v>
      </c>
      <c r="D59" s="183">
        <v>70887608</v>
      </c>
      <c r="E59" s="183">
        <v>107631547</v>
      </c>
      <c r="F59" s="183">
        <v>600145794</v>
      </c>
      <c r="G59" s="95" t="s">
        <v>35</v>
      </c>
      <c r="H59" s="89" t="s">
        <v>23</v>
      </c>
      <c r="I59" s="89" t="s">
        <v>24</v>
      </c>
      <c r="J59" s="89" t="s">
        <v>24</v>
      </c>
      <c r="K59" s="95" t="s">
        <v>35</v>
      </c>
      <c r="L59" s="167">
        <v>223400</v>
      </c>
      <c r="M59" s="38"/>
      <c r="N59" s="89">
        <v>2023</v>
      </c>
      <c r="O59" s="89">
        <v>2027</v>
      </c>
      <c r="P59" s="89"/>
      <c r="Q59" s="38"/>
      <c r="R59" s="95" t="s">
        <v>36</v>
      </c>
      <c r="S59" s="58" t="s">
        <v>27</v>
      </c>
      <c r="T59" s="57"/>
    </row>
    <row r="60" spans="1:20" ht="28.8" x14ac:dyDescent="0.3">
      <c r="A60" s="145">
        <v>55</v>
      </c>
      <c r="B60" s="95" t="s">
        <v>325</v>
      </c>
      <c r="C60" s="38" t="s">
        <v>21</v>
      </c>
      <c r="D60" s="183">
        <v>70887608</v>
      </c>
      <c r="E60" s="183">
        <v>107631547</v>
      </c>
      <c r="F60" s="183">
        <v>600145794</v>
      </c>
      <c r="G60" s="95" t="s">
        <v>331</v>
      </c>
      <c r="H60" s="89" t="s">
        <v>23</v>
      </c>
      <c r="I60" s="89" t="s">
        <v>24</v>
      </c>
      <c r="J60" s="89" t="s">
        <v>24</v>
      </c>
      <c r="K60" s="95" t="s">
        <v>332</v>
      </c>
      <c r="L60" s="167">
        <v>170000</v>
      </c>
      <c r="M60" s="38"/>
      <c r="N60" s="89">
        <v>2024</v>
      </c>
      <c r="O60" s="89">
        <v>2024</v>
      </c>
      <c r="P60" s="89"/>
      <c r="Q60" s="38"/>
      <c r="R60" s="95" t="s">
        <v>26</v>
      </c>
      <c r="S60" s="58" t="s">
        <v>27</v>
      </c>
      <c r="T60" s="57"/>
    </row>
    <row r="61" spans="1:20" ht="72" x14ac:dyDescent="0.3">
      <c r="A61" s="158">
        <v>56</v>
      </c>
      <c r="B61" s="95" t="s">
        <v>325</v>
      </c>
      <c r="C61" s="38" t="s">
        <v>21</v>
      </c>
      <c r="D61" s="183">
        <v>70887608</v>
      </c>
      <c r="E61" s="183">
        <v>107631547</v>
      </c>
      <c r="F61" s="183">
        <v>600145794</v>
      </c>
      <c r="G61" s="95" t="s">
        <v>333</v>
      </c>
      <c r="H61" s="89" t="s">
        <v>23</v>
      </c>
      <c r="I61" s="89" t="s">
        <v>24</v>
      </c>
      <c r="J61" s="89" t="s">
        <v>24</v>
      </c>
      <c r="K61" s="95" t="s">
        <v>334</v>
      </c>
      <c r="L61" s="167">
        <v>2000000</v>
      </c>
      <c r="M61" s="38"/>
      <c r="N61" s="89">
        <v>2024</v>
      </c>
      <c r="O61" s="89">
        <v>2027</v>
      </c>
      <c r="P61" s="89"/>
      <c r="Q61" s="38"/>
      <c r="R61" s="95" t="s">
        <v>26</v>
      </c>
      <c r="S61" s="58" t="s">
        <v>27</v>
      </c>
      <c r="T61" s="57"/>
    </row>
    <row r="62" spans="1:20" ht="43.2" x14ac:dyDescent="0.3">
      <c r="A62" s="145">
        <v>57</v>
      </c>
      <c r="B62" s="102" t="s">
        <v>255</v>
      </c>
      <c r="C62" s="170" t="s">
        <v>84</v>
      </c>
      <c r="D62" s="157">
        <v>45180083</v>
      </c>
      <c r="E62" s="157">
        <v>45180083</v>
      </c>
      <c r="F62" s="157">
        <v>600146669</v>
      </c>
      <c r="G62" s="102" t="s">
        <v>35</v>
      </c>
      <c r="H62" s="157" t="s">
        <v>23</v>
      </c>
      <c r="I62" s="157" t="s">
        <v>24</v>
      </c>
      <c r="J62" s="157" t="s">
        <v>24</v>
      </c>
      <c r="K62" s="102" t="s">
        <v>256</v>
      </c>
      <c r="L62" s="173">
        <v>1500000</v>
      </c>
      <c r="M62" s="195">
        <f>L62/100*85</f>
        <v>1275000</v>
      </c>
      <c r="N62" s="157">
        <v>2022</v>
      </c>
      <c r="O62" s="157">
        <v>2027</v>
      </c>
      <c r="P62" s="170"/>
      <c r="Q62" s="170"/>
      <c r="R62" s="102" t="s">
        <v>36</v>
      </c>
      <c r="S62" s="174" t="s">
        <v>27</v>
      </c>
      <c r="T62" s="57"/>
    </row>
    <row r="63" spans="1:20" ht="28.8" x14ac:dyDescent="0.3">
      <c r="A63" s="145">
        <v>58</v>
      </c>
      <c r="B63" s="102" t="s">
        <v>255</v>
      </c>
      <c r="C63" s="170" t="s">
        <v>84</v>
      </c>
      <c r="D63" s="157">
        <v>45180083</v>
      </c>
      <c r="E63" s="157">
        <v>45180083</v>
      </c>
      <c r="F63" s="157">
        <v>600146669</v>
      </c>
      <c r="G63" s="102" t="s">
        <v>257</v>
      </c>
      <c r="H63" s="157" t="s">
        <v>23</v>
      </c>
      <c r="I63" s="157" t="s">
        <v>24</v>
      </c>
      <c r="J63" s="157" t="s">
        <v>24</v>
      </c>
      <c r="K63" s="102" t="s">
        <v>258</v>
      </c>
      <c r="L63" s="173">
        <v>10000000</v>
      </c>
      <c r="M63" s="195">
        <f>L63/100*85</f>
        <v>8500000</v>
      </c>
      <c r="N63" s="157">
        <v>2022</v>
      </c>
      <c r="O63" s="157">
        <v>2027</v>
      </c>
      <c r="P63" s="170"/>
      <c r="Q63" s="170"/>
      <c r="R63" s="102" t="s">
        <v>259</v>
      </c>
      <c r="S63" s="174" t="s">
        <v>178</v>
      </c>
      <c r="T63" s="57"/>
    </row>
    <row r="64" spans="1:20" ht="43.2" x14ac:dyDescent="0.3">
      <c r="A64" s="145">
        <v>59</v>
      </c>
      <c r="B64" s="102" t="s">
        <v>255</v>
      </c>
      <c r="C64" s="170" t="s">
        <v>84</v>
      </c>
      <c r="D64" s="157">
        <v>45180083</v>
      </c>
      <c r="E64" s="157">
        <v>45180083</v>
      </c>
      <c r="F64" s="157">
        <v>600146669</v>
      </c>
      <c r="G64" s="102" t="s">
        <v>260</v>
      </c>
      <c r="H64" s="157" t="s">
        <v>23</v>
      </c>
      <c r="I64" s="157" t="s">
        <v>24</v>
      </c>
      <c r="J64" s="157" t="s">
        <v>24</v>
      </c>
      <c r="K64" s="102" t="s">
        <v>261</v>
      </c>
      <c r="L64" s="173">
        <v>10000000</v>
      </c>
      <c r="M64" s="195">
        <f>L64/100*85</f>
        <v>8500000</v>
      </c>
      <c r="N64" s="157">
        <v>2022</v>
      </c>
      <c r="O64" s="157">
        <v>2027</v>
      </c>
      <c r="P64" s="170"/>
      <c r="Q64" s="170"/>
      <c r="R64" s="102" t="s">
        <v>259</v>
      </c>
      <c r="S64" s="174" t="s">
        <v>27</v>
      </c>
      <c r="T64" s="57"/>
    </row>
    <row r="65" spans="1:19" ht="43.2" x14ac:dyDescent="0.3">
      <c r="A65" s="145">
        <v>60</v>
      </c>
      <c r="B65" s="102" t="s">
        <v>255</v>
      </c>
      <c r="C65" s="170" t="s">
        <v>84</v>
      </c>
      <c r="D65" s="157">
        <v>45180083</v>
      </c>
      <c r="E65" s="157">
        <v>45180083</v>
      </c>
      <c r="F65" s="157">
        <v>600146669</v>
      </c>
      <c r="G65" s="170" t="s">
        <v>262</v>
      </c>
      <c r="H65" s="157" t="s">
        <v>23</v>
      </c>
      <c r="I65" s="157" t="s">
        <v>24</v>
      </c>
      <c r="J65" s="157" t="s">
        <v>24</v>
      </c>
      <c r="K65" s="102" t="s">
        <v>263</v>
      </c>
      <c r="L65" s="173">
        <v>15000000</v>
      </c>
      <c r="M65" s="195">
        <f>L65/100*85</f>
        <v>12750000</v>
      </c>
      <c r="N65" s="157">
        <v>2022</v>
      </c>
      <c r="O65" s="157">
        <v>2027</v>
      </c>
      <c r="P65" s="170"/>
      <c r="Q65" s="170"/>
      <c r="R65" s="102" t="s">
        <v>259</v>
      </c>
      <c r="S65" s="174" t="s">
        <v>27</v>
      </c>
    </row>
    <row r="66" spans="1:19" ht="28.8" x14ac:dyDescent="0.3">
      <c r="A66" s="158">
        <v>61</v>
      </c>
      <c r="B66" s="102" t="s">
        <v>255</v>
      </c>
      <c r="C66" s="170" t="s">
        <v>84</v>
      </c>
      <c r="D66" s="157">
        <v>45180083</v>
      </c>
      <c r="E66" s="157">
        <v>45180083</v>
      </c>
      <c r="F66" s="157">
        <v>600146669</v>
      </c>
      <c r="G66" s="170" t="s">
        <v>264</v>
      </c>
      <c r="H66" s="157" t="s">
        <v>23</v>
      </c>
      <c r="I66" s="157" t="s">
        <v>24</v>
      </c>
      <c r="J66" s="157" t="s">
        <v>24</v>
      </c>
      <c r="K66" s="102" t="s">
        <v>264</v>
      </c>
      <c r="L66" s="173">
        <v>10000000</v>
      </c>
      <c r="M66" s="195">
        <f>L66/100*85</f>
        <v>8500000</v>
      </c>
      <c r="N66" s="157">
        <v>2022</v>
      </c>
      <c r="O66" s="157">
        <v>2027</v>
      </c>
      <c r="P66" s="170"/>
      <c r="Q66" s="157" t="s">
        <v>178</v>
      </c>
      <c r="R66" s="102" t="s">
        <v>259</v>
      </c>
      <c r="S66" s="174" t="s">
        <v>27</v>
      </c>
    </row>
    <row r="67" spans="1:19" x14ac:dyDescent="0.3">
      <c r="A67" s="145">
        <v>62</v>
      </c>
      <c r="B67" s="170" t="s">
        <v>399</v>
      </c>
      <c r="C67" s="170" t="s">
        <v>422</v>
      </c>
      <c r="D67" s="157">
        <v>71341170</v>
      </c>
      <c r="E67" s="196">
        <v>181017296</v>
      </c>
      <c r="F67" s="157">
        <v>691001685</v>
      </c>
      <c r="G67" s="170" t="s">
        <v>402</v>
      </c>
      <c r="H67" s="157" t="s">
        <v>23</v>
      </c>
      <c r="I67" s="157" t="s">
        <v>24</v>
      </c>
      <c r="J67" s="157" t="s">
        <v>24</v>
      </c>
      <c r="K67" s="170" t="s">
        <v>435</v>
      </c>
      <c r="L67" s="197">
        <v>3500000</v>
      </c>
      <c r="M67" s="195">
        <v>3500000</v>
      </c>
      <c r="N67" s="157">
        <v>2022</v>
      </c>
      <c r="O67" s="157">
        <v>2025</v>
      </c>
      <c r="P67" s="157" t="s">
        <v>400</v>
      </c>
      <c r="Q67" s="157" t="s">
        <v>101</v>
      </c>
      <c r="R67" s="170" t="s">
        <v>401</v>
      </c>
      <c r="S67" s="174" t="s">
        <v>401</v>
      </c>
    </row>
    <row r="68" spans="1:19" s="105" customFormat="1" ht="28.8" x14ac:dyDescent="0.3">
      <c r="A68" s="145">
        <v>63</v>
      </c>
      <c r="B68" s="95" t="s">
        <v>370</v>
      </c>
      <c r="C68" s="177" t="s">
        <v>21</v>
      </c>
      <c r="D68" s="157">
        <v>60782382</v>
      </c>
      <c r="E68" s="157">
        <v>107631504</v>
      </c>
      <c r="F68" s="157">
        <v>600145778</v>
      </c>
      <c r="G68" s="170" t="s">
        <v>941</v>
      </c>
      <c r="H68" s="157" t="s">
        <v>23</v>
      </c>
      <c r="I68" s="157" t="s">
        <v>24</v>
      </c>
      <c r="J68" s="157" t="s">
        <v>24</v>
      </c>
      <c r="K68" s="95" t="s">
        <v>232</v>
      </c>
      <c r="L68" s="182">
        <v>3000000</v>
      </c>
      <c r="M68" s="182">
        <v>3000000</v>
      </c>
      <c r="N68" s="157">
        <v>2024</v>
      </c>
      <c r="O68" s="157">
        <v>2027</v>
      </c>
      <c r="P68" s="157"/>
      <c r="Q68" s="170"/>
      <c r="R68" s="95" t="s">
        <v>26</v>
      </c>
      <c r="S68" s="174" t="s">
        <v>27</v>
      </c>
    </row>
    <row r="69" spans="1:19" s="105" customFormat="1" ht="28.8" x14ac:dyDescent="0.3">
      <c r="A69" s="158">
        <v>64</v>
      </c>
      <c r="B69" s="187" t="s">
        <v>942</v>
      </c>
      <c r="C69" s="188" t="s">
        <v>21</v>
      </c>
      <c r="D69" s="153">
        <v>60782082</v>
      </c>
      <c r="E69" s="153" t="s">
        <v>943</v>
      </c>
      <c r="F69" s="153">
        <v>600145604</v>
      </c>
      <c r="G69" s="187" t="s">
        <v>378</v>
      </c>
      <c r="H69" s="189" t="s">
        <v>23</v>
      </c>
      <c r="I69" s="189" t="s">
        <v>24</v>
      </c>
      <c r="J69" s="189" t="s">
        <v>24</v>
      </c>
      <c r="K69" s="187" t="s">
        <v>944</v>
      </c>
      <c r="L69" s="194">
        <v>3000000</v>
      </c>
      <c r="M69" s="191"/>
      <c r="N69" s="189" t="s">
        <v>939</v>
      </c>
      <c r="O69" s="189" t="s">
        <v>220</v>
      </c>
      <c r="P69" s="189"/>
      <c r="Q69" s="191"/>
      <c r="R69" s="192" t="s">
        <v>26</v>
      </c>
      <c r="S69" s="193" t="s">
        <v>27</v>
      </c>
    </row>
    <row r="70" spans="1:19" s="105" customFormat="1" ht="28.8" x14ac:dyDescent="0.3">
      <c r="A70" s="145">
        <v>65</v>
      </c>
      <c r="B70" s="95" t="s">
        <v>325</v>
      </c>
      <c r="C70" s="38" t="s">
        <v>21</v>
      </c>
      <c r="D70" s="183">
        <v>70887608</v>
      </c>
      <c r="E70" s="183">
        <v>107631547</v>
      </c>
      <c r="F70" s="183">
        <v>600145794</v>
      </c>
      <c r="G70" s="95" t="s">
        <v>945</v>
      </c>
      <c r="H70" s="89" t="s">
        <v>23</v>
      </c>
      <c r="I70" s="89" t="s">
        <v>24</v>
      </c>
      <c r="J70" s="89" t="s">
        <v>24</v>
      </c>
      <c r="K70" s="95" t="s">
        <v>232</v>
      </c>
      <c r="L70" s="167">
        <v>3000000</v>
      </c>
      <c r="M70" s="38"/>
      <c r="N70" s="89">
        <v>2024</v>
      </c>
      <c r="O70" s="89">
        <v>2027</v>
      </c>
      <c r="P70" s="89"/>
      <c r="Q70" s="38"/>
      <c r="R70" s="95" t="s">
        <v>26</v>
      </c>
      <c r="S70" s="58" t="s">
        <v>27</v>
      </c>
    </row>
    <row r="71" spans="1:19" s="105" customFormat="1" ht="28.8" x14ac:dyDescent="0.3">
      <c r="A71" s="145">
        <v>66</v>
      </c>
      <c r="B71" s="159" t="s">
        <v>20</v>
      </c>
      <c r="C71" s="160" t="s">
        <v>21</v>
      </c>
      <c r="D71" s="161">
        <v>62350153</v>
      </c>
      <c r="E71" s="161">
        <v>107631415</v>
      </c>
      <c r="F71" s="161">
        <v>600146049</v>
      </c>
      <c r="G71" s="159" t="s">
        <v>946</v>
      </c>
      <c r="H71" s="162" t="s">
        <v>23</v>
      </c>
      <c r="I71" s="162" t="s">
        <v>24</v>
      </c>
      <c r="J71" s="162" t="s">
        <v>24</v>
      </c>
      <c r="K71" s="102" t="s">
        <v>947</v>
      </c>
      <c r="L71" s="198">
        <v>5000000</v>
      </c>
      <c r="M71" s="160"/>
      <c r="N71" s="162">
        <v>2023</v>
      </c>
      <c r="O71" s="162">
        <v>2024</v>
      </c>
      <c r="P71" s="162"/>
      <c r="Q71" s="160"/>
      <c r="R71" s="159" t="s">
        <v>26</v>
      </c>
      <c r="S71" s="164" t="s">
        <v>27</v>
      </c>
    </row>
    <row r="72" spans="1:19" s="105" customFormat="1" ht="28.8" x14ac:dyDescent="0.3">
      <c r="A72" s="158">
        <v>67</v>
      </c>
      <c r="B72" s="90" t="s">
        <v>56</v>
      </c>
      <c r="C72" s="91" t="s">
        <v>21</v>
      </c>
      <c r="D72" s="153">
        <v>62350170</v>
      </c>
      <c r="E72" s="153">
        <v>107631989</v>
      </c>
      <c r="F72" s="153">
        <v>600145981</v>
      </c>
      <c r="G72" s="90" t="s">
        <v>948</v>
      </c>
      <c r="H72" s="155" t="s">
        <v>23</v>
      </c>
      <c r="I72" s="155" t="s">
        <v>24</v>
      </c>
      <c r="J72" s="155" t="s">
        <v>24</v>
      </c>
      <c r="K72" s="90" t="s">
        <v>949</v>
      </c>
      <c r="L72" s="156">
        <v>500000</v>
      </c>
      <c r="M72" s="91"/>
      <c r="N72" s="157">
        <v>2023</v>
      </c>
      <c r="O72" s="157">
        <v>2024</v>
      </c>
      <c r="P72" s="155"/>
      <c r="Q72" s="91"/>
      <c r="R72" s="90" t="s">
        <v>26</v>
      </c>
      <c r="S72" s="107" t="s">
        <v>27</v>
      </c>
    </row>
    <row r="73" spans="1:19" s="105" customFormat="1" ht="28.8" x14ac:dyDescent="0.3">
      <c r="A73" s="145">
        <v>68</v>
      </c>
      <c r="B73" s="102" t="s">
        <v>255</v>
      </c>
      <c r="C73" s="170" t="s">
        <v>84</v>
      </c>
      <c r="D73" s="157">
        <v>45180083</v>
      </c>
      <c r="E73" s="157">
        <v>181027020</v>
      </c>
      <c r="F73" s="157">
        <v>600146669</v>
      </c>
      <c r="G73" s="199" t="s">
        <v>950</v>
      </c>
      <c r="H73" s="157" t="s">
        <v>23</v>
      </c>
      <c r="I73" s="157" t="s">
        <v>24</v>
      </c>
      <c r="J73" s="157" t="s">
        <v>24</v>
      </c>
      <c r="K73" s="102" t="s">
        <v>951</v>
      </c>
      <c r="L73" s="173">
        <v>2000000</v>
      </c>
      <c r="M73" s="200">
        <v>2000000</v>
      </c>
      <c r="N73" s="157">
        <v>2023</v>
      </c>
      <c r="O73" s="157">
        <v>2027</v>
      </c>
      <c r="P73" s="170"/>
      <c r="Q73" s="169" t="s">
        <v>952</v>
      </c>
      <c r="R73" s="102" t="s">
        <v>259</v>
      </c>
      <c r="S73" s="174" t="s">
        <v>27</v>
      </c>
    </row>
    <row r="74" spans="1:19" s="105" customFormat="1" ht="28.8" x14ac:dyDescent="0.3">
      <c r="A74" s="145">
        <v>69</v>
      </c>
      <c r="B74" s="102" t="s">
        <v>255</v>
      </c>
      <c r="C74" s="170" t="s">
        <v>84</v>
      </c>
      <c r="D74" s="157">
        <v>45180083</v>
      </c>
      <c r="E74" s="157">
        <v>181027020</v>
      </c>
      <c r="F74" s="157">
        <v>600146669</v>
      </c>
      <c r="G74" s="199" t="s">
        <v>953</v>
      </c>
      <c r="H74" s="157" t="s">
        <v>23</v>
      </c>
      <c r="I74" s="157" t="s">
        <v>24</v>
      </c>
      <c r="J74" s="157" t="s">
        <v>24</v>
      </c>
      <c r="K74" s="102" t="s">
        <v>953</v>
      </c>
      <c r="L74" s="173">
        <v>5000000</v>
      </c>
      <c r="M74" s="200">
        <v>5000000</v>
      </c>
      <c r="N74" s="157">
        <v>2023</v>
      </c>
      <c r="O74" s="157">
        <v>2027</v>
      </c>
      <c r="P74" s="170"/>
      <c r="Q74" s="157"/>
      <c r="R74" s="102" t="s">
        <v>259</v>
      </c>
      <c r="S74" s="174" t="s">
        <v>27</v>
      </c>
    </row>
    <row r="75" spans="1:19" s="105" customFormat="1" ht="31.2" x14ac:dyDescent="0.3">
      <c r="A75" s="158">
        <v>70</v>
      </c>
      <c r="B75" s="102" t="s">
        <v>255</v>
      </c>
      <c r="C75" s="170" t="s">
        <v>84</v>
      </c>
      <c r="D75" s="157">
        <v>45180083</v>
      </c>
      <c r="E75" s="157">
        <v>181027020</v>
      </c>
      <c r="F75" s="157">
        <v>600146669</v>
      </c>
      <c r="G75" s="201" t="s">
        <v>954</v>
      </c>
      <c r="H75" s="157" t="s">
        <v>23</v>
      </c>
      <c r="I75" s="157" t="s">
        <v>24</v>
      </c>
      <c r="J75" s="157" t="s">
        <v>24</v>
      </c>
      <c r="K75" s="102" t="s">
        <v>954</v>
      </c>
      <c r="L75" s="173">
        <v>1500000</v>
      </c>
      <c r="M75" s="173">
        <v>1500000</v>
      </c>
      <c r="N75" s="157">
        <v>2023</v>
      </c>
      <c r="O75" s="157">
        <v>2027</v>
      </c>
      <c r="P75" s="170"/>
      <c r="Q75" s="157"/>
      <c r="R75" s="102" t="s">
        <v>259</v>
      </c>
      <c r="S75" s="174" t="s">
        <v>27</v>
      </c>
    </row>
    <row r="76" spans="1:19" s="105" customFormat="1" ht="28.8" x14ac:dyDescent="0.3">
      <c r="A76" s="145">
        <v>71</v>
      </c>
      <c r="B76" s="102" t="s">
        <v>255</v>
      </c>
      <c r="C76" s="170" t="s">
        <v>84</v>
      </c>
      <c r="D76" s="157">
        <v>45180083</v>
      </c>
      <c r="E76" s="157">
        <v>181027020</v>
      </c>
      <c r="F76" s="157">
        <v>600146669</v>
      </c>
      <c r="G76" s="199" t="s">
        <v>955</v>
      </c>
      <c r="H76" s="157" t="s">
        <v>23</v>
      </c>
      <c r="I76" s="157" t="s">
        <v>24</v>
      </c>
      <c r="J76" s="157" t="s">
        <v>24</v>
      </c>
      <c r="K76" s="102" t="s">
        <v>955</v>
      </c>
      <c r="L76" s="173">
        <v>600000</v>
      </c>
      <c r="M76" s="173">
        <v>600000</v>
      </c>
      <c r="N76" s="157">
        <v>2023</v>
      </c>
      <c r="O76" s="157">
        <v>2027</v>
      </c>
      <c r="P76" s="170"/>
      <c r="Q76" s="157"/>
      <c r="R76" s="102" t="s">
        <v>259</v>
      </c>
      <c r="S76" s="174" t="s">
        <v>27</v>
      </c>
    </row>
    <row r="77" spans="1:19" s="105" customFormat="1" ht="28.8" x14ac:dyDescent="0.3">
      <c r="A77" s="145">
        <v>72</v>
      </c>
      <c r="B77" s="102" t="s">
        <v>255</v>
      </c>
      <c r="C77" s="170" t="s">
        <v>84</v>
      </c>
      <c r="D77" s="157">
        <v>45180083</v>
      </c>
      <c r="E77" s="157">
        <v>181027020</v>
      </c>
      <c r="F77" s="157">
        <v>600146669</v>
      </c>
      <c r="G77" s="199" t="s">
        <v>956</v>
      </c>
      <c r="H77" s="157" t="s">
        <v>23</v>
      </c>
      <c r="I77" s="157" t="s">
        <v>24</v>
      </c>
      <c r="J77" s="157" t="s">
        <v>24</v>
      </c>
      <c r="K77" s="102" t="s">
        <v>956</v>
      </c>
      <c r="L77" s="173">
        <v>1000000</v>
      </c>
      <c r="M77" s="173">
        <v>1000000</v>
      </c>
      <c r="N77" s="157">
        <v>2023</v>
      </c>
      <c r="O77" s="157">
        <v>2027</v>
      </c>
      <c r="P77" s="170"/>
      <c r="Q77" s="157" t="s">
        <v>957</v>
      </c>
      <c r="R77" s="102" t="s">
        <v>259</v>
      </c>
      <c r="S77" s="174" t="s">
        <v>27</v>
      </c>
    </row>
    <row r="78" spans="1:19" s="105" customFormat="1" ht="28.8" x14ac:dyDescent="0.3">
      <c r="A78" s="158">
        <v>73</v>
      </c>
      <c r="B78" s="102" t="s">
        <v>255</v>
      </c>
      <c r="C78" s="170" t="s">
        <v>84</v>
      </c>
      <c r="D78" s="157">
        <v>45180083</v>
      </c>
      <c r="E78" s="157">
        <v>181027020</v>
      </c>
      <c r="F78" s="157">
        <v>600146669</v>
      </c>
      <c r="G78" s="199" t="s">
        <v>958</v>
      </c>
      <c r="H78" s="157" t="s">
        <v>23</v>
      </c>
      <c r="I78" s="157" t="s">
        <v>24</v>
      </c>
      <c r="J78" s="157" t="s">
        <v>24</v>
      </c>
      <c r="K78" s="102" t="s">
        <v>959</v>
      </c>
      <c r="L78" s="173">
        <v>5000000</v>
      </c>
      <c r="M78" s="173">
        <v>5000000</v>
      </c>
      <c r="N78" s="157">
        <v>2023</v>
      </c>
      <c r="O78" s="157">
        <v>2027</v>
      </c>
      <c r="P78" s="170"/>
      <c r="Q78" s="157"/>
      <c r="R78" s="102" t="s">
        <v>259</v>
      </c>
      <c r="S78" s="174" t="s">
        <v>27</v>
      </c>
    </row>
    <row r="79" spans="1:19" s="105" customFormat="1" ht="28.8" x14ac:dyDescent="0.3">
      <c r="A79" s="145">
        <v>74</v>
      </c>
      <c r="B79" s="102" t="s">
        <v>255</v>
      </c>
      <c r="C79" s="170" t="s">
        <v>84</v>
      </c>
      <c r="D79" s="157">
        <v>45180083</v>
      </c>
      <c r="E79" s="157">
        <v>181027020</v>
      </c>
      <c r="F79" s="157">
        <v>600146669</v>
      </c>
      <c r="G79" s="199" t="s">
        <v>960</v>
      </c>
      <c r="H79" s="157" t="s">
        <v>23</v>
      </c>
      <c r="I79" s="157" t="s">
        <v>24</v>
      </c>
      <c r="J79" s="157" t="s">
        <v>24</v>
      </c>
      <c r="K79" s="102" t="s">
        <v>960</v>
      </c>
      <c r="L79" s="173">
        <v>1000000</v>
      </c>
      <c r="M79" s="173">
        <v>1000000</v>
      </c>
      <c r="N79" s="157">
        <v>2023</v>
      </c>
      <c r="O79" s="157">
        <v>2027</v>
      </c>
      <c r="P79" s="170"/>
      <c r="Q79" s="157"/>
      <c r="R79" s="102" t="s">
        <v>259</v>
      </c>
      <c r="S79" s="174" t="s">
        <v>27</v>
      </c>
    </row>
    <row r="80" spans="1:19" ht="28.8" x14ac:dyDescent="0.3">
      <c r="A80" s="145">
        <v>75</v>
      </c>
      <c r="B80" s="102" t="s">
        <v>510</v>
      </c>
      <c r="C80" s="170" t="s">
        <v>511</v>
      </c>
      <c r="D80" s="170">
        <v>70981698</v>
      </c>
      <c r="E80" s="202">
        <v>102592951</v>
      </c>
      <c r="F80" s="170">
        <v>600146723</v>
      </c>
      <c r="G80" s="170" t="s">
        <v>512</v>
      </c>
      <c r="H80" s="170" t="s">
        <v>23</v>
      </c>
      <c r="I80" s="170" t="s">
        <v>24</v>
      </c>
      <c r="J80" s="170" t="s">
        <v>513</v>
      </c>
      <c r="K80" s="170" t="s">
        <v>514</v>
      </c>
      <c r="L80" s="203">
        <v>250000</v>
      </c>
      <c r="M80" s="204">
        <v>212500</v>
      </c>
      <c r="N80" s="170">
        <v>2022</v>
      </c>
      <c r="O80" s="170">
        <v>2027</v>
      </c>
      <c r="P80" s="170"/>
      <c r="Q80" s="170"/>
      <c r="R80" s="170" t="s">
        <v>515</v>
      </c>
      <c r="S80" s="174" t="s">
        <v>516</v>
      </c>
    </row>
    <row r="81" spans="1:19" ht="28.8" x14ac:dyDescent="0.3">
      <c r="A81" s="158">
        <v>76</v>
      </c>
      <c r="B81" s="102" t="s">
        <v>510</v>
      </c>
      <c r="C81" s="170" t="s">
        <v>511</v>
      </c>
      <c r="D81" s="170">
        <v>70981698</v>
      </c>
      <c r="E81" s="202">
        <v>102592951</v>
      </c>
      <c r="F81" s="170">
        <v>600146723</v>
      </c>
      <c r="G81" s="170" t="s">
        <v>517</v>
      </c>
      <c r="H81" s="170" t="s">
        <v>23</v>
      </c>
      <c r="I81" s="170" t="s">
        <v>24</v>
      </c>
      <c r="J81" s="170" t="s">
        <v>513</v>
      </c>
      <c r="K81" s="170" t="s">
        <v>518</v>
      </c>
      <c r="L81" s="203">
        <v>50000</v>
      </c>
      <c r="M81" s="204">
        <v>42500</v>
      </c>
      <c r="N81" s="170">
        <v>2022</v>
      </c>
      <c r="O81" s="170">
        <v>2027</v>
      </c>
      <c r="P81" s="170"/>
      <c r="Q81" s="170"/>
      <c r="R81" s="170" t="s">
        <v>519</v>
      </c>
      <c r="S81" s="174" t="s">
        <v>516</v>
      </c>
    </row>
    <row r="82" spans="1:19" ht="28.8" x14ac:dyDescent="0.3">
      <c r="A82" s="145">
        <v>77</v>
      </c>
      <c r="B82" s="90" t="s">
        <v>520</v>
      </c>
      <c r="C82" s="91" t="s">
        <v>521</v>
      </c>
      <c r="D82" s="91">
        <v>75029421</v>
      </c>
      <c r="E82" s="92">
        <v>107631032</v>
      </c>
      <c r="F82" s="91">
        <v>600146103</v>
      </c>
      <c r="G82" s="91" t="s">
        <v>522</v>
      </c>
      <c r="H82" s="91" t="s">
        <v>23</v>
      </c>
      <c r="I82" s="91" t="s">
        <v>24</v>
      </c>
      <c r="J82" s="91" t="s">
        <v>523</v>
      </c>
      <c r="K82" s="91" t="s">
        <v>522</v>
      </c>
      <c r="L82" s="93">
        <v>400000</v>
      </c>
      <c r="M82" s="94">
        <v>340000</v>
      </c>
      <c r="N82" s="91">
        <v>2022</v>
      </c>
      <c r="O82" s="91">
        <v>2027</v>
      </c>
      <c r="P82" s="91" t="s">
        <v>101</v>
      </c>
      <c r="Q82" s="91"/>
      <c r="R82" s="91" t="s">
        <v>519</v>
      </c>
      <c r="S82" s="107" t="s">
        <v>27</v>
      </c>
    </row>
    <row r="83" spans="1:19" ht="28.8" x14ac:dyDescent="0.3">
      <c r="A83" s="145">
        <v>78</v>
      </c>
      <c r="B83" s="90" t="s">
        <v>520</v>
      </c>
      <c r="C83" s="91" t="s">
        <v>521</v>
      </c>
      <c r="D83" s="91">
        <v>75029421</v>
      </c>
      <c r="E83" s="92">
        <v>107631032</v>
      </c>
      <c r="F83" s="91">
        <v>600146103</v>
      </c>
      <c r="G83" s="91" t="s">
        <v>524</v>
      </c>
      <c r="H83" s="91" t="s">
        <v>23</v>
      </c>
      <c r="I83" s="91" t="s">
        <v>24</v>
      </c>
      <c r="J83" s="91" t="s">
        <v>523</v>
      </c>
      <c r="K83" s="91" t="s">
        <v>525</v>
      </c>
      <c r="L83" s="93">
        <v>1900000</v>
      </c>
      <c r="M83" s="94">
        <v>1615000</v>
      </c>
      <c r="N83" s="91">
        <v>2023</v>
      </c>
      <c r="O83" s="91">
        <v>2027</v>
      </c>
      <c r="P83" s="91" t="s">
        <v>101</v>
      </c>
      <c r="Q83" s="91"/>
      <c r="R83" s="91" t="s">
        <v>519</v>
      </c>
      <c r="S83" s="107" t="s">
        <v>27</v>
      </c>
    </row>
    <row r="84" spans="1:19" x14ac:dyDescent="0.3">
      <c r="A84" s="158">
        <v>79</v>
      </c>
      <c r="B84" s="102" t="s">
        <v>526</v>
      </c>
      <c r="C84" s="170" t="s">
        <v>527</v>
      </c>
      <c r="D84" s="91">
        <v>70985529</v>
      </c>
      <c r="E84" s="202">
        <v>107631385</v>
      </c>
      <c r="F84" s="205">
        <v>600146014</v>
      </c>
      <c r="G84" s="170" t="s">
        <v>528</v>
      </c>
      <c r="H84" s="170" t="s">
        <v>23</v>
      </c>
      <c r="I84" s="170" t="s">
        <v>24</v>
      </c>
      <c r="J84" s="170" t="s">
        <v>529</v>
      </c>
      <c r="K84" s="170" t="s">
        <v>530</v>
      </c>
      <c r="L84" s="203">
        <v>500000</v>
      </c>
      <c r="M84" s="204">
        <f>L84/100*85</f>
        <v>425000</v>
      </c>
      <c r="N84" s="170">
        <v>2022</v>
      </c>
      <c r="O84" s="170">
        <v>2027</v>
      </c>
      <c r="P84" s="170"/>
      <c r="Q84" s="170"/>
      <c r="R84" s="90" t="s">
        <v>519</v>
      </c>
      <c r="S84" s="174" t="s">
        <v>27</v>
      </c>
    </row>
    <row r="85" spans="1:19" x14ac:dyDescent="0.3">
      <c r="A85" s="145">
        <v>80</v>
      </c>
      <c r="B85" s="102" t="s">
        <v>526</v>
      </c>
      <c r="C85" s="170" t="s">
        <v>527</v>
      </c>
      <c r="D85" s="91">
        <v>70985529</v>
      </c>
      <c r="E85" s="92">
        <v>107631385</v>
      </c>
      <c r="F85" s="205">
        <v>600146014</v>
      </c>
      <c r="G85" s="170" t="s">
        <v>531</v>
      </c>
      <c r="H85" s="170" t="s">
        <v>23</v>
      </c>
      <c r="I85" s="170" t="s">
        <v>24</v>
      </c>
      <c r="J85" s="170" t="s">
        <v>529</v>
      </c>
      <c r="K85" s="170" t="s">
        <v>532</v>
      </c>
      <c r="L85" s="203">
        <v>1200000</v>
      </c>
      <c r="M85" s="204">
        <f>L85/100*85</f>
        <v>1020000</v>
      </c>
      <c r="N85" s="170">
        <v>2022</v>
      </c>
      <c r="O85" s="170">
        <v>2027</v>
      </c>
      <c r="P85" s="170"/>
      <c r="Q85" s="170"/>
      <c r="R85" s="90" t="s">
        <v>519</v>
      </c>
      <c r="S85" s="174" t="s">
        <v>27</v>
      </c>
    </row>
    <row r="86" spans="1:19" x14ac:dyDescent="0.3">
      <c r="A86" s="145">
        <v>81</v>
      </c>
      <c r="B86" s="102" t="s">
        <v>526</v>
      </c>
      <c r="C86" s="170" t="s">
        <v>527</v>
      </c>
      <c r="D86" s="91">
        <v>70985529</v>
      </c>
      <c r="E86" s="92">
        <v>107631385</v>
      </c>
      <c r="F86" s="205">
        <v>600146014</v>
      </c>
      <c r="G86" s="170" t="s">
        <v>533</v>
      </c>
      <c r="H86" s="170" t="s">
        <v>23</v>
      </c>
      <c r="I86" s="170" t="s">
        <v>24</v>
      </c>
      <c r="J86" s="170" t="s">
        <v>529</v>
      </c>
      <c r="K86" s="170" t="s">
        <v>534</v>
      </c>
      <c r="L86" s="203">
        <v>1000000</v>
      </c>
      <c r="M86" s="204">
        <f>L86/100*85</f>
        <v>850000</v>
      </c>
      <c r="N86" s="170">
        <v>2022</v>
      </c>
      <c r="O86" s="170">
        <v>2027</v>
      </c>
      <c r="P86" s="170"/>
      <c r="Q86" s="91"/>
      <c r="R86" s="90" t="s">
        <v>519</v>
      </c>
      <c r="S86" s="174" t="s">
        <v>27</v>
      </c>
    </row>
    <row r="87" spans="1:19" x14ac:dyDescent="0.3">
      <c r="A87" s="158">
        <v>82</v>
      </c>
      <c r="B87" s="102" t="s">
        <v>526</v>
      </c>
      <c r="C87" s="170" t="s">
        <v>527</v>
      </c>
      <c r="D87" s="91">
        <v>70985529</v>
      </c>
      <c r="E87" s="92">
        <v>107631385</v>
      </c>
      <c r="F87" s="205">
        <v>600146014</v>
      </c>
      <c r="G87" s="170" t="s">
        <v>535</v>
      </c>
      <c r="H87" s="170" t="s">
        <v>23</v>
      </c>
      <c r="I87" s="170" t="s">
        <v>24</v>
      </c>
      <c r="J87" s="170" t="s">
        <v>529</v>
      </c>
      <c r="K87" s="170" t="s">
        <v>536</v>
      </c>
      <c r="L87" s="203">
        <v>100000</v>
      </c>
      <c r="M87" s="204">
        <f>L87/100*85</f>
        <v>85000</v>
      </c>
      <c r="N87" s="170">
        <v>2022</v>
      </c>
      <c r="O87" s="170">
        <v>2027</v>
      </c>
      <c r="P87" s="170"/>
      <c r="Q87" s="91"/>
      <c r="R87" s="90" t="s">
        <v>519</v>
      </c>
      <c r="S87" s="174" t="s">
        <v>27</v>
      </c>
    </row>
    <row r="88" spans="1:19" x14ac:dyDescent="0.3">
      <c r="A88" s="145">
        <v>83</v>
      </c>
      <c r="B88" s="90" t="s">
        <v>537</v>
      </c>
      <c r="C88" s="91" t="s">
        <v>538</v>
      </c>
      <c r="D88" s="91">
        <v>75029979</v>
      </c>
      <c r="E88" s="92">
        <v>107631016</v>
      </c>
      <c r="F88" s="91">
        <v>600146081</v>
      </c>
      <c r="G88" s="91" t="s">
        <v>539</v>
      </c>
      <c r="H88" s="91" t="s">
        <v>23</v>
      </c>
      <c r="I88" s="91" t="s">
        <v>24</v>
      </c>
      <c r="J88" s="91" t="s">
        <v>540</v>
      </c>
      <c r="K88" s="91" t="s">
        <v>541</v>
      </c>
      <c r="L88" s="93">
        <v>2000000</v>
      </c>
      <c r="M88" s="94">
        <v>1700000</v>
      </c>
      <c r="N88" s="91">
        <v>2022</v>
      </c>
      <c r="O88" s="91">
        <v>2027</v>
      </c>
      <c r="P88" s="91"/>
      <c r="Q88" s="91"/>
      <c r="R88" s="91" t="s">
        <v>519</v>
      </c>
      <c r="S88" s="107" t="s">
        <v>27</v>
      </c>
    </row>
    <row r="89" spans="1:19" x14ac:dyDescent="0.3">
      <c r="A89" s="145">
        <v>84</v>
      </c>
      <c r="B89" s="90" t="s">
        <v>537</v>
      </c>
      <c r="C89" s="91" t="s">
        <v>538</v>
      </c>
      <c r="D89" s="91">
        <v>75029979</v>
      </c>
      <c r="E89" s="92">
        <v>107631016</v>
      </c>
      <c r="F89" s="91">
        <v>600146081</v>
      </c>
      <c r="G89" s="91" t="s">
        <v>542</v>
      </c>
      <c r="H89" s="91" t="s">
        <v>23</v>
      </c>
      <c r="I89" s="91" t="s">
        <v>24</v>
      </c>
      <c r="J89" s="91" t="s">
        <v>540</v>
      </c>
      <c r="K89" s="91" t="s">
        <v>543</v>
      </c>
      <c r="L89" s="93" t="s">
        <v>544</v>
      </c>
      <c r="M89" s="94">
        <v>2550000</v>
      </c>
      <c r="N89" s="91">
        <v>2022</v>
      </c>
      <c r="O89" s="91">
        <v>2027</v>
      </c>
      <c r="P89" s="91"/>
      <c r="Q89" s="91"/>
      <c r="R89" s="91" t="s">
        <v>519</v>
      </c>
      <c r="S89" s="107" t="s">
        <v>27</v>
      </c>
    </row>
    <row r="90" spans="1:19" x14ac:dyDescent="0.3">
      <c r="A90" s="158">
        <v>85</v>
      </c>
      <c r="B90" s="90" t="s">
        <v>537</v>
      </c>
      <c r="C90" s="91" t="s">
        <v>538</v>
      </c>
      <c r="D90" s="91">
        <v>75029979</v>
      </c>
      <c r="E90" s="92">
        <v>107631016</v>
      </c>
      <c r="F90" s="91">
        <v>600146081</v>
      </c>
      <c r="G90" s="91" t="s">
        <v>545</v>
      </c>
      <c r="H90" s="91" t="s">
        <v>23</v>
      </c>
      <c r="I90" s="91" t="s">
        <v>24</v>
      </c>
      <c r="J90" s="91" t="s">
        <v>540</v>
      </c>
      <c r="K90" s="91" t="s">
        <v>546</v>
      </c>
      <c r="L90" s="93">
        <v>400000</v>
      </c>
      <c r="M90" s="94">
        <v>340000</v>
      </c>
      <c r="N90" s="91">
        <v>2022</v>
      </c>
      <c r="O90" s="91">
        <v>2027</v>
      </c>
      <c r="P90" s="91"/>
      <c r="Q90" s="91"/>
      <c r="R90" s="91" t="s">
        <v>519</v>
      </c>
      <c r="S90" s="107" t="s">
        <v>27</v>
      </c>
    </row>
    <row r="91" spans="1:19" x14ac:dyDescent="0.3">
      <c r="A91" s="145">
        <v>86</v>
      </c>
      <c r="B91" s="90" t="s">
        <v>537</v>
      </c>
      <c r="C91" s="91" t="s">
        <v>538</v>
      </c>
      <c r="D91" s="91">
        <v>75029979</v>
      </c>
      <c r="E91" s="92">
        <v>107631016</v>
      </c>
      <c r="F91" s="91">
        <v>600146081</v>
      </c>
      <c r="G91" s="91" t="s">
        <v>547</v>
      </c>
      <c r="H91" s="91" t="s">
        <v>23</v>
      </c>
      <c r="I91" s="91" t="s">
        <v>24</v>
      </c>
      <c r="J91" s="91" t="s">
        <v>540</v>
      </c>
      <c r="K91" s="91" t="s">
        <v>548</v>
      </c>
      <c r="L91" s="93">
        <v>150000</v>
      </c>
      <c r="M91" s="94">
        <v>127500</v>
      </c>
      <c r="N91" s="91">
        <v>2022</v>
      </c>
      <c r="O91" s="91">
        <v>2027</v>
      </c>
      <c r="P91" s="91"/>
      <c r="Q91" s="91"/>
      <c r="R91" s="91" t="s">
        <v>519</v>
      </c>
      <c r="S91" s="107" t="s">
        <v>27</v>
      </c>
    </row>
    <row r="92" spans="1:19" x14ac:dyDescent="0.3">
      <c r="A92" s="145">
        <v>87</v>
      </c>
      <c r="B92" s="90" t="s">
        <v>537</v>
      </c>
      <c r="C92" s="91" t="s">
        <v>538</v>
      </c>
      <c r="D92" s="91">
        <v>75029979</v>
      </c>
      <c r="E92" s="92">
        <v>107631016</v>
      </c>
      <c r="F92" s="91">
        <v>600146081</v>
      </c>
      <c r="G92" s="91" t="s">
        <v>549</v>
      </c>
      <c r="H92" s="91" t="s">
        <v>23</v>
      </c>
      <c r="I92" s="91" t="s">
        <v>24</v>
      </c>
      <c r="J92" s="91" t="s">
        <v>540</v>
      </c>
      <c r="K92" s="91" t="s">
        <v>550</v>
      </c>
      <c r="L92" s="93" t="s">
        <v>551</v>
      </c>
      <c r="M92" s="94">
        <v>637500</v>
      </c>
      <c r="N92" s="91">
        <v>2022</v>
      </c>
      <c r="O92" s="91">
        <v>2027</v>
      </c>
      <c r="P92" s="91"/>
      <c r="Q92" s="91"/>
      <c r="R92" s="91" t="s">
        <v>519</v>
      </c>
      <c r="S92" s="107" t="s">
        <v>27</v>
      </c>
    </row>
    <row r="93" spans="1:19" x14ac:dyDescent="0.3">
      <c r="A93" s="158">
        <v>88</v>
      </c>
      <c r="B93" s="90" t="s">
        <v>537</v>
      </c>
      <c r="C93" s="91" t="s">
        <v>538</v>
      </c>
      <c r="D93" s="91">
        <v>75029979</v>
      </c>
      <c r="E93" s="92">
        <v>107631016</v>
      </c>
      <c r="F93" s="91">
        <v>600146081</v>
      </c>
      <c r="G93" s="91" t="s">
        <v>552</v>
      </c>
      <c r="H93" s="91" t="s">
        <v>23</v>
      </c>
      <c r="I93" s="91" t="s">
        <v>24</v>
      </c>
      <c r="J93" s="91" t="s">
        <v>540</v>
      </c>
      <c r="K93" s="91" t="s">
        <v>552</v>
      </c>
      <c r="L93" s="93" t="s">
        <v>551</v>
      </c>
      <c r="M93" s="94">
        <v>637500</v>
      </c>
      <c r="N93" s="91">
        <v>2022</v>
      </c>
      <c r="O93" s="91">
        <v>2027</v>
      </c>
      <c r="P93" s="91"/>
      <c r="Q93" s="91"/>
      <c r="R93" s="91" t="s">
        <v>519</v>
      </c>
      <c r="S93" s="107" t="s">
        <v>27</v>
      </c>
    </row>
    <row r="94" spans="1:19" x14ac:dyDescent="0.3">
      <c r="A94" s="145">
        <v>89</v>
      </c>
      <c r="B94" s="90" t="s">
        <v>537</v>
      </c>
      <c r="C94" s="91" t="s">
        <v>538</v>
      </c>
      <c r="D94" s="91">
        <v>75029979</v>
      </c>
      <c r="E94" s="92">
        <v>120200180</v>
      </c>
      <c r="F94" s="91">
        <v>600146081</v>
      </c>
      <c r="G94" s="91" t="s">
        <v>553</v>
      </c>
      <c r="H94" s="91" t="s">
        <v>23</v>
      </c>
      <c r="I94" s="91" t="s">
        <v>24</v>
      </c>
      <c r="J94" s="91" t="s">
        <v>540</v>
      </c>
      <c r="K94" s="91" t="s">
        <v>554</v>
      </c>
      <c r="L94" s="93" t="s">
        <v>544</v>
      </c>
      <c r="M94" s="94">
        <v>2550000</v>
      </c>
      <c r="N94" s="91">
        <v>2022</v>
      </c>
      <c r="O94" s="91">
        <v>2027</v>
      </c>
      <c r="P94" s="91"/>
      <c r="Q94" s="91"/>
      <c r="R94" s="91" t="s">
        <v>555</v>
      </c>
      <c r="S94" s="107" t="s">
        <v>178</v>
      </c>
    </row>
    <row r="95" spans="1:19" x14ac:dyDescent="0.3">
      <c r="A95" s="145">
        <v>90</v>
      </c>
      <c r="B95" s="90" t="s">
        <v>537</v>
      </c>
      <c r="C95" s="91" t="s">
        <v>538</v>
      </c>
      <c r="D95" s="91">
        <v>75029979</v>
      </c>
      <c r="E95" s="92">
        <v>120200180</v>
      </c>
      <c r="F95" s="91">
        <v>600146081</v>
      </c>
      <c r="G95" s="91" t="s">
        <v>556</v>
      </c>
      <c r="H95" s="91" t="s">
        <v>23</v>
      </c>
      <c r="I95" s="91" t="s">
        <v>24</v>
      </c>
      <c r="J95" s="91" t="s">
        <v>540</v>
      </c>
      <c r="K95" s="91" t="s">
        <v>556</v>
      </c>
      <c r="L95" s="93" t="s">
        <v>557</v>
      </c>
      <c r="M95" s="94">
        <v>425000</v>
      </c>
      <c r="N95" s="91">
        <v>2022</v>
      </c>
      <c r="O95" s="91">
        <v>2027</v>
      </c>
      <c r="P95" s="91"/>
      <c r="Q95" s="91"/>
      <c r="R95" s="91" t="s">
        <v>519</v>
      </c>
      <c r="S95" s="107" t="s">
        <v>27</v>
      </c>
    </row>
    <row r="96" spans="1:19" x14ac:dyDescent="0.3">
      <c r="A96" s="158">
        <v>91</v>
      </c>
      <c r="B96" s="90" t="s">
        <v>537</v>
      </c>
      <c r="C96" s="91" t="s">
        <v>538</v>
      </c>
      <c r="D96" s="91">
        <v>75029979</v>
      </c>
      <c r="E96" s="92">
        <v>120200180</v>
      </c>
      <c r="F96" s="91">
        <v>600146081</v>
      </c>
      <c r="G96" s="91" t="s">
        <v>558</v>
      </c>
      <c r="H96" s="91" t="s">
        <v>23</v>
      </c>
      <c r="I96" s="91" t="s">
        <v>24</v>
      </c>
      <c r="J96" s="91" t="s">
        <v>540</v>
      </c>
      <c r="K96" s="91" t="s">
        <v>559</v>
      </c>
      <c r="L96" s="93" t="s">
        <v>557</v>
      </c>
      <c r="M96" s="94">
        <v>425000</v>
      </c>
      <c r="N96" s="91">
        <v>2022</v>
      </c>
      <c r="O96" s="91">
        <v>2027</v>
      </c>
      <c r="P96" s="91"/>
      <c r="Q96" s="91"/>
      <c r="R96" s="91" t="s">
        <v>519</v>
      </c>
      <c r="S96" s="107" t="s">
        <v>27</v>
      </c>
    </row>
    <row r="97" spans="1:19" x14ac:dyDescent="0.3">
      <c r="A97" s="145">
        <v>92</v>
      </c>
      <c r="B97" s="90" t="s">
        <v>537</v>
      </c>
      <c r="C97" s="91" t="s">
        <v>538</v>
      </c>
      <c r="D97" s="91">
        <v>75029979</v>
      </c>
      <c r="E97" s="92">
        <v>107631016</v>
      </c>
      <c r="F97" s="91">
        <v>600146081</v>
      </c>
      <c r="G97" s="91" t="s">
        <v>560</v>
      </c>
      <c r="H97" s="91" t="s">
        <v>23</v>
      </c>
      <c r="I97" s="91" t="s">
        <v>24</v>
      </c>
      <c r="J97" s="91" t="s">
        <v>540</v>
      </c>
      <c r="K97" s="91" t="s">
        <v>561</v>
      </c>
      <c r="L97" s="93" t="s">
        <v>562</v>
      </c>
      <c r="M97" s="94">
        <v>255000</v>
      </c>
      <c r="N97" s="91">
        <v>2022</v>
      </c>
      <c r="O97" s="91">
        <v>2027</v>
      </c>
      <c r="P97" s="91"/>
      <c r="Q97" s="91"/>
      <c r="R97" s="91" t="s">
        <v>519</v>
      </c>
      <c r="S97" s="107" t="s">
        <v>27</v>
      </c>
    </row>
    <row r="98" spans="1:19" x14ac:dyDescent="0.3">
      <c r="A98" s="145">
        <v>93</v>
      </c>
      <c r="B98" s="90" t="s">
        <v>537</v>
      </c>
      <c r="C98" s="91" t="s">
        <v>538</v>
      </c>
      <c r="D98" s="91">
        <v>75029979</v>
      </c>
      <c r="E98" s="92">
        <v>107631016</v>
      </c>
      <c r="F98" s="91">
        <v>600146081</v>
      </c>
      <c r="G98" s="91" t="s">
        <v>563</v>
      </c>
      <c r="H98" s="91" t="s">
        <v>23</v>
      </c>
      <c r="I98" s="91" t="s">
        <v>24</v>
      </c>
      <c r="J98" s="91" t="s">
        <v>540</v>
      </c>
      <c r="K98" s="91" t="s">
        <v>564</v>
      </c>
      <c r="L98" s="93">
        <v>700000</v>
      </c>
      <c r="M98" s="94">
        <v>595000</v>
      </c>
      <c r="N98" s="91">
        <v>2022</v>
      </c>
      <c r="O98" s="91">
        <v>2027</v>
      </c>
      <c r="P98" s="91"/>
      <c r="Q98" s="91"/>
      <c r="R98" s="91" t="s">
        <v>555</v>
      </c>
      <c r="S98" s="107" t="s">
        <v>27</v>
      </c>
    </row>
    <row r="99" spans="1:19" x14ac:dyDescent="0.3">
      <c r="A99" s="158">
        <v>94</v>
      </c>
      <c r="B99" s="90" t="s">
        <v>537</v>
      </c>
      <c r="C99" s="91" t="s">
        <v>538</v>
      </c>
      <c r="D99" s="91">
        <v>75029979</v>
      </c>
      <c r="E99" s="92">
        <v>107631016</v>
      </c>
      <c r="F99" s="91">
        <v>600146081</v>
      </c>
      <c r="G99" s="91" t="s">
        <v>565</v>
      </c>
      <c r="H99" s="91" t="s">
        <v>23</v>
      </c>
      <c r="I99" s="91" t="s">
        <v>24</v>
      </c>
      <c r="J99" s="91" t="s">
        <v>540</v>
      </c>
      <c r="K99" s="91" t="s">
        <v>566</v>
      </c>
      <c r="L99" s="93">
        <v>150000</v>
      </c>
      <c r="M99" s="94">
        <v>127500</v>
      </c>
      <c r="N99" s="91">
        <v>2022</v>
      </c>
      <c r="O99" s="91">
        <v>2027</v>
      </c>
      <c r="P99" s="91"/>
      <c r="Q99" s="91"/>
      <c r="R99" s="91" t="s">
        <v>555</v>
      </c>
      <c r="S99" s="107" t="s">
        <v>27</v>
      </c>
    </row>
    <row r="100" spans="1:19" ht="28.8" x14ac:dyDescent="0.3">
      <c r="A100" s="145">
        <v>95</v>
      </c>
      <c r="B100" s="102" t="s">
        <v>567</v>
      </c>
      <c r="C100" s="170" t="s">
        <v>568</v>
      </c>
      <c r="D100" s="170">
        <v>70981698</v>
      </c>
      <c r="E100" s="202">
        <v>600146022</v>
      </c>
      <c r="F100" s="170">
        <v>102592942</v>
      </c>
      <c r="G100" s="170" t="s">
        <v>570</v>
      </c>
      <c r="H100" s="170" t="s">
        <v>23</v>
      </c>
      <c r="I100" s="170" t="s">
        <v>24</v>
      </c>
      <c r="J100" s="170" t="s">
        <v>569</v>
      </c>
      <c r="K100" s="170" t="s">
        <v>571</v>
      </c>
      <c r="L100" s="203">
        <v>250000</v>
      </c>
      <c r="M100" s="204">
        <v>212500</v>
      </c>
      <c r="N100" s="170">
        <v>2022</v>
      </c>
      <c r="O100" s="170">
        <v>2027</v>
      </c>
      <c r="P100" s="170"/>
      <c r="Q100" s="170"/>
      <c r="R100" s="170" t="s">
        <v>519</v>
      </c>
      <c r="S100" s="174" t="s">
        <v>516</v>
      </c>
    </row>
    <row r="101" spans="1:19" ht="28.8" x14ac:dyDescent="0.3">
      <c r="A101" s="145">
        <v>96</v>
      </c>
      <c r="B101" s="102" t="s">
        <v>567</v>
      </c>
      <c r="C101" s="170" t="s">
        <v>568</v>
      </c>
      <c r="D101" s="170">
        <v>70981698</v>
      </c>
      <c r="E101" s="202">
        <v>600146022</v>
      </c>
      <c r="F101" s="170">
        <v>102592942</v>
      </c>
      <c r="G101" s="170" t="s">
        <v>572</v>
      </c>
      <c r="H101" s="170" t="s">
        <v>23</v>
      </c>
      <c r="I101" s="170" t="s">
        <v>24</v>
      </c>
      <c r="J101" s="170" t="s">
        <v>569</v>
      </c>
      <c r="K101" s="170" t="s">
        <v>573</v>
      </c>
      <c r="L101" s="203">
        <v>150000</v>
      </c>
      <c r="M101" s="204">
        <v>127500</v>
      </c>
      <c r="N101" s="170">
        <v>2022</v>
      </c>
      <c r="O101" s="170">
        <v>2027</v>
      </c>
      <c r="P101" s="170"/>
      <c r="Q101" s="170"/>
      <c r="R101" s="170" t="s">
        <v>519</v>
      </c>
      <c r="S101" s="174" t="s">
        <v>27</v>
      </c>
    </row>
    <row r="102" spans="1:19" ht="28.8" x14ac:dyDescent="0.3">
      <c r="A102" s="158">
        <v>97</v>
      </c>
      <c r="B102" s="175" t="s">
        <v>567</v>
      </c>
      <c r="C102" s="170" t="s">
        <v>568</v>
      </c>
      <c r="D102" s="170">
        <v>70981698</v>
      </c>
      <c r="E102" s="202">
        <v>600146022</v>
      </c>
      <c r="F102" s="170">
        <v>102592942</v>
      </c>
      <c r="G102" s="170" t="s">
        <v>574</v>
      </c>
      <c r="H102" s="170" t="s">
        <v>23</v>
      </c>
      <c r="I102" s="170" t="s">
        <v>24</v>
      </c>
      <c r="J102" s="170" t="s">
        <v>569</v>
      </c>
      <c r="K102" s="170" t="s">
        <v>575</v>
      </c>
      <c r="L102" s="203">
        <v>320000</v>
      </c>
      <c r="M102" s="204">
        <f t="shared" ref="M102:M109" si="1">L102/100*85</f>
        <v>272000</v>
      </c>
      <c r="N102" s="170">
        <v>2022</v>
      </c>
      <c r="O102" s="170">
        <v>2027</v>
      </c>
      <c r="P102" s="170"/>
      <c r="Q102" s="170"/>
      <c r="R102" s="170" t="s">
        <v>519</v>
      </c>
      <c r="S102" s="174" t="s">
        <v>27</v>
      </c>
    </row>
    <row r="103" spans="1:19" ht="28.8" x14ac:dyDescent="0.3">
      <c r="A103" s="145">
        <v>98</v>
      </c>
      <c r="B103" s="175" t="s">
        <v>567</v>
      </c>
      <c r="C103" s="170" t="s">
        <v>568</v>
      </c>
      <c r="D103" s="170">
        <v>70981698</v>
      </c>
      <c r="E103" s="202">
        <v>600146022</v>
      </c>
      <c r="F103" s="170">
        <v>102592942</v>
      </c>
      <c r="G103" s="170" t="s">
        <v>576</v>
      </c>
      <c r="H103" s="170" t="s">
        <v>23</v>
      </c>
      <c r="I103" s="170" t="s">
        <v>24</v>
      </c>
      <c r="J103" s="170" t="s">
        <v>569</v>
      </c>
      <c r="K103" s="170" t="s">
        <v>577</v>
      </c>
      <c r="L103" s="203">
        <v>250000</v>
      </c>
      <c r="M103" s="204">
        <f t="shared" si="1"/>
        <v>212500</v>
      </c>
      <c r="N103" s="170">
        <v>2022</v>
      </c>
      <c r="O103" s="170">
        <v>2027</v>
      </c>
      <c r="P103" s="170"/>
      <c r="Q103" s="170"/>
      <c r="R103" s="170" t="s">
        <v>519</v>
      </c>
      <c r="S103" s="174" t="s">
        <v>27</v>
      </c>
    </row>
    <row r="104" spans="1:19" ht="28.8" x14ac:dyDescent="0.3">
      <c r="A104" s="145">
        <v>99</v>
      </c>
      <c r="B104" s="175" t="s">
        <v>567</v>
      </c>
      <c r="C104" s="170" t="s">
        <v>568</v>
      </c>
      <c r="D104" s="170">
        <v>70981698</v>
      </c>
      <c r="E104" s="202">
        <v>600146022</v>
      </c>
      <c r="F104" s="170">
        <v>102592942</v>
      </c>
      <c r="G104" s="170" t="s">
        <v>578</v>
      </c>
      <c r="H104" s="170" t="s">
        <v>23</v>
      </c>
      <c r="I104" s="170" t="s">
        <v>24</v>
      </c>
      <c r="J104" s="170" t="s">
        <v>569</v>
      </c>
      <c r="K104" s="170" t="s">
        <v>579</v>
      </c>
      <c r="L104" s="203">
        <v>120000</v>
      </c>
      <c r="M104" s="204">
        <f t="shared" si="1"/>
        <v>102000</v>
      </c>
      <c r="N104" s="170">
        <v>2022</v>
      </c>
      <c r="O104" s="170">
        <v>2027</v>
      </c>
      <c r="P104" s="170"/>
      <c r="Q104" s="170"/>
      <c r="R104" s="170" t="s">
        <v>519</v>
      </c>
      <c r="S104" s="174" t="s">
        <v>27</v>
      </c>
    </row>
    <row r="105" spans="1:19" ht="28.8" x14ac:dyDescent="0.3">
      <c r="A105" s="158">
        <v>100</v>
      </c>
      <c r="B105" s="175" t="s">
        <v>567</v>
      </c>
      <c r="C105" s="170" t="s">
        <v>568</v>
      </c>
      <c r="D105" s="170">
        <v>70981698</v>
      </c>
      <c r="E105" s="202">
        <v>600146022</v>
      </c>
      <c r="F105" s="170">
        <v>102592942</v>
      </c>
      <c r="G105" s="170" t="s">
        <v>580</v>
      </c>
      <c r="H105" s="170" t="s">
        <v>23</v>
      </c>
      <c r="I105" s="170" t="s">
        <v>24</v>
      </c>
      <c r="J105" s="170" t="s">
        <v>569</v>
      </c>
      <c r="K105" s="170" t="s">
        <v>581</v>
      </c>
      <c r="L105" s="203">
        <v>250000</v>
      </c>
      <c r="M105" s="204">
        <f t="shared" si="1"/>
        <v>212500</v>
      </c>
      <c r="N105" s="170">
        <v>2022</v>
      </c>
      <c r="O105" s="170">
        <v>2027</v>
      </c>
      <c r="P105" s="170"/>
      <c r="Q105" s="170"/>
      <c r="R105" s="170" t="s">
        <v>519</v>
      </c>
      <c r="S105" s="174" t="s">
        <v>27</v>
      </c>
    </row>
    <row r="106" spans="1:19" ht="28.8" x14ac:dyDescent="0.3">
      <c r="A106" s="145">
        <v>101</v>
      </c>
      <c r="B106" s="175" t="s">
        <v>567</v>
      </c>
      <c r="C106" s="170" t="s">
        <v>568</v>
      </c>
      <c r="D106" s="170">
        <v>70981698</v>
      </c>
      <c r="E106" s="202">
        <v>600146022</v>
      </c>
      <c r="F106" s="170">
        <v>102592942</v>
      </c>
      <c r="G106" s="170" t="s">
        <v>582</v>
      </c>
      <c r="H106" s="170" t="s">
        <v>23</v>
      </c>
      <c r="I106" s="170" t="s">
        <v>24</v>
      </c>
      <c r="J106" s="170" t="s">
        <v>569</v>
      </c>
      <c r="K106" s="170" t="s">
        <v>583</v>
      </c>
      <c r="L106" s="203">
        <v>700000</v>
      </c>
      <c r="M106" s="204">
        <f t="shared" si="1"/>
        <v>595000</v>
      </c>
      <c r="N106" s="170">
        <v>2022</v>
      </c>
      <c r="O106" s="170">
        <v>2027</v>
      </c>
      <c r="P106" s="170"/>
      <c r="Q106" s="170"/>
      <c r="R106" s="170" t="s">
        <v>519</v>
      </c>
      <c r="S106" s="174" t="s">
        <v>27</v>
      </c>
    </row>
    <row r="107" spans="1:19" ht="28.8" x14ac:dyDescent="0.3">
      <c r="A107" s="145">
        <v>102</v>
      </c>
      <c r="B107" s="175" t="s">
        <v>567</v>
      </c>
      <c r="C107" s="170" t="s">
        <v>568</v>
      </c>
      <c r="D107" s="170">
        <v>70981698</v>
      </c>
      <c r="E107" s="202">
        <v>600146022</v>
      </c>
      <c r="F107" s="170">
        <v>102592942</v>
      </c>
      <c r="G107" s="170" t="s">
        <v>584</v>
      </c>
      <c r="H107" s="170" t="s">
        <v>23</v>
      </c>
      <c r="I107" s="170" t="s">
        <v>24</v>
      </c>
      <c r="J107" s="170" t="s">
        <v>569</v>
      </c>
      <c r="K107" s="170" t="s">
        <v>585</v>
      </c>
      <c r="L107" s="203">
        <v>380000</v>
      </c>
      <c r="M107" s="204">
        <f t="shared" si="1"/>
        <v>323000</v>
      </c>
      <c r="N107" s="170">
        <v>2022</v>
      </c>
      <c r="O107" s="170">
        <v>2027</v>
      </c>
      <c r="P107" s="170"/>
      <c r="Q107" s="170"/>
      <c r="R107" s="170" t="s">
        <v>519</v>
      </c>
      <c r="S107" s="174" t="s">
        <v>27</v>
      </c>
    </row>
    <row r="108" spans="1:19" ht="28.8" x14ac:dyDescent="0.3">
      <c r="A108" s="158">
        <v>103</v>
      </c>
      <c r="B108" s="175" t="s">
        <v>567</v>
      </c>
      <c r="C108" s="170" t="s">
        <v>568</v>
      </c>
      <c r="D108" s="170">
        <v>70981698</v>
      </c>
      <c r="E108" s="202">
        <v>600146022</v>
      </c>
      <c r="F108" s="170">
        <v>102592942</v>
      </c>
      <c r="G108" s="170" t="s">
        <v>586</v>
      </c>
      <c r="H108" s="170" t="s">
        <v>23</v>
      </c>
      <c r="I108" s="170" t="s">
        <v>24</v>
      </c>
      <c r="J108" s="170" t="s">
        <v>569</v>
      </c>
      <c r="K108" s="102" t="s">
        <v>587</v>
      </c>
      <c r="L108" s="203">
        <v>2000000</v>
      </c>
      <c r="M108" s="204">
        <f t="shared" si="1"/>
        <v>1700000</v>
      </c>
      <c r="N108" s="170">
        <v>2022</v>
      </c>
      <c r="O108" s="170">
        <v>2027</v>
      </c>
      <c r="P108" s="170"/>
      <c r="Q108" s="170"/>
      <c r="R108" s="170" t="s">
        <v>519</v>
      </c>
      <c r="S108" s="174" t="s">
        <v>27</v>
      </c>
    </row>
    <row r="109" spans="1:19" ht="28.8" x14ac:dyDescent="0.3">
      <c r="A109" s="145">
        <v>104</v>
      </c>
      <c r="B109" s="175" t="s">
        <v>567</v>
      </c>
      <c r="C109" s="170" t="s">
        <v>568</v>
      </c>
      <c r="D109" s="170">
        <v>70981698</v>
      </c>
      <c r="E109" s="202">
        <v>600146022</v>
      </c>
      <c r="F109" s="170">
        <v>102592942</v>
      </c>
      <c r="G109" s="170" t="s">
        <v>588</v>
      </c>
      <c r="H109" s="170" t="s">
        <v>23</v>
      </c>
      <c r="I109" s="170" t="s">
        <v>24</v>
      </c>
      <c r="J109" s="170" t="s">
        <v>569</v>
      </c>
      <c r="K109" s="102" t="s">
        <v>589</v>
      </c>
      <c r="L109" s="203">
        <v>330000</v>
      </c>
      <c r="M109" s="204">
        <f t="shared" si="1"/>
        <v>280500</v>
      </c>
      <c r="N109" s="170">
        <v>2022</v>
      </c>
      <c r="O109" s="170">
        <v>2027</v>
      </c>
      <c r="P109" s="170"/>
      <c r="Q109" s="170"/>
      <c r="R109" s="170" t="s">
        <v>519</v>
      </c>
      <c r="S109" s="174" t="s">
        <v>27</v>
      </c>
    </row>
    <row r="110" spans="1:19" x14ac:dyDescent="0.3">
      <c r="A110" s="145">
        <v>105</v>
      </c>
      <c r="B110" s="102" t="s">
        <v>590</v>
      </c>
      <c r="C110" s="170" t="s">
        <v>591</v>
      </c>
      <c r="D110" s="170">
        <v>70983747</v>
      </c>
      <c r="E110" s="202">
        <v>600146812</v>
      </c>
      <c r="F110" s="170">
        <v>120201941</v>
      </c>
      <c r="G110" s="170" t="s">
        <v>592</v>
      </c>
      <c r="H110" s="170" t="s">
        <v>23</v>
      </c>
      <c r="I110" s="170" t="s">
        <v>24</v>
      </c>
      <c r="J110" s="170" t="s">
        <v>593</v>
      </c>
      <c r="K110" s="170" t="s">
        <v>594</v>
      </c>
      <c r="L110" s="203">
        <v>1000000</v>
      </c>
      <c r="M110" s="204">
        <v>850000</v>
      </c>
      <c r="N110" s="170">
        <v>2022</v>
      </c>
      <c r="O110" s="170">
        <v>2027</v>
      </c>
      <c r="P110" s="170"/>
      <c r="Q110" s="170"/>
      <c r="R110" s="170" t="s">
        <v>516</v>
      </c>
      <c r="S110" s="174" t="s">
        <v>516</v>
      </c>
    </row>
    <row r="111" spans="1:19" x14ac:dyDescent="0.3">
      <c r="A111" s="158">
        <v>106</v>
      </c>
      <c r="B111" s="102" t="s">
        <v>590</v>
      </c>
      <c r="C111" s="170" t="s">
        <v>595</v>
      </c>
      <c r="D111" s="170"/>
      <c r="E111" s="202">
        <v>600146812</v>
      </c>
      <c r="F111" s="170">
        <v>120201941</v>
      </c>
      <c r="G111" s="170" t="s">
        <v>592</v>
      </c>
      <c r="H111" s="170" t="s">
        <v>23</v>
      </c>
      <c r="I111" s="170" t="s">
        <v>24</v>
      </c>
      <c r="J111" s="170" t="s">
        <v>593</v>
      </c>
      <c r="K111" s="170" t="s">
        <v>908</v>
      </c>
      <c r="L111" s="203">
        <v>1700000</v>
      </c>
      <c r="M111" s="204">
        <v>1445000</v>
      </c>
      <c r="N111" s="170">
        <v>2022</v>
      </c>
      <c r="O111" s="170">
        <v>2027</v>
      </c>
      <c r="P111" s="170"/>
      <c r="Q111" s="170"/>
      <c r="R111" s="170" t="s">
        <v>516</v>
      </c>
      <c r="S111" s="174" t="s">
        <v>516</v>
      </c>
    </row>
    <row r="112" spans="1:19" x14ac:dyDescent="0.3">
      <c r="A112" s="145">
        <v>107</v>
      </c>
      <c r="B112" s="102" t="s">
        <v>590</v>
      </c>
      <c r="C112" s="170" t="s">
        <v>591</v>
      </c>
      <c r="D112" s="170">
        <v>70983747</v>
      </c>
      <c r="E112" s="202">
        <v>600146812</v>
      </c>
      <c r="F112" s="170">
        <v>120201941</v>
      </c>
      <c r="G112" s="170" t="s">
        <v>592</v>
      </c>
      <c r="H112" s="170" t="s">
        <v>23</v>
      </c>
      <c r="I112" s="170" t="s">
        <v>24</v>
      </c>
      <c r="J112" s="170" t="s">
        <v>593</v>
      </c>
      <c r="K112" s="170" t="s">
        <v>596</v>
      </c>
      <c r="L112" s="203">
        <v>700000</v>
      </c>
      <c r="M112" s="204">
        <f>L112/100*85</f>
        <v>595000</v>
      </c>
      <c r="N112" s="170">
        <v>2022</v>
      </c>
      <c r="O112" s="170">
        <v>2027</v>
      </c>
      <c r="P112" s="170"/>
      <c r="Q112" s="170"/>
      <c r="R112" s="170" t="s">
        <v>516</v>
      </c>
      <c r="S112" s="174" t="s">
        <v>516</v>
      </c>
    </row>
    <row r="113" spans="1:19" x14ac:dyDescent="0.3">
      <c r="A113" s="145">
        <v>108</v>
      </c>
      <c r="B113" s="102" t="s">
        <v>590</v>
      </c>
      <c r="C113" s="170" t="s">
        <v>591</v>
      </c>
      <c r="D113" s="170">
        <v>70983747</v>
      </c>
      <c r="E113" s="202">
        <v>600146812</v>
      </c>
      <c r="F113" s="170">
        <v>120201941</v>
      </c>
      <c r="G113" s="170" t="s">
        <v>597</v>
      </c>
      <c r="H113" s="170" t="s">
        <v>23</v>
      </c>
      <c r="I113" s="170" t="s">
        <v>24</v>
      </c>
      <c r="J113" s="170" t="s">
        <v>593</v>
      </c>
      <c r="K113" s="170" t="s">
        <v>598</v>
      </c>
      <c r="L113" s="203">
        <v>300000</v>
      </c>
      <c r="M113" s="204">
        <f>L113/100*85</f>
        <v>255000</v>
      </c>
      <c r="N113" s="170">
        <v>2022</v>
      </c>
      <c r="O113" s="170">
        <v>2027</v>
      </c>
      <c r="P113" s="170"/>
      <c r="Q113" s="170"/>
      <c r="R113" s="170" t="s">
        <v>516</v>
      </c>
      <c r="S113" s="174" t="s">
        <v>516</v>
      </c>
    </row>
    <row r="114" spans="1:19" s="105" customFormat="1" x14ac:dyDescent="0.3">
      <c r="A114" s="158">
        <v>109</v>
      </c>
      <c r="B114" s="102" t="s">
        <v>590</v>
      </c>
      <c r="C114" s="170" t="s">
        <v>591</v>
      </c>
      <c r="D114" s="170">
        <v>70983747</v>
      </c>
      <c r="E114" s="202">
        <v>600146812</v>
      </c>
      <c r="F114" s="170">
        <v>120201941</v>
      </c>
      <c r="G114" s="170" t="s">
        <v>902</v>
      </c>
      <c r="H114" s="170" t="s">
        <v>23</v>
      </c>
      <c r="I114" s="170" t="s">
        <v>24</v>
      </c>
      <c r="J114" s="170" t="s">
        <v>593</v>
      </c>
      <c r="K114" s="170" t="s">
        <v>903</v>
      </c>
      <c r="L114" s="203">
        <v>1500000</v>
      </c>
      <c r="M114" s="204">
        <f t="shared" ref="M114:M120" si="2">L114/100*85</f>
        <v>1275000</v>
      </c>
      <c r="N114" s="170">
        <v>2022</v>
      </c>
      <c r="O114" s="170">
        <v>2027</v>
      </c>
      <c r="P114" s="170"/>
      <c r="Q114" s="170"/>
      <c r="R114" s="170" t="s">
        <v>516</v>
      </c>
      <c r="S114" s="174" t="s">
        <v>516</v>
      </c>
    </row>
    <row r="115" spans="1:19" s="105" customFormat="1" ht="28.8" x14ac:dyDescent="0.3">
      <c r="A115" s="145">
        <v>110</v>
      </c>
      <c r="B115" s="102" t="s">
        <v>590</v>
      </c>
      <c r="C115" s="170" t="s">
        <v>591</v>
      </c>
      <c r="D115" s="170">
        <v>70983747</v>
      </c>
      <c r="E115" s="202">
        <v>600146812</v>
      </c>
      <c r="F115" s="170">
        <v>120201941</v>
      </c>
      <c r="G115" s="170" t="s">
        <v>904</v>
      </c>
      <c r="H115" s="170" t="s">
        <v>23</v>
      </c>
      <c r="I115" s="170" t="s">
        <v>24</v>
      </c>
      <c r="J115" s="170" t="s">
        <v>593</v>
      </c>
      <c r="K115" s="102" t="s">
        <v>905</v>
      </c>
      <c r="L115" s="203">
        <v>1000000</v>
      </c>
      <c r="M115" s="204">
        <f t="shared" si="2"/>
        <v>850000</v>
      </c>
      <c r="N115" s="170">
        <v>2022</v>
      </c>
      <c r="O115" s="170">
        <v>2027</v>
      </c>
      <c r="P115" s="170"/>
      <c r="Q115" s="170"/>
      <c r="R115" s="170" t="s">
        <v>516</v>
      </c>
      <c r="S115" s="174" t="s">
        <v>516</v>
      </c>
    </row>
    <row r="116" spans="1:19" x14ac:dyDescent="0.3">
      <c r="A116" s="145">
        <v>111</v>
      </c>
      <c r="B116" s="102" t="s">
        <v>599</v>
      </c>
      <c r="C116" s="170" t="s">
        <v>600</v>
      </c>
      <c r="D116" s="170">
        <v>70989354</v>
      </c>
      <c r="E116" s="202">
        <v>107631733</v>
      </c>
      <c r="F116" s="170">
        <v>600145891</v>
      </c>
      <c r="G116" s="170" t="s">
        <v>601</v>
      </c>
      <c r="H116" s="170" t="s">
        <v>23</v>
      </c>
      <c r="I116" s="170" t="s">
        <v>24</v>
      </c>
      <c r="J116" s="170" t="s">
        <v>602</v>
      </c>
      <c r="K116" s="170" t="s">
        <v>1036</v>
      </c>
      <c r="L116" s="203">
        <v>1500000</v>
      </c>
      <c r="M116" s="204">
        <f t="shared" si="2"/>
        <v>1275000</v>
      </c>
      <c r="N116" s="170">
        <v>2023</v>
      </c>
      <c r="O116" s="170">
        <v>2027</v>
      </c>
      <c r="P116" s="170"/>
      <c r="Q116" s="170"/>
      <c r="R116" s="170" t="s">
        <v>519</v>
      </c>
      <c r="S116" s="174" t="s">
        <v>27</v>
      </c>
    </row>
    <row r="117" spans="1:19" x14ac:dyDescent="0.3">
      <c r="A117" s="158">
        <v>112</v>
      </c>
      <c r="B117" s="102" t="s">
        <v>599</v>
      </c>
      <c r="C117" s="170" t="s">
        <v>600</v>
      </c>
      <c r="D117" s="170">
        <v>70989354</v>
      </c>
      <c r="E117" s="202">
        <v>120200627</v>
      </c>
      <c r="F117" s="170">
        <v>600145891</v>
      </c>
      <c r="G117" s="170" t="s">
        <v>1037</v>
      </c>
      <c r="H117" s="170" t="s">
        <v>23</v>
      </c>
      <c r="I117" s="170" t="s">
        <v>24</v>
      </c>
      <c r="J117" s="170" t="s">
        <v>602</v>
      </c>
      <c r="K117" s="170" t="s">
        <v>1038</v>
      </c>
      <c r="L117" s="203">
        <v>1000000</v>
      </c>
      <c r="M117" s="204">
        <f t="shared" si="2"/>
        <v>850000</v>
      </c>
      <c r="N117" s="170">
        <v>2023</v>
      </c>
      <c r="O117" s="170">
        <v>2027</v>
      </c>
      <c r="P117" s="170"/>
      <c r="Q117" s="170"/>
      <c r="R117" s="170" t="s">
        <v>519</v>
      </c>
      <c r="S117" s="174" t="s">
        <v>27</v>
      </c>
    </row>
    <row r="118" spans="1:19" s="105" customFormat="1" x14ac:dyDescent="0.3">
      <c r="A118" s="145">
        <v>113</v>
      </c>
      <c r="B118" s="102" t="s">
        <v>599</v>
      </c>
      <c r="C118" s="170" t="s">
        <v>600</v>
      </c>
      <c r="D118" s="170">
        <v>70989354</v>
      </c>
      <c r="E118" s="202">
        <v>107631733</v>
      </c>
      <c r="F118" s="170">
        <v>600145891</v>
      </c>
      <c r="G118" s="170" t="s">
        <v>603</v>
      </c>
      <c r="H118" s="170" t="s">
        <v>23</v>
      </c>
      <c r="I118" s="170" t="s">
        <v>24</v>
      </c>
      <c r="J118" s="170" t="s">
        <v>602</v>
      </c>
      <c r="K118" s="170" t="s">
        <v>604</v>
      </c>
      <c r="L118" s="203">
        <v>600000</v>
      </c>
      <c r="M118" s="204">
        <f>L118/100*85</f>
        <v>510000</v>
      </c>
      <c r="N118" s="170">
        <v>2023</v>
      </c>
      <c r="O118" s="170">
        <v>2027</v>
      </c>
      <c r="P118" s="170"/>
      <c r="Q118" s="170"/>
      <c r="R118" s="170" t="s">
        <v>519</v>
      </c>
      <c r="S118" s="174" t="s">
        <v>27</v>
      </c>
    </row>
    <row r="119" spans="1:19" s="105" customFormat="1" x14ac:dyDescent="0.3">
      <c r="A119" s="145">
        <v>114</v>
      </c>
      <c r="B119" s="102" t="s">
        <v>599</v>
      </c>
      <c r="C119" s="170" t="s">
        <v>600</v>
      </c>
      <c r="D119" s="170">
        <v>70989354</v>
      </c>
      <c r="E119" s="202">
        <v>120200627</v>
      </c>
      <c r="F119" s="170">
        <v>600145891</v>
      </c>
      <c r="G119" s="170" t="s">
        <v>586</v>
      </c>
      <c r="H119" s="170" t="s">
        <v>23</v>
      </c>
      <c r="I119" s="170" t="s">
        <v>24</v>
      </c>
      <c r="J119" s="170" t="s">
        <v>602</v>
      </c>
      <c r="K119" s="170" t="s">
        <v>906</v>
      </c>
      <c r="L119" s="203">
        <v>1000000</v>
      </c>
      <c r="M119" s="204">
        <f t="shared" si="2"/>
        <v>850000</v>
      </c>
      <c r="N119" s="170">
        <v>2023</v>
      </c>
      <c r="O119" s="170">
        <v>2025</v>
      </c>
      <c r="P119" s="170"/>
      <c r="Q119" s="170"/>
      <c r="R119" s="170" t="s">
        <v>519</v>
      </c>
      <c r="S119" s="174" t="s">
        <v>27</v>
      </c>
    </row>
    <row r="120" spans="1:19" s="105" customFormat="1" x14ac:dyDescent="0.3">
      <c r="A120" s="158">
        <v>115</v>
      </c>
      <c r="B120" s="102" t="s">
        <v>599</v>
      </c>
      <c r="C120" s="170" t="s">
        <v>600</v>
      </c>
      <c r="D120" s="170">
        <v>70989354</v>
      </c>
      <c r="E120" s="202">
        <v>120200627</v>
      </c>
      <c r="F120" s="170">
        <v>600145891</v>
      </c>
      <c r="G120" s="170" t="s">
        <v>725</v>
      </c>
      <c r="H120" s="170" t="s">
        <v>23</v>
      </c>
      <c r="I120" s="170" t="s">
        <v>24</v>
      </c>
      <c r="J120" s="170" t="s">
        <v>602</v>
      </c>
      <c r="K120" s="170" t="s">
        <v>907</v>
      </c>
      <c r="L120" s="203">
        <v>300000</v>
      </c>
      <c r="M120" s="204">
        <f t="shared" si="2"/>
        <v>255000</v>
      </c>
      <c r="N120" s="170">
        <v>2023</v>
      </c>
      <c r="O120" s="170">
        <v>2025</v>
      </c>
      <c r="P120" s="170"/>
      <c r="Q120" s="170"/>
      <c r="R120" s="170" t="s">
        <v>519</v>
      </c>
      <c r="S120" s="174" t="s">
        <v>27</v>
      </c>
    </row>
    <row r="121" spans="1:19" ht="28.8" x14ac:dyDescent="0.3">
      <c r="A121" s="145">
        <v>116</v>
      </c>
      <c r="B121" s="206" t="s">
        <v>726</v>
      </c>
      <c r="C121" s="96" t="s">
        <v>727</v>
      </c>
      <c r="D121" s="96">
        <v>70990174</v>
      </c>
      <c r="E121" s="207">
        <v>102592608</v>
      </c>
      <c r="F121" s="96">
        <v>650044061</v>
      </c>
      <c r="G121" s="96" t="s">
        <v>728</v>
      </c>
      <c r="H121" s="96" t="s">
        <v>23</v>
      </c>
      <c r="I121" s="96" t="s">
        <v>24</v>
      </c>
      <c r="J121" s="96" t="s">
        <v>727</v>
      </c>
      <c r="K121" s="96" t="s">
        <v>729</v>
      </c>
      <c r="L121" s="98" t="s">
        <v>730</v>
      </c>
      <c r="M121" s="96"/>
      <c r="N121" s="99">
        <v>2022</v>
      </c>
      <c r="O121" s="99">
        <v>2023</v>
      </c>
      <c r="P121" s="99" t="s">
        <v>101</v>
      </c>
      <c r="Q121" s="96"/>
      <c r="R121" s="96" t="s">
        <v>731</v>
      </c>
      <c r="S121" s="100" t="s">
        <v>27</v>
      </c>
    </row>
    <row r="122" spans="1:19" x14ac:dyDescent="0.3">
      <c r="A122" s="145">
        <v>117</v>
      </c>
      <c r="B122" s="95" t="s">
        <v>732</v>
      </c>
      <c r="C122" s="38" t="s">
        <v>733</v>
      </c>
      <c r="D122" s="38">
        <v>61985406</v>
      </c>
      <c r="E122" s="66">
        <v>102608555</v>
      </c>
      <c r="F122" s="38">
        <v>600146499</v>
      </c>
      <c r="G122" s="38" t="s">
        <v>734</v>
      </c>
      <c r="H122" s="38" t="s">
        <v>23</v>
      </c>
      <c r="I122" s="38" t="s">
        <v>24</v>
      </c>
      <c r="J122" s="38" t="s">
        <v>733</v>
      </c>
      <c r="K122" s="38" t="s">
        <v>735</v>
      </c>
      <c r="L122" s="71" t="s">
        <v>736</v>
      </c>
      <c r="M122" s="38"/>
      <c r="N122" s="89">
        <v>2023</v>
      </c>
      <c r="O122" s="89">
        <v>2024</v>
      </c>
      <c r="P122" s="89" t="s">
        <v>101</v>
      </c>
      <c r="Q122" s="38"/>
      <c r="R122" s="38" t="s">
        <v>737</v>
      </c>
      <c r="S122" s="58" t="s">
        <v>27</v>
      </c>
    </row>
    <row r="123" spans="1:19" ht="28.8" x14ac:dyDescent="0.3">
      <c r="A123" s="158">
        <v>118</v>
      </c>
      <c r="B123" s="95" t="s">
        <v>738</v>
      </c>
      <c r="C123" s="96" t="s">
        <v>739</v>
      </c>
      <c r="D123" s="96">
        <v>70932590</v>
      </c>
      <c r="E123" s="66">
        <v>107631199</v>
      </c>
      <c r="F123" s="38">
        <v>600146278</v>
      </c>
      <c r="G123" s="96" t="s">
        <v>740</v>
      </c>
      <c r="H123" s="38" t="s">
        <v>23</v>
      </c>
      <c r="I123" s="38" t="s">
        <v>24</v>
      </c>
      <c r="J123" s="96" t="s">
        <v>739</v>
      </c>
      <c r="K123" s="206" t="s">
        <v>741</v>
      </c>
      <c r="L123" s="98" t="s">
        <v>742</v>
      </c>
      <c r="M123" s="96"/>
      <c r="N123" s="96">
        <v>2023</v>
      </c>
      <c r="O123" s="96">
        <v>2025</v>
      </c>
      <c r="P123" s="96"/>
      <c r="Q123" s="96"/>
      <c r="R123" s="96" t="s">
        <v>731</v>
      </c>
      <c r="S123" s="100" t="s">
        <v>27</v>
      </c>
    </row>
    <row r="124" spans="1:19" s="105" customFormat="1" ht="28.8" x14ac:dyDescent="0.3">
      <c r="A124" s="145">
        <v>119</v>
      </c>
      <c r="B124" s="170" t="s">
        <v>738</v>
      </c>
      <c r="C124" s="170" t="s">
        <v>739</v>
      </c>
      <c r="D124" s="170">
        <v>70932590</v>
      </c>
      <c r="E124" s="170">
        <v>107631199</v>
      </c>
      <c r="F124" s="170">
        <v>600146278</v>
      </c>
      <c r="G124" s="170" t="s">
        <v>864</v>
      </c>
      <c r="H124" s="170" t="s">
        <v>23</v>
      </c>
      <c r="I124" s="170" t="s">
        <v>24</v>
      </c>
      <c r="J124" s="170" t="s">
        <v>739</v>
      </c>
      <c r="K124" s="102" t="s">
        <v>865</v>
      </c>
      <c r="L124" s="204">
        <v>600000</v>
      </c>
      <c r="M124" s="204"/>
      <c r="N124" s="170">
        <v>2023</v>
      </c>
      <c r="O124" s="170">
        <v>2027</v>
      </c>
      <c r="P124" s="157"/>
      <c r="Q124" s="157"/>
      <c r="R124" s="170" t="s">
        <v>519</v>
      </c>
      <c r="S124" s="174"/>
    </row>
    <row r="125" spans="1:19" s="105" customFormat="1" ht="28.8" x14ac:dyDescent="0.3">
      <c r="A125" s="145">
        <v>120</v>
      </c>
      <c r="B125" s="170" t="s">
        <v>738</v>
      </c>
      <c r="C125" s="170" t="s">
        <v>739</v>
      </c>
      <c r="D125" s="170">
        <v>70932590</v>
      </c>
      <c r="E125" s="170">
        <v>107631199</v>
      </c>
      <c r="F125" s="170">
        <v>600146278</v>
      </c>
      <c r="G125" s="170" t="s">
        <v>866</v>
      </c>
      <c r="H125" s="170" t="s">
        <v>23</v>
      </c>
      <c r="I125" s="170" t="s">
        <v>24</v>
      </c>
      <c r="J125" s="170" t="s">
        <v>739</v>
      </c>
      <c r="K125" s="102" t="s">
        <v>867</v>
      </c>
      <c r="L125" s="204">
        <v>700000</v>
      </c>
      <c r="M125" s="204"/>
      <c r="N125" s="170">
        <v>2023</v>
      </c>
      <c r="O125" s="170">
        <v>2027</v>
      </c>
      <c r="P125" s="157"/>
      <c r="Q125" s="157"/>
      <c r="R125" s="170" t="s">
        <v>519</v>
      </c>
      <c r="S125" s="174"/>
    </row>
    <row r="126" spans="1:19" s="105" customFormat="1" ht="28.8" x14ac:dyDescent="0.3">
      <c r="A126" s="158">
        <v>121</v>
      </c>
      <c r="B126" s="170" t="s">
        <v>738</v>
      </c>
      <c r="C126" s="170" t="s">
        <v>739</v>
      </c>
      <c r="D126" s="170">
        <v>70932590</v>
      </c>
      <c r="E126" s="170">
        <v>107631199</v>
      </c>
      <c r="F126" s="170">
        <v>600146278</v>
      </c>
      <c r="G126" s="170" t="s">
        <v>868</v>
      </c>
      <c r="H126" s="170" t="s">
        <v>23</v>
      </c>
      <c r="I126" s="170" t="s">
        <v>24</v>
      </c>
      <c r="J126" s="170" t="s">
        <v>739</v>
      </c>
      <c r="K126" s="102" t="s">
        <v>869</v>
      </c>
      <c r="L126" s="204">
        <v>2250000</v>
      </c>
      <c r="M126" s="204"/>
      <c r="N126" s="170">
        <v>2023</v>
      </c>
      <c r="O126" s="170">
        <v>2027</v>
      </c>
      <c r="P126" s="157"/>
      <c r="Q126" s="157"/>
      <c r="R126" s="170" t="s">
        <v>731</v>
      </c>
      <c r="S126" s="174"/>
    </row>
    <row r="127" spans="1:19" s="105" customFormat="1" ht="115.2" x14ac:dyDescent="0.3">
      <c r="A127" s="145">
        <v>122</v>
      </c>
      <c r="B127" s="170" t="s">
        <v>738</v>
      </c>
      <c r="C127" s="170" t="s">
        <v>739</v>
      </c>
      <c r="D127" s="170">
        <v>70932590</v>
      </c>
      <c r="E127" s="170">
        <v>107631199</v>
      </c>
      <c r="F127" s="170">
        <v>600146278</v>
      </c>
      <c r="G127" s="170" t="s">
        <v>862</v>
      </c>
      <c r="H127" s="170" t="s">
        <v>23</v>
      </c>
      <c r="I127" s="170" t="s">
        <v>24</v>
      </c>
      <c r="J127" s="170" t="s">
        <v>739</v>
      </c>
      <c r="K127" s="102" t="s">
        <v>863</v>
      </c>
      <c r="L127" s="204">
        <v>150000</v>
      </c>
      <c r="M127" s="204"/>
      <c r="N127" s="170">
        <v>2023</v>
      </c>
      <c r="O127" s="170">
        <v>2027</v>
      </c>
      <c r="P127" s="157"/>
      <c r="Q127" s="157"/>
      <c r="R127" s="170" t="s">
        <v>519</v>
      </c>
      <c r="S127" s="174"/>
    </row>
    <row r="128" spans="1:19" x14ac:dyDescent="0.3">
      <c r="A128" s="145">
        <v>123</v>
      </c>
      <c r="B128" s="208" t="s">
        <v>802</v>
      </c>
      <c r="C128" s="208" t="s">
        <v>803</v>
      </c>
      <c r="D128" s="208">
        <v>61985414</v>
      </c>
      <c r="E128" s="208">
        <v>102608113</v>
      </c>
      <c r="F128" s="208">
        <v>600146464</v>
      </c>
      <c r="G128" s="208" t="s">
        <v>828</v>
      </c>
      <c r="H128" s="208" t="s">
        <v>80</v>
      </c>
      <c r="I128" s="208" t="s">
        <v>24</v>
      </c>
      <c r="J128" s="208" t="s">
        <v>806</v>
      </c>
      <c r="K128" s="208" t="s">
        <v>829</v>
      </c>
      <c r="L128" s="209">
        <v>19500000</v>
      </c>
      <c r="M128" s="209">
        <f>L128/100*85</f>
        <v>16575000</v>
      </c>
      <c r="N128" s="208">
        <v>2023</v>
      </c>
      <c r="O128" s="208">
        <v>2023</v>
      </c>
      <c r="P128" s="210" t="s">
        <v>27</v>
      </c>
      <c r="Q128" s="210" t="s">
        <v>27</v>
      </c>
      <c r="R128" s="208" t="s">
        <v>830</v>
      </c>
      <c r="S128" s="211" t="s">
        <v>27</v>
      </c>
    </row>
    <row r="129" spans="1:20" s="105" customFormat="1" ht="28.8" x14ac:dyDescent="0.3">
      <c r="A129" s="158">
        <v>124</v>
      </c>
      <c r="B129" s="170" t="s">
        <v>802</v>
      </c>
      <c r="C129" s="170" t="s">
        <v>803</v>
      </c>
      <c r="D129" s="170">
        <v>61985414</v>
      </c>
      <c r="E129" s="170">
        <v>102608113</v>
      </c>
      <c r="F129" s="170">
        <v>600146464</v>
      </c>
      <c r="G129" s="170" t="s">
        <v>828</v>
      </c>
      <c r="H129" s="170" t="s">
        <v>80</v>
      </c>
      <c r="I129" s="170" t="s">
        <v>24</v>
      </c>
      <c r="J129" s="170" t="s">
        <v>806</v>
      </c>
      <c r="K129" s="102" t="s">
        <v>829</v>
      </c>
      <c r="L129" s="204">
        <v>20000000</v>
      </c>
      <c r="M129" s="204">
        <f>L129/100*85</f>
        <v>17000000</v>
      </c>
      <c r="N129" s="170">
        <v>2026</v>
      </c>
      <c r="O129" s="170">
        <v>2027</v>
      </c>
      <c r="P129" s="157" t="s">
        <v>27</v>
      </c>
      <c r="Q129" s="157" t="s">
        <v>27</v>
      </c>
      <c r="R129" s="170" t="s">
        <v>830</v>
      </c>
      <c r="S129" s="174" t="s">
        <v>27</v>
      </c>
    </row>
    <row r="130" spans="1:20" s="105" customFormat="1" ht="57.6" x14ac:dyDescent="0.3">
      <c r="A130" s="145">
        <v>125</v>
      </c>
      <c r="B130" s="170" t="s">
        <v>802</v>
      </c>
      <c r="C130" s="170" t="s">
        <v>803</v>
      </c>
      <c r="D130" s="170">
        <v>61985414</v>
      </c>
      <c r="E130" s="170">
        <v>102608113</v>
      </c>
      <c r="F130" s="170">
        <v>600146464</v>
      </c>
      <c r="G130" s="170" t="s">
        <v>893</v>
      </c>
      <c r="H130" s="170" t="s">
        <v>80</v>
      </c>
      <c r="I130" s="170" t="s">
        <v>24</v>
      </c>
      <c r="J130" s="170" t="s">
        <v>806</v>
      </c>
      <c r="K130" s="102" t="s">
        <v>894</v>
      </c>
      <c r="L130" s="204">
        <v>15000000</v>
      </c>
      <c r="M130" s="204">
        <f>L130/100*85</f>
        <v>12750000</v>
      </c>
      <c r="N130" s="170">
        <v>2024</v>
      </c>
      <c r="O130" s="170">
        <v>2025</v>
      </c>
      <c r="P130" s="157" t="s">
        <v>178</v>
      </c>
      <c r="Q130" s="157" t="s">
        <v>27</v>
      </c>
      <c r="R130" s="170" t="s">
        <v>895</v>
      </c>
      <c r="S130" s="174" t="s">
        <v>27</v>
      </c>
    </row>
    <row r="131" spans="1:20" s="105" customFormat="1" ht="28.8" x14ac:dyDescent="0.3">
      <c r="A131" s="145">
        <v>126</v>
      </c>
      <c r="B131" s="170" t="s">
        <v>802</v>
      </c>
      <c r="C131" s="170" t="s">
        <v>803</v>
      </c>
      <c r="D131" s="170">
        <v>61985414</v>
      </c>
      <c r="E131" s="170">
        <v>102608113</v>
      </c>
      <c r="F131" s="170">
        <v>600146464</v>
      </c>
      <c r="G131" s="170" t="s">
        <v>896</v>
      </c>
      <c r="H131" s="170" t="s">
        <v>80</v>
      </c>
      <c r="I131" s="170" t="s">
        <v>24</v>
      </c>
      <c r="J131" s="170" t="s">
        <v>806</v>
      </c>
      <c r="K131" s="102" t="s">
        <v>897</v>
      </c>
      <c r="L131" s="204">
        <v>1000000</v>
      </c>
      <c r="M131" s="204">
        <f t="shared" ref="M131:M133" si="3">L131/100*85</f>
        <v>850000</v>
      </c>
      <c r="N131" s="170">
        <v>2023</v>
      </c>
      <c r="O131" s="170">
        <v>2023</v>
      </c>
      <c r="P131" s="157" t="s">
        <v>27</v>
      </c>
      <c r="Q131" s="157" t="s">
        <v>27</v>
      </c>
      <c r="R131" s="170" t="s">
        <v>98</v>
      </c>
      <c r="S131" s="174" t="s">
        <v>27</v>
      </c>
    </row>
    <row r="132" spans="1:20" s="105" customFormat="1" ht="28.8" x14ac:dyDescent="0.3">
      <c r="A132" s="158">
        <v>127</v>
      </c>
      <c r="B132" s="170" t="s">
        <v>802</v>
      </c>
      <c r="C132" s="170" t="s">
        <v>803</v>
      </c>
      <c r="D132" s="170">
        <v>61985414</v>
      </c>
      <c r="E132" s="170">
        <v>102608113</v>
      </c>
      <c r="F132" s="170">
        <v>600146464</v>
      </c>
      <c r="G132" s="170" t="s">
        <v>898</v>
      </c>
      <c r="H132" s="170" t="s">
        <v>80</v>
      </c>
      <c r="I132" s="170" t="s">
        <v>24</v>
      </c>
      <c r="J132" s="170" t="s">
        <v>806</v>
      </c>
      <c r="K132" s="102" t="s">
        <v>899</v>
      </c>
      <c r="L132" s="204">
        <v>3000000</v>
      </c>
      <c r="M132" s="204">
        <f t="shared" si="3"/>
        <v>2550000</v>
      </c>
      <c r="N132" s="170">
        <v>2024</v>
      </c>
      <c r="O132" s="170">
        <v>2024</v>
      </c>
      <c r="P132" s="157" t="s">
        <v>27</v>
      </c>
      <c r="Q132" s="157" t="s">
        <v>27</v>
      </c>
      <c r="R132" s="170" t="s">
        <v>98</v>
      </c>
      <c r="S132" s="174" t="s">
        <v>27</v>
      </c>
    </row>
    <row r="133" spans="1:20" s="105" customFormat="1" x14ac:dyDescent="0.3">
      <c r="A133" s="145">
        <v>128</v>
      </c>
      <c r="B133" s="170" t="s">
        <v>802</v>
      </c>
      <c r="C133" s="170" t="s">
        <v>803</v>
      </c>
      <c r="D133" s="170">
        <v>61985414</v>
      </c>
      <c r="E133" s="170">
        <v>102608113</v>
      </c>
      <c r="F133" s="170">
        <v>600146464</v>
      </c>
      <c r="G133" s="170" t="s">
        <v>900</v>
      </c>
      <c r="H133" s="170" t="s">
        <v>80</v>
      </c>
      <c r="I133" s="170" t="s">
        <v>24</v>
      </c>
      <c r="J133" s="170" t="s">
        <v>806</v>
      </c>
      <c r="K133" s="102" t="s">
        <v>901</v>
      </c>
      <c r="L133" s="204">
        <v>3000000</v>
      </c>
      <c r="M133" s="204">
        <f t="shared" si="3"/>
        <v>2550000</v>
      </c>
      <c r="N133" s="170">
        <v>2023</v>
      </c>
      <c r="O133" s="170">
        <v>2024</v>
      </c>
      <c r="P133" s="157" t="s">
        <v>27</v>
      </c>
      <c r="Q133" s="157" t="s">
        <v>27</v>
      </c>
      <c r="R133" s="170" t="s">
        <v>98</v>
      </c>
      <c r="S133" s="174" t="s">
        <v>27</v>
      </c>
    </row>
    <row r="134" spans="1:20" ht="43.2" x14ac:dyDescent="0.3">
      <c r="A134" s="145">
        <v>129</v>
      </c>
      <c r="B134" s="170" t="s">
        <v>848</v>
      </c>
      <c r="C134" s="170" t="s">
        <v>849</v>
      </c>
      <c r="D134" s="170">
        <v>70998388</v>
      </c>
      <c r="E134" s="170">
        <v>107630982</v>
      </c>
      <c r="F134" s="170">
        <v>600145620</v>
      </c>
      <c r="G134" s="170" t="s">
        <v>850</v>
      </c>
      <c r="H134" s="170" t="s">
        <v>851</v>
      </c>
      <c r="I134" s="170" t="s">
        <v>24</v>
      </c>
      <c r="J134" s="170" t="s">
        <v>852</v>
      </c>
      <c r="K134" s="102" t="s">
        <v>853</v>
      </c>
      <c r="L134" s="204">
        <v>500000</v>
      </c>
      <c r="M134" s="204">
        <v>425000</v>
      </c>
      <c r="N134" s="170">
        <v>2023</v>
      </c>
      <c r="O134" s="170">
        <v>2024</v>
      </c>
      <c r="P134" s="157"/>
      <c r="Q134" s="157"/>
      <c r="R134" s="170" t="s">
        <v>519</v>
      </c>
      <c r="S134" s="174" t="s">
        <v>27</v>
      </c>
    </row>
    <row r="135" spans="1:20" s="105" customFormat="1" ht="72" x14ac:dyDescent="0.3">
      <c r="A135" s="158">
        <v>130</v>
      </c>
      <c r="B135" s="170" t="s">
        <v>848</v>
      </c>
      <c r="C135" s="170" t="s">
        <v>849</v>
      </c>
      <c r="D135" s="170">
        <v>70998388</v>
      </c>
      <c r="E135" s="170">
        <v>107630982</v>
      </c>
      <c r="F135" s="170">
        <v>600145620</v>
      </c>
      <c r="G135" s="170" t="s">
        <v>854</v>
      </c>
      <c r="H135" s="170" t="s">
        <v>851</v>
      </c>
      <c r="I135" s="170" t="s">
        <v>24</v>
      </c>
      <c r="J135" s="170" t="s">
        <v>852</v>
      </c>
      <c r="K135" s="102" t="s">
        <v>855</v>
      </c>
      <c r="L135" s="204">
        <v>100000</v>
      </c>
      <c r="M135" s="204">
        <v>85000</v>
      </c>
      <c r="N135" s="170">
        <v>2023</v>
      </c>
      <c r="O135" s="170">
        <v>2024</v>
      </c>
      <c r="P135" s="157"/>
      <c r="Q135" s="157"/>
      <c r="R135" s="170" t="s">
        <v>519</v>
      </c>
      <c r="S135" s="174" t="s">
        <v>27</v>
      </c>
    </row>
    <row r="136" spans="1:20" s="105" customFormat="1" ht="28.8" x14ac:dyDescent="0.3">
      <c r="A136" s="145">
        <v>131</v>
      </c>
      <c r="B136" s="170" t="s">
        <v>848</v>
      </c>
      <c r="C136" s="170" t="s">
        <v>849</v>
      </c>
      <c r="D136" s="170">
        <v>70998388</v>
      </c>
      <c r="E136" s="170">
        <v>107630982</v>
      </c>
      <c r="F136" s="170">
        <v>600145620</v>
      </c>
      <c r="G136" s="170" t="s">
        <v>856</v>
      </c>
      <c r="H136" s="170" t="s">
        <v>851</v>
      </c>
      <c r="I136" s="170" t="s">
        <v>24</v>
      </c>
      <c r="J136" s="170" t="s">
        <v>852</v>
      </c>
      <c r="K136" s="102" t="s">
        <v>857</v>
      </c>
      <c r="L136" s="204">
        <v>600000</v>
      </c>
      <c r="M136" s="204">
        <v>510000</v>
      </c>
      <c r="N136" s="170">
        <v>2024</v>
      </c>
      <c r="O136" s="170">
        <v>2025</v>
      </c>
      <c r="P136" s="157"/>
      <c r="Q136" s="157"/>
      <c r="R136" s="170" t="s">
        <v>267</v>
      </c>
      <c r="S136" s="174" t="s">
        <v>27</v>
      </c>
    </row>
    <row r="137" spans="1:20" s="105" customFormat="1" ht="28.8" x14ac:dyDescent="0.3">
      <c r="A137" s="145">
        <v>132</v>
      </c>
      <c r="B137" s="170" t="s">
        <v>848</v>
      </c>
      <c r="C137" s="170" t="s">
        <v>849</v>
      </c>
      <c r="D137" s="170">
        <v>70998388</v>
      </c>
      <c r="E137" s="170">
        <v>107630982</v>
      </c>
      <c r="F137" s="170">
        <v>600145620</v>
      </c>
      <c r="G137" s="170" t="s">
        <v>858</v>
      </c>
      <c r="H137" s="170" t="s">
        <v>851</v>
      </c>
      <c r="I137" s="170" t="s">
        <v>24</v>
      </c>
      <c r="J137" s="170" t="s">
        <v>852</v>
      </c>
      <c r="K137" s="102" t="s">
        <v>859</v>
      </c>
      <c r="L137" s="204">
        <v>1400000</v>
      </c>
      <c r="M137" s="204">
        <v>1190000</v>
      </c>
      <c r="N137" s="170">
        <v>2024</v>
      </c>
      <c r="O137" s="170">
        <v>2025</v>
      </c>
      <c r="P137" s="157"/>
      <c r="Q137" s="157"/>
      <c r="R137" s="170" t="s">
        <v>267</v>
      </c>
      <c r="S137" s="174" t="s">
        <v>27</v>
      </c>
    </row>
    <row r="138" spans="1:20" s="105" customFormat="1" ht="28.8" x14ac:dyDescent="0.3">
      <c r="A138" s="158">
        <v>133</v>
      </c>
      <c r="B138" s="170" t="s">
        <v>848</v>
      </c>
      <c r="C138" s="170" t="s">
        <v>849</v>
      </c>
      <c r="D138" s="170">
        <v>70998388</v>
      </c>
      <c r="E138" s="170">
        <v>107630982</v>
      </c>
      <c r="F138" s="170">
        <v>600145620</v>
      </c>
      <c r="G138" s="170" t="s">
        <v>860</v>
      </c>
      <c r="H138" s="170" t="s">
        <v>851</v>
      </c>
      <c r="I138" s="170" t="s">
        <v>24</v>
      </c>
      <c r="J138" s="170" t="s">
        <v>852</v>
      </c>
      <c r="K138" s="102" t="s">
        <v>861</v>
      </c>
      <c r="L138" s="204">
        <v>50000</v>
      </c>
      <c r="M138" s="204">
        <v>42500</v>
      </c>
      <c r="N138" s="170">
        <v>2024</v>
      </c>
      <c r="O138" s="170">
        <v>2025</v>
      </c>
      <c r="P138" s="157"/>
      <c r="Q138" s="157"/>
      <c r="R138" s="170" t="s">
        <v>519</v>
      </c>
      <c r="S138" s="174" t="s">
        <v>27</v>
      </c>
    </row>
    <row r="139" spans="1:20" s="105" customFormat="1" x14ac:dyDescent="0.3">
      <c r="A139" s="145">
        <v>134</v>
      </c>
      <c r="B139" s="170" t="s">
        <v>876</v>
      </c>
      <c r="C139" s="170" t="s">
        <v>877</v>
      </c>
      <c r="D139" s="170">
        <v>75029219</v>
      </c>
      <c r="E139" s="170">
        <v>107631369</v>
      </c>
      <c r="F139" s="170">
        <v>600146901</v>
      </c>
      <c r="G139" s="170" t="s">
        <v>878</v>
      </c>
      <c r="H139" s="170" t="s">
        <v>23</v>
      </c>
      <c r="I139" s="170" t="s">
        <v>24</v>
      </c>
      <c r="J139" s="170" t="s">
        <v>879</v>
      </c>
      <c r="K139" s="102" t="s">
        <v>880</v>
      </c>
      <c r="L139" s="204">
        <v>5000000</v>
      </c>
      <c r="M139" s="204">
        <f>L139/100*85</f>
        <v>4250000</v>
      </c>
      <c r="N139" s="170">
        <v>2023</v>
      </c>
      <c r="O139" s="170">
        <v>2026</v>
      </c>
      <c r="P139" s="157" t="s">
        <v>82</v>
      </c>
      <c r="Q139" s="157"/>
      <c r="R139" s="170" t="s">
        <v>840</v>
      </c>
      <c r="S139" s="174" t="s">
        <v>27</v>
      </c>
    </row>
    <row r="140" spans="1:20" s="105" customFormat="1" x14ac:dyDescent="0.3">
      <c r="A140" s="145">
        <v>135</v>
      </c>
      <c r="B140" s="170" t="s">
        <v>876</v>
      </c>
      <c r="C140" s="170" t="s">
        <v>877</v>
      </c>
      <c r="D140" s="170">
        <v>75029219</v>
      </c>
      <c r="E140" s="170">
        <v>107631369</v>
      </c>
      <c r="F140" s="170">
        <v>600146901</v>
      </c>
      <c r="G140" s="170" t="s">
        <v>549</v>
      </c>
      <c r="H140" s="170" t="s">
        <v>23</v>
      </c>
      <c r="I140" s="170" t="s">
        <v>24</v>
      </c>
      <c r="J140" s="170" t="s">
        <v>879</v>
      </c>
      <c r="K140" s="102" t="s">
        <v>881</v>
      </c>
      <c r="L140" s="204">
        <v>1000000</v>
      </c>
      <c r="M140" s="204"/>
      <c r="N140" s="170">
        <v>2023</v>
      </c>
      <c r="O140" s="170">
        <v>2025</v>
      </c>
      <c r="P140" s="157" t="s">
        <v>101</v>
      </c>
      <c r="Q140" s="157"/>
      <c r="R140" s="170" t="s">
        <v>98</v>
      </c>
      <c r="S140" s="174" t="s">
        <v>27</v>
      </c>
    </row>
    <row r="141" spans="1:20" x14ac:dyDescent="0.3">
      <c r="A141" s="59"/>
      <c r="B141" s="78"/>
      <c r="C141" s="37"/>
      <c r="D141" s="60"/>
      <c r="E141" s="75"/>
      <c r="F141" s="60"/>
      <c r="G141" s="37"/>
      <c r="H141" s="60"/>
      <c r="I141" s="60"/>
      <c r="J141" s="60"/>
      <c r="K141" s="37"/>
      <c r="L141" s="72"/>
      <c r="M141" s="61"/>
      <c r="N141" s="60"/>
      <c r="O141" s="60"/>
      <c r="P141" s="60"/>
      <c r="Q141" s="60"/>
      <c r="R141" s="37"/>
      <c r="S141" s="60"/>
    </row>
    <row r="143" spans="1:20" x14ac:dyDescent="0.3">
      <c r="A143" s="23" t="s">
        <v>479</v>
      </c>
      <c r="B143" s="36"/>
      <c r="C143" s="23"/>
      <c r="D143" s="23"/>
      <c r="E143" s="67"/>
      <c r="F143" s="23"/>
      <c r="L143" s="73"/>
      <c r="M143" s="23"/>
      <c r="N143" s="23"/>
      <c r="O143" s="23"/>
      <c r="P143" s="23"/>
      <c r="Q143" s="25"/>
      <c r="R143" s="25"/>
      <c r="S143" s="24"/>
      <c r="T143" s="23"/>
    </row>
    <row r="144" spans="1:20" x14ac:dyDescent="0.3">
      <c r="A144" s="23"/>
      <c r="B144" s="36"/>
      <c r="C144" s="23"/>
      <c r="D144" s="23"/>
      <c r="E144" s="67"/>
      <c r="F144" s="23"/>
      <c r="L144" s="73"/>
      <c r="M144" s="23"/>
      <c r="N144" s="23"/>
      <c r="O144" s="23"/>
      <c r="P144" s="23"/>
      <c r="Q144" s="25"/>
      <c r="R144" s="25"/>
      <c r="S144" s="24"/>
      <c r="T144" s="23"/>
    </row>
    <row r="145" spans="1:20" x14ac:dyDescent="0.3">
      <c r="A145" s="23"/>
      <c r="B145" s="36"/>
      <c r="C145" s="23"/>
      <c r="D145" s="23"/>
      <c r="E145" s="67"/>
      <c r="F145" s="23"/>
      <c r="L145" s="73"/>
      <c r="M145" s="23"/>
      <c r="N145" s="23"/>
      <c r="O145" s="23"/>
      <c r="P145" s="23"/>
      <c r="Q145" s="25"/>
      <c r="R145" s="25"/>
      <c r="S145" s="24"/>
      <c r="T145" s="23"/>
    </row>
    <row r="146" spans="1:20" x14ac:dyDescent="0.3">
      <c r="A146" s="23"/>
      <c r="B146" s="36"/>
      <c r="C146" s="23"/>
      <c r="D146" s="23"/>
      <c r="E146" s="67"/>
      <c r="F146" s="23"/>
      <c r="L146" s="73"/>
      <c r="M146" s="23"/>
      <c r="N146" s="23"/>
      <c r="O146" s="23"/>
      <c r="P146" s="23"/>
      <c r="Q146" s="25"/>
      <c r="R146" s="25"/>
      <c r="S146" s="24"/>
      <c r="T146" s="23"/>
    </row>
    <row r="147" spans="1:20" x14ac:dyDescent="0.3">
      <c r="A147" s="23"/>
      <c r="B147" s="36"/>
      <c r="C147" s="23"/>
      <c r="D147" s="23"/>
      <c r="E147" s="67"/>
      <c r="F147" s="23"/>
      <c r="L147" s="73"/>
      <c r="M147" s="23"/>
      <c r="N147" s="23"/>
      <c r="O147" s="23"/>
      <c r="P147" s="23"/>
      <c r="Q147" s="25"/>
      <c r="R147" s="25"/>
      <c r="S147" s="24"/>
      <c r="T147" s="23"/>
    </row>
    <row r="148" spans="1:20" x14ac:dyDescent="0.3">
      <c r="A148" s="23" t="s">
        <v>480</v>
      </c>
      <c r="B148" s="36"/>
      <c r="C148" s="23"/>
      <c r="D148" s="23"/>
      <c r="E148" s="67"/>
      <c r="F148" s="23"/>
      <c r="L148" s="73"/>
      <c r="M148" s="23"/>
      <c r="N148" s="23"/>
      <c r="O148" s="23"/>
      <c r="P148" s="23"/>
      <c r="Q148" s="25"/>
      <c r="R148" s="25"/>
      <c r="S148" s="24"/>
      <c r="T148" s="23"/>
    </row>
    <row r="149" spans="1:20" x14ac:dyDescent="0.3">
      <c r="A149" s="23" t="s">
        <v>481</v>
      </c>
      <c r="B149" s="36"/>
      <c r="C149" s="23"/>
      <c r="D149" s="23"/>
      <c r="E149" s="67"/>
      <c r="F149" s="23"/>
      <c r="L149" s="73"/>
      <c r="M149" s="23"/>
      <c r="N149" s="23"/>
      <c r="O149" s="23"/>
      <c r="P149" s="23"/>
      <c r="Q149" s="25"/>
      <c r="R149" s="25"/>
      <c r="S149" s="24"/>
      <c r="T149" s="23"/>
    </row>
    <row r="150" spans="1:20" s="62" customFormat="1" x14ac:dyDescent="0.3">
      <c r="A150" s="23" t="s">
        <v>482</v>
      </c>
      <c r="B150" s="36"/>
      <c r="C150" s="23"/>
      <c r="D150" s="23"/>
      <c r="E150" s="67"/>
      <c r="F150" s="23"/>
      <c r="L150" s="73"/>
      <c r="M150" s="23"/>
      <c r="N150" s="23"/>
      <c r="O150" s="23"/>
      <c r="P150" s="23"/>
      <c r="Q150" s="25"/>
      <c r="R150" s="25"/>
      <c r="S150" s="24"/>
      <c r="T150" s="23"/>
    </row>
    <row r="151" spans="1:20" x14ac:dyDescent="0.3">
      <c r="A151" s="23"/>
      <c r="B151" s="36"/>
      <c r="C151" s="23"/>
      <c r="D151" s="23"/>
      <c r="E151" s="67"/>
      <c r="F151" s="23"/>
      <c r="L151" s="73"/>
      <c r="M151" s="23"/>
      <c r="N151" s="23"/>
      <c r="O151" s="23"/>
      <c r="P151" s="23"/>
      <c r="Q151" s="25"/>
      <c r="R151" s="25"/>
      <c r="S151" s="24"/>
      <c r="T151" s="23"/>
    </row>
    <row r="152" spans="1:20" x14ac:dyDescent="0.3">
      <c r="A152" s="23" t="s">
        <v>483</v>
      </c>
      <c r="B152" s="36"/>
      <c r="C152" s="23"/>
      <c r="D152" s="23"/>
      <c r="E152" s="67"/>
      <c r="F152" s="23"/>
      <c r="L152" s="73"/>
      <c r="M152" s="23"/>
      <c r="N152" s="23"/>
      <c r="O152" s="23"/>
      <c r="P152" s="23"/>
      <c r="Q152" s="25"/>
      <c r="R152" s="25"/>
      <c r="S152" s="24"/>
      <c r="T152" s="23"/>
    </row>
    <row r="153" spans="1:20" x14ac:dyDescent="0.3">
      <c r="A153" s="23"/>
      <c r="B153" s="36"/>
      <c r="C153" s="23"/>
      <c r="D153" s="23"/>
      <c r="E153" s="67"/>
      <c r="F153" s="23"/>
      <c r="L153" s="73"/>
      <c r="M153" s="23"/>
      <c r="N153" s="23"/>
      <c r="O153" s="23"/>
      <c r="P153" s="23"/>
      <c r="Q153" s="25"/>
      <c r="R153" s="25"/>
      <c r="S153" s="24"/>
      <c r="T153" s="23"/>
    </row>
    <row r="154" spans="1:20" x14ac:dyDescent="0.3">
      <c r="A154" s="46" t="s">
        <v>484</v>
      </c>
      <c r="B154" s="79"/>
      <c r="C154" s="46"/>
      <c r="D154" s="63"/>
      <c r="E154" s="68"/>
      <c r="F154" s="63"/>
      <c r="L154" s="74"/>
      <c r="M154" s="63"/>
      <c r="N154" s="63"/>
      <c r="O154" s="63"/>
      <c r="P154" s="63"/>
      <c r="Q154" s="64"/>
      <c r="R154" s="64"/>
      <c r="S154" s="108"/>
      <c r="T154" s="63"/>
    </row>
    <row r="155" spans="1:20" x14ac:dyDescent="0.3">
      <c r="A155" s="23"/>
      <c r="B155" s="36"/>
      <c r="C155" s="23"/>
      <c r="D155" s="23"/>
      <c r="E155" s="67"/>
      <c r="F155" s="23"/>
      <c r="L155" s="73"/>
      <c r="M155" s="23"/>
      <c r="N155" s="23"/>
      <c r="O155" s="23"/>
      <c r="P155" s="23"/>
      <c r="Q155" s="25"/>
      <c r="R155" s="25"/>
      <c r="S155" s="24"/>
      <c r="T155" s="23"/>
    </row>
    <row r="156" spans="1:20" x14ac:dyDescent="0.3">
      <c r="A156" s="46" t="s">
        <v>485</v>
      </c>
      <c r="B156" s="79"/>
      <c r="C156" s="46"/>
      <c r="D156" s="23"/>
      <c r="E156" s="67"/>
      <c r="F156" s="23"/>
      <c r="L156" s="73"/>
      <c r="M156" s="23"/>
      <c r="N156" s="23"/>
      <c r="O156" s="23"/>
      <c r="P156" s="23"/>
      <c r="Q156" s="25"/>
      <c r="R156" s="25"/>
      <c r="S156" s="24"/>
      <c r="T156" s="23"/>
    </row>
    <row r="157" spans="1:20" x14ac:dyDescent="0.3">
      <c r="F157" s="23"/>
      <c r="G157" s="23"/>
      <c r="H157" s="23"/>
      <c r="I157" s="23"/>
      <c r="J157" s="23"/>
      <c r="K157" s="23"/>
      <c r="L157" s="73"/>
      <c r="M157" s="23"/>
      <c r="N157" s="23"/>
      <c r="O157" s="23"/>
      <c r="P157" s="23"/>
      <c r="Q157" s="25"/>
      <c r="R157" s="25"/>
      <c r="S157" s="24"/>
      <c r="T157" s="23"/>
    </row>
  </sheetData>
  <mergeCells count="12">
    <mergeCell ref="R4:S4"/>
    <mergeCell ref="A2:S2"/>
    <mergeCell ref="J4:J5"/>
    <mergeCell ref="K4:K5"/>
    <mergeCell ref="L4:M4"/>
    <mergeCell ref="N4:O4"/>
    <mergeCell ref="P4:Q4"/>
    <mergeCell ref="A4:A5"/>
    <mergeCell ref="B4:F4"/>
    <mergeCell ref="G4:G5"/>
    <mergeCell ref="H4:H5"/>
    <mergeCell ref="I4:I5"/>
  </mergeCells>
  <pageMargins left="0.25" right="0.25" top="0.75" bottom="0.75" header="0.51180555555555496" footer="0.51180555555555496"/>
  <pageSetup paperSize="8" scale="57" firstPageNumber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4"/>
  <sheetViews>
    <sheetView topLeftCell="A200" zoomScale="55" zoomScaleNormal="55" workbookViewId="0">
      <selection sqref="A1:Z242"/>
    </sheetView>
  </sheetViews>
  <sheetFormatPr defaultColWidth="8.6640625" defaultRowHeight="14.4" x14ac:dyDescent="0.3"/>
  <cols>
    <col min="1" max="1" width="6.5546875" style="112" customWidth="1"/>
    <col min="2" max="2" width="38.44140625" style="23" customWidth="1"/>
    <col min="3" max="3" width="22.5546875" style="23" customWidth="1"/>
    <col min="4" max="4" width="11.5546875" style="24" bestFit="1" customWidth="1"/>
    <col min="5" max="5" width="12.33203125" style="24" customWidth="1"/>
    <col min="6" max="6" width="12.44140625" style="24" customWidth="1"/>
    <col min="7" max="7" width="30" style="23" customWidth="1"/>
    <col min="8" max="8" width="11.44140625" style="83" customWidth="1"/>
    <col min="9" max="10" width="9.44140625" style="24" customWidth="1"/>
    <col min="11" max="11" width="39.44140625" style="23" customWidth="1"/>
    <col min="12" max="12" width="15.6640625" style="73" customWidth="1"/>
    <col min="13" max="13" width="15.44140625" style="25" customWidth="1"/>
    <col min="14" max="15" width="9.33203125" style="23"/>
    <col min="16" max="16" width="8.44140625" style="24" customWidth="1"/>
    <col min="17" max="19" width="10.44140625" style="24" customWidth="1"/>
    <col min="20" max="21" width="13.44140625" style="24" customWidth="1"/>
    <col min="22" max="23" width="14" style="24" customWidth="1"/>
    <col min="24" max="24" width="12.33203125" style="24" customWidth="1"/>
    <col min="25" max="25" width="17.5546875" style="83" customWidth="1"/>
    <col min="26" max="26" width="10.33203125" style="23" customWidth="1"/>
    <col min="27" max="16384" width="8.6640625" style="27"/>
  </cols>
  <sheetData>
    <row r="1" spans="1:27" x14ac:dyDescent="0.3">
      <c r="Z1" s="26" t="s">
        <v>1052</v>
      </c>
    </row>
    <row r="2" spans="1:27" ht="18" x14ac:dyDescent="0.3">
      <c r="A2" s="117" t="s">
        <v>71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 spans="1:27" ht="18.600000000000001" thickBot="1" x14ac:dyDescent="0.35">
      <c r="A3" s="110"/>
      <c r="B3" s="28"/>
      <c r="C3" s="28"/>
      <c r="D3" s="28"/>
      <c r="E3" s="28"/>
      <c r="F3" s="28"/>
      <c r="G3" s="28"/>
      <c r="H3" s="87"/>
      <c r="I3" s="28"/>
      <c r="J3" s="28"/>
      <c r="K3" s="28"/>
      <c r="L3" s="81"/>
      <c r="M3" s="28"/>
      <c r="N3" s="29"/>
      <c r="O3" s="29"/>
      <c r="P3" s="109"/>
      <c r="Q3" s="109"/>
      <c r="R3" s="109"/>
      <c r="S3" s="109"/>
      <c r="T3" s="109"/>
      <c r="U3" s="109"/>
      <c r="V3" s="109"/>
      <c r="W3" s="109"/>
      <c r="X3" s="109"/>
      <c r="Y3" s="84"/>
      <c r="Z3" s="29"/>
    </row>
    <row r="4" spans="1:27" ht="15.6" thickBot="1" x14ac:dyDescent="0.35">
      <c r="A4" s="218" t="s">
        <v>1</v>
      </c>
      <c r="B4" s="219" t="s">
        <v>2</v>
      </c>
      <c r="C4" s="220"/>
      <c r="D4" s="220"/>
      <c r="E4" s="220"/>
      <c r="F4" s="221"/>
      <c r="G4" s="222" t="s">
        <v>3</v>
      </c>
      <c r="H4" s="223" t="s">
        <v>72</v>
      </c>
      <c r="I4" s="224" t="s">
        <v>5</v>
      </c>
      <c r="J4" s="218" t="s">
        <v>6</v>
      </c>
      <c r="K4" s="225" t="s">
        <v>7</v>
      </c>
      <c r="L4" s="226" t="s">
        <v>1039</v>
      </c>
      <c r="M4" s="227"/>
      <c r="N4" s="228" t="s">
        <v>1040</v>
      </c>
      <c r="O4" s="229"/>
      <c r="P4" s="219" t="s">
        <v>1041</v>
      </c>
      <c r="Q4" s="220"/>
      <c r="R4" s="220"/>
      <c r="S4" s="220"/>
      <c r="T4" s="220"/>
      <c r="U4" s="220"/>
      <c r="V4" s="220"/>
      <c r="W4" s="230"/>
      <c r="X4" s="230"/>
      <c r="Y4" s="231" t="s">
        <v>8</v>
      </c>
      <c r="Z4" s="232"/>
      <c r="AA4" s="215"/>
    </row>
    <row r="5" spans="1:27" x14ac:dyDescent="0.3">
      <c r="A5" s="233"/>
      <c r="B5" s="222" t="s">
        <v>9</v>
      </c>
      <c r="C5" s="234" t="s">
        <v>10</v>
      </c>
      <c r="D5" s="234" t="s">
        <v>11</v>
      </c>
      <c r="E5" s="234" t="s">
        <v>12</v>
      </c>
      <c r="F5" s="235" t="s">
        <v>13</v>
      </c>
      <c r="G5" s="236"/>
      <c r="H5" s="237"/>
      <c r="I5" s="238"/>
      <c r="J5" s="233"/>
      <c r="K5" s="239"/>
      <c r="L5" s="240" t="s">
        <v>14</v>
      </c>
      <c r="M5" s="241" t="s">
        <v>1042</v>
      </c>
      <c r="N5" s="242" t="s">
        <v>16</v>
      </c>
      <c r="O5" s="243" t="s">
        <v>17</v>
      </c>
      <c r="P5" s="244" t="s">
        <v>73</v>
      </c>
      <c r="Q5" s="245"/>
      <c r="R5" s="245"/>
      <c r="S5" s="225"/>
      <c r="T5" s="246" t="s">
        <v>74</v>
      </c>
      <c r="U5" s="247" t="s">
        <v>1043</v>
      </c>
      <c r="V5" s="247" t="s">
        <v>75</v>
      </c>
      <c r="W5" s="246" t="s">
        <v>76</v>
      </c>
      <c r="X5" s="118" t="s">
        <v>77</v>
      </c>
      <c r="Y5" s="248" t="s">
        <v>18</v>
      </c>
      <c r="Z5" s="249" t="s">
        <v>19</v>
      </c>
      <c r="AA5" s="215"/>
    </row>
    <row r="6" spans="1:27" ht="46.5" customHeight="1" thickBot="1" x14ac:dyDescent="0.35">
      <c r="A6" s="250"/>
      <c r="B6" s="251"/>
      <c r="C6" s="252"/>
      <c r="D6" s="252"/>
      <c r="E6" s="252"/>
      <c r="F6" s="253"/>
      <c r="G6" s="251"/>
      <c r="H6" s="254"/>
      <c r="I6" s="255"/>
      <c r="J6" s="256"/>
      <c r="K6" s="257"/>
      <c r="L6" s="258"/>
      <c r="M6" s="259"/>
      <c r="N6" s="260"/>
      <c r="O6" s="261"/>
      <c r="P6" s="262" t="s">
        <v>78</v>
      </c>
      <c r="Q6" s="263" t="s">
        <v>1044</v>
      </c>
      <c r="R6" s="263" t="s">
        <v>1045</v>
      </c>
      <c r="S6" s="264" t="s">
        <v>1046</v>
      </c>
      <c r="T6" s="265"/>
      <c r="U6" s="266"/>
      <c r="V6" s="266"/>
      <c r="W6" s="265"/>
      <c r="X6" s="119"/>
      <c r="Y6" s="267"/>
      <c r="Z6" s="268"/>
      <c r="AA6" s="215"/>
    </row>
    <row r="7" spans="1:27" ht="57.6" x14ac:dyDescent="0.3">
      <c r="A7" s="157">
        <v>1</v>
      </c>
      <c r="B7" s="269" t="s">
        <v>79</v>
      </c>
      <c r="C7" s="269" t="s">
        <v>80</v>
      </c>
      <c r="D7" s="270">
        <v>49558978</v>
      </c>
      <c r="E7" s="270">
        <v>102608709</v>
      </c>
      <c r="F7" s="270">
        <v>600027023</v>
      </c>
      <c r="G7" s="271" t="s">
        <v>102</v>
      </c>
      <c r="H7" s="272" t="s">
        <v>23</v>
      </c>
      <c r="I7" s="270" t="s">
        <v>24</v>
      </c>
      <c r="J7" s="270" t="s">
        <v>24</v>
      </c>
      <c r="K7" s="271" t="s">
        <v>81</v>
      </c>
      <c r="L7" s="273">
        <v>2750000</v>
      </c>
      <c r="M7" s="273">
        <f>L7/100*85</f>
        <v>2337500</v>
      </c>
      <c r="N7" s="270">
        <v>2022</v>
      </c>
      <c r="O7" s="270">
        <v>2024</v>
      </c>
      <c r="P7" s="274"/>
      <c r="Q7" s="274"/>
      <c r="R7" s="274"/>
      <c r="S7" s="274"/>
      <c r="T7" s="274"/>
      <c r="U7" s="274" t="s">
        <v>82</v>
      </c>
      <c r="V7" s="274"/>
      <c r="W7" s="274"/>
      <c r="X7" s="274"/>
      <c r="Y7" s="271" t="s">
        <v>961</v>
      </c>
      <c r="Z7" s="275" t="s">
        <v>27</v>
      </c>
      <c r="AA7" s="215"/>
    </row>
    <row r="8" spans="1:27" ht="57.6" x14ac:dyDescent="0.3">
      <c r="A8" s="157">
        <v>2</v>
      </c>
      <c r="B8" s="102" t="s">
        <v>255</v>
      </c>
      <c r="C8" s="170" t="s">
        <v>84</v>
      </c>
      <c r="D8" s="157">
        <v>45180083</v>
      </c>
      <c r="E8" s="157">
        <v>45180083</v>
      </c>
      <c r="F8" s="157">
        <v>600146669</v>
      </c>
      <c r="G8" s="102" t="s">
        <v>265</v>
      </c>
      <c r="H8" s="103" t="s">
        <v>23</v>
      </c>
      <c r="I8" s="157" t="s">
        <v>24</v>
      </c>
      <c r="J8" s="157" t="s">
        <v>24</v>
      </c>
      <c r="K8" s="102" t="s">
        <v>266</v>
      </c>
      <c r="L8" s="173">
        <v>30000000</v>
      </c>
      <c r="M8" s="173">
        <f t="shared" ref="M8:M16" si="0">L8/100*85</f>
        <v>25500000</v>
      </c>
      <c r="N8" s="157">
        <v>2022</v>
      </c>
      <c r="O8" s="157">
        <v>2027</v>
      </c>
      <c r="P8" s="157"/>
      <c r="Q8" s="157"/>
      <c r="R8" s="157"/>
      <c r="S8" s="157"/>
      <c r="T8" s="157"/>
      <c r="U8" s="157"/>
      <c r="V8" s="157" t="s">
        <v>101</v>
      </c>
      <c r="W8" s="157" t="s">
        <v>101</v>
      </c>
      <c r="X8" s="157"/>
      <c r="Y8" s="170" t="s">
        <v>267</v>
      </c>
      <c r="Z8" s="174" t="s">
        <v>27</v>
      </c>
      <c r="AA8" s="215"/>
    </row>
    <row r="9" spans="1:27" ht="72" x14ac:dyDescent="0.3">
      <c r="A9" s="157">
        <v>3</v>
      </c>
      <c r="B9" s="102" t="s">
        <v>255</v>
      </c>
      <c r="C9" s="170" t="s">
        <v>84</v>
      </c>
      <c r="D9" s="157">
        <v>45180083</v>
      </c>
      <c r="E9" s="157">
        <v>45180083</v>
      </c>
      <c r="F9" s="157">
        <v>600146669</v>
      </c>
      <c r="G9" s="90" t="s">
        <v>268</v>
      </c>
      <c r="H9" s="103" t="s">
        <v>23</v>
      </c>
      <c r="I9" s="157" t="s">
        <v>24</v>
      </c>
      <c r="J9" s="157" t="s">
        <v>24</v>
      </c>
      <c r="K9" s="102" t="s">
        <v>269</v>
      </c>
      <c r="L9" s="173">
        <v>40000000</v>
      </c>
      <c r="M9" s="173">
        <f t="shared" si="0"/>
        <v>34000000</v>
      </c>
      <c r="N9" s="157">
        <v>2022</v>
      </c>
      <c r="O9" s="157">
        <v>2027</v>
      </c>
      <c r="P9" s="157"/>
      <c r="Q9" s="157"/>
      <c r="R9" s="157"/>
      <c r="S9" s="157"/>
      <c r="T9" s="157"/>
      <c r="U9" s="157"/>
      <c r="V9" s="157"/>
      <c r="W9" s="157"/>
      <c r="X9" s="157"/>
      <c r="Y9" s="170" t="s">
        <v>259</v>
      </c>
      <c r="Z9" s="174" t="s">
        <v>27</v>
      </c>
      <c r="AA9" s="215"/>
    </row>
    <row r="10" spans="1:27" ht="43.2" x14ac:dyDescent="0.3">
      <c r="A10" s="157">
        <v>4</v>
      </c>
      <c r="B10" s="102" t="s">
        <v>255</v>
      </c>
      <c r="C10" s="170" t="s">
        <v>84</v>
      </c>
      <c r="D10" s="157">
        <v>45180083</v>
      </c>
      <c r="E10" s="157">
        <v>45180083</v>
      </c>
      <c r="F10" s="157">
        <v>600146669</v>
      </c>
      <c r="G10" s="102" t="s">
        <v>270</v>
      </c>
      <c r="H10" s="103" t="s">
        <v>23</v>
      </c>
      <c r="I10" s="157" t="s">
        <v>24</v>
      </c>
      <c r="J10" s="157" t="s">
        <v>24</v>
      </c>
      <c r="K10" s="102" t="s">
        <v>271</v>
      </c>
      <c r="L10" s="173">
        <v>2000000</v>
      </c>
      <c r="M10" s="173">
        <f t="shared" si="0"/>
        <v>1700000</v>
      </c>
      <c r="N10" s="157">
        <v>2022</v>
      </c>
      <c r="O10" s="157">
        <v>2027</v>
      </c>
      <c r="P10" s="157" t="s">
        <v>101</v>
      </c>
      <c r="Q10" s="157" t="s">
        <v>101</v>
      </c>
      <c r="R10" s="157" t="s">
        <v>101</v>
      </c>
      <c r="S10" s="157" t="s">
        <v>101</v>
      </c>
      <c r="T10" s="157"/>
      <c r="U10" s="157"/>
      <c r="V10" s="157"/>
      <c r="W10" s="157"/>
      <c r="X10" s="157"/>
      <c r="Y10" s="170" t="s">
        <v>259</v>
      </c>
      <c r="Z10" s="174" t="s">
        <v>27</v>
      </c>
      <c r="AA10" s="215"/>
    </row>
    <row r="11" spans="1:27" ht="43.5" customHeight="1" x14ac:dyDescent="0.3">
      <c r="A11" s="157">
        <v>5</v>
      </c>
      <c r="B11" s="102" t="s">
        <v>255</v>
      </c>
      <c r="C11" s="170" t="s">
        <v>84</v>
      </c>
      <c r="D11" s="157">
        <v>45180083</v>
      </c>
      <c r="E11" s="157">
        <v>45180083</v>
      </c>
      <c r="F11" s="157">
        <v>600146669</v>
      </c>
      <c r="G11" s="102" t="s">
        <v>272</v>
      </c>
      <c r="H11" s="103" t="s">
        <v>23</v>
      </c>
      <c r="I11" s="157" t="s">
        <v>24</v>
      </c>
      <c r="J11" s="157" t="s">
        <v>24</v>
      </c>
      <c r="K11" s="102" t="s">
        <v>273</v>
      </c>
      <c r="L11" s="173">
        <v>6000000</v>
      </c>
      <c r="M11" s="173">
        <f t="shared" si="0"/>
        <v>5100000</v>
      </c>
      <c r="N11" s="157">
        <v>2022</v>
      </c>
      <c r="O11" s="157">
        <v>2027</v>
      </c>
      <c r="P11" s="157"/>
      <c r="Q11" s="157"/>
      <c r="R11" s="157"/>
      <c r="S11" s="157"/>
      <c r="T11" s="157"/>
      <c r="U11" s="157"/>
      <c r="V11" s="157"/>
      <c r="W11" s="157"/>
      <c r="X11" s="157"/>
      <c r="Y11" s="170" t="s">
        <v>259</v>
      </c>
      <c r="Z11" s="174" t="s">
        <v>27</v>
      </c>
      <c r="AA11" s="215"/>
    </row>
    <row r="12" spans="1:27" ht="33" customHeight="1" x14ac:dyDescent="0.3">
      <c r="A12" s="157">
        <v>6</v>
      </c>
      <c r="B12" s="102" t="s">
        <v>255</v>
      </c>
      <c r="C12" s="170" t="s">
        <v>84</v>
      </c>
      <c r="D12" s="157">
        <v>45180083</v>
      </c>
      <c r="E12" s="157">
        <v>45180083</v>
      </c>
      <c r="F12" s="157">
        <v>600146669</v>
      </c>
      <c r="G12" s="102" t="s">
        <v>274</v>
      </c>
      <c r="H12" s="103" t="s">
        <v>23</v>
      </c>
      <c r="I12" s="157" t="s">
        <v>24</v>
      </c>
      <c r="J12" s="157" t="s">
        <v>24</v>
      </c>
      <c r="K12" s="102" t="s">
        <v>275</v>
      </c>
      <c r="L12" s="173">
        <v>20000000</v>
      </c>
      <c r="M12" s="173">
        <f t="shared" si="0"/>
        <v>17000000</v>
      </c>
      <c r="N12" s="157">
        <v>2022</v>
      </c>
      <c r="O12" s="157">
        <v>2027</v>
      </c>
      <c r="P12" s="157"/>
      <c r="Q12" s="157"/>
      <c r="R12" s="157"/>
      <c r="S12" s="157"/>
      <c r="T12" s="157"/>
      <c r="U12" s="157"/>
      <c r="V12" s="157"/>
      <c r="W12" s="157"/>
      <c r="X12" s="157"/>
      <c r="Y12" s="170" t="s">
        <v>259</v>
      </c>
      <c r="Z12" s="174" t="s">
        <v>27</v>
      </c>
      <c r="AA12" s="215"/>
    </row>
    <row r="13" spans="1:27" ht="57.6" x14ac:dyDescent="0.3">
      <c r="A13" s="157">
        <v>7</v>
      </c>
      <c r="B13" s="102" t="s">
        <v>255</v>
      </c>
      <c r="C13" s="170" t="s">
        <v>84</v>
      </c>
      <c r="D13" s="157">
        <v>45180083</v>
      </c>
      <c r="E13" s="157">
        <v>45180083</v>
      </c>
      <c r="F13" s="157">
        <v>600146669</v>
      </c>
      <c r="G13" s="102" t="s">
        <v>276</v>
      </c>
      <c r="H13" s="103" t="s">
        <v>23</v>
      </c>
      <c r="I13" s="157" t="s">
        <v>24</v>
      </c>
      <c r="J13" s="157" t="s">
        <v>24</v>
      </c>
      <c r="K13" s="102" t="s">
        <v>277</v>
      </c>
      <c r="L13" s="173">
        <v>10000000</v>
      </c>
      <c r="M13" s="173">
        <f t="shared" si="0"/>
        <v>8500000</v>
      </c>
      <c r="N13" s="157">
        <v>2022</v>
      </c>
      <c r="O13" s="157">
        <v>2027</v>
      </c>
      <c r="P13" s="157"/>
      <c r="Q13" s="157"/>
      <c r="R13" s="157"/>
      <c r="S13" s="157"/>
      <c r="T13" s="157"/>
      <c r="U13" s="157"/>
      <c r="V13" s="157"/>
      <c r="W13" s="157"/>
      <c r="X13" s="157"/>
      <c r="Y13" s="170" t="s">
        <v>259</v>
      </c>
      <c r="Z13" s="174" t="s">
        <v>27</v>
      </c>
      <c r="AA13" s="215"/>
    </row>
    <row r="14" spans="1:27" ht="33" customHeight="1" x14ac:dyDescent="0.3">
      <c r="A14" s="157">
        <v>8</v>
      </c>
      <c r="B14" s="102" t="s">
        <v>255</v>
      </c>
      <c r="C14" s="170" t="s">
        <v>84</v>
      </c>
      <c r="D14" s="157">
        <v>45180083</v>
      </c>
      <c r="E14" s="157">
        <v>45180083</v>
      </c>
      <c r="F14" s="157">
        <v>600146669</v>
      </c>
      <c r="G14" s="102" t="s">
        <v>278</v>
      </c>
      <c r="H14" s="103" t="s">
        <v>23</v>
      </c>
      <c r="I14" s="157" t="s">
        <v>24</v>
      </c>
      <c r="J14" s="157" t="s">
        <v>24</v>
      </c>
      <c r="K14" s="102" t="s">
        <v>279</v>
      </c>
      <c r="L14" s="173">
        <v>500000</v>
      </c>
      <c r="M14" s="173">
        <f t="shared" si="0"/>
        <v>425000</v>
      </c>
      <c r="N14" s="157">
        <v>2022</v>
      </c>
      <c r="O14" s="157">
        <v>2027</v>
      </c>
      <c r="P14" s="157"/>
      <c r="Q14" s="157"/>
      <c r="R14" s="157"/>
      <c r="S14" s="157"/>
      <c r="T14" s="157"/>
      <c r="U14" s="157"/>
      <c r="V14" s="157"/>
      <c r="W14" s="157"/>
      <c r="X14" s="157"/>
      <c r="Y14" s="170" t="s">
        <v>259</v>
      </c>
      <c r="Z14" s="174" t="s">
        <v>27</v>
      </c>
      <c r="AA14" s="215"/>
    </row>
    <row r="15" spans="1:27" ht="31.5" customHeight="1" x14ac:dyDescent="0.3">
      <c r="A15" s="157">
        <v>9</v>
      </c>
      <c r="B15" s="102" t="s">
        <v>255</v>
      </c>
      <c r="C15" s="170" t="s">
        <v>84</v>
      </c>
      <c r="D15" s="157">
        <v>45180083</v>
      </c>
      <c r="E15" s="157">
        <v>45180083</v>
      </c>
      <c r="F15" s="157">
        <v>600146669</v>
      </c>
      <c r="G15" s="102" t="s">
        <v>280</v>
      </c>
      <c r="H15" s="103" t="s">
        <v>23</v>
      </c>
      <c r="I15" s="157" t="s">
        <v>24</v>
      </c>
      <c r="J15" s="157" t="s">
        <v>24</v>
      </c>
      <c r="K15" s="102" t="s">
        <v>281</v>
      </c>
      <c r="L15" s="173">
        <v>2000000</v>
      </c>
      <c r="M15" s="173">
        <f t="shared" si="0"/>
        <v>1700000</v>
      </c>
      <c r="N15" s="157">
        <v>2022</v>
      </c>
      <c r="O15" s="157">
        <v>2027</v>
      </c>
      <c r="P15" s="157"/>
      <c r="Q15" s="157"/>
      <c r="R15" s="157"/>
      <c r="S15" s="157"/>
      <c r="T15" s="157"/>
      <c r="U15" s="157"/>
      <c r="V15" s="157"/>
      <c r="W15" s="157"/>
      <c r="X15" s="157"/>
      <c r="Y15" s="170" t="s">
        <v>259</v>
      </c>
      <c r="Z15" s="174" t="s">
        <v>27</v>
      </c>
      <c r="AA15" s="215"/>
    </row>
    <row r="16" spans="1:27" ht="34.5" customHeight="1" x14ac:dyDescent="0.3">
      <c r="A16" s="157">
        <v>10</v>
      </c>
      <c r="B16" s="102" t="s">
        <v>255</v>
      </c>
      <c r="C16" s="170" t="s">
        <v>84</v>
      </c>
      <c r="D16" s="157">
        <v>45180083</v>
      </c>
      <c r="E16" s="157">
        <v>45180083</v>
      </c>
      <c r="F16" s="157">
        <v>600146669</v>
      </c>
      <c r="G16" s="102" t="s">
        <v>282</v>
      </c>
      <c r="H16" s="103" t="s">
        <v>23</v>
      </c>
      <c r="I16" s="157" t="s">
        <v>24</v>
      </c>
      <c r="J16" s="157" t="s">
        <v>24</v>
      </c>
      <c r="K16" s="102" t="s">
        <v>282</v>
      </c>
      <c r="L16" s="173">
        <v>5000000</v>
      </c>
      <c r="M16" s="173">
        <f t="shared" si="0"/>
        <v>4250000</v>
      </c>
      <c r="N16" s="157">
        <v>2022</v>
      </c>
      <c r="O16" s="157">
        <v>2027</v>
      </c>
      <c r="P16" s="157" t="s">
        <v>101</v>
      </c>
      <c r="Q16" s="157" t="s">
        <v>101</v>
      </c>
      <c r="R16" s="157" t="s">
        <v>101</v>
      </c>
      <c r="S16" s="157" t="s">
        <v>101</v>
      </c>
      <c r="T16" s="157"/>
      <c r="U16" s="157"/>
      <c r="V16" s="157"/>
      <c r="W16" s="157"/>
      <c r="X16" s="157"/>
      <c r="Y16" s="170" t="s">
        <v>259</v>
      </c>
      <c r="Z16" s="174" t="s">
        <v>27</v>
      </c>
      <c r="AA16" s="215"/>
    </row>
    <row r="17" spans="1:27" ht="30" customHeight="1" x14ac:dyDescent="0.3">
      <c r="A17" s="157">
        <v>11</v>
      </c>
      <c r="B17" s="102" t="s">
        <v>255</v>
      </c>
      <c r="C17" s="170" t="s">
        <v>84</v>
      </c>
      <c r="D17" s="157">
        <v>45180083</v>
      </c>
      <c r="E17" s="157">
        <v>45180083</v>
      </c>
      <c r="F17" s="157">
        <v>600146669</v>
      </c>
      <c r="G17" s="102" t="s">
        <v>283</v>
      </c>
      <c r="H17" s="103" t="s">
        <v>23</v>
      </c>
      <c r="I17" s="157" t="s">
        <v>24</v>
      </c>
      <c r="J17" s="157" t="s">
        <v>24</v>
      </c>
      <c r="K17" s="102" t="s">
        <v>283</v>
      </c>
      <c r="L17" s="173">
        <v>5000000</v>
      </c>
      <c r="M17" s="173"/>
      <c r="N17" s="157">
        <v>2022</v>
      </c>
      <c r="O17" s="157">
        <v>2027</v>
      </c>
      <c r="P17" s="157"/>
      <c r="Q17" s="157"/>
      <c r="R17" s="157"/>
      <c r="S17" s="157"/>
      <c r="T17" s="157"/>
      <c r="U17" s="157"/>
      <c r="V17" s="157"/>
      <c r="W17" s="157"/>
      <c r="X17" s="157"/>
      <c r="Y17" s="170" t="s">
        <v>259</v>
      </c>
      <c r="Z17" s="174" t="s">
        <v>27</v>
      </c>
      <c r="AA17" s="215"/>
    </row>
    <row r="18" spans="1:27" ht="29.25" customHeight="1" x14ac:dyDescent="0.3">
      <c r="A18" s="157">
        <v>12</v>
      </c>
      <c r="B18" s="102" t="s">
        <v>255</v>
      </c>
      <c r="C18" s="170" t="s">
        <v>84</v>
      </c>
      <c r="D18" s="157">
        <v>45180083</v>
      </c>
      <c r="E18" s="157">
        <v>45180083</v>
      </c>
      <c r="F18" s="157">
        <v>600146669</v>
      </c>
      <c r="G18" s="102" t="s">
        <v>284</v>
      </c>
      <c r="H18" s="103" t="s">
        <v>23</v>
      </c>
      <c r="I18" s="157" t="s">
        <v>24</v>
      </c>
      <c r="J18" s="157" t="s">
        <v>24</v>
      </c>
      <c r="K18" s="102" t="s">
        <v>285</v>
      </c>
      <c r="L18" s="173">
        <v>250000</v>
      </c>
      <c r="M18" s="173"/>
      <c r="N18" s="157">
        <v>2022</v>
      </c>
      <c r="O18" s="157">
        <v>2027</v>
      </c>
      <c r="P18" s="157"/>
      <c r="Q18" s="157"/>
      <c r="R18" s="157"/>
      <c r="S18" s="157"/>
      <c r="T18" s="157"/>
      <c r="U18" s="157"/>
      <c r="V18" s="157"/>
      <c r="W18" s="157"/>
      <c r="X18" s="157"/>
      <c r="Y18" s="170" t="s">
        <v>259</v>
      </c>
      <c r="Z18" s="174" t="s">
        <v>27</v>
      </c>
      <c r="AA18" s="215"/>
    </row>
    <row r="19" spans="1:27" ht="28.8" x14ac:dyDescent="0.3">
      <c r="A19" s="157">
        <v>13</v>
      </c>
      <c r="B19" s="91" t="s">
        <v>189</v>
      </c>
      <c r="C19" s="170" t="s">
        <v>21</v>
      </c>
      <c r="D19" s="157">
        <v>47858311</v>
      </c>
      <c r="E19" s="157">
        <v>47858311</v>
      </c>
      <c r="F19" s="157">
        <v>600146839</v>
      </c>
      <c r="G19" s="102" t="s">
        <v>190</v>
      </c>
      <c r="H19" s="172" t="s">
        <v>23</v>
      </c>
      <c r="I19" s="157" t="s">
        <v>24</v>
      </c>
      <c r="J19" s="157" t="s">
        <v>24</v>
      </c>
      <c r="K19" s="102" t="s">
        <v>403</v>
      </c>
      <c r="L19" s="173">
        <v>1035300</v>
      </c>
      <c r="M19" s="173">
        <f t="shared" ref="M19:M30" si="1">L19/100*85</f>
        <v>880005</v>
      </c>
      <c r="N19" s="157">
        <v>2021</v>
      </c>
      <c r="O19" s="157">
        <v>2023</v>
      </c>
      <c r="P19" s="157"/>
      <c r="Q19" s="157"/>
      <c r="R19" s="157"/>
      <c r="S19" s="157"/>
      <c r="T19" s="157"/>
      <c r="U19" s="157"/>
      <c r="V19" s="157"/>
      <c r="W19" s="157"/>
      <c r="X19" s="157"/>
      <c r="Y19" s="170" t="s">
        <v>177</v>
      </c>
      <c r="Z19" s="174" t="s">
        <v>27</v>
      </c>
      <c r="AA19" s="215"/>
    </row>
    <row r="20" spans="1:27" ht="43.2" x14ac:dyDescent="0.3">
      <c r="A20" s="157">
        <v>14</v>
      </c>
      <c r="B20" s="91" t="s">
        <v>189</v>
      </c>
      <c r="C20" s="170" t="s">
        <v>21</v>
      </c>
      <c r="D20" s="157">
        <v>47858311</v>
      </c>
      <c r="E20" s="157">
        <v>47858311</v>
      </c>
      <c r="F20" s="157">
        <v>600146839</v>
      </c>
      <c r="G20" s="102" t="s">
        <v>191</v>
      </c>
      <c r="H20" s="172" t="s">
        <v>23</v>
      </c>
      <c r="I20" s="157" t="s">
        <v>24</v>
      </c>
      <c r="J20" s="157" t="s">
        <v>24</v>
      </c>
      <c r="K20" s="102" t="s">
        <v>192</v>
      </c>
      <c r="L20" s="173">
        <v>2600000</v>
      </c>
      <c r="M20" s="173">
        <f t="shared" si="1"/>
        <v>2210000</v>
      </c>
      <c r="N20" s="157">
        <v>2022</v>
      </c>
      <c r="O20" s="157">
        <v>2024</v>
      </c>
      <c r="P20" s="157" t="s">
        <v>101</v>
      </c>
      <c r="Q20" s="157" t="s">
        <v>101</v>
      </c>
      <c r="R20" s="157" t="s">
        <v>101</v>
      </c>
      <c r="S20" s="157" t="s">
        <v>101</v>
      </c>
      <c r="T20" s="157"/>
      <c r="U20" s="157" t="s">
        <v>101</v>
      </c>
      <c r="V20" s="157" t="s">
        <v>101</v>
      </c>
      <c r="W20" s="157" t="s">
        <v>101</v>
      </c>
      <c r="X20" s="157" t="s">
        <v>101</v>
      </c>
      <c r="Y20" s="170" t="s">
        <v>98</v>
      </c>
      <c r="Z20" s="174" t="s">
        <v>27</v>
      </c>
      <c r="AA20" s="215"/>
    </row>
    <row r="21" spans="1:27" ht="48.75" customHeight="1" x14ac:dyDescent="0.3">
      <c r="A21" s="157">
        <v>15</v>
      </c>
      <c r="B21" s="91" t="s">
        <v>189</v>
      </c>
      <c r="C21" s="170" t="s">
        <v>21</v>
      </c>
      <c r="D21" s="157">
        <v>47858311</v>
      </c>
      <c r="E21" s="157">
        <v>47858311</v>
      </c>
      <c r="F21" s="157">
        <v>600146839</v>
      </c>
      <c r="G21" s="102" t="s">
        <v>193</v>
      </c>
      <c r="H21" s="172" t="s">
        <v>23</v>
      </c>
      <c r="I21" s="157" t="s">
        <v>24</v>
      </c>
      <c r="J21" s="157" t="s">
        <v>24</v>
      </c>
      <c r="K21" s="102" t="s">
        <v>194</v>
      </c>
      <c r="L21" s="173">
        <v>700000</v>
      </c>
      <c r="M21" s="173">
        <f t="shared" si="1"/>
        <v>595000</v>
      </c>
      <c r="N21" s="157">
        <v>2022</v>
      </c>
      <c r="O21" s="157">
        <v>2024</v>
      </c>
      <c r="P21" s="157"/>
      <c r="Q21" s="157"/>
      <c r="R21" s="157"/>
      <c r="S21" s="157"/>
      <c r="T21" s="157"/>
      <c r="U21" s="157"/>
      <c r="V21" s="157"/>
      <c r="W21" s="157"/>
      <c r="X21" s="157"/>
      <c r="Y21" s="170" t="s">
        <v>88</v>
      </c>
      <c r="Z21" s="174" t="s">
        <v>27</v>
      </c>
      <c r="AA21" s="215"/>
    </row>
    <row r="22" spans="1:27" ht="43.2" x14ac:dyDescent="0.3">
      <c r="A22" s="157">
        <v>16</v>
      </c>
      <c r="B22" s="91" t="s">
        <v>189</v>
      </c>
      <c r="C22" s="170" t="s">
        <v>21</v>
      </c>
      <c r="D22" s="157">
        <v>47858311</v>
      </c>
      <c r="E22" s="157">
        <v>47858311</v>
      </c>
      <c r="F22" s="157">
        <v>600146839</v>
      </c>
      <c r="G22" s="102" t="s">
        <v>195</v>
      </c>
      <c r="H22" s="172" t="s">
        <v>23</v>
      </c>
      <c r="I22" s="157" t="s">
        <v>24</v>
      </c>
      <c r="J22" s="157" t="s">
        <v>24</v>
      </c>
      <c r="K22" s="102" t="s">
        <v>196</v>
      </c>
      <c r="L22" s="173">
        <v>9200000</v>
      </c>
      <c r="M22" s="173">
        <f t="shared" si="1"/>
        <v>7820000</v>
      </c>
      <c r="N22" s="157">
        <v>2024</v>
      </c>
      <c r="O22" s="157">
        <v>2026</v>
      </c>
      <c r="P22" s="157"/>
      <c r="Q22" s="157"/>
      <c r="R22" s="157"/>
      <c r="S22" s="157"/>
      <c r="T22" s="157"/>
      <c r="U22" s="157"/>
      <c r="V22" s="157"/>
      <c r="W22" s="157"/>
      <c r="X22" s="157"/>
      <c r="Y22" s="170" t="s">
        <v>88</v>
      </c>
      <c r="Z22" s="174" t="s">
        <v>27</v>
      </c>
      <c r="AA22" s="215"/>
    </row>
    <row r="23" spans="1:27" ht="57.6" x14ac:dyDescent="0.3">
      <c r="A23" s="157">
        <v>17</v>
      </c>
      <c r="B23" s="91" t="s">
        <v>189</v>
      </c>
      <c r="C23" s="170" t="s">
        <v>21</v>
      </c>
      <c r="D23" s="157">
        <v>47858311</v>
      </c>
      <c r="E23" s="157">
        <v>47858311</v>
      </c>
      <c r="F23" s="157">
        <v>600146839</v>
      </c>
      <c r="G23" s="102" t="s">
        <v>197</v>
      </c>
      <c r="H23" s="172" t="s">
        <v>23</v>
      </c>
      <c r="I23" s="157" t="s">
        <v>24</v>
      </c>
      <c r="J23" s="157" t="s">
        <v>24</v>
      </c>
      <c r="K23" s="102" t="s">
        <v>198</v>
      </c>
      <c r="L23" s="173">
        <v>6000000</v>
      </c>
      <c r="M23" s="173">
        <f t="shared" si="1"/>
        <v>5100000</v>
      </c>
      <c r="N23" s="157">
        <v>2025</v>
      </c>
      <c r="O23" s="157">
        <v>2026</v>
      </c>
      <c r="P23" s="157"/>
      <c r="Q23" s="157"/>
      <c r="R23" s="157"/>
      <c r="S23" s="157"/>
      <c r="T23" s="157"/>
      <c r="U23" s="157" t="s">
        <v>101</v>
      </c>
      <c r="V23" s="157" t="s">
        <v>101</v>
      </c>
      <c r="W23" s="157"/>
      <c r="X23" s="157" t="s">
        <v>101</v>
      </c>
      <c r="Y23" s="170" t="s">
        <v>98</v>
      </c>
      <c r="Z23" s="174" t="s">
        <v>27</v>
      </c>
      <c r="AA23" s="215"/>
    </row>
    <row r="24" spans="1:27" ht="28.8" x14ac:dyDescent="0.3">
      <c r="A24" s="157">
        <v>18</v>
      </c>
      <c r="B24" s="91" t="s">
        <v>189</v>
      </c>
      <c r="C24" s="170" t="s">
        <v>21</v>
      </c>
      <c r="D24" s="157">
        <v>47858311</v>
      </c>
      <c r="E24" s="157">
        <v>47858311</v>
      </c>
      <c r="F24" s="157">
        <v>600146839</v>
      </c>
      <c r="G24" s="102" t="s">
        <v>199</v>
      </c>
      <c r="H24" s="172" t="s">
        <v>23</v>
      </c>
      <c r="I24" s="157" t="s">
        <v>24</v>
      </c>
      <c r="J24" s="157" t="s">
        <v>24</v>
      </c>
      <c r="K24" s="102" t="s">
        <v>200</v>
      </c>
      <c r="L24" s="173">
        <v>6400000</v>
      </c>
      <c r="M24" s="173">
        <f t="shared" si="1"/>
        <v>5440000</v>
      </c>
      <c r="N24" s="157">
        <v>2024</v>
      </c>
      <c r="O24" s="157">
        <v>2026</v>
      </c>
      <c r="P24" s="157"/>
      <c r="Q24" s="157"/>
      <c r="R24" s="157"/>
      <c r="S24" s="157"/>
      <c r="T24" s="157"/>
      <c r="U24" s="157" t="s">
        <v>101</v>
      </c>
      <c r="V24" s="157" t="s">
        <v>101</v>
      </c>
      <c r="W24" s="157" t="s">
        <v>101</v>
      </c>
      <c r="X24" s="157" t="s">
        <v>101</v>
      </c>
      <c r="Y24" s="170" t="s">
        <v>88</v>
      </c>
      <c r="Z24" s="174" t="s">
        <v>27</v>
      </c>
      <c r="AA24" s="215"/>
    </row>
    <row r="25" spans="1:27" s="30" customFormat="1" ht="28.8" x14ac:dyDescent="0.3">
      <c r="A25" s="157">
        <v>19</v>
      </c>
      <c r="B25" s="91" t="s">
        <v>189</v>
      </c>
      <c r="C25" s="170" t="s">
        <v>21</v>
      </c>
      <c r="D25" s="157">
        <v>47858311</v>
      </c>
      <c r="E25" s="157">
        <v>47858311</v>
      </c>
      <c r="F25" s="157">
        <v>600146839</v>
      </c>
      <c r="G25" s="102" t="s">
        <v>201</v>
      </c>
      <c r="H25" s="172" t="s">
        <v>23</v>
      </c>
      <c r="I25" s="157" t="s">
        <v>24</v>
      </c>
      <c r="J25" s="157" t="s">
        <v>24</v>
      </c>
      <c r="K25" s="102" t="s">
        <v>202</v>
      </c>
      <c r="L25" s="173">
        <v>1200000</v>
      </c>
      <c r="M25" s="173">
        <f t="shared" si="1"/>
        <v>1020000</v>
      </c>
      <c r="N25" s="157">
        <v>2024</v>
      </c>
      <c r="O25" s="157">
        <v>2026</v>
      </c>
      <c r="P25" s="157"/>
      <c r="Q25" s="157"/>
      <c r="R25" s="157" t="s">
        <v>101</v>
      </c>
      <c r="S25" s="157" t="s">
        <v>101</v>
      </c>
      <c r="T25" s="157"/>
      <c r="U25" s="157"/>
      <c r="V25" s="157"/>
      <c r="W25" s="157"/>
      <c r="X25" s="157" t="s">
        <v>101</v>
      </c>
      <c r="Y25" s="170" t="s">
        <v>88</v>
      </c>
      <c r="Z25" s="174" t="s">
        <v>27</v>
      </c>
      <c r="AA25" s="276"/>
    </row>
    <row r="26" spans="1:27" s="31" customFormat="1" ht="28.8" x14ac:dyDescent="0.3">
      <c r="A26" s="157">
        <v>20</v>
      </c>
      <c r="B26" s="91" t="s">
        <v>189</v>
      </c>
      <c r="C26" s="170" t="s">
        <v>21</v>
      </c>
      <c r="D26" s="157">
        <v>47858311</v>
      </c>
      <c r="E26" s="157">
        <v>47858311</v>
      </c>
      <c r="F26" s="157">
        <v>600146839</v>
      </c>
      <c r="G26" s="102" t="s">
        <v>203</v>
      </c>
      <c r="H26" s="172" t="s">
        <v>23</v>
      </c>
      <c r="I26" s="157" t="s">
        <v>24</v>
      </c>
      <c r="J26" s="157" t="s">
        <v>24</v>
      </c>
      <c r="K26" s="102" t="s">
        <v>202</v>
      </c>
      <c r="L26" s="173">
        <v>2500000</v>
      </c>
      <c r="M26" s="173">
        <f t="shared" si="1"/>
        <v>2125000</v>
      </c>
      <c r="N26" s="157">
        <v>2022</v>
      </c>
      <c r="O26" s="157">
        <v>2024</v>
      </c>
      <c r="P26" s="157"/>
      <c r="Q26" s="157" t="s">
        <v>101</v>
      </c>
      <c r="R26" s="157"/>
      <c r="S26" s="157" t="s">
        <v>101</v>
      </c>
      <c r="T26" s="157"/>
      <c r="U26" s="157"/>
      <c r="V26" s="157"/>
      <c r="W26" s="157"/>
      <c r="X26" s="157" t="s">
        <v>101</v>
      </c>
      <c r="Y26" s="170" t="s">
        <v>88</v>
      </c>
      <c r="Z26" s="174" t="s">
        <v>27</v>
      </c>
      <c r="AA26" s="277"/>
    </row>
    <row r="27" spans="1:27" s="31" customFormat="1" ht="28.8" x14ac:dyDescent="0.3">
      <c r="A27" s="157">
        <v>21</v>
      </c>
      <c r="B27" s="91" t="s">
        <v>189</v>
      </c>
      <c r="C27" s="170" t="s">
        <v>21</v>
      </c>
      <c r="D27" s="157">
        <v>47858311</v>
      </c>
      <c r="E27" s="157">
        <v>47858311</v>
      </c>
      <c r="F27" s="157">
        <v>600146839</v>
      </c>
      <c r="G27" s="102" t="s">
        <v>204</v>
      </c>
      <c r="H27" s="172" t="s">
        <v>23</v>
      </c>
      <c r="I27" s="157" t="s">
        <v>24</v>
      </c>
      <c r="J27" s="157" t="s">
        <v>24</v>
      </c>
      <c r="K27" s="102" t="s">
        <v>205</v>
      </c>
      <c r="L27" s="173">
        <v>500000</v>
      </c>
      <c r="M27" s="173">
        <f t="shared" si="1"/>
        <v>425000</v>
      </c>
      <c r="N27" s="157">
        <v>2023</v>
      </c>
      <c r="O27" s="157">
        <v>2025</v>
      </c>
      <c r="P27" s="157"/>
      <c r="Q27" s="157"/>
      <c r="R27" s="157"/>
      <c r="S27" s="157"/>
      <c r="T27" s="157"/>
      <c r="U27" s="157"/>
      <c r="V27" s="157" t="s">
        <v>101</v>
      </c>
      <c r="W27" s="157" t="s">
        <v>101</v>
      </c>
      <c r="X27" s="157"/>
      <c r="Y27" s="170" t="s">
        <v>88</v>
      </c>
      <c r="Z27" s="174" t="s">
        <v>27</v>
      </c>
      <c r="AA27" s="277"/>
    </row>
    <row r="28" spans="1:27" s="31" customFormat="1" ht="43.2" x14ac:dyDescent="0.3">
      <c r="A28" s="157">
        <v>22</v>
      </c>
      <c r="B28" s="91" t="s">
        <v>189</v>
      </c>
      <c r="C28" s="170" t="s">
        <v>21</v>
      </c>
      <c r="D28" s="157">
        <v>47858311</v>
      </c>
      <c r="E28" s="157">
        <v>47858311</v>
      </c>
      <c r="F28" s="157">
        <v>600146839</v>
      </c>
      <c r="G28" s="102" t="s">
        <v>206</v>
      </c>
      <c r="H28" s="172" t="s">
        <v>23</v>
      </c>
      <c r="I28" s="157" t="s">
        <v>24</v>
      </c>
      <c r="J28" s="157" t="s">
        <v>24</v>
      </c>
      <c r="K28" s="102" t="s">
        <v>207</v>
      </c>
      <c r="L28" s="173">
        <v>250000</v>
      </c>
      <c r="M28" s="173">
        <f t="shared" si="1"/>
        <v>212500</v>
      </c>
      <c r="N28" s="157">
        <v>2022</v>
      </c>
      <c r="O28" s="157">
        <v>2024</v>
      </c>
      <c r="P28" s="157"/>
      <c r="Q28" s="157" t="s">
        <v>101</v>
      </c>
      <c r="R28" s="157" t="s">
        <v>101</v>
      </c>
      <c r="S28" s="157"/>
      <c r="T28" s="157"/>
      <c r="U28" s="157"/>
      <c r="V28" s="157" t="s">
        <v>101</v>
      </c>
      <c r="W28" s="157" t="s">
        <v>101</v>
      </c>
      <c r="X28" s="157"/>
      <c r="Y28" s="170" t="s">
        <v>88</v>
      </c>
      <c r="Z28" s="174" t="s">
        <v>27</v>
      </c>
      <c r="AA28" s="277"/>
    </row>
    <row r="29" spans="1:27" s="31" customFormat="1" ht="43.2" x14ac:dyDescent="0.3">
      <c r="A29" s="157">
        <v>23</v>
      </c>
      <c r="B29" s="91" t="s">
        <v>189</v>
      </c>
      <c r="C29" s="170" t="s">
        <v>21</v>
      </c>
      <c r="D29" s="157">
        <v>47858311</v>
      </c>
      <c r="E29" s="157">
        <v>47858311</v>
      </c>
      <c r="F29" s="157">
        <v>600146839</v>
      </c>
      <c r="G29" s="102" t="s">
        <v>208</v>
      </c>
      <c r="H29" s="172" t="s">
        <v>23</v>
      </c>
      <c r="I29" s="157" t="s">
        <v>24</v>
      </c>
      <c r="J29" s="157" t="s">
        <v>24</v>
      </c>
      <c r="K29" s="102" t="s">
        <v>209</v>
      </c>
      <c r="L29" s="173">
        <v>250000</v>
      </c>
      <c r="M29" s="173">
        <f t="shared" si="1"/>
        <v>212500</v>
      </c>
      <c r="N29" s="157">
        <v>2023</v>
      </c>
      <c r="O29" s="157">
        <v>2025</v>
      </c>
      <c r="P29" s="157"/>
      <c r="Q29" s="157" t="s">
        <v>101</v>
      </c>
      <c r="R29" s="157" t="s">
        <v>101</v>
      </c>
      <c r="S29" s="157" t="s">
        <v>101</v>
      </c>
      <c r="T29" s="157"/>
      <c r="U29" s="157"/>
      <c r="V29" s="157" t="s">
        <v>101</v>
      </c>
      <c r="W29" s="157"/>
      <c r="X29" s="157" t="s">
        <v>101</v>
      </c>
      <c r="Y29" s="170" t="s">
        <v>88</v>
      </c>
      <c r="Z29" s="174" t="s">
        <v>27</v>
      </c>
      <c r="AA29" s="277"/>
    </row>
    <row r="30" spans="1:27" ht="43.2" x14ac:dyDescent="0.3">
      <c r="A30" s="157">
        <v>24</v>
      </c>
      <c r="B30" s="91" t="s">
        <v>189</v>
      </c>
      <c r="C30" s="170" t="s">
        <v>21</v>
      </c>
      <c r="D30" s="157">
        <v>47858311</v>
      </c>
      <c r="E30" s="157">
        <v>47858311</v>
      </c>
      <c r="F30" s="157">
        <v>600146839</v>
      </c>
      <c r="G30" s="102" t="s">
        <v>210</v>
      </c>
      <c r="H30" s="172" t="s">
        <v>23</v>
      </c>
      <c r="I30" s="157" t="s">
        <v>24</v>
      </c>
      <c r="J30" s="157" t="s">
        <v>24</v>
      </c>
      <c r="K30" s="102" t="s">
        <v>211</v>
      </c>
      <c r="L30" s="173">
        <v>500000</v>
      </c>
      <c r="M30" s="173">
        <f t="shared" si="1"/>
        <v>425000</v>
      </c>
      <c r="N30" s="157">
        <v>2022</v>
      </c>
      <c r="O30" s="157">
        <v>2024</v>
      </c>
      <c r="P30" s="157"/>
      <c r="Q30" s="157" t="s">
        <v>101</v>
      </c>
      <c r="R30" s="157" t="s">
        <v>101</v>
      </c>
      <c r="S30" s="157"/>
      <c r="T30" s="157"/>
      <c r="U30" s="157"/>
      <c r="V30" s="157"/>
      <c r="W30" s="157"/>
      <c r="X30" s="157"/>
      <c r="Y30" s="170" t="s">
        <v>88</v>
      </c>
      <c r="Z30" s="174" t="s">
        <v>27</v>
      </c>
      <c r="AA30" s="215"/>
    </row>
    <row r="31" spans="1:27" s="32" customFormat="1" ht="116.25" customHeight="1" x14ac:dyDescent="0.3">
      <c r="A31" s="157">
        <v>25</v>
      </c>
      <c r="B31" s="90" t="s">
        <v>339</v>
      </c>
      <c r="C31" s="91" t="s">
        <v>84</v>
      </c>
      <c r="D31" s="153">
        <v>45180091</v>
      </c>
      <c r="E31" s="153" t="s">
        <v>340</v>
      </c>
      <c r="F31" s="153" t="s">
        <v>341</v>
      </c>
      <c r="G31" s="90" t="s">
        <v>342</v>
      </c>
      <c r="H31" s="103" t="s">
        <v>23</v>
      </c>
      <c r="I31" s="91" t="s">
        <v>24</v>
      </c>
      <c r="J31" s="91" t="s">
        <v>24</v>
      </c>
      <c r="K31" s="90" t="s">
        <v>343</v>
      </c>
      <c r="L31" s="278">
        <v>5000000</v>
      </c>
      <c r="M31" s="91"/>
      <c r="N31" s="155">
        <v>2023</v>
      </c>
      <c r="O31" s="155">
        <v>2025</v>
      </c>
      <c r="P31" s="155"/>
      <c r="Q31" s="155" t="s">
        <v>82</v>
      </c>
      <c r="R31" s="155" t="s">
        <v>82</v>
      </c>
      <c r="S31" s="155" t="s">
        <v>82</v>
      </c>
      <c r="T31" s="155"/>
      <c r="U31" s="155" t="s">
        <v>82</v>
      </c>
      <c r="V31" s="155" t="s">
        <v>82</v>
      </c>
      <c r="W31" s="155" t="s">
        <v>82</v>
      </c>
      <c r="X31" s="155" t="s">
        <v>82</v>
      </c>
      <c r="Y31" s="279" t="s">
        <v>88</v>
      </c>
      <c r="Z31" s="107" t="s">
        <v>27</v>
      </c>
      <c r="AA31" s="280"/>
    </row>
    <row r="32" spans="1:27" s="32" customFormat="1" ht="57.6" x14ac:dyDescent="0.3">
      <c r="A32" s="157">
        <v>26</v>
      </c>
      <c r="B32" s="90" t="s">
        <v>339</v>
      </c>
      <c r="C32" s="91" t="s">
        <v>84</v>
      </c>
      <c r="D32" s="153">
        <v>45180091</v>
      </c>
      <c r="E32" s="153" t="s">
        <v>340</v>
      </c>
      <c r="F32" s="153" t="s">
        <v>341</v>
      </c>
      <c r="G32" s="90" t="s">
        <v>344</v>
      </c>
      <c r="H32" s="103" t="s">
        <v>23</v>
      </c>
      <c r="I32" s="91" t="s">
        <v>24</v>
      </c>
      <c r="J32" s="91" t="s">
        <v>24</v>
      </c>
      <c r="K32" s="90" t="s">
        <v>345</v>
      </c>
      <c r="L32" s="278">
        <v>2000000</v>
      </c>
      <c r="M32" s="91"/>
      <c r="N32" s="155">
        <v>2023</v>
      </c>
      <c r="O32" s="155">
        <v>2025</v>
      </c>
      <c r="P32" s="155" t="s">
        <v>82</v>
      </c>
      <c r="Q32" s="155" t="s">
        <v>82</v>
      </c>
      <c r="R32" s="155" t="s">
        <v>82</v>
      </c>
      <c r="S32" s="155" t="s">
        <v>82</v>
      </c>
      <c r="T32" s="155" t="s">
        <v>82</v>
      </c>
      <c r="U32" s="155" t="s">
        <v>82</v>
      </c>
      <c r="V32" s="155" t="s">
        <v>82</v>
      </c>
      <c r="W32" s="155" t="s">
        <v>82</v>
      </c>
      <c r="X32" s="155" t="s">
        <v>82</v>
      </c>
      <c r="Y32" s="279" t="s">
        <v>36</v>
      </c>
      <c r="Z32" s="107" t="s">
        <v>27</v>
      </c>
      <c r="AA32" s="280"/>
    </row>
    <row r="33" spans="1:27" s="32" customFormat="1" ht="115.2" x14ac:dyDescent="0.3">
      <c r="A33" s="157">
        <v>27</v>
      </c>
      <c r="B33" s="90" t="s">
        <v>339</v>
      </c>
      <c r="C33" s="91" t="s">
        <v>84</v>
      </c>
      <c r="D33" s="153">
        <v>45180091</v>
      </c>
      <c r="E33" s="153" t="s">
        <v>340</v>
      </c>
      <c r="F33" s="153" t="s">
        <v>341</v>
      </c>
      <c r="G33" s="90" t="s">
        <v>346</v>
      </c>
      <c r="H33" s="103" t="s">
        <v>23</v>
      </c>
      <c r="I33" s="91" t="s">
        <v>24</v>
      </c>
      <c r="J33" s="91" t="s">
        <v>24</v>
      </c>
      <c r="K33" s="90" t="s">
        <v>347</v>
      </c>
      <c r="L33" s="278">
        <v>10000000</v>
      </c>
      <c r="M33" s="91"/>
      <c r="N33" s="155">
        <v>2023</v>
      </c>
      <c r="O33" s="155">
        <v>2025</v>
      </c>
      <c r="P33" s="155" t="s">
        <v>82</v>
      </c>
      <c r="Q33" s="155" t="s">
        <v>82</v>
      </c>
      <c r="R33" s="155"/>
      <c r="S33" s="155" t="s">
        <v>82</v>
      </c>
      <c r="T33" s="155"/>
      <c r="U33" s="155" t="s">
        <v>82</v>
      </c>
      <c r="V33" s="155" t="s">
        <v>82</v>
      </c>
      <c r="W33" s="155" t="s">
        <v>82</v>
      </c>
      <c r="X33" s="155" t="s">
        <v>82</v>
      </c>
      <c r="Y33" s="103" t="s">
        <v>348</v>
      </c>
      <c r="Z33" s="107" t="s">
        <v>27</v>
      </c>
      <c r="AA33" s="281" t="s">
        <v>962</v>
      </c>
    </row>
    <row r="34" spans="1:27" s="32" customFormat="1" ht="72" x14ac:dyDescent="0.3">
      <c r="A34" s="157">
        <v>28</v>
      </c>
      <c r="B34" s="90" t="s">
        <v>339</v>
      </c>
      <c r="C34" s="91" t="s">
        <v>84</v>
      </c>
      <c r="D34" s="153">
        <v>45180091</v>
      </c>
      <c r="E34" s="153" t="s">
        <v>340</v>
      </c>
      <c r="F34" s="153" t="s">
        <v>341</v>
      </c>
      <c r="G34" s="90" t="s">
        <v>349</v>
      </c>
      <c r="H34" s="103" t="s">
        <v>23</v>
      </c>
      <c r="I34" s="91" t="s">
        <v>24</v>
      </c>
      <c r="J34" s="91" t="s">
        <v>24</v>
      </c>
      <c r="K34" s="90" t="s">
        <v>156</v>
      </c>
      <c r="L34" s="278">
        <v>10000000</v>
      </c>
      <c r="M34" s="91"/>
      <c r="N34" s="155">
        <v>2022</v>
      </c>
      <c r="O34" s="155">
        <v>2024</v>
      </c>
      <c r="P34" s="155"/>
      <c r="Q34" s="155" t="s">
        <v>82</v>
      </c>
      <c r="R34" s="155" t="s">
        <v>82</v>
      </c>
      <c r="S34" s="155" t="s">
        <v>82</v>
      </c>
      <c r="T34" s="155"/>
      <c r="U34" s="155" t="s">
        <v>82</v>
      </c>
      <c r="V34" s="155" t="s">
        <v>82</v>
      </c>
      <c r="W34" s="155" t="s">
        <v>82</v>
      </c>
      <c r="X34" s="155" t="s">
        <v>82</v>
      </c>
      <c r="Y34" s="279" t="s">
        <v>88</v>
      </c>
      <c r="Z34" s="107" t="s">
        <v>27</v>
      </c>
      <c r="AA34" s="280"/>
    </row>
    <row r="35" spans="1:27" s="32" customFormat="1" ht="255" customHeight="1" x14ac:dyDescent="0.3">
      <c r="A35" s="157">
        <v>29</v>
      </c>
      <c r="B35" s="90" t="s">
        <v>339</v>
      </c>
      <c r="C35" s="91" t="s">
        <v>84</v>
      </c>
      <c r="D35" s="153">
        <v>45180091</v>
      </c>
      <c r="E35" s="153" t="s">
        <v>340</v>
      </c>
      <c r="F35" s="153" t="s">
        <v>341</v>
      </c>
      <c r="G35" s="90" t="s">
        <v>350</v>
      </c>
      <c r="H35" s="103" t="s">
        <v>23</v>
      </c>
      <c r="I35" s="91" t="s">
        <v>24</v>
      </c>
      <c r="J35" s="91" t="s">
        <v>24</v>
      </c>
      <c r="K35" s="90" t="s">
        <v>351</v>
      </c>
      <c r="L35" s="278">
        <v>9710620</v>
      </c>
      <c r="M35" s="91"/>
      <c r="N35" s="155">
        <v>2022</v>
      </c>
      <c r="O35" s="155">
        <v>2024</v>
      </c>
      <c r="P35" s="155" t="s">
        <v>101</v>
      </c>
      <c r="Q35" s="155" t="s">
        <v>101</v>
      </c>
      <c r="R35" s="155" t="s">
        <v>101</v>
      </c>
      <c r="S35" s="155" t="s">
        <v>101</v>
      </c>
      <c r="T35" s="155"/>
      <c r="U35" s="155" t="s">
        <v>82</v>
      </c>
      <c r="V35" s="155" t="s">
        <v>82</v>
      </c>
      <c r="W35" s="155" t="s">
        <v>82</v>
      </c>
      <c r="X35" s="155" t="s">
        <v>82</v>
      </c>
      <c r="Y35" s="279" t="s">
        <v>36</v>
      </c>
      <c r="Z35" s="107" t="s">
        <v>27</v>
      </c>
      <c r="AA35" s="281" t="s">
        <v>963</v>
      </c>
    </row>
    <row r="36" spans="1:27" s="32" customFormat="1" ht="85.5" customHeight="1" x14ac:dyDescent="0.3">
      <c r="A36" s="157">
        <v>30</v>
      </c>
      <c r="B36" s="90" t="s">
        <v>339</v>
      </c>
      <c r="C36" s="91" t="s">
        <v>84</v>
      </c>
      <c r="D36" s="153">
        <v>45180091</v>
      </c>
      <c r="E36" s="153" t="s">
        <v>340</v>
      </c>
      <c r="F36" s="153" t="s">
        <v>341</v>
      </c>
      <c r="G36" s="90" t="s">
        <v>352</v>
      </c>
      <c r="H36" s="103" t="s">
        <v>23</v>
      </c>
      <c r="I36" s="91" t="s">
        <v>24</v>
      </c>
      <c r="J36" s="91" t="s">
        <v>24</v>
      </c>
      <c r="K36" s="90" t="s">
        <v>97</v>
      </c>
      <c r="L36" s="278">
        <v>6000000</v>
      </c>
      <c r="M36" s="91"/>
      <c r="N36" s="155">
        <v>2022</v>
      </c>
      <c r="O36" s="155">
        <v>2024</v>
      </c>
      <c r="P36" s="155"/>
      <c r="Q36" s="155"/>
      <c r="R36" s="155"/>
      <c r="S36" s="155"/>
      <c r="T36" s="155"/>
      <c r="U36" s="155" t="s">
        <v>82</v>
      </c>
      <c r="V36" s="155" t="s">
        <v>82</v>
      </c>
      <c r="W36" s="155"/>
      <c r="X36" s="155" t="s">
        <v>82</v>
      </c>
      <c r="Y36" s="279" t="s">
        <v>98</v>
      </c>
      <c r="Z36" s="282" t="s">
        <v>27</v>
      </c>
      <c r="AA36" s="280"/>
    </row>
    <row r="37" spans="1:27" s="32" customFormat="1" ht="28.8" x14ac:dyDescent="0.3">
      <c r="A37" s="157">
        <v>31</v>
      </c>
      <c r="B37" s="90" t="s">
        <v>339</v>
      </c>
      <c r="C37" s="91" t="s">
        <v>84</v>
      </c>
      <c r="D37" s="153">
        <v>45180091</v>
      </c>
      <c r="E37" s="153" t="s">
        <v>340</v>
      </c>
      <c r="F37" s="153"/>
      <c r="G37" s="90" t="s">
        <v>353</v>
      </c>
      <c r="H37" s="103" t="s">
        <v>23</v>
      </c>
      <c r="I37" s="91" t="s">
        <v>24</v>
      </c>
      <c r="J37" s="91" t="s">
        <v>24</v>
      </c>
      <c r="K37" s="90" t="s">
        <v>354</v>
      </c>
      <c r="L37" s="278">
        <v>998100</v>
      </c>
      <c r="M37" s="91"/>
      <c r="N37" s="155">
        <v>2021</v>
      </c>
      <c r="O37" s="155">
        <v>2023</v>
      </c>
      <c r="P37" s="155"/>
      <c r="Q37" s="155"/>
      <c r="R37" s="155"/>
      <c r="S37" s="155"/>
      <c r="T37" s="155"/>
      <c r="U37" s="155"/>
      <c r="V37" s="155"/>
      <c r="W37" s="155"/>
      <c r="X37" s="155"/>
      <c r="Y37" s="279" t="s">
        <v>177</v>
      </c>
      <c r="Z37" s="107" t="s">
        <v>27</v>
      </c>
      <c r="AA37" s="280"/>
    </row>
    <row r="38" spans="1:27" s="33" customFormat="1" ht="43.2" x14ac:dyDescent="0.3">
      <c r="A38" s="157">
        <v>32</v>
      </c>
      <c r="B38" s="90" t="s">
        <v>339</v>
      </c>
      <c r="C38" s="91" t="s">
        <v>84</v>
      </c>
      <c r="D38" s="153">
        <v>45180091</v>
      </c>
      <c r="E38" s="153" t="s">
        <v>340</v>
      </c>
      <c r="F38" s="153" t="s">
        <v>341</v>
      </c>
      <c r="G38" s="90" t="s">
        <v>355</v>
      </c>
      <c r="H38" s="103" t="s">
        <v>23</v>
      </c>
      <c r="I38" s="91" t="s">
        <v>24</v>
      </c>
      <c r="J38" s="91" t="s">
        <v>24</v>
      </c>
      <c r="K38" s="90" t="s">
        <v>356</v>
      </c>
      <c r="L38" s="212">
        <v>26251030.100000001</v>
      </c>
      <c r="M38" s="91"/>
      <c r="N38" s="155">
        <v>2021</v>
      </c>
      <c r="O38" s="155">
        <v>2022</v>
      </c>
      <c r="P38" s="155"/>
      <c r="Q38" s="155"/>
      <c r="R38" s="155"/>
      <c r="S38" s="155"/>
      <c r="T38" s="155"/>
      <c r="U38" s="155"/>
      <c r="V38" s="155"/>
      <c r="W38" s="155"/>
      <c r="X38" s="155"/>
      <c r="Y38" s="279" t="s">
        <v>357</v>
      </c>
      <c r="Z38" s="107" t="s">
        <v>178</v>
      </c>
      <c r="AA38" s="283"/>
    </row>
    <row r="39" spans="1:27" s="32" customFormat="1" ht="147.75" customHeight="1" x14ac:dyDescent="0.3">
      <c r="A39" s="157">
        <v>33</v>
      </c>
      <c r="B39" s="90" t="s">
        <v>339</v>
      </c>
      <c r="C39" s="91" t="s">
        <v>84</v>
      </c>
      <c r="D39" s="153">
        <v>45180091</v>
      </c>
      <c r="E39" s="153" t="s">
        <v>340</v>
      </c>
      <c r="F39" s="153" t="s">
        <v>341</v>
      </c>
      <c r="G39" s="90" t="s">
        <v>358</v>
      </c>
      <c r="H39" s="103" t="s">
        <v>23</v>
      </c>
      <c r="I39" s="91" t="s">
        <v>24</v>
      </c>
      <c r="J39" s="91" t="s">
        <v>24</v>
      </c>
      <c r="K39" s="90" t="s">
        <v>359</v>
      </c>
      <c r="L39" s="212">
        <v>10000000</v>
      </c>
      <c r="M39" s="91"/>
      <c r="N39" s="155">
        <v>2023</v>
      </c>
      <c r="O39" s="155">
        <v>2024</v>
      </c>
      <c r="P39" s="155"/>
      <c r="Q39" s="155"/>
      <c r="R39" s="155"/>
      <c r="S39" s="155"/>
      <c r="T39" s="155"/>
      <c r="U39" s="155" t="s">
        <v>101</v>
      </c>
      <c r="V39" s="155" t="s">
        <v>101</v>
      </c>
      <c r="W39" s="155" t="s">
        <v>101</v>
      </c>
      <c r="X39" s="155"/>
      <c r="Y39" s="279" t="s">
        <v>88</v>
      </c>
      <c r="Z39" s="107" t="s">
        <v>27</v>
      </c>
      <c r="AA39" s="280"/>
    </row>
    <row r="40" spans="1:27" s="33" customFormat="1" ht="86.4" x14ac:dyDescent="0.3">
      <c r="A40" s="157">
        <v>34</v>
      </c>
      <c r="B40" s="90" t="s">
        <v>339</v>
      </c>
      <c r="C40" s="91" t="s">
        <v>84</v>
      </c>
      <c r="D40" s="153">
        <v>45180091</v>
      </c>
      <c r="E40" s="153" t="s">
        <v>340</v>
      </c>
      <c r="F40" s="153" t="s">
        <v>341</v>
      </c>
      <c r="G40" s="90" t="s">
        <v>360</v>
      </c>
      <c r="H40" s="103" t="s">
        <v>23</v>
      </c>
      <c r="I40" s="91" t="s">
        <v>24</v>
      </c>
      <c r="J40" s="91" t="s">
        <v>24</v>
      </c>
      <c r="K40" s="90" t="s">
        <v>361</v>
      </c>
      <c r="L40" s="212">
        <v>5000000</v>
      </c>
      <c r="M40" s="91"/>
      <c r="N40" s="155">
        <v>2023</v>
      </c>
      <c r="O40" s="155">
        <v>2024</v>
      </c>
      <c r="P40" s="155" t="s">
        <v>82</v>
      </c>
      <c r="Q40" s="155" t="s">
        <v>82</v>
      </c>
      <c r="R40" s="155" t="s">
        <v>82</v>
      </c>
      <c r="S40" s="155" t="s">
        <v>82</v>
      </c>
      <c r="T40" s="155"/>
      <c r="U40" s="155" t="s">
        <v>101</v>
      </c>
      <c r="V40" s="155" t="s">
        <v>101</v>
      </c>
      <c r="W40" s="155" t="s">
        <v>101</v>
      </c>
      <c r="X40" s="155"/>
      <c r="Y40" s="279" t="s">
        <v>88</v>
      </c>
      <c r="Z40" s="107" t="s">
        <v>27</v>
      </c>
      <c r="AA40" s="283"/>
    </row>
    <row r="41" spans="1:27" s="34" customFormat="1" ht="115.2" x14ac:dyDescent="0.3">
      <c r="A41" s="157">
        <v>35</v>
      </c>
      <c r="B41" s="90" t="s">
        <v>339</v>
      </c>
      <c r="C41" s="91" t="s">
        <v>84</v>
      </c>
      <c r="D41" s="153">
        <v>45180091</v>
      </c>
      <c r="E41" s="153" t="s">
        <v>340</v>
      </c>
      <c r="F41" s="153" t="s">
        <v>341</v>
      </c>
      <c r="G41" s="90" t="s">
        <v>423</v>
      </c>
      <c r="H41" s="103" t="s">
        <v>23</v>
      </c>
      <c r="I41" s="91" t="s">
        <v>24</v>
      </c>
      <c r="J41" s="91" t="s">
        <v>24</v>
      </c>
      <c r="K41" s="90" t="s">
        <v>362</v>
      </c>
      <c r="L41" s="212">
        <v>4000000</v>
      </c>
      <c r="M41" s="91"/>
      <c r="N41" s="155">
        <v>2023</v>
      </c>
      <c r="O41" s="155">
        <v>2024</v>
      </c>
      <c r="P41" s="155"/>
      <c r="Q41" s="155"/>
      <c r="R41" s="155"/>
      <c r="S41" s="155"/>
      <c r="T41" s="155"/>
      <c r="U41" s="155"/>
      <c r="V41" s="155"/>
      <c r="W41" s="155"/>
      <c r="X41" s="155"/>
      <c r="Y41" s="279" t="s">
        <v>88</v>
      </c>
      <c r="Z41" s="107" t="s">
        <v>27</v>
      </c>
      <c r="AA41" s="284"/>
    </row>
    <row r="42" spans="1:27" s="34" customFormat="1" ht="43.2" x14ac:dyDescent="0.3">
      <c r="A42" s="157">
        <v>36</v>
      </c>
      <c r="B42" s="90" t="s">
        <v>339</v>
      </c>
      <c r="C42" s="91" t="s">
        <v>84</v>
      </c>
      <c r="D42" s="153">
        <v>45180091</v>
      </c>
      <c r="E42" s="153" t="s">
        <v>340</v>
      </c>
      <c r="F42" s="153" t="s">
        <v>341</v>
      </c>
      <c r="G42" s="90" t="s">
        <v>363</v>
      </c>
      <c r="H42" s="103" t="s">
        <v>23</v>
      </c>
      <c r="I42" s="91" t="s">
        <v>24</v>
      </c>
      <c r="J42" s="91" t="s">
        <v>24</v>
      </c>
      <c r="K42" s="90" t="s">
        <v>364</v>
      </c>
      <c r="L42" s="212">
        <v>3000000</v>
      </c>
      <c r="M42" s="91"/>
      <c r="N42" s="155">
        <v>2024</v>
      </c>
      <c r="O42" s="155">
        <v>2025</v>
      </c>
      <c r="P42" s="155"/>
      <c r="Q42" s="155"/>
      <c r="R42" s="155"/>
      <c r="S42" s="155"/>
      <c r="T42" s="155"/>
      <c r="U42" s="155" t="s">
        <v>82</v>
      </c>
      <c r="V42" s="155" t="s">
        <v>82</v>
      </c>
      <c r="W42" s="155" t="s">
        <v>82</v>
      </c>
      <c r="X42" s="155"/>
      <c r="Y42" s="279" t="s">
        <v>88</v>
      </c>
      <c r="Z42" s="107" t="s">
        <v>27</v>
      </c>
      <c r="AA42" s="284"/>
    </row>
    <row r="43" spans="1:27" s="34" customFormat="1" ht="57.6" x14ac:dyDescent="0.3">
      <c r="A43" s="157">
        <v>37</v>
      </c>
      <c r="B43" s="90" t="s">
        <v>339</v>
      </c>
      <c r="C43" s="91" t="s">
        <v>84</v>
      </c>
      <c r="D43" s="153">
        <v>45180091</v>
      </c>
      <c r="E43" s="153" t="s">
        <v>340</v>
      </c>
      <c r="F43" s="153" t="s">
        <v>341</v>
      </c>
      <c r="G43" s="90" t="s">
        <v>365</v>
      </c>
      <c r="H43" s="103" t="s">
        <v>23</v>
      </c>
      <c r="I43" s="91" t="s">
        <v>24</v>
      </c>
      <c r="J43" s="91" t="s">
        <v>24</v>
      </c>
      <c r="K43" s="90" t="s">
        <v>366</v>
      </c>
      <c r="L43" s="212">
        <v>15000000</v>
      </c>
      <c r="M43" s="91"/>
      <c r="N43" s="155">
        <v>2024</v>
      </c>
      <c r="O43" s="155">
        <v>2025</v>
      </c>
      <c r="P43" s="155"/>
      <c r="Q43" s="155"/>
      <c r="R43" s="155"/>
      <c r="S43" s="155"/>
      <c r="T43" s="155"/>
      <c r="U43" s="155" t="s">
        <v>82</v>
      </c>
      <c r="V43" s="155" t="s">
        <v>82</v>
      </c>
      <c r="W43" s="155" t="s">
        <v>82</v>
      </c>
      <c r="X43" s="155" t="s">
        <v>82</v>
      </c>
      <c r="Y43" s="279" t="s">
        <v>88</v>
      </c>
      <c r="Z43" s="107" t="s">
        <v>27</v>
      </c>
      <c r="AA43" s="284"/>
    </row>
    <row r="44" spans="1:27" s="34" customFormat="1" ht="72" x14ac:dyDescent="0.3">
      <c r="A44" s="157">
        <v>38</v>
      </c>
      <c r="B44" s="90" t="s">
        <v>339</v>
      </c>
      <c r="C44" s="91" t="s">
        <v>84</v>
      </c>
      <c r="D44" s="153">
        <v>45180091</v>
      </c>
      <c r="E44" s="153" t="s">
        <v>340</v>
      </c>
      <c r="F44" s="153" t="s">
        <v>341</v>
      </c>
      <c r="G44" s="90" t="s">
        <v>367</v>
      </c>
      <c r="H44" s="103" t="s">
        <v>23</v>
      </c>
      <c r="I44" s="91" t="s">
        <v>24</v>
      </c>
      <c r="J44" s="91" t="s">
        <v>24</v>
      </c>
      <c r="K44" s="90" t="s">
        <v>368</v>
      </c>
      <c r="L44" s="212">
        <v>7000000</v>
      </c>
      <c r="M44" s="91"/>
      <c r="N44" s="155">
        <v>2025</v>
      </c>
      <c r="O44" s="155">
        <v>2027</v>
      </c>
      <c r="P44" s="155" t="s">
        <v>82</v>
      </c>
      <c r="Q44" s="155" t="s">
        <v>82</v>
      </c>
      <c r="R44" s="155" t="s">
        <v>82</v>
      </c>
      <c r="S44" s="155" t="s">
        <v>82</v>
      </c>
      <c r="T44" s="155"/>
      <c r="U44" s="155" t="s">
        <v>82</v>
      </c>
      <c r="V44" s="155" t="s">
        <v>82</v>
      </c>
      <c r="W44" s="155" t="s">
        <v>82</v>
      </c>
      <c r="X44" s="155" t="s">
        <v>82</v>
      </c>
      <c r="Y44" s="279" t="s">
        <v>88</v>
      </c>
      <c r="Z44" s="107" t="s">
        <v>27</v>
      </c>
      <c r="AA44" s="284"/>
    </row>
    <row r="45" spans="1:27" s="32" customFormat="1" ht="100.8" x14ac:dyDescent="0.3">
      <c r="A45" s="157">
        <v>39</v>
      </c>
      <c r="B45" s="285" t="s">
        <v>339</v>
      </c>
      <c r="C45" s="286" t="s">
        <v>84</v>
      </c>
      <c r="D45" s="287">
        <v>45180091</v>
      </c>
      <c r="E45" s="287" t="s">
        <v>340</v>
      </c>
      <c r="F45" s="288" t="s">
        <v>341</v>
      </c>
      <c r="G45" s="285" t="s">
        <v>369</v>
      </c>
      <c r="H45" s="289" t="s">
        <v>23</v>
      </c>
      <c r="I45" s="286" t="s">
        <v>24</v>
      </c>
      <c r="J45" s="286" t="s">
        <v>24</v>
      </c>
      <c r="K45" s="285" t="s">
        <v>964</v>
      </c>
      <c r="L45" s="290">
        <v>10000000</v>
      </c>
      <c r="M45" s="286"/>
      <c r="N45" s="291">
        <v>2023</v>
      </c>
      <c r="O45" s="291">
        <v>2025</v>
      </c>
      <c r="P45" s="291" t="s">
        <v>101</v>
      </c>
      <c r="Q45" s="291" t="s">
        <v>101</v>
      </c>
      <c r="R45" s="291" t="s">
        <v>101</v>
      </c>
      <c r="S45" s="291"/>
      <c r="T45" s="291"/>
      <c r="U45" s="291" t="s">
        <v>101</v>
      </c>
      <c r="V45" s="291" t="s">
        <v>101</v>
      </c>
      <c r="W45" s="291" t="s">
        <v>101</v>
      </c>
      <c r="X45" s="291" t="s">
        <v>101</v>
      </c>
      <c r="Y45" s="292" t="s">
        <v>88</v>
      </c>
      <c r="Z45" s="293" t="s">
        <v>27</v>
      </c>
      <c r="AA45" s="280"/>
    </row>
    <row r="46" spans="1:27" ht="31.5" customHeight="1" x14ac:dyDescent="0.3">
      <c r="A46" s="157">
        <v>40</v>
      </c>
      <c r="B46" s="95" t="s">
        <v>286</v>
      </c>
      <c r="C46" s="38" t="s">
        <v>84</v>
      </c>
      <c r="D46" s="183">
        <v>47858052</v>
      </c>
      <c r="E46" s="183" t="s">
        <v>287</v>
      </c>
      <c r="F46" s="183">
        <v>600146391</v>
      </c>
      <c r="G46" s="95" t="s">
        <v>288</v>
      </c>
      <c r="H46" s="294" t="s">
        <v>23</v>
      </c>
      <c r="I46" s="89" t="s">
        <v>24</v>
      </c>
      <c r="J46" s="89" t="s">
        <v>24</v>
      </c>
      <c r="K46" s="95" t="s">
        <v>289</v>
      </c>
      <c r="L46" s="167">
        <v>1000000</v>
      </c>
      <c r="M46" s="38"/>
      <c r="N46" s="89">
        <v>2022</v>
      </c>
      <c r="O46" s="89">
        <v>2027</v>
      </c>
      <c r="P46" s="89"/>
      <c r="Q46" s="89"/>
      <c r="R46" s="89" t="s">
        <v>82</v>
      </c>
      <c r="S46" s="89" t="s">
        <v>82</v>
      </c>
      <c r="T46" s="89"/>
      <c r="U46" s="89" t="s">
        <v>82</v>
      </c>
      <c r="V46" s="89" t="s">
        <v>82</v>
      </c>
      <c r="W46" s="89" t="s">
        <v>82</v>
      </c>
      <c r="X46" s="89" t="s">
        <v>82</v>
      </c>
      <c r="Y46" s="95" t="s">
        <v>88</v>
      </c>
      <c r="Z46" s="58" t="s">
        <v>27</v>
      </c>
      <c r="AA46" s="215"/>
    </row>
    <row r="47" spans="1:27" ht="43.2" x14ac:dyDescent="0.3">
      <c r="A47" s="157">
        <v>41</v>
      </c>
      <c r="B47" s="95" t="s">
        <v>286</v>
      </c>
      <c r="C47" s="38" t="s">
        <v>84</v>
      </c>
      <c r="D47" s="183">
        <v>47858052</v>
      </c>
      <c r="E47" s="183" t="s">
        <v>287</v>
      </c>
      <c r="F47" s="183">
        <v>600146391</v>
      </c>
      <c r="G47" s="95" t="s">
        <v>290</v>
      </c>
      <c r="H47" s="294" t="s">
        <v>23</v>
      </c>
      <c r="I47" s="89" t="s">
        <v>24</v>
      </c>
      <c r="J47" s="89" t="s">
        <v>24</v>
      </c>
      <c r="K47" s="95" t="s">
        <v>291</v>
      </c>
      <c r="L47" s="167">
        <v>1560000</v>
      </c>
      <c r="M47" s="38"/>
      <c r="N47" s="89">
        <v>2022</v>
      </c>
      <c r="O47" s="89">
        <v>2027</v>
      </c>
      <c r="P47" s="89"/>
      <c r="Q47" s="89"/>
      <c r="R47" s="89"/>
      <c r="S47" s="89"/>
      <c r="T47" s="89"/>
      <c r="U47" s="89"/>
      <c r="V47" s="89" t="s">
        <v>82</v>
      </c>
      <c r="W47" s="89" t="s">
        <v>82</v>
      </c>
      <c r="X47" s="89"/>
      <c r="Y47" s="95" t="s">
        <v>88</v>
      </c>
      <c r="Z47" s="58" t="s">
        <v>27</v>
      </c>
      <c r="AA47" s="215"/>
    </row>
    <row r="48" spans="1:27" ht="28.8" x14ac:dyDescent="0.3">
      <c r="A48" s="157">
        <v>42</v>
      </c>
      <c r="B48" s="95" t="s">
        <v>286</v>
      </c>
      <c r="C48" s="38" t="s">
        <v>84</v>
      </c>
      <c r="D48" s="183">
        <v>47858052</v>
      </c>
      <c r="E48" s="183" t="s">
        <v>287</v>
      </c>
      <c r="F48" s="183">
        <v>600146391</v>
      </c>
      <c r="G48" s="95" t="s">
        <v>193</v>
      </c>
      <c r="H48" s="294" t="s">
        <v>23</v>
      </c>
      <c r="I48" s="89" t="s">
        <v>24</v>
      </c>
      <c r="J48" s="89" t="s">
        <v>24</v>
      </c>
      <c r="K48" s="95" t="s">
        <v>292</v>
      </c>
      <c r="L48" s="167">
        <v>740000</v>
      </c>
      <c r="M48" s="38"/>
      <c r="N48" s="89">
        <v>2022</v>
      </c>
      <c r="O48" s="89">
        <v>2027</v>
      </c>
      <c r="P48" s="89"/>
      <c r="Q48" s="89"/>
      <c r="R48" s="89"/>
      <c r="S48" s="89"/>
      <c r="T48" s="89"/>
      <c r="U48" s="89"/>
      <c r="V48" s="89"/>
      <c r="W48" s="89"/>
      <c r="X48" s="89"/>
      <c r="Y48" s="95" t="s">
        <v>88</v>
      </c>
      <c r="Z48" s="58" t="s">
        <v>27</v>
      </c>
      <c r="AA48" s="215"/>
    </row>
    <row r="49" spans="1:27" ht="100.8" x14ac:dyDescent="0.3">
      <c r="A49" s="157">
        <v>43</v>
      </c>
      <c r="B49" s="95" t="s">
        <v>286</v>
      </c>
      <c r="C49" s="38" t="s">
        <v>84</v>
      </c>
      <c r="D49" s="183">
        <v>47858052</v>
      </c>
      <c r="E49" s="183" t="s">
        <v>287</v>
      </c>
      <c r="F49" s="183">
        <v>600146391</v>
      </c>
      <c r="G49" s="95" t="s">
        <v>293</v>
      </c>
      <c r="H49" s="294" t="s">
        <v>23</v>
      </c>
      <c r="I49" s="89" t="s">
        <v>24</v>
      </c>
      <c r="J49" s="89" t="s">
        <v>24</v>
      </c>
      <c r="K49" s="95" t="s">
        <v>965</v>
      </c>
      <c r="L49" s="167">
        <v>4000000</v>
      </c>
      <c r="M49" s="38"/>
      <c r="N49" s="89">
        <v>2022</v>
      </c>
      <c r="O49" s="89">
        <v>2027</v>
      </c>
      <c r="P49" s="89"/>
      <c r="Q49" s="89"/>
      <c r="R49" s="89"/>
      <c r="S49" s="89"/>
      <c r="T49" s="89"/>
      <c r="U49" s="89" t="s">
        <v>82</v>
      </c>
      <c r="V49" s="89" t="s">
        <v>82</v>
      </c>
      <c r="W49" s="89" t="s">
        <v>82</v>
      </c>
      <c r="X49" s="89" t="s">
        <v>82</v>
      </c>
      <c r="Y49" s="95" t="s">
        <v>88</v>
      </c>
      <c r="Z49" s="58" t="s">
        <v>27</v>
      </c>
      <c r="AA49" s="215"/>
    </row>
    <row r="50" spans="1:27" ht="43.2" x14ac:dyDescent="0.3">
      <c r="A50" s="157">
        <v>44</v>
      </c>
      <c r="B50" s="95" t="s">
        <v>286</v>
      </c>
      <c r="C50" s="38" t="s">
        <v>84</v>
      </c>
      <c r="D50" s="183">
        <v>47858052</v>
      </c>
      <c r="E50" s="183" t="s">
        <v>287</v>
      </c>
      <c r="F50" s="183">
        <v>600146391</v>
      </c>
      <c r="G50" s="95" t="s">
        <v>294</v>
      </c>
      <c r="H50" s="294" t="s">
        <v>23</v>
      </c>
      <c r="I50" s="89" t="s">
        <v>24</v>
      </c>
      <c r="J50" s="89" t="s">
        <v>24</v>
      </c>
      <c r="K50" s="95" t="s">
        <v>295</v>
      </c>
      <c r="L50" s="167">
        <v>840000</v>
      </c>
      <c r="M50" s="38"/>
      <c r="N50" s="89">
        <v>2022</v>
      </c>
      <c r="O50" s="89">
        <v>2027</v>
      </c>
      <c r="P50" s="89"/>
      <c r="Q50" s="89"/>
      <c r="R50" s="89"/>
      <c r="S50" s="89"/>
      <c r="T50" s="89"/>
      <c r="U50" s="89"/>
      <c r="V50" s="89"/>
      <c r="W50" s="89"/>
      <c r="X50" s="89"/>
      <c r="Y50" s="95" t="s">
        <v>88</v>
      </c>
      <c r="Z50" s="58" t="s">
        <v>27</v>
      </c>
      <c r="AA50" s="215"/>
    </row>
    <row r="51" spans="1:27" ht="100.8" x14ac:dyDescent="0.3">
      <c r="A51" s="157">
        <v>45</v>
      </c>
      <c r="B51" s="95" t="s">
        <v>286</v>
      </c>
      <c r="C51" s="38" t="s">
        <v>84</v>
      </c>
      <c r="D51" s="183">
        <v>47858052</v>
      </c>
      <c r="E51" s="183" t="s">
        <v>287</v>
      </c>
      <c r="F51" s="183">
        <v>600146391</v>
      </c>
      <c r="G51" s="95" t="s">
        <v>296</v>
      </c>
      <c r="H51" s="294" t="s">
        <v>23</v>
      </c>
      <c r="I51" s="89" t="s">
        <v>24</v>
      </c>
      <c r="J51" s="89" t="s">
        <v>24</v>
      </c>
      <c r="K51" s="95" t="s">
        <v>297</v>
      </c>
      <c r="L51" s="167">
        <v>350000</v>
      </c>
      <c r="M51" s="38"/>
      <c r="N51" s="89">
        <v>2022</v>
      </c>
      <c r="O51" s="89">
        <v>2027</v>
      </c>
      <c r="P51" s="89"/>
      <c r="Q51" s="89" t="s">
        <v>82</v>
      </c>
      <c r="R51" s="89" t="s">
        <v>82</v>
      </c>
      <c r="S51" s="89"/>
      <c r="T51" s="89"/>
      <c r="U51" s="89"/>
      <c r="V51" s="89" t="s">
        <v>82</v>
      </c>
      <c r="W51" s="89" t="s">
        <v>82</v>
      </c>
      <c r="X51" s="89"/>
      <c r="Y51" s="95" t="s">
        <v>88</v>
      </c>
      <c r="Z51" s="58" t="s">
        <v>27</v>
      </c>
      <c r="AA51" s="215"/>
    </row>
    <row r="52" spans="1:27" ht="28.8" x14ac:dyDescent="0.3">
      <c r="A52" s="157">
        <v>46</v>
      </c>
      <c r="B52" s="95" t="s">
        <v>286</v>
      </c>
      <c r="C52" s="38" t="s">
        <v>84</v>
      </c>
      <c r="D52" s="183">
        <v>47858052</v>
      </c>
      <c r="E52" s="183" t="s">
        <v>287</v>
      </c>
      <c r="F52" s="183">
        <v>600146391</v>
      </c>
      <c r="G52" s="95" t="s">
        <v>298</v>
      </c>
      <c r="H52" s="294" t="s">
        <v>23</v>
      </c>
      <c r="I52" s="89" t="s">
        <v>24</v>
      </c>
      <c r="J52" s="89" t="s">
        <v>24</v>
      </c>
      <c r="K52" s="95" t="s">
        <v>299</v>
      </c>
      <c r="L52" s="167">
        <v>500000</v>
      </c>
      <c r="M52" s="38"/>
      <c r="N52" s="89">
        <v>2024</v>
      </c>
      <c r="O52" s="89">
        <v>2027</v>
      </c>
      <c r="P52" s="89"/>
      <c r="Q52" s="89"/>
      <c r="R52" s="89"/>
      <c r="S52" s="89"/>
      <c r="T52" s="89"/>
      <c r="U52" s="89"/>
      <c r="V52" s="89"/>
      <c r="W52" s="89"/>
      <c r="X52" s="89"/>
      <c r="Y52" s="95" t="s">
        <v>88</v>
      </c>
      <c r="Z52" s="58" t="s">
        <v>27</v>
      </c>
      <c r="AA52" s="215"/>
    </row>
    <row r="53" spans="1:27" ht="172.8" x14ac:dyDescent="0.3">
      <c r="A53" s="157">
        <v>47</v>
      </c>
      <c r="B53" s="95" t="s">
        <v>286</v>
      </c>
      <c r="C53" s="38" t="s">
        <v>84</v>
      </c>
      <c r="D53" s="183">
        <v>47858052</v>
      </c>
      <c r="E53" s="183" t="s">
        <v>287</v>
      </c>
      <c r="F53" s="183">
        <v>600146391</v>
      </c>
      <c r="G53" s="95" t="s">
        <v>300</v>
      </c>
      <c r="H53" s="294" t="s">
        <v>23</v>
      </c>
      <c r="I53" s="89" t="s">
        <v>24</v>
      </c>
      <c r="J53" s="89" t="s">
        <v>24</v>
      </c>
      <c r="K53" s="95" t="s">
        <v>301</v>
      </c>
      <c r="L53" s="167">
        <v>27100000</v>
      </c>
      <c r="M53" s="38"/>
      <c r="N53" s="89">
        <v>2022</v>
      </c>
      <c r="O53" s="89">
        <v>2027</v>
      </c>
      <c r="P53" s="89"/>
      <c r="Q53" s="89"/>
      <c r="R53" s="89"/>
      <c r="S53" s="89"/>
      <c r="T53" s="89"/>
      <c r="U53" s="89" t="s">
        <v>101</v>
      </c>
      <c r="V53" s="89" t="s">
        <v>101</v>
      </c>
      <c r="W53" s="89" t="s">
        <v>101</v>
      </c>
      <c r="X53" s="89" t="s">
        <v>101</v>
      </c>
      <c r="Y53" s="95" t="s">
        <v>88</v>
      </c>
      <c r="Z53" s="58"/>
      <c r="AA53" s="215"/>
    </row>
    <row r="54" spans="1:27" ht="43.2" x14ac:dyDescent="0.3">
      <c r="A54" s="157">
        <v>48</v>
      </c>
      <c r="B54" s="95" t="s">
        <v>286</v>
      </c>
      <c r="C54" s="38" t="s">
        <v>84</v>
      </c>
      <c r="D54" s="183">
        <v>47858052</v>
      </c>
      <c r="E54" s="183" t="s">
        <v>287</v>
      </c>
      <c r="F54" s="183">
        <v>600146391</v>
      </c>
      <c r="G54" s="95" t="s">
        <v>302</v>
      </c>
      <c r="H54" s="294" t="s">
        <v>23</v>
      </c>
      <c r="I54" s="89" t="s">
        <v>24</v>
      </c>
      <c r="J54" s="89" t="s">
        <v>24</v>
      </c>
      <c r="K54" s="95" t="s">
        <v>303</v>
      </c>
      <c r="L54" s="167">
        <v>5900000</v>
      </c>
      <c r="M54" s="38"/>
      <c r="N54" s="89">
        <v>2022</v>
      </c>
      <c r="O54" s="89">
        <v>2027</v>
      </c>
      <c r="P54" s="89"/>
      <c r="Q54" s="89"/>
      <c r="R54" s="89"/>
      <c r="S54" s="89"/>
      <c r="T54" s="89"/>
      <c r="U54" s="89" t="s">
        <v>101</v>
      </c>
      <c r="V54" s="89" t="s">
        <v>101</v>
      </c>
      <c r="W54" s="89" t="s">
        <v>101</v>
      </c>
      <c r="X54" s="89" t="s">
        <v>101</v>
      </c>
      <c r="Y54" s="95" t="s">
        <v>88</v>
      </c>
      <c r="Z54" s="58"/>
      <c r="AA54" s="215"/>
    </row>
    <row r="55" spans="1:27" ht="43.2" x14ac:dyDescent="0.3">
      <c r="A55" s="157">
        <v>49</v>
      </c>
      <c r="B55" s="95" t="s">
        <v>286</v>
      </c>
      <c r="C55" s="38" t="s">
        <v>84</v>
      </c>
      <c r="D55" s="183">
        <v>47858052</v>
      </c>
      <c r="E55" s="183" t="s">
        <v>287</v>
      </c>
      <c r="F55" s="183">
        <v>600146391</v>
      </c>
      <c r="G55" s="95" t="s">
        <v>304</v>
      </c>
      <c r="H55" s="294" t="s">
        <v>23</v>
      </c>
      <c r="I55" s="89" t="s">
        <v>24</v>
      </c>
      <c r="J55" s="89" t="s">
        <v>24</v>
      </c>
      <c r="K55" s="95" t="s">
        <v>305</v>
      </c>
      <c r="L55" s="167">
        <v>200000</v>
      </c>
      <c r="M55" s="38"/>
      <c r="N55" s="89">
        <v>2022</v>
      </c>
      <c r="O55" s="89">
        <v>2024</v>
      </c>
      <c r="P55" s="89"/>
      <c r="Q55" s="89"/>
      <c r="R55" s="89"/>
      <c r="S55" s="89"/>
      <c r="T55" s="89"/>
      <c r="U55" s="89" t="s">
        <v>101</v>
      </c>
      <c r="V55" s="89" t="s">
        <v>101</v>
      </c>
      <c r="W55" s="89" t="s">
        <v>101</v>
      </c>
      <c r="X55" s="89" t="s">
        <v>101</v>
      </c>
      <c r="Y55" s="95" t="s">
        <v>98</v>
      </c>
      <c r="Z55" s="58"/>
      <c r="AA55" s="215"/>
    </row>
    <row r="56" spans="1:27" ht="100.8" x14ac:dyDescent="0.3">
      <c r="A56" s="157">
        <v>50</v>
      </c>
      <c r="B56" s="95" t="s">
        <v>286</v>
      </c>
      <c r="C56" s="38" t="s">
        <v>84</v>
      </c>
      <c r="D56" s="183">
        <v>47858052</v>
      </c>
      <c r="E56" s="183" t="s">
        <v>287</v>
      </c>
      <c r="F56" s="183">
        <v>600146391</v>
      </c>
      <c r="G56" s="95" t="s">
        <v>306</v>
      </c>
      <c r="H56" s="294" t="s">
        <v>23</v>
      </c>
      <c r="I56" s="89" t="s">
        <v>24</v>
      </c>
      <c r="J56" s="89" t="s">
        <v>24</v>
      </c>
      <c r="K56" s="95" t="s">
        <v>97</v>
      </c>
      <c r="L56" s="167">
        <v>6000000</v>
      </c>
      <c r="M56" s="38"/>
      <c r="N56" s="89">
        <v>2024</v>
      </c>
      <c r="O56" s="89">
        <v>2027</v>
      </c>
      <c r="P56" s="89"/>
      <c r="Q56" s="89"/>
      <c r="R56" s="89"/>
      <c r="S56" s="89"/>
      <c r="T56" s="89"/>
      <c r="U56" s="89" t="s">
        <v>82</v>
      </c>
      <c r="V56" s="89" t="s">
        <v>82</v>
      </c>
      <c r="W56" s="89"/>
      <c r="X56" s="89" t="s">
        <v>82</v>
      </c>
      <c r="Y56" s="95" t="s">
        <v>98</v>
      </c>
      <c r="Z56" s="58" t="s">
        <v>27</v>
      </c>
      <c r="AA56" s="215"/>
    </row>
    <row r="57" spans="1:27" s="35" customFormat="1" ht="150" customHeight="1" x14ac:dyDescent="0.3">
      <c r="A57" s="157">
        <v>51</v>
      </c>
      <c r="B57" s="95" t="s">
        <v>286</v>
      </c>
      <c r="C57" s="38" t="s">
        <v>84</v>
      </c>
      <c r="D57" s="183">
        <v>47858052</v>
      </c>
      <c r="E57" s="183" t="s">
        <v>287</v>
      </c>
      <c r="F57" s="183">
        <v>600146391</v>
      </c>
      <c r="G57" s="95" t="s">
        <v>307</v>
      </c>
      <c r="H57" s="294" t="s">
        <v>23</v>
      </c>
      <c r="I57" s="89" t="s">
        <v>24</v>
      </c>
      <c r="J57" s="89" t="s">
        <v>24</v>
      </c>
      <c r="K57" s="95" t="s">
        <v>308</v>
      </c>
      <c r="L57" s="167">
        <v>2000000</v>
      </c>
      <c r="M57" s="38"/>
      <c r="N57" s="89">
        <v>2023</v>
      </c>
      <c r="O57" s="89">
        <v>2023</v>
      </c>
      <c r="P57" s="89"/>
      <c r="Q57" s="89"/>
      <c r="R57" s="89"/>
      <c r="S57" s="89"/>
      <c r="T57" s="89"/>
      <c r="U57" s="89"/>
      <c r="V57" s="89"/>
      <c r="W57" s="89" t="s">
        <v>82</v>
      </c>
      <c r="X57" s="89"/>
      <c r="Y57" s="95" t="s">
        <v>98</v>
      </c>
      <c r="Z57" s="58" t="s">
        <v>27</v>
      </c>
      <c r="AA57" s="215"/>
    </row>
    <row r="58" spans="1:27" s="35" customFormat="1" ht="57.6" x14ac:dyDescent="0.3">
      <c r="A58" s="157">
        <v>52</v>
      </c>
      <c r="B58" s="95" t="s">
        <v>286</v>
      </c>
      <c r="C58" s="38" t="s">
        <v>84</v>
      </c>
      <c r="D58" s="183">
        <v>47858052</v>
      </c>
      <c r="E58" s="183" t="s">
        <v>287</v>
      </c>
      <c r="F58" s="183">
        <v>600146391</v>
      </c>
      <c r="G58" s="95" t="s">
        <v>309</v>
      </c>
      <c r="H58" s="294" t="s">
        <v>23</v>
      </c>
      <c r="I58" s="89" t="s">
        <v>24</v>
      </c>
      <c r="J58" s="89" t="s">
        <v>24</v>
      </c>
      <c r="K58" s="95" t="s">
        <v>310</v>
      </c>
      <c r="L58" s="167">
        <v>700000</v>
      </c>
      <c r="M58" s="38"/>
      <c r="N58" s="89">
        <v>2022</v>
      </c>
      <c r="O58" s="89">
        <v>2027</v>
      </c>
      <c r="P58" s="89"/>
      <c r="Q58" s="89"/>
      <c r="R58" s="89"/>
      <c r="S58" s="89"/>
      <c r="T58" s="89"/>
      <c r="U58" s="89" t="s">
        <v>82</v>
      </c>
      <c r="V58" s="89"/>
      <c r="W58" s="89"/>
      <c r="X58" s="89"/>
      <c r="Y58" s="95"/>
      <c r="Z58" s="58" t="s">
        <v>27</v>
      </c>
      <c r="AA58" s="215"/>
    </row>
    <row r="59" spans="1:27" s="35" customFormat="1" ht="72" x14ac:dyDescent="0.3">
      <c r="A59" s="157">
        <v>53</v>
      </c>
      <c r="B59" s="95" t="s">
        <v>286</v>
      </c>
      <c r="C59" s="38" t="s">
        <v>84</v>
      </c>
      <c r="D59" s="183">
        <v>47858052</v>
      </c>
      <c r="E59" s="183" t="s">
        <v>287</v>
      </c>
      <c r="F59" s="183">
        <v>600146391</v>
      </c>
      <c r="G59" s="95" t="s">
        <v>311</v>
      </c>
      <c r="H59" s="294" t="s">
        <v>23</v>
      </c>
      <c r="I59" s="89" t="s">
        <v>24</v>
      </c>
      <c r="J59" s="89" t="s">
        <v>24</v>
      </c>
      <c r="K59" s="95" t="s">
        <v>312</v>
      </c>
      <c r="L59" s="167">
        <v>1500000</v>
      </c>
      <c r="M59" s="38"/>
      <c r="N59" s="89">
        <v>2022</v>
      </c>
      <c r="O59" s="89">
        <v>2027</v>
      </c>
      <c r="P59" s="89"/>
      <c r="Q59" s="89"/>
      <c r="R59" s="89"/>
      <c r="S59" s="89" t="s">
        <v>82</v>
      </c>
      <c r="T59" s="89"/>
      <c r="U59" s="89"/>
      <c r="V59" s="89"/>
      <c r="W59" s="89"/>
      <c r="X59" s="89"/>
      <c r="Y59" s="95" t="s">
        <v>98</v>
      </c>
      <c r="Z59" s="58" t="s">
        <v>27</v>
      </c>
      <c r="AA59" s="215"/>
    </row>
    <row r="60" spans="1:27" s="35" customFormat="1" ht="100.8" x14ac:dyDescent="0.3">
      <c r="A60" s="157">
        <v>54</v>
      </c>
      <c r="B60" s="95" t="s">
        <v>286</v>
      </c>
      <c r="C60" s="38" t="s">
        <v>84</v>
      </c>
      <c r="D60" s="183">
        <v>47858052</v>
      </c>
      <c r="E60" s="183" t="s">
        <v>287</v>
      </c>
      <c r="F60" s="183">
        <v>600146391</v>
      </c>
      <c r="G60" s="95" t="s">
        <v>313</v>
      </c>
      <c r="H60" s="294" t="s">
        <v>23</v>
      </c>
      <c r="I60" s="89" t="s">
        <v>24</v>
      </c>
      <c r="J60" s="89" t="s">
        <v>24</v>
      </c>
      <c r="K60" s="95" t="s">
        <v>314</v>
      </c>
      <c r="L60" s="167">
        <v>3000000</v>
      </c>
      <c r="M60" s="38"/>
      <c r="N60" s="89">
        <v>2023</v>
      </c>
      <c r="O60" s="89">
        <v>2024</v>
      </c>
      <c r="P60" s="89"/>
      <c r="Q60" s="89" t="s">
        <v>82</v>
      </c>
      <c r="R60" s="89"/>
      <c r="S60" s="89"/>
      <c r="T60" s="89"/>
      <c r="U60" s="89"/>
      <c r="V60" s="89"/>
      <c r="W60" s="89"/>
      <c r="X60" s="89"/>
      <c r="Y60" s="95" t="s">
        <v>98</v>
      </c>
      <c r="Z60" s="58" t="s">
        <v>27</v>
      </c>
      <c r="AA60" s="215"/>
    </row>
    <row r="61" spans="1:27" s="35" customFormat="1" ht="43.2" x14ac:dyDescent="0.3">
      <c r="A61" s="157">
        <v>55</v>
      </c>
      <c r="B61" s="95" t="s">
        <v>286</v>
      </c>
      <c r="C61" s="38" t="s">
        <v>84</v>
      </c>
      <c r="D61" s="183">
        <v>47858052</v>
      </c>
      <c r="E61" s="183" t="s">
        <v>287</v>
      </c>
      <c r="F61" s="183">
        <v>600146391</v>
      </c>
      <c r="G61" s="95" t="s">
        <v>315</v>
      </c>
      <c r="H61" s="294" t="s">
        <v>23</v>
      </c>
      <c r="I61" s="89" t="s">
        <v>24</v>
      </c>
      <c r="J61" s="89" t="s">
        <v>24</v>
      </c>
      <c r="K61" s="95" t="s">
        <v>316</v>
      </c>
      <c r="L61" s="167">
        <v>14944200</v>
      </c>
      <c r="M61" s="38"/>
      <c r="N61" s="89">
        <v>2021</v>
      </c>
      <c r="O61" s="89">
        <v>2023</v>
      </c>
      <c r="P61" s="89"/>
      <c r="Q61" s="89"/>
      <c r="R61" s="89"/>
      <c r="S61" s="89"/>
      <c r="T61" s="89"/>
      <c r="U61" s="89"/>
      <c r="V61" s="89"/>
      <c r="W61" s="89"/>
      <c r="X61" s="89"/>
      <c r="Y61" s="295" t="s">
        <v>177</v>
      </c>
      <c r="Z61" s="58" t="s">
        <v>27</v>
      </c>
      <c r="AA61" s="215"/>
    </row>
    <row r="62" spans="1:27" s="35" customFormat="1" x14ac:dyDescent="0.3">
      <c r="A62" s="157">
        <v>56</v>
      </c>
      <c r="B62" s="95" t="s">
        <v>286</v>
      </c>
      <c r="C62" s="38" t="s">
        <v>84</v>
      </c>
      <c r="D62" s="183">
        <v>47858052</v>
      </c>
      <c r="E62" s="183" t="s">
        <v>287</v>
      </c>
      <c r="F62" s="183">
        <v>600146391</v>
      </c>
      <c r="G62" s="206" t="s">
        <v>317</v>
      </c>
      <c r="H62" s="294" t="s">
        <v>23</v>
      </c>
      <c r="I62" s="89" t="s">
        <v>24</v>
      </c>
      <c r="J62" s="89" t="s">
        <v>24</v>
      </c>
      <c r="K62" s="206" t="s">
        <v>317</v>
      </c>
      <c r="L62" s="166">
        <v>1000000</v>
      </c>
      <c r="M62" s="38"/>
      <c r="N62" s="89">
        <v>2022</v>
      </c>
      <c r="O62" s="89">
        <v>2024</v>
      </c>
      <c r="P62" s="89"/>
      <c r="Q62" s="89" t="s">
        <v>101</v>
      </c>
      <c r="R62" s="89" t="s">
        <v>101</v>
      </c>
      <c r="S62" s="89" t="s">
        <v>101</v>
      </c>
      <c r="T62" s="89"/>
      <c r="U62" s="89"/>
      <c r="V62" s="89"/>
      <c r="W62" s="89"/>
      <c r="X62" s="89"/>
      <c r="Y62" s="95" t="s">
        <v>98</v>
      </c>
      <c r="Z62" s="58" t="s">
        <v>27</v>
      </c>
      <c r="AA62" s="215"/>
    </row>
    <row r="63" spans="1:27" s="23" customFormat="1" ht="27.75" customHeight="1" x14ac:dyDescent="0.3">
      <c r="A63" s="157">
        <v>57</v>
      </c>
      <c r="B63" s="170" t="s">
        <v>83</v>
      </c>
      <c r="C63" s="170" t="s">
        <v>84</v>
      </c>
      <c r="D63" s="157">
        <v>45180059</v>
      </c>
      <c r="E63" s="157" t="s">
        <v>85</v>
      </c>
      <c r="F63" s="157">
        <v>600146880</v>
      </c>
      <c r="G63" s="170" t="s">
        <v>86</v>
      </c>
      <c r="H63" s="172" t="s">
        <v>23</v>
      </c>
      <c r="I63" s="157" t="s">
        <v>24</v>
      </c>
      <c r="J63" s="157" t="s">
        <v>24</v>
      </c>
      <c r="K63" s="102" t="s">
        <v>87</v>
      </c>
      <c r="L63" s="173">
        <v>250000</v>
      </c>
      <c r="M63" s="173"/>
      <c r="N63" s="157">
        <v>2022</v>
      </c>
      <c r="O63" s="157">
        <v>2024</v>
      </c>
      <c r="P63" s="296"/>
      <c r="Q63" s="296" t="s">
        <v>82</v>
      </c>
      <c r="R63" s="296" t="s">
        <v>82</v>
      </c>
      <c r="S63" s="296"/>
      <c r="T63" s="296"/>
      <c r="U63" s="296" t="s">
        <v>82</v>
      </c>
      <c r="V63" s="296" t="s">
        <v>82</v>
      </c>
      <c r="W63" s="296" t="s">
        <v>82</v>
      </c>
      <c r="X63" s="296" t="s">
        <v>82</v>
      </c>
      <c r="Y63" s="170" t="s">
        <v>88</v>
      </c>
      <c r="Z63" s="174" t="s">
        <v>27</v>
      </c>
      <c r="AA63" s="297"/>
    </row>
    <row r="64" spans="1:27" s="23" customFormat="1" x14ac:dyDescent="0.3">
      <c r="A64" s="157">
        <v>58</v>
      </c>
      <c r="B64" s="170" t="s">
        <v>83</v>
      </c>
      <c r="C64" s="170" t="s">
        <v>84</v>
      </c>
      <c r="D64" s="157">
        <v>45180059</v>
      </c>
      <c r="E64" s="157" t="s">
        <v>85</v>
      </c>
      <c r="F64" s="157">
        <v>600146880</v>
      </c>
      <c r="G64" s="170" t="s">
        <v>89</v>
      </c>
      <c r="H64" s="172" t="s">
        <v>23</v>
      </c>
      <c r="I64" s="157" t="s">
        <v>24</v>
      </c>
      <c r="J64" s="157" t="s">
        <v>24</v>
      </c>
      <c r="K64" s="102" t="s">
        <v>90</v>
      </c>
      <c r="L64" s="173">
        <v>5000000</v>
      </c>
      <c r="M64" s="173"/>
      <c r="N64" s="157">
        <v>2022</v>
      </c>
      <c r="O64" s="157">
        <v>2024</v>
      </c>
      <c r="P64" s="296"/>
      <c r="Q64" s="296"/>
      <c r="R64" s="296"/>
      <c r="S64" s="296"/>
      <c r="T64" s="296"/>
      <c r="U64" s="296"/>
      <c r="V64" s="296"/>
      <c r="W64" s="296"/>
      <c r="X64" s="296"/>
      <c r="Y64" s="170" t="s">
        <v>91</v>
      </c>
      <c r="Z64" s="174" t="s">
        <v>27</v>
      </c>
      <c r="AA64" s="297"/>
    </row>
    <row r="65" spans="1:27" s="23" customFormat="1" x14ac:dyDescent="0.3">
      <c r="A65" s="157">
        <v>59</v>
      </c>
      <c r="B65" s="170" t="s">
        <v>83</v>
      </c>
      <c r="C65" s="170" t="s">
        <v>84</v>
      </c>
      <c r="D65" s="157">
        <v>45180059</v>
      </c>
      <c r="E65" s="157" t="s">
        <v>85</v>
      </c>
      <c r="F65" s="157">
        <v>600146880</v>
      </c>
      <c r="G65" s="170" t="s">
        <v>92</v>
      </c>
      <c r="H65" s="172" t="s">
        <v>23</v>
      </c>
      <c r="I65" s="157" t="s">
        <v>24</v>
      </c>
      <c r="J65" s="157" t="s">
        <v>24</v>
      </c>
      <c r="K65" s="102" t="s">
        <v>93</v>
      </c>
      <c r="L65" s="173">
        <v>1200000</v>
      </c>
      <c r="M65" s="173"/>
      <c r="N65" s="157">
        <v>2022</v>
      </c>
      <c r="O65" s="157">
        <v>2024</v>
      </c>
      <c r="P65" s="296"/>
      <c r="Q65" s="296"/>
      <c r="R65" s="296"/>
      <c r="S65" s="296"/>
      <c r="T65" s="296"/>
      <c r="U65" s="296"/>
      <c r="V65" s="296"/>
      <c r="W65" s="296"/>
      <c r="X65" s="296"/>
      <c r="Y65" s="170" t="s">
        <v>88</v>
      </c>
      <c r="Z65" s="174" t="s">
        <v>27</v>
      </c>
      <c r="AA65" s="297"/>
    </row>
    <row r="66" spans="1:27" s="23" customFormat="1" ht="43.2" x14ac:dyDescent="0.3">
      <c r="A66" s="157">
        <v>60</v>
      </c>
      <c r="B66" s="170" t="s">
        <v>83</v>
      </c>
      <c r="C66" s="170" t="s">
        <v>84</v>
      </c>
      <c r="D66" s="157">
        <v>45180059</v>
      </c>
      <c r="E66" s="157" t="s">
        <v>85</v>
      </c>
      <c r="F66" s="157">
        <v>600146880</v>
      </c>
      <c r="G66" s="102" t="s">
        <v>94</v>
      </c>
      <c r="H66" s="172" t="s">
        <v>23</v>
      </c>
      <c r="I66" s="157" t="s">
        <v>24</v>
      </c>
      <c r="J66" s="157" t="s">
        <v>24</v>
      </c>
      <c r="K66" s="102" t="s">
        <v>95</v>
      </c>
      <c r="L66" s="173">
        <v>15000000</v>
      </c>
      <c r="M66" s="173"/>
      <c r="N66" s="157">
        <v>2022</v>
      </c>
      <c r="O66" s="157">
        <v>2027</v>
      </c>
      <c r="P66" s="296"/>
      <c r="Q66" s="296"/>
      <c r="R66" s="296"/>
      <c r="S66" s="296"/>
      <c r="T66" s="296"/>
      <c r="U66" s="296"/>
      <c r="V66" s="296" t="s">
        <v>82</v>
      </c>
      <c r="W66" s="296" t="s">
        <v>82</v>
      </c>
      <c r="X66" s="296"/>
      <c r="Y66" s="170" t="s">
        <v>88</v>
      </c>
      <c r="Z66" s="174" t="s">
        <v>27</v>
      </c>
      <c r="AA66" s="297"/>
    </row>
    <row r="67" spans="1:27" s="23" customFormat="1" ht="100.8" x14ac:dyDescent="0.3">
      <c r="A67" s="157">
        <v>61</v>
      </c>
      <c r="B67" s="170" t="s">
        <v>83</v>
      </c>
      <c r="C67" s="170" t="s">
        <v>84</v>
      </c>
      <c r="D67" s="157">
        <v>45180059</v>
      </c>
      <c r="E67" s="157" t="s">
        <v>85</v>
      </c>
      <c r="F67" s="157">
        <v>600146880</v>
      </c>
      <c r="G67" s="102" t="s">
        <v>96</v>
      </c>
      <c r="H67" s="172" t="s">
        <v>23</v>
      </c>
      <c r="I67" s="157" t="s">
        <v>24</v>
      </c>
      <c r="J67" s="157" t="s">
        <v>24</v>
      </c>
      <c r="K67" s="102" t="s">
        <v>397</v>
      </c>
      <c r="L67" s="173">
        <v>6000000</v>
      </c>
      <c r="M67" s="173"/>
      <c r="N67" s="157">
        <v>2024</v>
      </c>
      <c r="O67" s="157">
        <v>2025</v>
      </c>
      <c r="P67" s="296"/>
      <c r="Q67" s="296"/>
      <c r="R67" s="296"/>
      <c r="S67" s="296"/>
      <c r="T67" s="296"/>
      <c r="U67" s="296" t="s">
        <v>82</v>
      </c>
      <c r="V67" s="296" t="s">
        <v>82</v>
      </c>
      <c r="W67" s="296"/>
      <c r="X67" s="296" t="s">
        <v>82</v>
      </c>
      <c r="Y67" s="170" t="s">
        <v>98</v>
      </c>
      <c r="Z67" s="174" t="s">
        <v>27</v>
      </c>
      <c r="AA67" s="297"/>
    </row>
    <row r="68" spans="1:27" s="23" customFormat="1" ht="43.2" x14ac:dyDescent="0.3">
      <c r="A68" s="157">
        <v>62</v>
      </c>
      <c r="B68" s="170" t="s">
        <v>83</v>
      </c>
      <c r="C68" s="170" t="s">
        <v>84</v>
      </c>
      <c r="D68" s="157">
        <v>45180059</v>
      </c>
      <c r="E68" s="157" t="s">
        <v>85</v>
      </c>
      <c r="F68" s="157">
        <v>600146880</v>
      </c>
      <c r="G68" s="102" t="s">
        <v>99</v>
      </c>
      <c r="H68" s="172" t="s">
        <v>23</v>
      </c>
      <c r="I68" s="157" t="s">
        <v>24</v>
      </c>
      <c r="J68" s="157" t="s">
        <v>24</v>
      </c>
      <c r="K68" s="102" t="s">
        <v>100</v>
      </c>
      <c r="L68" s="173">
        <v>2500000</v>
      </c>
      <c r="M68" s="173"/>
      <c r="N68" s="157">
        <v>2023</v>
      </c>
      <c r="O68" s="157">
        <v>2025</v>
      </c>
      <c r="P68" s="296"/>
      <c r="Q68" s="296"/>
      <c r="R68" s="296"/>
      <c r="S68" s="296"/>
      <c r="T68" s="296"/>
      <c r="U68" s="296"/>
      <c r="V68" s="296"/>
      <c r="W68" s="296" t="s">
        <v>101</v>
      </c>
      <c r="X68" s="296" t="s">
        <v>101</v>
      </c>
      <c r="Y68" s="170" t="s">
        <v>88</v>
      </c>
      <c r="Z68" s="174" t="s">
        <v>27</v>
      </c>
      <c r="AA68" s="297"/>
    </row>
    <row r="69" spans="1:27" s="36" customFormat="1" ht="75" customHeight="1" x14ac:dyDescent="0.3">
      <c r="A69" s="157">
        <v>63</v>
      </c>
      <c r="B69" s="298" t="s">
        <v>151</v>
      </c>
      <c r="C69" s="298" t="s">
        <v>84</v>
      </c>
      <c r="D69" s="299">
        <v>47858354</v>
      </c>
      <c r="E69" s="299" t="s">
        <v>152</v>
      </c>
      <c r="F69" s="299">
        <v>600146405</v>
      </c>
      <c r="G69" s="298" t="s">
        <v>153</v>
      </c>
      <c r="H69" s="298" t="s">
        <v>23</v>
      </c>
      <c r="I69" s="300" t="s">
        <v>24</v>
      </c>
      <c r="J69" s="300" t="s">
        <v>24</v>
      </c>
      <c r="K69" s="298" t="s">
        <v>154</v>
      </c>
      <c r="L69" s="301">
        <v>3000000</v>
      </c>
      <c r="M69" s="302"/>
      <c r="N69" s="300">
        <v>2024</v>
      </c>
      <c r="O69" s="300">
        <v>2026</v>
      </c>
      <c r="P69" s="300" t="s">
        <v>82</v>
      </c>
      <c r="Q69" s="300" t="s">
        <v>82</v>
      </c>
      <c r="R69" s="300"/>
      <c r="S69" s="300"/>
      <c r="T69" s="300"/>
      <c r="U69" s="300" t="s">
        <v>82</v>
      </c>
      <c r="V69" s="300" t="s">
        <v>82</v>
      </c>
      <c r="W69" s="300" t="s">
        <v>82</v>
      </c>
      <c r="X69" s="300" t="s">
        <v>82</v>
      </c>
      <c r="Y69" s="298" t="s">
        <v>88</v>
      </c>
      <c r="Z69" s="303" t="s">
        <v>27</v>
      </c>
      <c r="AA69" s="304"/>
    </row>
    <row r="70" spans="1:27" s="36" customFormat="1" ht="72" x14ac:dyDescent="0.3">
      <c r="A70" s="157">
        <v>64</v>
      </c>
      <c r="B70" s="298" t="s">
        <v>151</v>
      </c>
      <c r="C70" s="298" t="s">
        <v>84</v>
      </c>
      <c r="D70" s="299">
        <v>47858354</v>
      </c>
      <c r="E70" s="299" t="s">
        <v>152</v>
      </c>
      <c r="F70" s="299">
        <v>600146405</v>
      </c>
      <c r="G70" s="298" t="s">
        <v>155</v>
      </c>
      <c r="H70" s="298" t="s">
        <v>23</v>
      </c>
      <c r="I70" s="300" t="s">
        <v>24</v>
      </c>
      <c r="J70" s="300" t="s">
        <v>24</v>
      </c>
      <c r="K70" s="298" t="s">
        <v>156</v>
      </c>
      <c r="L70" s="301">
        <v>1400000</v>
      </c>
      <c r="M70" s="302"/>
      <c r="N70" s="300">
        <v>2022</v>
      </c>
      <c r="O70" s="300">
        <v>2024</v>
      </c>
      <c r="P70" s="300"/>
      <c r="Q70" s="300"/>
      <c r="R70" s="300" t="s">
        <v>82</v>
      </c>
      <c r="S70" s="300" t="s">
        <v>101</v>
      </c>
      <c r="T70" s="300"/>
      <c r="U70" s="300" t="s">
        <v>82</v>
      </c>
      <c r="V70" s="300" t="s">
        <v>82</v>
      </c>
      <c r="W70" s="300" t="s">
        <v>82</v>
      </c>
      <c r="X70" s="300" t="s">
        <v>82</v>
      </c>
      <c r="Y70" s="298" t="s">
        <v>88</v>
      </c>
      <c r="Z70" s="303" t="s">
        <v>27</v>
      </c>
      <c r="AA70" s="304"/>
    </row>
    <row r="71" spans="1:27" s="36" customFormat="1" ht="57.6" x14ac:dyDescent="0.3">
      <c r="A71" s="157">
        <v>65</v>
      </c>
      <c r="B71" s="298" t="s">
        <v>151</v>
      </c>
      <c r="C71" s="298" t="s">
        <v>84</v>
      </c>
      <c r="D71" s="299">
        <v>47858354</v>
      </c>
      <c r="E71" s="299" t="s">
        <v>152</v>
      </c>
      <c r="F71" s="299">
        <v>600146405</v>
      </c>
      <c r="G71" s="298" t="s">
        <v>157</v>
      </c>
      <c r="H71" s="298" t="s">
        <v>23</v>
      </c>
      <c r="I71" s="300" t="s">
        <v>24</v>
      </c>
      <c r="J71" s="300" t="s">
        <v>24</v>
      </c>
      <c r="K71" s="279" t="s">
        <v>158</v>
      </c>
      <c r="L71" s="301">
        <v>1500000</v>
      </c>
      <c r="M71" s="302"/>
      <c r="N71" s="300">
        <v>2022</v>
      </c>
      <c r="O71" s="300">
        <v>2024</v>
      </c>
      <c r="P71" s="300"/>
      <c r="Q71" s="300" t="s">
        <v>82</v>
      </c>
      <c r="R71" s="300" t="s">
        <v>82</v>
      </c>
      <c r="S71" s="300" t="s">
        <v>82</v>
      </c>
      <c r="T71" s="300"/>
      <c r="U71" s="300" t="s">
        <v>82</v>
      </c>
      <c r="V71" s="300" t="s">
        <v>82</v>
      </c>
      <c r="W71" s="300" t="s">
        <v>82</v>
      </c>
      <c r="X71" s="300" t="s">
        <v>82</v>
      </c>
      <c r="Y71" s="298" t="s">
        <v>88</v>
      </c>
      <c r="Z71" s="303" t="s">
        <v>27</v>
      </c>
      <c r="AA71" s="304"/>
    </row>
    <row r="72" spans="1:27" s="36" customFormat="1" ht="43.2" x14ac:dyDescent="0.3">
      <c r="A72" s="157">
        <v>66</v>
      </c>
      <c r="B72" s="298" t="s">
        <v>151</v>
      </c>
      <c r="C72" s="298" t="s">
        <v>84</v>
      </c>
      <c r="D72" s="299">
        <v>47858354</v>
      </c>
      <c r="E72" s="299" t="s">
        <v>152</v>
      </c>
      <c r="F72" s="299">
        <v>600146405</v>
      </c>
      <c r="G72" s="298" t="s">
        <v>159</v>
      </c>
      <c r="H72" s="298" t="s">
        <v>23</v>
      </c>
      <c r="I72" s="300" t="s">
        <v>24</v>
      </c>
      <c r="J72" s="300" t="s">
        <v>24</v>
      </c>
      <c r="K72" s="298" t="s">
        <v>160</v>
      </c>
      <c r="L72" s="301">
        <v>1500000</v>
      </c>
      <c r="M72" s="302"/>
      <c r="N72" s="300">
        <v>2024</v>
      </c>
      <c r="O72" s="300">
        <v>2026</v>
      </c>
      <c r="P72" s="300" t="s">
        <v>82</v>
      </c>
      <c r="Q72" s="300" t="s">
        <v>82</v>
      </c>
      <c r="R72" s="300"/>
      <c r="S72" s="300" t="s">
        <v>82</v>
      </c>
      <c r="T72" s="300"/>
      <c r="U72" s="300" t="s">
        <v>82</v>
      </c>
      <c r="V72" s="300" t="s">
        <v>82</v>
      </c>
      <c r="W72" s="300" t="s">
        <v>82</v>
      </c>
      <c r="X72" s="300" t="s">
        <v>82</v>
      </c>
      <c r="Y72" s="298" t="s">
        <v>88</v>
      </c>
      <c r="Z72" s="303" t="s">
        <v>27</v>
      </c>
      <c r="AA72" s="304"/>
    </row>
    <row r="73" spans="1:27" s="36" customFormat="1" ht="43.2" x14ac:dyDescent="0.3">
      <c r="A73" s="157">
        <v>67</v>
      </c>
      <c r="B73" s="298" t="s">
        <v>151</v>
      </c>
      <c r="C73" s="298" t="s">
        <v>84</v>
      </c>
      <c r="D73" s="299">
        <v>47858354</v>
      </c>
      <c r="E73" s="299" t="s">
        <v>152</v>
      </c>
      <c r="F73" s="299">
        <v>600146405</v>
      </c>
      <c r="G73" s="298" t="s">
        <v>161</v>
      </c>
      <c r="H73" s="298" t="s">
        <v>23</v>
      </c>
      <c r="I73" s="300" t="s">
        <v>24</v>
      </c>
      <c r="J73" s="300" t="s">
        <v>24</v>
      </c>
      <c r="K73" s="298" t="s">
        <v>162</v>
      </c>
      <c r="L73" s="301">
        <v>18108000</v>
      </c>
      <c r="M73" s="302"/>
      <c r="N73" s="300">
        <v>2022</v>
      </c>
      <c r="O73" s="300">
        <v>2024</v>
      </c>
      <c r="P73" s="300"/>
      <c r="Q73" s="300"/>
      <c r="R73" s="300"/>
      <c r="S73" s="300"/>
      <c r="T73" s="300"/>
      <c r="U73" s="300"/>
      <c r="V73" s="300" t="s">
        <v>82</v>
      </c>
      <c r="W73" s="300" t="s">
        <v>82</v>
      </c>
      <c r="X73" s="300"/>
      <c r="Y73" s="298" t="s">
        <v>177</v>
      </c>
      <c r="Z73" s="303" t="s">
        <v>27</v>
      </c>
      <c r="AA73" s="304"/>
    </row>
    <row r="74" spans="1:27" s="36" customFormat="1" ht="57.6" x14ac:dyDescent="0.3">
      <c r="A74" s="157">
        <v>68</v>
      </c>
      <c r="B74" s="298" t="s">
        <v>151</v>
      </c>
      <c r="C74" s="298" t="s">
        <v>84</v>
      </c>
      <c r="D74" s="299">
        <v>47858354</v>
      </c>
      <c r="E74" s="299" t="s">
        <v>152</v>
      </c>
      <c r="F74" s="299">
        <v>600146405</v>
      </c>
      <c r="G74" s="298" t="s">
        <v>163</v>
      </c>
      <c r="H74" s="298" t="s">
        <v>23</v>
      </c>
      <c r="I74" s="300" t="s">
        <v>24</v>
      </c>
      <c r="J74" s="300" t="s">
        <v>24</v>
      </c>
      <c r="K74" s="298" t="s">
        <v>164</v>
      </c>
      <c r="L74" s="301">
        <v>50000000</v>
      </c>
      <c r="M74" s="302"/>
      <c r="N74" s="300">
        <v>2024</v>
      </c>
      <c r="O74" s="300">
        <v>2026</v>
      </c>
      <c r="P74" s="300"/>
      <c r="Q74" s="300"/>
      <c r="R74" s="300"/>
      <c r="S74" s="300"/>
      <c r="T74" s="300"/>
      <c r="U74" s="300" t="s">
        <v>82</v>
      </c>
      <c r="V74" s="300" t="s">
        <v>82</v>
      </c>
      <c r="W74" s="300" t="s">
        <v>82</v>
      </c>
      <c r="X74" s="300" t="s">
        <v>101</v>
      </c>
      <c r="Y74" s="298" t="s">
        <v>88</v>
      </c>
      <c r="Z74" s="303" t="s">
        <v>27</v>
      </c>
      <c r="AA74" s="304"/>
    </row>
    <row r="75" spans="1:27" s="36" customFormat="1" ht="100.8" x14ac:dyDescent="0.3">
      <c r="A75" s="157">
        <v>69</v>
      </c>
      <c r="B75" s="298" t="s">
        <v>151</v>
      </c>
      <c r="C75" s="298" t="s">
        <v>84</v>
      </c>
      <c r="D75" s="299">
        <v>47858354</v>
      </c>
      <c r="E75" s="299" t="s">
        <v>152</v>
      </c>
      <c r="F75" s="299">
        <v>600146405</v>
      </c>
      <c r="G75" s="298" t="s">
        <v>165</v>
      </c>
      <c r="H75" s="298" t="s">
        <v>23</v>
      </c>
      <c r="I75" s="300" t="s">
        <v>24</v>
      </c>
      <c r="J75" s="300" t="s">
        <v>24</v>
      </c>
      <c r="K75" s="298" t="s">
        <v>97</v>
      </c>
      <c r="L75" s="301">
        <v>6000000</v>
      </c>
      <c r="M75" s="302"/>
      <c r="N75" s="300">
        <v>2025</v>
      </c>
      <c r="O75" s="300">
        <v>2026</v>
      </c>
      <c r="P75" s="300"/>
      <c r="Q75" s="300"/>
      <c r="R75" s="300"/>
      <c r="S75" s="300"/>
      <c r="T75" s="300"/>
      <c r="U75" s="300" t="s">
        <v>82</v>
      </c>
      <c r="V75" s="300" t="s">
        <v>82</v>
      </c>
      <c r="W75" s="300"/>
      <c r="X75" s="300" t="s">
        <v>82</v>
      </c>
      <c r="Y75" s="298" t="s">
        <v>98</v>
      </c>
      <c r="Z75" s="303" t="s">
        <v>27</v>
      </c>
      <c r="AA75" s="304"/>
    </row>
    <row r="76" spans="1:27" s="36" customFormat="1" ht="28.8" x14ac:dyDescent="0.3">
      <c r="A76" s="157">
        <v>70</v>
      </c>
      <c r="B76" s="298" t="s">
        <v>151</v>
      </c>
      <c r="C76" s="298" t="s">
        <v>84</v>
      </c>
      <c r="D76" s="299">
        <v>47858354</v>
      </c>
      <c r="E76" s="299" t="s">
        <v>152</v>
      </c>
      <c r="F76" s="299">
        <v>600146405</v>
      </c>
      <c r="G76" s="305" t="s">
        <v>166</v>
      </c>
      <c r="H76" s="298" t="s">
        <v>23</v>
      </c>
      <c r="I76" s="300" t="s">
        <v>24</v>
      </c>
      <c r="J76" s="300" t="s">
        <v>24</v>
      </c>
      <c r="K76" s="298" t="s">
        <v>167</v>
      </c>
      <c r="L76" s="306">
        <v>8067040</v>
      </c>
      <c r="M76" s="302">
        <f>L76/100*85</f>
        <v>6856983.9999999991</v>
      </c>
      <c r="N76" s="300">
        <v>2022</v>
      </c>
      <c r="O76" s="300">
        <v>2027</v>
      </c>
      <c r="P76" s="300"/>
      <c r="Q76" s="300"/>
      <c r="R76" s="300"/>
      <c r="S76" s="300"/>
      <c r="T76" s="300"/>
      <c r="U76" s="300"/>
      <c r="V76" s="300"/>
      <c r="W76" s="300"/>
      <c r="X76" s="300"/>
      <c r="Y76" s="206" t="s">
        <v>88</v>
      </c>
      <c r="Z76" s="303" t="s">
        <v>27</v>
      </c>
      <c r="AA76" s="304"/>
    </row>
    <row r="77" spans="1:27" s="36" customFormat="1" x14ac:dyDescent="0.3">
      <c r="A77" s="157">
        <v>71</v>
      </c>
      <c r="B77" s="298" t="s">
        <v>151</v>
      </c>
      <c r="C77" s="298" t="s">
        <v>84</v>
      </c>
      <c r="D77" s="299">
        <v>47858354</v>
      </c>
      <c r="E77" s="299" t="s">
        <v>152</v>
      </c>
      <c r="F77" s="299">
        <v>600146405</v>
      </c>
      <c r="G77" s="305" t="s">
        <v>168</v>
      </c>
      <c r="H77" s="298" t="s">
        <v>23</v>
      </c>
      <c r="I77" s="300" t="s">
        <v>24</v>
      </c>
      <c r="J77" s="300" t="s">
        <v>24</v>
      </c>
      <c r="K77" s="305" t="s">
        <v>168</v>
      </c>
      <c r="L77" s="302">
        <v>3000000</v>
      </c>
      <c r="M77" s="302"/>
      <c r="N77" s="300">
        <v>2024</v>
      </c>
      <c r="O77" s="300">
        <v>2026</v>
      </c>
      <c r="P77" s="300"/>
      <c r="Q77" s="300"/>
      <c r="R77" s="300"/>
      <c r="S77" s="300"/>
      <c r="T77" s="300"/>
      <c r="U77" s="300"/>
      <c r="V77" s="300"/>
      <c r="W77" s="300"/>
      <c r="X77" s="300"/>
      <c r="Y77" s="298" t="s">
        <v>88</v>
      </c>
      <c r="Z77" s="303" t="s">
        <v>27</v>
      </c>
      <c r="AA77" s="304"/>
    </row>
    <row r="78" spans="1:27" s="36" customFormat="1" ht="57.6" x14ac:dyDescent="0.3">
      <c r="A78" s="157">
        <v>72</v>
      </c>
      <c r="B78" s="298" t="s">
        <v>151</v>
      </c>
      <c r="C78" s="298" t="s">
        <v>84</v>
      </c>
      <c r="D78" s="299">
        <v>47858354</v>
      </c>
      <c r="E78" s="299" t="s">
        <v>152</v>
      </c>
      <c r="F78" s="299">
        <v>600146405</v>
      </c>
      <c r="G78" s="298" t="s">
        <v>169</v>
      </c>
      <c r="H78" s="298" t="s">
        <v>23</v>
      </c>
      <c r="I78" s="300" t="s">
        <v>24</v>
      </c>
      <c r="J78" s="300" t="s">
        <v>24</v>
      </c>
      <c r="K78" s="279" t="s">
        <v>170</v>
      </c>
      <c r="L78" s="301">
        <v>1500000</v>
      </c>
      <c r="M78" s="302"/>
      <c r="N78" s="300">
        <v>2022</v>
      </c>
      <c r="O78" s="300">
        <v>2024</v>
      </c>
      <c r="P78" s="300"/>
      <c r="Q78" s="300"/>
      <c r="R78" s="300" t="s">
        <v>82</v>
      </c>
      <c r="S78" s="300" t="s">
        <v>101</v>
      </c>
      <c r="T78" s="300"/>
      <c r="U78" s="300" t="s">
        <v>82</v>
      </c>
      <c r="V78" s="300" t="s">
        <v>82</v>
      </c>
      <c r="W78" s="300" t="s">
        <v>82</v>
      </c>
      <c r="X78" s="300" t="s">
        <v>82</v>
      </c>
      <c r="Y78" s="298" t="s">
        <v>88</v>
      </c>
      <c r="Z78" s="303" t="s">
        <v>27</v>
      </c>
      <c r="AA78" s="304"/>
    </row>
    <row r="79" spans="1:27" s="36" customFormat="1" ht="43.2" x14ac:dyDescent="0.3">
      <c r="A79" s="157">
        <v>73</v>
      </c>
      <c r="B79" s="298" t="s">
        <v>151</v>
      </c>
      <c r="C79" s="298" t="s">
        <v>84</v>
      </c>
      <c r="D79" s="299">
        <v>47858354</v>
      </c>
      <c r="E79" s="299" t="s">
        <v>152</v>
      </c>
      <c r="F79" s="299">
        <v>600146405</v>
      </c>
      <c r="G79" s="298" t="s">
        <v>171</v>
      </c>
      <c r="H79" s="298" t="s">
        <v>23</v>
      </c>
      <c r="I79" s="300" t="s">
        <v>24</v>
      </c>
      <c r="J79" s="300" t="s">
        <v>24</v>
      </c>
      <c r="K79" s="298" t="s">
        <v>172</v>
      </c>
      <c r="L79" s="301">
        <v>750000</v>
      </c>
      <c r="M79" s="302"/>
      <c r="N79" s="300">
        <v>2022</v>
      </c>
      <c r="O79" s="300">
        <v>2024</v>
      </c>
      <c r="P79" s="300"/>
      <c r="Q79" s="300" t="s">
        <v>101</v>
      </c>
      <c r="R79" s="300"/>
      <c r="S79" s="300"/>
      <c r="T79" s="300"/>
      <c r="U79" s="300" t="s">
        <v>82</v>
      </c>
      <c r="V79" s="300" t="s">
        <v>82</v>
      </c>
      <c r="W79" s="300" t="s">
        <v>82</v>
      </c>
      <c r="X79" s="300"/>
      <c r="Y79" s="298" t="s">
        <v>36</v>
      </c>
      <c r="Z79" s="303" t="s">
        <v>27</v>
      </c>
      <c r="AA79" s="304"/>
    </row>
    <row r="80" spans="1:27" s="23" customFormat="1" ht="43.2" x14ac:dyDescent="0.3">
      <c r="A80" s="157">
        <v>74</v>
      </c>
      <c r="B80" s="279" t="s">
        <v>151</v>
      </c>
      <c r="C80" s="298" t="s">
        <v>84</v>
      </c>
      <c r="D80" s="153" t="s">
        <v>173</v>
      </c>
      <c r="E80" s="153" t="s">
        <v>152</v>
      </c>
      <c r="F80" s="153" t="s">
        <v>174</v>
      </c>
      <c r="G80" s="279" t="s">
        <v>175</v>
      </c>
      <c r="H80" s="103" t="s">
        <v>23</v>
      </c>
      <c r="I80" s="155" t="s">
        <v>24</v>
      </c>
      <c r="J80" s="155" t="s">
        <v>24</v>
      </c>
      <c r="K80" s="279" t="s">
        <v>176</v>
      </c>
      <c r="L80" s="278">
        <v>2000000</v>
      </c>
      <c r="M80" s="307"/>
      <c r="N80" s="155">
        <v>2023</v>
      </c>
      <c r="O80" s="155">
        <v>2024</v>
      </c>
      <c r="P80" s="155"/>
      <c r="Q80" s="155"/>
      <c r="R80" s="155"/>
      <c r="S80" s="155"/>
      <c r="T80" s="155"/>
      <c r="U80" s="155"/>
      <c r="V80" s="155" t="s">
        <v>82</v>
      </c>
      <c r="W80" s="155" t="s">
        <v>82</v>
      </c>
      <c r="X80" s="155" t="s">
        <v>82</v>
      </c>
      <c r="Y80" s="298" t="s">
        <v>88</v>
      </c>
      <c r="Z80" s="107" t="s">
        <v>27</v>
      </c>
      <c r="AA80" s="297"/>
    </row>
    <row r="81" spans="1:27" s="23" customFormat="1" ht="57.6" x14ac:dyDescent="0.3">
      <c r="A81" s="157">
        <v>75</v>
      </c>
      <c r="B81" s="95" t="s">
        <v>395</v>
      </c>
      <c r="C81" s="38" t="s">
        <v>84</v>
      </c>
      <c r="D81" s="308">
        <v>49558862</v>
      </c>
      <c r="E81" s="308" t="s">
        <v>396</v>
      </c>
      <c r="F81" s="183">
        <v>600146677</v>
      </c>
      <c r="G81" s="95" t="s">
        <v>465</v>
      </c>
      <c r="H81" s="294" t="s">
        <v>23</v>
      </c>
      <c r="I81" s="89" t="s">
        <v>24</v>
      </c>
      <c r="J81" s="89" t="s">
        <v>24</v>
      </c>
      <c r="K81" s="95" t="s">
        <v>466</v>
      </c>
      <c r="L81" s="167">
        <v>21112626</v>
      </c>
      <c r="M81" s="38"/>
      <c r="N81" s="89">
        <v>2022</v>
      </c>
      <c r="O81" s="89">
        <v>2023</v>
      </c>
      <c r="P81" s="89"/>
      <c r="Q81" s="89"/>
      <c r="R81" s="89"/>
      <c r="S81" s="89"/>
      <c r="T81" s="89"/>
      <c r="U81" s="89"/>
      <c r="V81" s="89"/>
      <c r="W81" s="89"/>
      <c r="X81" s="89"/>
      <c r="Y81" s="295" t="s">
        <v>436</v>
      </c>
      <c r="Z81" s="58" t="s">
        <v>27</v>
      </c>
      <c r="AA81" s="297"/>
    </row>
    <row r="82" spans="1:27" s="23" customFormat="1" ht="28.8" x14ac:dyDescent="0.3">
      <c r="A82" s="157">
        <v>76</v>
      </c>
      <c r="B82" s="206" t="s">
        <v>374</v>
      </c>
      <c r="C82" s="96" t="s">
        <v>375</v>
      </c>
      <c r="D82" s="309">
        <v>60782358</v>
      </c>
      <c r="E82" s="309">
        <v>60782358</v>
      </c>
      <c r="F82" s="309">
        <v>600146421</v>
      </c>
      <c r="G82" s="206" t="s">
        <v>376</v>
      </c>
      <c r="H82" s="97" t="s">
        <v>23</v>
      </c>
      <c r="I82" s="99" t="s">
        <v>24</v>
      </c>
      <c r="J82" s="99" t="s">
        <v>24</v>
      </c>
      <c r="K82" s="206" t="s">
        <v>377</v>
      </c>
      <c r="L82" s="310">
        <v>2000000</v>
      </c>
      <c r="M82" s="96"/>
      <c r="N82" s="99">
        <v>2022</v>
      </c>
      <c r="O82" s="99">
        <v>2024</v>
      </c>
      <c r="P82" s="99"/>
      <c r="Q82" s="99"/>
      <c r="R82" s="99"/>
      <c r="S82" s="99"/>
      <c r="T82" s="99"/>
      <c r="U82" s="99"/>
      <c r="V82" s="99"/>
      <c r="W82" s="99"/>
      <c r="X82" s="99"/>
      <c r="Y82" s="206" t="s">
        <v>88</v>
      </c>
      <c r="Z82" s="100" t="s">
        <v>27</v>
      </c>
      <c r="AA82" s="297"/>
    </row>
    <row r="83" spans="1:27" s="23" customFormat="1" ht="28.8" x14ac:dyDescent="0.3">
      <c r="A83" s="157">
        <v>77</v>
      </c>
      <c r="B83" s="206" t="s">
        <v>374</v>
      </c>
      <c r="C83" s="96" t="s">
        <v>375</v>
      </c>
      <c r="D83" s="309">
        <v>60782358</v>
      </c>
      <c r="E83" s="309">
        <v>60782358</v>
      </c>
      <c r="F83" s="309">
        <v>600146421</v>
      </c>
      <c r="G83" s="206" t="s">
        <v>378</v>
      </c>
      <c r="H83" s="97" t="s">
        <v>23</v>
      </c>
      <c r="I83" s="99" t="s">
        <v>24</v>
      </c>
      <c r="J83" s="99" t="s">
        <v>24</v>
      </c>
      <c r="K83" s="206" t="s">
        <v>232</v>
      </c>
      <c r="L83" s="310">
        <v>10000000</v>
      </c>
      <c r="M83" s="96"/>
      <c r="N83" s="99">
        <v>2022</v>
      </c>
      <c r="O83" s="99">
        <v>2024</v>
      </c>
      <c r="P83" s="99"/>
      <c r="Q83" s="99"/>
      <c r="R83" s="99"/>
      <c r="S83" s="99"/>
      <c r="T83" s="99"/>
      <c r="U83" s="99"/>
      <c r="V83" s="99"/>
      <c r="W83" s="99"/>
      <c r="X83" s="99"/>
      <c r="Y83" s="206" t="s">
        <v>88</v>
      </c>
      <c r="Z83" s="100" t="s">
        <v>27</v>
      </c>
      <c r="AA83" s="297"/>
    </row>
    <row r="84" spans="1:27" s="23" customFormat="1" ht="100.8" x14ac:dyDescent="0.3">
      <c r="A84" s="157">
        <v>78</v>
      </c>
      <c r="B84" s="206" t="s">
        <v>374</v>
      </c>
      <c r="C84" s="96" t="s">
        <v>375</v>
      </c>
      <c r="D84" s="309">
        <v>60782358</v>
      </c>
      <c r="E84" s="309">
        <v>60782358</v>
      </c>
      <c r="F84" s="309">
        <v>600146421</v>
      </c>
      <c r="G84" s="206" t="s">
        <v>379</v>
      </c>
      <c r="H84" s="97" t="s">
        <v>23</v>
      </c>
      <c r="I84" s="99" t="s">
        <v>24</v>
      </c>
      <c r="J84" s="99" t="s">
        <v>24</v>
      </c>
      <c r="K84" s="206" t="s">
        <v>97</v>
      </c>
      <c r="L84" s="310">
        <v>10000000</v>
      </c>
      <c r="M84" s="96"/>
      <c r="N84" s="99">
        <v>2023</v>
      </c>
      <c r="O84" s="99">
        <v>2024</v>
      </c>
      <c r="P84" s="99"/>
      <c r="Q84" s="99"/>
      <c r="R84" s="99"/>
      <c r="S84" s="99"/>
      <c r="T84" s="99"/>
      <c r="U84" s="99" t="s">
        <v>82</v>
      </c>
      <c r="V84" s="99" t="s">
        <v>82</v>
      </c>
      <c r="W84" s="99"/>
      <c r="X84" s="99" t="s">
        <v>82</v>
      </c>
      <c r="Y84" s="206" t="s">
        <v>98</v>
      </c>
      <c r="Z84" s="100" t="s">
        <v>27</v>
      </c>
      <c r="AA84" s="297"/>
    </row>
    <row r="85" spans="1:27" s="23" customFormat="1" ht="36.75" customHeight="1" x14ac:dyDescent="0.3">
      <c r="A85" s="157">
        <v>79</v>
      </c>
      <c r="B85" s="206" t="s">
        <v>374</v>
      </c>
      <c r="C85" s="96" t="s">
        <v>375</v>
      </c>
      <c r="D85" s="309">
        <v>60782358</v>
      </c>
      <c r="E85" s="311" t="s">
        <v>966</v>
      </c>
      <c r="F85" s="309">
        <v>600146421</v>
      </c>
      <c r="G85" s="206" t="s">
        <v>380</v>
      </c>
      <c r="H85" s="97" t="s">
        <v>23</v>
      </c>
      <c r="I85" s="99" t="s">
        <v>24</v>
      </c>
      <c r="J85" s="99" t="s">
        <v>24</v>
      </c>
      <c r="K85" s="206" t="s">
        <v>381</v>
      </c>
      <c r="L85" s="310">
        <v>8960505</v>
      </c>
      <c r="M85" s="312">
        <f>L85/100*85</f>
        <v>7616429.25</v>
      </c>
      <c r="N85" s="99">
        <v>2022</v>
      </c>
      <c r="O85" s="99">
        <v>2027</v>
      </c>
      <c r="P85" s="99"/>
      <c r="Q85" s="99"/>
      <c r="R85" s="99"/>
      <c r="S85" s="99"/>
      <c r="T85" s="99"/>
      <c r="U85" s="99"/>
      <c r="V85" s="99"/>
      <c r="W85" s="99"/>
      <c r="X85" s="99"/>
      <c r="Y85" s="206" t="s">
        <v>88</v>
      </c>
      <c r="Z85" s="100" t="s">
        <v>27</v>
      </c>
      <c r="AA85" s="297"/>
    </row>
    <row r="86" spans="1:27" s="23" customFormat="1" ht="43.2" x14ac:dyDescent="0.3">
      <c r="A86" s="157">
        <v>80</v>
      </c>
      <c r="B86" s="206" t="s">
        <v>374</v>
      </c>
      <c r="C86" s="96" t="s">
        <v>375</v>
      </c>
      <c r="D86" s="309">
        <v>60782358</v>
      </c>
      <c r="E86" s="309">
        <v>60782358</v>
      </c>
      <c r="F86" s="309">
        <v>600146421</v>
      </c>
      <c r="G86" s="206" t="s">
        <v>382</v>
      </c>
      <c r="H86" s="97" t="s">
        <v>23</v>
      </c>
      <c r="I86" s="99" t="s">
        <v>24</v>
      </c>
      <c r="J86" s="99" t="s">
        <v>24</v>
      </c>
      <c r="K86" s="206" t="s">
        <v>383</v>
      </c>
      <c r="L86" s="310">
        <v>16357700</v>
      </c>
      <c r="M86" s="96"/>
      <c r="N86" s="99">
        <v>2021</v>
      </c>
      <c r="O86" s="99">
        <v>2023</v>
      </c>
      <c r="P86" s="99"/>
      <c r="Q86" s="99"/>
      <c r="R86" s="99"/>
      <c r="S86" s="99"/>
      <c r="T86" s="99"/>
      <c r="U86" s="99"/>
      <c r="V86" s="99"/>
      <c r="W86" s="99"/>
      <c r="X86" s="99"/>
      <c r="Y86" s="206" t="s">
        <v>177</v>
      </c>
      <c r="Z86" s="100" t="s">
        <v>27</v>
      </c>
      <c r="AA86" s="297"/>
    </row>
    <row r="87" spans="1:27" s="23" customFormat="1" ht="29.25" customHeight="1" x14ac:dyDescent="0.3">
      <c r="A87" s="157">
        <v>81</v>
      </c>
      <c r="B87" s="206" t="s">
        <v>374</v>
      </c>
      <c r="C87" s="96" t="s">
        <v>375</v>
      </c>
      <c r="D87" s="309">
        <v>60782358</v>
      </c>
      <c r="E87" s="309">
        <v>60782358</v>
      </c>
      <c r="F87" s="309">
        <v>600146421</v>
      </c>
      <c r="G87" s="206" t="s">
        <v>384</v>
      </c>
      <c r="H87" s="97" t="s">
        <v>23</v>
      </c>
      <c r="I87" s="99" t="s">
        <v>24</v>
      </c>
      <c r="J87" s="99" t="s">
        <v>24</v>
      </c>
      <c r="K87" s="206" t="s">
        <v>384</v>
      </c>
      <c r="L87" s="313">
        <v>12200000</v>
      </c>
      <c r="M87" s="96"/>
      <c r="N87" s="99">
        <v>2021</v>
      </c>
      <c r="O87" s="99">
        <v>2022</v>
      </c>
      <c r="P87" s="99"/>
      <c r="Q87" s="99"/>
      <c r="R87" s="99"/>
      <c r="S87" s="99"/>
      <c r="T87" s="99"/>
      <c r="U87" s="99"/>
      <c r="V87" s="99" t="s">
        <v>101</v>
      </c>
      <c r="W87" s="99" t="s">
        <v>101</v>
      </c>
      <c r="X87" s="99"/>
      <c r="Y87" s="206" t="s">
        <v>385</v>
      </c>
      <c r="Z87" s="100" t="s">
        <v>178</v>
      </c>
      <c r="AA87" s="297"/>
    </row>
    <row r="88" spans="1:27" s="23" customFormat="1" ht="59.25" customHeight="1" x14ac:dyDescent="0.3">
      <c r="A88" s="157">
        <v>82</v>
      </c>
      <c r="B88" s="170" t="s">
        <v>83</v>
      </c>
      <c r="C88" s="170" t="s">
        <v>84</v>
      </c>
      <c r="D88" s="157">
        <v>45180059</v>
      </c>
      <c r="E88" s="157" t="s">
        <v>85</v>
      </c>
      <c r="F88" s="157">
        <v>600146880</v>
      </c>
      <c r="G88" s="90" t="s">
        <v>448</v>
      </c>
      <c r="H88" s="172" t="s">
        <v>23</v>
      </c>
      <c r="I88" s="157" t="s">
        <v>24</v>
      </c>
      <c r="J88" s="157" t="s">
        <v>24</v>
      </c>
      <c r="K88" s="90" t="s">
        <v>424</v>
      </c>
      <c r="L88" s="212">
        <v>500000</v>
      </c>
      <c r="M88" s="212">
        <f t="shared" ref="M88:M113" si="2">L88/100*85</f>
        <v>425000</v>
      </c>
      <c r="N88" s="157">
        <v>2022</v>
      </c>
      <c r="O88" s="157">
        <v>2023</v>
      </c>
      <c r="P88" s="157"/>
      <c r="Q88" s="157"/>
      <c r="R88" s="157"/>
      <c r="S88" s="157"/>
      <c r="T88" s="157"/>
      <c r="U88" s="157"/>
      <c r="V88" s="157"/>
      <c r="W88" s="157"/>
      <c r="X88" s="157"/>
      <c r="Y88" s="90" t="s">
        <v>410</v>
      </c>
      <c r="Z88" s="174" t="s">
        <v>27</v>
      </c>
      <c r="AA88" s="297"/>
    </row>
    <row r="89" spans="1:27" s="23" customFormat="1" ht="57.6" x14ac:dyDescent="0.3">
      <c r="A89" s="157">
        <v>83</v>
      </c>
      <c r="B89" s="102" t="s">
        <v>255</v>
      </c>
      <c r="C89" s="170" t="s">
        <v>84</v>
      </c>
      <c r="D89" s="157">
        <v>45180083</v>
      </c>
      <c r="E89" s="157">
        <v>45180083</v>
      </c>
      <c r="F89" s="157">
        <v>600146669</v>
      </c>
      <c r="G89" s="90" t="s">
        <v>449</v>
      </c>
      <c r="H89" s="172" t="s">
        <v>23</v>
      </c>
      <c r="I89" s="157" t="s">
        <v>24</v>
      </c>
      <c r="J89" s="157" t="s">
        <v>24</v>
      </c>
      <c r="K89" s="90" t="s">
        <v>425</v>
      </c>
      <c r="L89" s="212">
        <v>500000</v>
      </c>
      <c r="M89" s="212">
        <f t="shared" si="2"/>
        <v>425000</v>
      </c>
      <c r="N89" s="157">
        <v>2022</v>
      </c>
      <c r="O89" s="157">
        <v>2023</v>
      </c>
      <c r="P89" s="157"/>
      <c r="Q89" s="157"/>
      <c r="R89" s="157"/>
      <c r="S89" s="157"/>
      <c r="T89" s="157"/>
      <c r="U89" s="157"/>
      <c r="V89" s="157"/>
      <c r="W89" s="157"/>
      <c r="X89" s="157"/>
      <c r="Y89" s="90" t="s">
        <v>410</v>
      </c>
      <c r="Z89" s="174" t="s">
        <v>27</v>
      </c>
      <c r="AA89" s="297"/>
    </row>
    <row r="90" spans="1:27" s="23" customFormat="1" ht="60.75" customHeight="1" x14ac:dyDescent="0.3">
      <c r="A90" s="157">
        <v>84</v>
      </c>
      <c r="B90" s="170" t="s">
        <v>83</v>
      </c>
      <c r="C90" s="170" t="s">
        <v>84</v>
      </c>
      <c r="D90" s="157">
        <v>45180059</v>
      </c>
      <c r="E90" s="157" t="s">
        <v>85</v>
      </c>
      <c r="F90" s="157">
        <v>600146880</v>
      </c>
      <c r="G90" s="90" t="s">
        <v>448</v>
      </c>
      <c r="H90" s="172" t="s">
        <v>23</v>
      </c>
      <c r="I90" s="157" t="s">
        <v>24</v>
      </c>
      <c r="J90" s="157" t="s">
        <v>24</v>
      </c>
      <c r="K90" s="90" t="s">
        <v>433</v>
      </c>
      <c r="L90" s="212">
        <v>15500000</v>
      </c>
      <c r="M90" s="212">
        <f t="shared" si="2"/>
        <v>13175000</v>
      </c>
      <c r="N90" s="157">
        <v>2024</v>
      </c>
      <c r="O90" s="157">
        <v>2025</v>
      </c>
      <c r="P90" s="157"/>
      <c r="Q90" s="157"/>
      <c r="R90" s="157"/>
      <c r="S90" s="157"/>
      <c r="T90" s="157"/>
      <c r="U90" s="157"/>
      <c r="V90" s="157"/>
      <c r="W90" s="157" t="s">
        <v>82</v>
      </c>
      <c r="X90" s="157"/>
      <c r="Y90" s="90" t="s">
        <v>410</v>
      </c>
      <c r="Z90" s="174" t="s">
        <v>27</v>
      </c>
      <c r="AA90" s="297"/>
    </row>
    <row r="91" spans="1:27" s="23" customFormat="1" ht="74.25" customHeight="1" x14ac:dyDescent="0.3">
      <c r="A91" s="157">
        <v>85</v>
      </c>
      <c r="B91" s="102" t="s">
        <v>255</v>
      </c>
      <c r="C91" s="170" t="s">
        <v>84</v>
      </c>
      <c r="D91" s="157">
        <v>45180083</v>
      </c>
      <c r="E91" s="157">
        <v>45180083</v>
      </c>
      <c r="F91" s="157">
        <v>600146669</v>
      </c>
      <c r="G91" s="90" t="s">
        <v>449</v>
      </c>
      <c r="H91" s="172" t="s">
        <v>23</v>
      </c>
      <c r="I91" s="157" t="s">
        <v>24</v>
      </c>
      <c r="J91" s="157" t="s">
        <v>24</v>
      </c>
      <c r="K91" s="90" t="s">
        <v>434</v>
      </c>
      <c r="L91" s="212">
        <v>25500000</v>
      </c>
      <c r="M91" s="212">
        <f t="shared" si="2"/>
        <v>21675000</v>
      </c>
      <c r="N91" s="157">
        <v>2024</v>
      </c>
      <c r="O91" s="157">
        <v>2025</v>
      </c>
      <c r="P91" s="157"/>
      <c r="Q91" s="157"/>
      <c r="R91" s="157"/>
      <c r="S91" s="157"/>
      <c r="T91" s="157"/>
      <c r="U91" s="157"/>
      <c r="V91" s="157"/>
      <c r="W91" s="157" t="s">
        <v>82</v>
      </c>
      <c r="X91" s="157"/>
      <c r="Y91" s="90" t="s">
        <v>410</v>
      </c>
      <c r="Z91" s="174"/>
      <c r="AA91" s="297"/>
    </row>
    <row r="92" spans="1:27" s="23" customFormat="1" ht="48" customHeight="1" x14ac:dyDescent="0.3">
      <c r="A92" s="157">
        <v>86</v>
      </c>
      <c r="B92" s="95" t="s">
        <v>395</v>
      </c>
      <c r="C92" s="38" t="s">
        <v>84</v>
      </c>
      <c r="D92" s="308">
        <v>49558862</v>
      </c>
      <c r="E92" s="308" t="s">
        <v>396</v>
      </c>
      <c r="F92" s="183">
        <v>600146677</v>
      </c>
      <c r="G92" s="90" t="s">
        <v>450</v>
      </c>
      <c r="H92" s="172" t="s">
        <v>23</v>
      </c>
      <c r="I92" s="157" t="s">
        <v>24</v>
      </c>
      <c r="J92" s="157" t="s">
        <v>24</v>
      </c>
      <c r="K92" s="90" t="s">
        <v>507</v>
      </c>
      <c r="L92" s="212">
        <v>22000000</v>
      </c>
      <c r="M92" s="212">
        <f t="shared" si="2"/>
        <v>18700000</v>
      </c>
      <c r="N92" s="157">
        <v>2023</v>
      </c>
      <c r="O92" s="157">
        <v>2025</v>
      </c>
      <c r="P92" s="157" t="s">
        <v>82</v>
      </c>
      <c r="Q92" s="157"/>
      <c r="R92" s="157"/>
      <c r="S92" s="157" t="s">
        <v>82</v>
      </c>
      <c r="T92" s="157"/>
      <c r="U92" s="157"/>
      <c r="V92" s="157"/>
      <c r="W92" s="157"/>
      <c r="X92" s="157" t="s">
        <v>82</v>
      </c>
      <c r="Y92" s="90" t="s">
        <v>411</v>
      </c>
      <c r="Z92" s="174" t="s">
        <v>27</v>
      </c>
      <c r="AA92" s="297"/>
    </row>
    <row r="93" spans="1:27" s="23" customFormat="1" ht="90" customHeight="1" x14ac:dyDescent="0.3">
      <c r="A93" s="157">
        <v>87</v>
      </c>
      <c r="B93" s="102" t="s">
        <v>472</v>
      </c>
      <c r="C93" s="170" t="s">
        <v>84</v>
      </c>
      <c r="D93" s="169" t="s">
        <v>476</v>
      </c>
      <c r="E93" s="169" t="s">
        <v>477</v>
      </c>
      <c r="F93" s="169" t="s">
        <v>478</v>
      </c>
      <c r="G93" s="90" t="s">
        <v>451</v>
      </c>
      <c r="H93" s="172" t="s">
        <v>23</v>
      </c>
      <c r="I93" s="157" t="s">
        <v>24</v>
      </c>
      <c r="J93" s="157" t="s">
        <v>24</v>
      </c>
      <c r="K93" s="90" t="s">
        <v>467</v>
      </c>
      <c r="L93" s="212">
        <v>1383756</v>
      </c>
      <c r="M93" s="212">
        <f t="shared" si="2"/>
        <v>1176192.5999999999</v>
      </c>
      <c r="N93" s="157">
        <v>2020</v>
      </c>
      <c r="O93" s="157">
        <v>2021</v>
      </c>
      <c r="P93" s="157"/>
      <c r="Q93" s="157" t="s">
        <v>82</v>
      </c>
      <c r="R93" s="157"/>
      <c r="S93" s="157"/>
      <c r="T93" s="157"/>
      <c r="U93" s="157"/>
      <c r="V93" s="157"/>
      <c r="W93" s="157"/>
      <c r="X93" s="157"/>
      <c r="Y93" s="90" t="s">
        <v>411</v>
      </c>
      <c r="Z93" s="314" t="s">
        <v>426</v>
      </c>
      <c r="AA93" s="297"/>
    </row>
    <row r="94" spans="1:27" s="23" customFormat="1" ht="43.2" x14ac:dyDescent="0.3">
      <c r="A94" s="157">
        <v>88</v>
      </c>
      <c r="B94" s="91" t="s">
        <v>189</v>
      </c>
      <c r="C94" s="170" t="s">
        <v>21</v>
      </c>
      <c r="D94" s="169">
        <v>47858311</v>
      </c>
      <c r="E94" s="157">
        <v>47858311</v>
      </c>
      <c r="F94" s="157">
        <v>600146839</v>
      </c>
      <c r="G94" s="90" t="s">
        <v>439</v>
      </c>
      <c r="H94" s="172" t="s">
        <v>23</v>
      </c>
      <c r="I94" s="157" t="s">
        <v>24</v>
      </c>
      <c r="J94" s="157" t="s">
        <v>24</v>
      </c>
      <c r="K94" s="90" t="s">
        <v>427</v>
      </c>
      <c r="L94" s="212">
        <v>1276751</v>
      </c>
      <c r="M94" s="212">
        <f t="shared" si="2"/>
        <v>1085238.3500000001</v>
      </c>
      <c r="N94" s="157">
        <v>2023</v>
      </c>
      <c r="O94" s="157">
        <v>2024</v>
      </c>
      <c r="P94" s="157"/>
      <c r="Q94" s="157" t="s">
        <v>82</v>
      </c>
      <c r="R94" s="157"/>
      <c r="S94" s="157"/>
      <c r="T94" s="157"/>
      <c r="U94" s="157"/>
      <c r="V94" s="157"/>
      <c r="W94" s="157"/>
      <c r="X94" s="157"/>
      <c r="Y94" s="90" t="s">
        <v>411</v>
      </c>
      <c r="Z94" s="314" t="s">
        <v>426</v>
      </c>
      <c r="AA94" s="297"/>
    </row>
    <row r="95" spans="1:27" s="23" customFormat="1" ht="43.2" x14ac:dyDescent="0.3">
      <c r="A95" s="157">
        <v>89</v>
      </c>
      <c r="B95" s="90" t="s">
        <v>339</v>
      </c>
      <c r="C95" s="91" t="s">
        <v>84</v>
      </c>
      <c r="D95" s="153" t="s">
        <v>473</v>
      </c>
      <c r="E95" s="153" t="s">
        <v>340</v>
      </c>
      <c r="F95" s="153" t="s">
        <v>341</v>
      </c>
      <c r="G95" s="90" t="s">
        <v>428</v>
      </c>
      <c r="H95" s="172" t="s">
        <v>23</v>
      </c>
      <c r="I95" s="157" t="s">
        <v>24</v>
      </c>
      <c r="J95" s="157" t="s">
        <v>24</v>
      </c>
      <c r="K95" s="90" t="s">
        <v>429</v>
      </c>
      <c r="L95" s="212">
        <v>1476751</v>
      </c>
      <c r="M95" s="212">
        <f t="shared" si="2"/>
        <v>1255238.3500000001</v>
      </c>
      <c r="N95" s="157">
        <v>2023</v>
      </c>
      <c r="O95" s="157">
        <v>2024</v>
      </c>
      <c r="P95" s="157"/>
      <c r="Q95" s="157" t="s">
        <v>82</v>
      </c>
      <c r="R95" s="157"/>
      <c r="S95" s="157"/>
      <c r="T95" s="157"/>
      <c r="U95" s="157"/>
      <c r="V95" s="157"/>
      <c r="W95" s="157"/>
      <c r="X95" s="157"/>
      <c r="Y95" s="90" t="s">
        <v>411</v>
      </c>
      <c r="Z95" s="314" t="s">
        <v>426</v>
      </c>
      <c r="AA95" s="297"/>
    </row>
    <row r="96" spans="1:27" s="23" customFormat="1" ht="43.2" x14ac:dyDescent="0.3">
      <c r="A96" s="157">
        <v>90</v>
      </c>
      <c r="B96" s="102" t="s">
        <v>255</v>
      </c>
      <c r="C96" s="170" t="s">
        <v>84</v>
      </c>
      <c r="D96" s="157">
        <v>45180083</v>
      </c>
      <c r="E96" s="157">
        <v>45180083</v>
      </c>
      <c r="F96" s="157">
        <v>600146669</v>
      </c>
      <c r="G96" s="90" t="s">
        <v>452</v>
      </c>
      <c r="H96" s="172" t="s">
        <v>23</v>
      </c>
      <c r="I96" s="157" t="s">
        <v>24</v>
      </c>
      <c r="J96" s="157" t="s">
        <v>24</v>
      </c>
      <c r="K96" s="90" t="s">
        <v>453</v>
      </c>
      <c r="L96" s="212">
        <v>1276751</v>
      </c>
      <c r="M96" s="212">
        <f t="shared" si="2"/>
        <v>1085238.3500000001</v>
      </c>
      <c r="N96" s="157">
        <v>2023</v>
      </c>
      <c r="O96" s="157">
        <v>2024</v>
      </c>
      <c r="P96" s="157"/>
      <c r="Q96" s="157" t="s">
        <v>82</v>
      </c>
      <c r="R96" s="157"/>
      <c r="S96" s="157"/>
      <c r="T96" s="157"/>
      <c r="U96" s="157"/>
      <c r="V96" s="157"/>
      <c r="W96" s="157"/>
      <c r="X96" s="157"/>
      <c r="Y96" s="90" t="s">
        <v>411</v>
      </c>
      <c r="Z96" s="314" t="s">
        <v>426</v>
      </c>
      <c r="AA96" s="297"/>
    </row>
    <row r="97" spans="1:27" s="23" customFormat="1" ht="36.75" customHeight="1" x14ac:dyDescent="0.3">
      <c r="A97" s="157">
        <v>91</v>
      </c>
      <c r="B97" s="90" t="s">
        <v>286</v>
      </c>
      <c r="C97" s="91" t="s">
        <v>84</v>
      </c>
      <c r="D97" s="153" t="s">
        <v>474</v>
      </c>
      <c r="E97" s="153" t="s">
        <v>287</v>
      </c>
      <c r="F97" s="153" t="s">
        <v>475</v>
      </c>
      <c r="G97" s="90" t="s">
        <v>438</v>
      </c>
      <c r="H97" s="172" t="s">
        <v>23</v>
      </c>
      <c r="I97" s="157" t="s">
        <v>24</v>
      </c>
      <c r="J97" s="157" t="s">
        <v>24</v>
      </c>
      <c r="K97" s="90" t="s">
        <v>430</v>
      </c>
      <c r="L97" s="212">
        <v>1876751</v>
      </c>
      <c r="M97" s="212">
        <f t="shared" si="2"/>
        <v>1595238.3499999999</v>
      </c>
      <c r="N97" s="157">
        <v>2023</v>
      </c>
      <c r="O97" s="157">
        <v>2024</v>
      </c>
      <c r="P97" s="157"/>
      <c r="Q97" s="157" t="s">
        <v>82</v>
      </c>
      <c r="R97" s="157"/>
      <c r="S97" s="157"/>
      <c r="T97" s="157"/>
      <c r="U97" s="157"/>
      <c r="V97" s="157"/>
      <c r="W97" s="157"/>
      <c r="X97" s="157"/>
      <c r="Y97" s="90" t="s">
        <v>411</v>
      </c>
      <c r="Z97" s="314" t="s">
        <v>426</v>
      </c>
      <c r="AA97" s="297"/>
    </row>
    <row r="98" spans="1:27" s="23" customFormat="1" ht="35.25" customHeight="1" x14ac:dyDescent="0.3">
      <c r="A98" s="157">
        <v>92</v>
      </c>
      <c r="B98" s="102" t="s">
        <v>374</v>
      </c>
      <c r="C98" s="170" t="s">
        <v>375</v>
      </c>
      <c r="D98" s="169">
        <v>60782358</v>
      </c>
      <c r="E98" s="169">
        <v>60782358</v>
      </c>
      <c r="F98" s="169">
        <v>600146421</v>
      </c>
      <c r="G98" s="90" t="s">
        <v>431</v>
      </c>
      <c r="H98" s="172" t="s">
        <v>23</v>
      </c>
      <c r="I98" s="157" t="s">
        <v>24</v>
      </c>
      <c r="J98" s="157" t="s">
        <v>24</v>
      </c>
      <c r="K98" s="90" t="s">
        <v>432</v>
      </c>
      <c r="L98" s="212">
        <v>1476752</v>
      </c>
      <c r="M98" s="212">
        <f t="shared" si="2"/>
        <v>1255239.2</v>
      </c>
      <c r="N98" s="157">
        <v>2023</v>
      </c>
      <c r="O98" s="157">
        <v>2024</v>
      </c>
      <c r="P98" s="157"/>
      <c r="Q98" s="157" t="s">
        <v>82</v>
      </c>
      <c r="R98" s="157"/>
      <c r="S98" s="157"/>
      <c r="T98" s="157"/>
      <c r="U98" s="157"/>
      <c r="V98" s="157"/>
      <c r="W98" s="157"/>
      <c r="X98" s="157"/>
      <c r="Y98" s="90" t="s">
        <v>411</v>
      </c>
      <c r="Z98" s="314" t="s">
        <v>426</v>
      </c>
      <c r="AA98" s="297"/>
    </row>
    <row r="99" spans="1:27" s="23" customFormat="1" ht="43.2" x14ac:dyDescent="0.3">
      <c r="A99" s="157">
        <v>93</v>
      </c>
      <c r="B99" s="90" t="s">
        <v>286</v>
      </c>
      <c r="C99" s="91" t="s">
        <v>84</v>
      </c>
      <c r="D99" s="153">
        <v>47858052</v>
      </c>
      <c r="E99" s="153" t="s">
        <v>287</v>
      </c>
      <c r="F99" s="153">
        <v>600146391</v>
      </c>
      <c r="G99" s="90" t="s">
        <v>441</v>
      </c>
      <c r="H99" s="172" t="s">
        <v>23</v>
      </c>
      <c r="I99" s="157" t="s">
        <v>24</v>
      </c>
      <c r="J99" s="157" t="s">
        <v>24</v>
      </c>
      <c r="K99" s="90" t="s">
        <v>440</v>
      </c>
      <c r="L99" s="212">
        <v>18000000</v>
      </c>
      <c r="M99" s="212">
        <f t="shared" si="2"/>
        <v>15300000</v>
      </c>
      <c r="N99" s="157">
        <v>2023</v>
      </c>
      <c r="O99" s="157">
        <v>2024</v>
      </c>
      <c r="P99" s="157"/>
      <c r="Q99" s="157"/>
      <c r="R99" s="157"/>
      <c r="S99" s="157"/>
      <c r="T99" s="157"/>
      <c r="U99" s="157"/>
      <c r="V99" s="157"/>
      <c r="W99" s="157"/>
      <c r="X99" s="157"/>
      <c r="Y99" s="90" t="s">
        <v>411</v>
      </c>
      <c r="Z99" s="174"/>
      <c r="AA99" s="297"/>
    </row>
    <row r="100" spans="1:27" s="23" customFormat="1" ht="43.2" x14ac:dyDescent="0.3">
      <c r="A100" s="157">
        <v>94</v>
      </c>
      <c r="B100" s="102" t="s">
        <v>374</v>
      </c>
      <c r="C100" s="170" t="s">
        <v>375</v>
      </c>
      <c r="D100" s="169">
        <v>60782358</v>
      </c>
      <c r="E100" s="169">
        <v>60782358</v>
      </c>
      <c r="F100" s="169">
        <v>600146421</v>
      </c>
      <c r="G100" s="90" t="s">
        <v>442</v>
      </c>
      <c r="H100" s="172" t="s">
        <v>23</v>
      </c>
      <c r="I100" s="157" t="s">
        <v>24</v>
      </c>
      <c r="J100" s="157" t="s">
        <v>24</v>
      </c>
      <c r="K100" s="90" t="s">
        <v>443</v>
      </c>
      <c r="L100" s="212">
        <v>20000000</v>
      </c>
      <c r="M100" s="212">
        <f t="shared" si="2"/>
        <v>17000000</v>
      </c>
      <c r="N100" s="155">
        <v>2023</v>
      </c>
      <c r="O100" s="155">
        <v>2024</v>
      </c>
      <c r="P100" s="157"/>
      <c r="Q100" s="157"/>
      <c r="R100" s="157"/>
      <c r="S100" s="157"/>
      <c r="T100" s="157"/>
      <c r="U100" s="157"/>
      <c r="V100" s="157"/>
      <c r="W100" s="157"/>
      <c r="X100" s="157"/>
      <c r="Y100" s="90" t="s">
        <v>447</v>
      </c>
      <c r="Z100" s="107" t="s">
        <v>27</v>
      </c>
      <c r="AA100" s="297"/>
    </row>
    <row r="101" spans="1:27" s="23" customFormat="1" ht="57.6" x14ac:dyDescent="0.3">
      <c r="A101" s="157">
        <v>95</v>
      </c>
      <c r="B101" s="102" t="s">
        <v>468</v>
      </c>
      <c r="C101" s="170" t="s">
        <v>375</v>
      </c>
      <c r="D101" s="169" t="s">
        <v>469</v>
      </c>
      <c r="E101" s="169" t="s">
        <v>470</v>
      </c>
      <c r="F101" s="315" t="s">
        <v>471</v>
      </c>
      <c r="G101" s="90" t="s">
        <v>454</v>
      </c>
      <c r="H101" s="172" t="s">
        <v>23</v>
      </c>
      <c r="I101" s="157" t="s">
        <v>24</v>
      </c>
      <c r="J101" s="157" t="s">
        <v>24</v>
      </c>
      <c r="K101" s="90" t="s">
        <v>455</v>
      </c>
      <c r="L101" s="212">
        <v>884062</v>
      </c>
      <c r="M101" s="212">
        <f t="shared" si="2"/>
        <v>751452.70000000007</v>
      </c>
      <c r="N101" s="155">
        <v>2022</v>
      </c>
      <c r="O101" s="155">
        <v>2022</v>
      </c>
      <c r="P101" s="157"/>
      <c r="Q101" s="157"/>
      <c r="R101" s="157"/>
      <c r="S101" s="157"/>
      <c r="T101" s="157"/>
      <c r="U101" s="157"/>
      <c r="V101" s="157"/>
      <c r="W101" s="157"/>
      <c r="X101" s="157"/>
      <c r="Y101" s="90" t="s">
        <v>447</v>
      </c>
      <c r="Z101" s="107" t="s">
        <v>27</v>
      </c>
      <c r="AA101" s="297"/>
    </row>
    <row r="102" spans="1:27" s="23" customFormat="1" ht="28.8" x14ac:dyDescent="0.3">
      <c r="A102" s="157">
        <v>96</v>
      </c>
      <c r="B102" s="102" t="s">
        <v>374</v>
      </c>
      <c r="C102" s="170" t="s">
        <v>375</v>
      </c>
      <c r="D102" s="169">
        <v>60782358</v>
      </c>
      <c r="E102" s="169">
        <v>60782358</v>
      </c>
      <c r="F102" s="169">
        <v>600146421</v>
      </c>
      <c r="G102" s="90" t="s">
        <v>444</v>
      </c>
      <c r="H102" s="172" t="s">
        <v>23</v>
      </c>
      <c r="I102" s="157" t="s">
        <v>24</v>
      </c>
      <c r="J102" s="157" t="s">
        <v>24</v>
      </c>
      <c r="K102" s="90" t="s">
        <v>445</v>
      </c>
      <c r="L102" s="212">
        <v>12442031</v>
      </c>
      <c r="M102" s="212">
        <f t="shared" si="2"/>
        <v>10575726.35</v>
      </c>
      <c r="N102" s="155">
        <v>2023</v>
      </c>
      <c r="O102" s="155">
        <v>2024</v>
      </c>
      <c r="P102" s="157"/>
      <c r="Q102" s="157"/>
      <c r="R102" s="157"/>
      <c r="S102" s="157"/>
      <c r="T102" s="157"/>
      <c r="U102" s="157"/>
      <c r="V102" s="157"/>
      <c r="W102" s="157"/>
      <c r="X102" s="157"/>
      <c r="Y102" s="90" t="s">
        <v>447</v>
      </c>
      <c r="Z102" s="107" t="s">
        <v>27</v>
      </c>
      <c r="AA102" s="297"/>
    </row>
    <row r="103" spans="1:27" s="23" customFormat="1" ht="33.75" customHeight="1" x14ac:dyDescent="0.3">
      <c r="A103" s="157">
        <v>97</v>
      </c>
      <c r="B103" s="298" t="s">
        <v>151</v>
      </c>
      <c r="C103" s="298" t="s">
        <v>84</v>
      </c>
      <c r="D103" s="299">
        <v>47858354</v>
      </c>
      <c r="E103" s="299" t="s">
        <v>152</v>
      </c>
      <c r="F103" s="299">
        <v>600146405</v>
      </c>
      <c r="G103" s="90" t="s">
        <v>444</v>
      </c>
      <c r="H103" s="172" t="s">
        <v>23</v>
      </c>
      <c r="I103" s="157" t="s">
        <v>24</v>
      </c>
      <c r="J103" s="157" t="s">
        <v>24</v>
      </c>
      <c r="K103" s="90" t="s">
        <v>446</v>
      </c>
      <c r="L103" s="212">
        <v>11442031</v>
      </c>
      <c r="M103" s="212">
        <f t="shared" si="2"/>
        <v>9725726.3499999996</v>
      </c>
      <c r="N103" s="155">
        <v>2023</v>
      </c>
      <c r="O103" s="155">
        <v>2024</v>
      </c>
      <c r="P103" s="157"/>
      <c r="Q103" s="157"/>
      <c r="R103" s="157"/>
      <c r="S103" s="157"/>
      <c r="T103" s="157"/>
      <c r="U103" s="316"/>
      <c r="V103" s="155"/>
      <c r="W103" s="157"/>
      <c r="X103" s="157"/>
      <c r="Y103" s="90" t="s">
        <v>447</v>
      </c>
      <c r="Z103" s="107" t="s">
        <v>27</v>
      </c>
      <c r="AA103" s="297"/>
    </row>
    <row r="104" spans="1:27" s="23" customFormat="1" ht="44.25" customHeight="1" x14ac:dyDescent="0.3">
      <c r="A104" s="157">
        <v>98</v>
      </c>
      <c r="B104" s="298" t="s">
        <v>151</v>
      </c>
      <c r="C104" s="298" t="s">
        <v>84</v>
      </c>
      <c r="D104" s="299">
        <v>47858354</v>
      </c>
      <c r="E104" s="299" t="s">
        <v>152</v>
      </c>
      <c r="F104" s="299">
        <v>600146405</v>
      </c>
      <c r="G104" s="90" t="s">
        <v>456</v>
      </c>
      <c r="H104" s="172" t="s">
        <v>23</v>
      </c>
      <c r="I104" s="157" t="s">
        <v>24</v>
      </c>
      <c r="J104" s="157" t="s">
        <v>24</v>
      </c>
      <c r="K104" s="90" t="s">
        <v>437</v>
      </c>
      <c r="L104" s="212">
        <v>310000</v>
      </c>
      <c r="M104" s="212">
        <f t="shared" si="2"/>
        <v>263500</v>
      </c>
      <c r="N104" s="157">
        <v>2022</v>
      </c>
      <c r="O104" s="157">
        <v>2022</v>
      </c>
      <c r="P104" s="157"/>
      <c r="Q104" s="157"/>
      <c r="R104" s="157"/>
      <c r="S104" s="157"/>
      <c r="T104" s="157"/>
      <c r="U104" s="157"/>
      <c r="V104" s="157"/>
      <c r="W104" s="157"/>
      <c r="X104" s="157"/>
      <c r="Y104" s="90" t="s">
        <v>412</v>
      </c>
      <c r="Z104" s="174" t="s">
        <v>27</v>
      </c>
      <c r="AA104" s="297"/>
    </row>
    <row r="105" spans="1:27" s="23" customFormat="1" ht="43.2" x14ac:dyDescent="0.3">
      <c r="A105" s="157">
        <v>99</v>
      </c>
      <c r="B105" s="91" t="s">
        <v>189</v>
      </c>
      <c r="C105" s="170" t="s">
        <v>21</v>
      </c>
      <c r="D105" s="157">
        <v>47858311</v>
      </c>
      <c r="E105" s="157">
        <v>47858311</v>
      </c>
      <c r="F105" s="157">
        <v>600146839</v>
      </c>
      <c r="G105" s="90" t="s">
        <v>457</v>
      </c>
      <c r="H105" s="172" t="s">
        <v>23</v>
      </c>
      <c r="I105" s="157" t="s">
        <v>24</v>
      </c>
      <c r="J105" s="157" t="s">
        <v>24</v>
      </c>
      <c r="K105" s="90" t="s">
        <v>413</v>
      </c>
      <c r="L105" s="212">
        <v>360000</v>
      </c>
      <c r="M105" s="212">
        <f t="shared" si="2"/>
        <v>306000</v>
      </c>
      <c r="N105" s="157">
        <v>2022</v>
      </c>
      <c r="O105" s="157">
        <v>2022</v>
      </c>
      <c r="P105" s="157"/>
      <c r="Q105" s="157"/>
      <c r="R105" s="157"/>
      <c r="S105" s="157"/>
      <c r="T105" s="157"/>
      <c r="U105" s="157"/>
      <c r="V105" s="157"/>
      <c r="W105" s="157"/>
      <c r="X105" s="157"/>
      <c r="Y105" s="90" t="s">
        <v>412</v>
      </c>
      <c r="Z105" s="174" t="s">
        <v>27</v>
      </c>
      <c r="AA105" s="297"/>
    </row>
    <row r="106" spans="1:27" s="23" customFormat="1" ht="43.5" customHeight="1" x14ac:dyDescent="0.3">
      <c r="A106" s="157">
        <v>100</v>
      </c>
      <c r="B106" s="170" t="s">
        <v>83</v>
      </c>
      <c r="C106" s="170" t="s">
        <v>84</v>
      </c>
      <c r="D106" s="157">
        <v>45180059</v>
      </c>
      <c r="E106" s="157" t="s">
        <v>85</v>
      </c>
      <c r="F106" s="157">
        <v>600146880</v>
      </c>
      <c r="G106" s="90" t="s">
        <v>458</v>
      </c>
      <c r="H106" s="172" t="s">
        <v>23</v>
      </c>
      <c r="I106" s="157" t="s">
        <v>24</v>
      </c>
      <c r="J106" s="157" t="s">
        <v>24</v>
      </c>
      <c r="K106" s="90" t="s">
        <v>414</v>
      </c>
      <c r="L106" s="212">
        <v>100000</v>
      </c>
      <c r="M106" s="212">
        <f t="shared" si="2"/>
        <v>85000</v>
      </c>
      <c r="N106" s="157">
        <v>2022</v>
      </c>
      <c r="O106" s="157">
        <v>2022</v>
      </c>
      <c r="P106" s="157"/>
      <c r="Q106" s="157"/>
      <c r="R106" s="157"/>
      <c r="S106" s="157"/>
      <c r="T106" s="157"/>
      <c r="U106" s="157"/>
      <c r="V106" s="157"/>
      <c r="W106" s="157"/>
      <c r="X106" s="157"/>
      <c r="Y106" s="90" t="s">
        <v>412</v>
      </c>
      <c r="Z106" s="174" t="s">
        <v>27</v>
      </c>
      <c r="AA106" s="297"/>
    </row>
    <row r="107" spans="1:27" s="23" customFormat="1" ht="43.2" x14ac:dyDescent="0.3">
      <c r="A107" s="157">
        <v>101</v>
      </c>
      <c r="B107" s="90" t="s">
        <v>286</v>
      </c>
      <c r="C107" s="91" t="s">
        <v>84</v>
      </c>
      <c r="D107" s="153">
        <v>47858052</v>
      </c>
      <c r="E107" s="153" t="s">
        <v>287</v>
      </c>
      <c r="F107" s="153">
        <v>600146391</v>
      </c>
      <c r="G107" s="90" t="s">
        <v>459</v>
      </c>
      <c r="H107" s="172" t="s">
        <v>23</v>
      </c>
      <c r="I107" s="157" t="s">
        <v>24</v>
      </c>
      <c r="J107" s="157" t="s">
        <v>24</v>
      </c>
      <c r="K107" s="90" t="s">
        <v>415</v>
      </c>
      <c r="L107" s="212">
        <v>410000</v>
      </c>
      <c r="M107" s="212">
        <f t="shared" si="2"/>
        <v>348500</v>
      </c>
      <c r="N107" s="157">
        <v>2022</v>
      </c>
      <c r="O107" s="157">
        <v>2022</v>
      </c>
      <c r="P107" s="157"/>
      <c r="Q107" s="157"/>
      <c r="R107" s="157"/>
      <c r="S107" s="157"/>
      <c r="T107" s="157"/>
      <c r="U107" s="157"/>
      <c r="V107" s="157"/>
      <c r="W107" s="157"/>
      <c r="X107" s="157"/>
      <c r="Y107" s="90" t="s">
        <v>412</v>
      </c>
      <c r="Z107" s="174" t="s">
        <v>27</v>
      </c>
      <c r="AA107" s="297"/>
    </row>
    <row r="108" spans="1:27" s="23" customFormat="1" ht="43.2" x14ac:dyDescent="0.3">
      <c r="A108" s="157">
        <v>102</v>
      </c>
      <c r="B108" s="102" t="s">
        <v>374</v>
      </c>
      <c r="C108" s="170" t="s">
        <v>375</v>
      </c>
      <c r="D108" s="169">
        <v>60782358</v>
      </c>
      <c r="E108" s="169">
        <v>60782358</v>
      </c>
      <c r="F108" s="169">
        <v>600146421</v>
      </c>
      <c r="G108" s="90" t="s">
        <v>460</v>
      </c>
      <c r="H108" s="172" t="s">
        <v>23</v>
      </c>
      <c r="I108" s="157" t="s">
        <v>24</v>
      </c>
      <c r="J108" s="157" t="s">
        <v>24</v>
      </c>
      <c r="K108" s="90" t="s">
        <v>416</v>
      </c>
      <c r="L108" s="212">
        <v>220000</v>
      </c>
      <c r="M108" s="212">
        <f t="shared" si="2"/>
        <v>187000</v>
      </c>
      <c r="N108" s="157">
        <v>2022</v>
      </c>
      <c r="O108" s="157">
        <v>2022</v>
      </c>
      <c r="P108" s="157"/>
      <c r="Q108" s="157"/>
      <c r="R108" s="157"/>
      <c r="S108" s="157"/>
      <c r="T108" s="157"/>
      <c r="U108" s="157"/>
      <c r="V108" s="157"/>
      <c r="W108" s="157"/>
      <c r="X108" s="157"/>
      <c r="Y108" s="90" t="s">
        <v>412</v>
      </c>
      <c r="Z108" s="174" t="s">
        <v>27</v>
      </c>
      <c r="AA108" s="297"/>
    </row>
    <row r="109" spans="1:27" s="23" customFormat="1" ht="43.2" x14ac:dyDescent="0.3">
      <c r="A109" s="157">
        <v>103</v>
      </c>
      <c r="B109" s="298" t="s">
        <v>151</v>
      </c>
      <c r="C109" s="298" t="s">
        <v>84</v>
      </c>
      <c r="D109" s="299">
        <v>47858354</v>
      </c>
      <c r="E109" s="299" t="s">
        <v>152</v>
      </c>
      <c r="F109" s="299">
        <v>600146405</v>
      </c>
      <c r="G109" s="90" t="s">
        <v>462</v>
      </c>
      <c r="H109" s="172" t="s">
        <v>23</v>
      </c>
      <c r="I109" s="157" t="s">
        <v>24</v>
      </c>
      <c r="J109" s="157" t="s">
        <v>24</v>
      </c>
      <c r="K109" s="90" t="s">
        <v>417</v>
      </c>
      <c r="L109" s="212">
        <f>4498000+310000</f>
        <v>4808000</v>
      </c>
      <c r="M109" s="212">
        <f t="shared" si="2"/>
        <v>4086800</v>
      </c>
      <c r="N109" s="157">
        <v>2023</v>
      </c>
      <c r="O109" s="157">
        <v>2024</v>
      </c>
      <c r="P109" s="157"/>
      <c r="Q109" s="157" t="s">
        <v>82</v>
      </c>
      <c r="R109" s="157" t="s">
        <v>82</v>
      </c>
      <c r="S109" s="157" t="s">
        <v>82</v>
      </c>
      <c r="T109" s="157"/>
      <c r="U109" s="157"/>
      <c r="V109" s="157"/>
      <c r="W109" s="157"/>
      <c r="X109" s="157"/>
      <c r="Y109" s="90" t="s">
        <v>412</v>
      </c>
      <c r="Z109" s="174" t="s">
        <v>27</v>
      </c>
      <c r="AA109" s="297"/>
    </row>
    <row r="110" spans="1:27" s="23" customFormat="1" ht="43.2" x14ac:dyDescent="0.3">
      <c r="A110" s="157">
        <v>104</v>
      </c>
      <c r="B110" s="91" t="s">
        <v>189</v>
      </c>
      <c r="C110" s="170" t="s">
        <v>21</v>
      </c>
      <c r="D110" s="157">
        <v>47858311</v>
      </c>
      <c r="E110" s="157">
        <v>47858311</v>
      </c>
      <c r="F110" s="157">
        <v>600146839</v>
      </c>
      <c r="G110" s="90" t="s">
        <v>461</v>
      </c>
      <c r="H110" s="172" t="s">
        <v>23</v>
      </c>
      <c r="I110" s="157" t="s">
        <v>24</v>
      </c>
      <c r="J110" s="157" t="s">
        <v>24</v>
      </c>
      <c r="K110" s="90" t="s">
        <v>418</v>
      </c>
      <c r="L110" s="212">
        <f>6210000+360000</f>
        <v>6570000</v>
      </c>
      <c r="M110" s="212">
        <f t="shared" si="2"/>
        <v>5584500</v>
      </c>
      <c r="N110" s="157">
        <v>2023</v>
      </c>
      <c r="O110" s="157">
        <v>2024</v>
      </c>
      <c r="P110" s="157"/>
      <c r="Q110" s="157" t="s">
        <v>82</v>
      </c>
      <c r="R110" s="157"/>
      <c r="S110" s="157"/>
      <c r="T110" s="157"/>
      <c r="U110" s="157"/>
      <c r="V110" s="157"/>
      <c r="W110" s="157" t="s">
        <v>82</v>
      </c>
      <c r="X110" s="157" t="s">
        <v>82</v>
      </c>
      <c r="Y110" s="90" t="s">
        <v>412</v>
      </c>
      <c r="Z110" s="174" t="s">
        <v>27</v>
      </c>
      <c r="AA110" s="297"/>
    </row>
    <row r="111" spans="1:27" s="23" customFormat="1" ht="50.25" customHeight="1" x14ac:dyDescent="0.3">
      <c r="A111" s="157">
        <v>105</v>
      </c>
      <c r="B111" s="170" t="s">
        <v>83</v>
      </c>
      <c r="C111" s="170" t="s">
        <v>84</v>
      </c>
      <c r="D111" s="157">
        <v>45180059</v>
      </c>
      <c r="E111" s="157" t="s">
        <v>85</v>
      </c>
      <c r="F111" s="157">
        <v>600146880</v>
      </c>
      <c r="G111" s="90" t="s">
        <v>463</v>
      </c>
      <c r="H111" s="172" t="s">
        <v>23</v>
      </c>
      <c r="I111" s="157" t="s">
        <v>24</v>
      </c>
      <c r="J111" s="157" t="s">
        <v>24</v>
      </c>
      <c r="K111" s="90" t="s">
        <v>419</v>
      </c>
      <c r="L111" s="212">
        <f>1500000+100000</f>
        <v>1600000</v>
      </c>
      <c r="M111" s="212">
        <f t="shared" si="2"/>
        <v>1360000</v>
      </c>
      <c r="N111" s="157">
        <v>2023</v>
      </c>
      <c r="O111" s="157">
        <v>2024</v>
      </c>
      <c r="P111" s="157"/>
      <c r="Q111" s="157"/>
      <c r="R111" s="157"/>
      <c r="S111" s="157"/>
      <c r="T111" s="157"/>
      <c r="U111" s="157"/>
      <c r="V111" s="157"/>
      <c r="W111" s="157" t="s">
        <v>82</v>
      </c>
      <c r="X111" s="157"/>
      <c r="Y111" s="90" t="s">
        <v>412</v>
      </c>
      <c r="Z111" s="174" t="s">
        <v>27</v>
      </c>
      <c r="AA111" s="297"/>
    </row>
    <row r="112" spans="1:27" s="23" customFormat="1" ht="43.2" x14ac:dyDescent="0.3">
      <c r="A112" s="157">
        <v>106</v>
      </c>
      <c r="B112" s="90" t="s">
        <v>286</v>
      </c>
      <c r="C112" s="91" t="s">
        <v>84</v>
      </c>
      <c r="D112" s="153">
        <v>47858052</v>
      </c>
      <c r="E112" s="153" t="s">
        <v>287</v>
      </c>
      <c r="F112" s="153">
        <v>600146391</v>
      </c>
      <c r="G112" s="90" t="s">
        <v>464</v>
      </c>
      <c r="H112" s="172" t="s">
        <v>23</v>
      </c>
      <c r="I112" s="157" t="s">
        <v>24</v>
      </c>
      <c r="J112" s="157" t="s">
        <v>24</v>
      </c>
      <c r="K112" s="90" t="s">
        <v>420</v>
      </c>
      <c r="L112" s="212">
        <f>8200000+410000</f>
        <v>8610000</v>
      </c>
      <c r="M112" s="212">
        <f t="shared" si="2"/>
        <v>7318500</v>
      </c>
      <c r="N112" s="157">
        <v>2023</v>
      </c>
      <c r="O112" s="157">
        <v>2024</v>
      </c>
      <c r="P112" s="157"/>
      <c r="Q112" s="157" t="s">
        <v>82</v>
      </c>
      <c r="R112" s="157" t="s">
        <v>82</v>
      </c>
      <c r="S112" s="157"/>
      <c r="T112" s="157"/>
      <c r="U112" s="157"/>
      <c r="V112" s="157"/>
      <c r="W112" s="157" t="s">
        <v>82</v>
      </c>
      <c r="X112" s="157"/>
      <c r="Y112" s="90" t="s">
        <v>412</v>
      </c>
      <c r="Z112" s="174" t="s">
        <v>27</v>
      </c>
      <c r="AA112" s="297"/>
    </row>
    <row r="113" spans="1:27" s="23" customFormat="1" ht="43.2" x14ac:dyDescent="0.3">
      <c r="A113" s="157">
        <v>107</v>
      </c>
      <c r="B113" s="102" t="s">
        <v>374</v>
      </c>
      <c r="C113" s="170" t="s">
        <v>375</v>
      </c>
      <c r="D113" s="169">
        <v>60782358</v>
      </c>
      <c r="E113" s="169">
        <v>60782358</v>
      </c>
      <c r="F113" s="169">
        <v>600146421</v>
      </c>
      <c r="G113" s="90" t="s">
        <v>460</v>
      </c>
      <c r="H113" s="172" t="s">
        <v>23</v>
      </c>
      <c r="I113" s="157" t="s">
        <v>24</v>
      </c>
      <c r="J113" s="157" t="s">
        <v>24</v>
      </c>
      <c r="K113" s="90" t="s">
        <v>421</v>
      </c>
      <c r="L113" s="212">
        <f>3000000+220000</f>
        <v>3220000</v>
      </c>
      <c r="M113" s="212">
        <f t="shared" si="2"/>
        <v>2737000</v>
      </c>
      <c r="N113" s="157">
        <v>2023</v>
      </c>
      <c r="O113" s="157">
        <v>2024</v>
      </c>
      <c r="P113" s="157"/>
      <c r="Q113" s="157" t="s">
        <v>82</v>
      </c>
      <c r="R113" s="157"/>
      <c r="S113" s="157"/>
      <c r="T113" s="157"/>
      <c r="U113" s="157"/>
      <c r="V113" s="157"/>
      <c r="W113" s="157"/>
      <c r="X113" s="157"/>
      <c r="Y113" s="90" t="s">
        <v>412</v>
      </c>
      <c r="Z113" s="174" t="s">
        <v>27</v>
      </c>
      <c r="AA113" s="297"/>
    </row>
    <row r="114" spans="1:27" s="23" customFormat="1" ht="100.8" x14ac:dyDescent="0.3">
      <c r="A114" s="157">
        <v>108</v>
      </c>
      <c r="B114" s="170" t="s">
        <v>79</v>
      </c>
      <c r="C114" s="170" t="s">
        <v>80</v>
      </c>
      <c r="D114" s="157">
        <v>49558978</v>
      </c>
      <c r="E114" s="157">
        <v>102608709</v>
      </c>
      <c r="F114" s="157">
        <v>600027023</v>
      </c>
      <c r="G114" s="295" t="s">
        <v>967</v>
      </c>
      <c r="H114" s="172" t="s">
        <v>23</v>
      </c>
      <c r="I114" s="157" t="s">
        <v>24</v>
      </c>
      <c r="J114" s="157" t="s">
        <v>24</v>
      </c>
      <c r="K114" s="295" t="s">
        <v>968</v>
      </c>
      <c r="L114" s="166">
        <v>400000</v>
      </c>
      <c r="M114" s="317">
        <v>400000</v>
      </c>
      <c r="N114" s="184">
        <v>2023</v>
      </c>
      <c r="O114" s="184">
        <v>2025</v>
      </c>
      <c r="P114" s="184"/>
      <c r="Q114" s="184"/>
      <c r="R114" s="184"/>
      <c r="S114" s="184"/>
      <c r="T114" s="184"/>
      <c r="U114" s="184"/>
      <c r="V114" s="184" t="s">
        <v>82</v>
      </c>
      <c r="W114" s="184"/>
      <c r="X114" s="184"/>
      <c r="Y114" s="295" t="s">
        <v>88</v>
      </c>
      <c r="Z114" s="318" t="s">
        <v>969</v>
      </c>
      <c r="AA114" s="297"/>
    </row>
    <row r="115" spans="1:27" s="23" customFormat="1" ht="28.8" x14ac:dyDescent="0.3">
      <c r="A115" s="157">
        <v>109</v>
      </c>
      <c r="B115" s="95" t="s">
        <v>286</v>
      </c>
      <c r="C115" s="38" t="s">
        <v>84</v>
      </c>
      <c r="D115" s="183">
        <v>47858052</v>
      </c>
      <c r="E115" s="183" t="s">
        <v>287</v>
      </c>
      <c r="F115" s="183">
        <v>600146391</v>
      </c>
      <c r="G115" s="206" t="s">
        <v>970</v>
      </c>
      <c r="H115" s="294" t="s">
        <v>23</v>
      </c>
      <c r="I115" s="89" t="s">
        <v>24</v>
      </c>
      <c r="J115" s="89" t="s">
        <v>24</v>
      </c>
      <c r="K115" s="206" t="s">
        <v>971</v>
      </c>
      <c r="L115" s="166">
        <v>2000000</v>
      </c>
      <c r="M115" s="38"/>
      <c r="N115" s="89">
        <v>2022</v>
      </c>
      <c r="O115" s="89">
        <v>2027</v>
      </c>
      <c r="P115" s="89"/>
      <c r="Q115" s="89"/>
      <c r="R115" s="89"/>
      <c r="S115" s="89"/>
      <c r="T115" s="89"/>
      <c r="U115" s="89"/>
      <c r="V115" s="89"/>
      <c r="W115" s="89"/>
      <c r="X115" s="89"/>
      <c r="Y115" s="170" t="s">
        <v>259</v>
      </c>
      <c r="Z115" s="58" t="s">
        <v>27</v>
      </c>
      <c r="AA115" s="297"/>
    </row>
    <row r="116" spans="1:27" s="23" customFormat="1" ht="57.6" x14ac:dyDescent="0.3">
      <c r="A116" s="157">
        <v>110</v>
      </c>
      <c r="B116" s="95" t="s">
        <v>286</v>
      </c>
      <c r="C116" s="38" t="s">
        <v>84</v>
      </c>
      <c r="D116" s="183">
        <v>47858052</v>
      </c>
      <c r="E116" s="183" t="s">
        <v>287</v>
      </c>
      <c r="F116" s="183">
        <v>600146391</v>
      </c>
      <c r="G116" s="102" t="s">
        <v>972</v>
      </c>
      <c r="H116" s="294" t="s">
        <v>23</v>
      </c>
      <c r="I116" s="89" t="s">
        <v>24</v>
      </c>
      <c r="J116" s="89" t="s">
        <v>24</v>
      </c>
      <c r="K116" s="102" t="s">
        <v>973</v>
      </c>
      <c r="L116" s="166">
        <v>1000000</v>
      </c>
      <c r="M116" s="38"/>
      <c r="N116" s="89">
        <v>2022</v>
      </c>
      <c r="O116" s="89">
        <v>2027</v>
      </c>
      <c r="P116" s="89"/>
      <c r="Q116" s="89"/>
      <c r="R116" s="89"/>
      <c r="S116" s="89"/>
      <c r="T116" s="89"/>
      <c r="U116" s="89"/>
      <c r="V116" s="89"/>
      <c r="W116" s="89"/>
      <c r="X116" s="89"/>
      <c r="Y116" s="170" t="s">
        <v>259</v>
      </c>
      <c r="Z116" s="58" t="s">
        <v>27</v>
      </c>
      <c r="AA116" s="297"/>
    </row>
    <row r="117" spans="1:27" s="23" customFormat="1" ht="28.8" x14ac:dyDescent="0.3">
      <c r="A117" s="157">
        <v>111</v>
      </c>
      <c r="B117" s="95" t="s">
        <v>286</v>
      </c>
      <c r="C117" s="38" t="s">
        <v>84</v>
      </c>
      <c r="D117" s="183">
        <v>47858052</v>
      </c>
      <c r="E117" s="183" t="s">
        <v>287</v>
      </c>
      <c r="F117" s="183">
        <v>600146391</v>
      </c>
      <c r="G117" s="102" t="s">
        <v>974</v>
      </c>
      <c r="H117" s="294" t="s">
        <v>23</v>
      </c>
      <c r="I117" s="89" t="s">
        <v>24</v>
      </c>
      <c r="J117" s="89" t="s">
        <v>24</v>
      </c>
      <c r="K117" s="206" t="s">
        <v>975</v>
      </c>
      <c r="L117" s="166">
        <v>500000</v>
      </c>
      <c r="M117" s="38"/>
      <c r="N117" s="89">
        <v>2022</v>
      </c>
      <c r="O117" s="89">
        <v>2027</v>
      </c>
      <c r="P117" s="89"/>
      <c r="Q117" s="89"/>
      <c r="R117" s="89"/>
      <c r="S117" s="89"/>
      <c r="T117" s="89"/>
      <c r="U117" s="89"/>
      <c r="V117" s="89"/>
      <c r="W117" s="89"/>
      <c r="X117" s="89"/>
      <c r="Y117" s="170" t="s">
        <v>259</v>
      </c>
      <c r="Z117" s="58" t="s">
        <v>27</v>
      </c>
      <c r="AA117" s="297"/>
    </row>
    <row r="118" spans="1:27" s="23" customFormat="1" x14ac:dyDescent="0.3">
      <c r="A118" s="157">
        <v>112</v>
      </c>
      <c r="B118" s="95" t="s">
        <v>286</v>
      </c>
      <c r="C118" s="38" t="s">
        <v>84</v>
      </c>
      <c r="D118" s="183">
        <v>47858052</v>
      </c>
      <c r="E118" s="183" t="s">
        <v>287</v>
      </c>
      <c r="F118" s="183">
        <v>600146391</v>
      </c>
      <c r="G118" s="206" t="s">
        <v>976</v>
      </c>
      <c r="H118" s="294" t="s">
        <v>23</v>
      </c>
      <c r="I118" s="89" t="s">
        <v>24</v>
      </c>
      <c r="J118" s="89" t="s">
        <v>24</v>
      </c>
      <c r="K118" s="206" t="s">
        <v>977</v>
      </c>
      <c r="L118" s="166">
        <v>3000000</v>
      </c>
      <c r="M118" s="38"/>
      <c r="N118" s="89">
        <v>2022</v>
      </c>
      <c r="O118" s="89">
        <v>2027</v>
      </c>
      <c r="P118" s="89"/>
      <c r="Q118" s="89"/>
      <c r="R118" s="89"/>
      <c r="S118" s="89"/>
      <c r="T118" s="89"/>
      <c r="U118" s="89"/>
      <c r="V118" s="89"/>
      <c r="W118" s="89"/>
      <c r="X118" s="89"/>
      <c r="Y118" s="170" t="s">
        <v>259</v>
      </c>
      <c r="Z118" s="58" t="s">
        <v>27</v>
      </c>
      <c r="AA118" s="297"/>
    </row>
    <row r="119" spans="1:27" s="23" customFormat="1" ht="57.6" x14ac:dyDescent="0.3">
      <c r="A119" s="157">
        <v>113</v>
      </c>
      <c r="B119" s="206" t="s">
        <v>374</v>
      </c>
      <c r="C119" s="96" t="s">
        <v>375</v>
      </c>
      <c r="D119" s="309">
        <v>60782358</v>
      </c>
      <c r="E119" s="311" t="s">
        <v>966</v>
      </c>
      <c r="F119" s="309">
        <v>600146421</v>
      </c>
      <c r="G119" s="206" t="s">
        <v>978</v>
      </c>
      <c r="H119" s="97" t="s">
        <v>23</v>
      </c>
      <c r="I119" s="99" t="s">
        <v>24</v>
      </c>
      <c r="J119" s="99" t="s">
        <v>24</v>
      </c>
      <c r="K119" s="206" t="s">
        <v>979</v>
      </c>
      <c r="L119" s="310">
        <v>3000000</v>
      </c>
      <c r="M119" s="96"/>
      <c r="N119" s="99">
        <v>2022</v>
      </c>
      <c r="O119" s="99">
        <v>2023</v>
      </c>
      <c r="P119" s="99"/>
      <c r="Q119" s="99"/>
      <c r="R119" s="99" t="s">
        <v>82</v>
      </c>
      <c r="S119" s="99"/>
      <c r="T119" s="99"/>
      <c r="U119" s="99"/>
      <c r="V119" s="99"/>
      <c r="W119" s="99"/>
      <c r="X119" s="99"/>
      <c r="Y119" s="206" t="s">
        <v>980</v>
      </c>
      <c r="Z119" s="100" t="s">
        <v>27</v>
      </c>
      <c r="AA119" s="297"/>
    </row>
    <row r="120" spans="1:27" s="23" customFormat="1" ht="28.8" x14ac:dyDescent="0.3">
      <c r="A120" s="157">
        <v>114</v>
      </c>
      <c r="B120" s="298" t="s">
        <v>151</v>
      </c>
      <c r="C120" s="298" t="s">
        <v>84</v>
      </c>
      <c r="D120" s="299">
        <v>47858354</v>
      </c>
      <c r="E120" s="299" t="s">
        <v>152</v>
      </c>
      <c r="F120" s="299">
        <v>600146405</v>
      </c>
      <c r="G120" s="95" t="s">
        <v>981</v>
      </c>
      <c r="H120" s="294" t="s">
        <v>23</v>
      </c>
      <c r="I120" s="89" t="s">
        <v>24</v>
      </c>
      <c r="J120" s="89" t="s">
        <v>24</v>
      </c>
      <c r="K120" s="95" t="s">
        <v>982</v>
      </c>
      <c r="L120" s="167">
        <v>2000000</v>
      </c>
      <c r="M120" s="38"/>
      <c r="N120" s="89">
        <v>2024</v>
      </c>
      <c r="O120" s="89">
        <v>2027</v>
      </c>
      <c r="P120" s="89"/>
      <c r="Q120" s="89"/>
      <c r="R120" s="89"/>
      <c r="S120" s="89"/>
      <c r="T120" s="89"/>
      <c r="U120" s="89"/>
      <c r="V120" s="89"/>
      <c r="W120" s="89"/>
      <c r="X120" s="89"/>
      <c r="Y120" s="95" t="s">
        <v>983</v>
      </c>
      <c r="Z120" s="58" t="s">
        <v>27</v>
      </c>
      <c r="AA120" s="297"/>
    </row>
    <row r="121" spans="1:27" s="23" customFormat="1" ht="86.4" x14ac:dyDescent="0.3">
      <c r="A121" s="157">
        <v>115</v>
      </c>
      <c r="B121" s="298" t="s">
        <v>151</v>
      </c>
      <c r="C121" s="298" t="s">
        <v>84</v>
      </c>
      <c r="D121" s="299">
        <v>47858354</v>
      </c>
      <c r="E121" s="299" t="s">
        <v>152</v>
      </c>
      <c r="F121" s="299">
        <v>600146405</v>
      </c>
      <c r="G121" s="95" t="s">
        <v>293</v>
      </c>
      <c r="H121" s="294" t="s">
        <v>23</v>
      </c>
      <c r="I121" s="89" t="s">
        <v>24</v>
      </c>
      <c r="J121" s="89" t="s">
        <v>24</v>
      </c>
      <c r="K121" s="319" t="s">
        <v>984</v>
      </c>
      <c r="L121" s="167">
        <v>6120000</v>
      </c>
      <c r="M121" s="38"/>
      <c r="N121" s="89">
        <v>2024</v>
      </c>
      <c r="O121" s="89">
        <v>2027</v>
      </c>
      <c r="P121" s="89"/>
      <c r="Q121" s="89"/>
      <c r="R121" s="89"/>
      <c r="S121" s="89"/>
      <c r="T121" s="89"/>
      <c r="U121" s="89" t="s">
        <v>82</v>
      </c>
      <c r="V121" s="89" t="s">
        <v>82</v>
      </c>
      <c r="W121" s="89" t="s">
        <v>82</v>
      </c>
      <c r="X121" s="89" t="s">
        <v>82</v>
      </c>
      <c r="Y121" s="95" t="s">
        <v>983</v>
      </c>
      <c r="Z121" s="58" t="s">
        <v>27</v>
      </c>
      <c r="AA121" s="297"/>
    </row>
    <row r="122" spans="1:27" s="23" customFormat="1" ht="57.6" x14ac:dyDescent="0.3">
      <c r="A122" s="157">
        <v>116</v>
      </c>
      <c r="B122" s="298" t="s">
        <v>151</v>
      </c>
      <c r="C122" s="298" t="s">
        <v>84</v>
      </c>
      <c r="D122" s="299">
        <v>47858354</v>
      </c>
      <c r="E122" s="299" t="s">
        <v>152</v>
      </c>
      <c r="F122" s="299">
        <v>600146405</v>
      </c>
      <c r="G122" s="95" t="s">
        <v>985</v>
      </c>
      <c r="H122" s="294" t="s">
        <v>23</v>
      </c>
      <c r="I122" s="89" t="s">
        <v>24</v>
      </c>
      <c r="J122" s="89" t="s">
        <v>24</v>
      </c>
      <c r="K122" s="95" t="s">
        <v>986</v>
      </c>
      <c r="L122" s="167">
        <v>1500000</v>
      </c>
      <c r="M122" s="38"/>
      <c r="N122" s="89">
        <v>2024</v>
      </c>
      <c r="O122" s="89">
        <v>2027</v>
      </c>
      <c r="P122" s="89"/>
      <c r="Q122" s="89"/>
      <c r="R122" s="89"/>
      <c r="S122" s="89"/>
      <c r="T122" s="89"/>
      <c r="U122" s="89"/>
      <c r="V122" s="89"/>
      <c r="W122" s="89"/>
      <c r="X122" s="89"/>
      <c r="Y122" s="95" t="s">
        <v>983</v>
      </c>
      <c r="Z122" s="58" t="s">
        <v>27</v>
      </c>
      <c r="AA122" s="297"/>
    </row>
    <row r="123" spans="1:27" s="23" customFormat="1" ht="43.2" x14ac:dyDescent="0.3">
      <c r="A123" s="157">
        <v>117</v>
      </c>
      <c r="B123" s="298" t="s">
        <v>151</v>
      </c>
      <c r="C123" s="298" t="s">
        <v>84</v>
      </c>
      <c r="D123" s="299">
        <v>47858354</v>
      </c>
      <c r="E123" s="299" t="s">
        <v>152</v>
      </c>
      <c r="F123" s="299">
        <v>600146405</v>
      </c>
      <c r="G123" s="95" t="s">
        <v>987</v>
      </c>
      <c r="H123" s="294" t="s">
        <v>23</v>
      </c>
      <c r="I123" s="89" t="s">
        <v>24</v>
      </c>
      <c r="J123" s="89" t="s">
        <v>24</v>
      </c>
      <c r="K123" s="95" t="s">
        <v>988</v>
      </c>
      <c r="L123" s="167">
        <v>1500000</v>
      </c>
      <c r="M123" s="38"/>
      <c r="N123" s="89">
        <v>2022</v>
      </c>
      <c r="O123" s="89">
        <v>2024</v>
      </c>
      <c r="P123" s="89"/>
      <c r="Q123" s="89"/>
      <c r="R123" s="89"/>
      <c r="S123" s="89" t="s">
        <v>82</v>
      </c>
      <c r="T123" s="89"/>
      <c r="U123" s="89"/>
      <c r="V123" s="89"/>
      <c r="W123" s="89"/>
      <c r="X123" s="89" t="s">
        <v>101</v>
      </c>
      <c r="Y123" s="95" t="s">
        <v>983</v>
      </c>
      <c r="Z123" s="58" t="s">
        <v>27</v>
      </c>
      <c r="AA123" s="297"/>
    </row>
    <row r="124" spans="1:27" s="23" customFormat="1" ht="57.6" x14ac:dyDescent="0.3">
      <c r="A124" s="157">
        <v>118</v>
      </c>
      <c r="B124" s="298" t="s">
        <v>151</v>
      </c>
      <c r="C124" s="298" t="s">
        <v>84</v>
      </c>
      <c r="D124" s="299">
        <v>47858354</v>
      </c>
      <c r="E124" s="299" t="s">
        <v>152</v>
      </c>
      <c r="F124" s="299">
        <v>600146405</v>
      </c>
      <c r="G124" s="102" t="s">
        <v>989</v>
      </c>
      <c r="H124" s="172" t="s">
        <v>23</v>
      </c>
      <c r="I124" s="157" t="s">
        <v>24</v>
      </c>
      <c r="J124" s="157" t="s">
        <v>24</v>
      </c>
      <c r="K124" s="102" t="s">
        <v>990</v>
      </c>
      <c r="L124" s="173">
        <v>1000000</v>
      </c>
      <c r="M124" s="173"/>
      <c r="N124" s="157">
        <v>2023</v>
      </c>
      <c r="O124" s="157">
        <v>2026</v>
      </c>
      <c r="P124" s="157"/>
      <c r="Q124" s="157" t="s">
        <v>101</v>
      </c>
      <c r="R124" s="157" t="s">
        <v>101</v>
      </c>
      <c r="S124" s="157"/>
      <c r="T124" s="157"/>
      <c r="U124" s="157"/>
      <c r="V124" s="157" t="s">
        <v>101</v>
      </c>
      <c r="W124" s="157" t="s">
        <v>101</v>
      </c>
      <c r="X124" s="157"/>
      <c r="Y124" s="170" t="s">
        <v>88</v>
      </c>
      <c r="Z124" s="174" t="s">
        <v>27</v>
      </c>
      <c r="AA124" s="297"/>
    </row>
    <row r="125" spans="1:27" s="23" customFormat="1" ht="43.2" x14ac:dyDescent="0.3">
      <c r="A125" s="157">
        <v>119</v>
      </c>
      <c r="B125" s="298" t="s">
        <v>151</v>
      </c>
      <c r="C125" s="298" t="s">
        <v>84</v>
      </c>
      <c r="D125" s="299">
        <v>47858354</v>
      </c>
      <c r="E125" s="299" t="s">
        <v>152</v>
      </c>
      <c r="F125" s="299">
        <v>600146405</v>
      </c>
      <c r="G125" s="102" t="s">
        <v>991</v>
      </c>
      <c r="H125" s="172" t="s">
        <v>23</v>
      </c>
      <c r="I125" s="157" t="s">
        <v>24</v>
      </c>
      <c r="J125" s="157" t="s">
        <v>24</v>
      </c>
      <c r="K125" s="102" t="s">
        <v>992</v>
      </c>
      <c r="L125" s="173">
        <v>1800000</v>
      </c>
      <c r="M125" s="173"/>
      <c r="N125" s="157">
        <v>2024</v>
      </c>
      <c r="O125" s="157">
        <v>2027</v>
      </c>
      <c r="P125" s="157"/>
      <c r="Q125" s="157"/>
      <c r="R125" s="157"/>
      <c r="S125" s="157"/>
      <c r="T125" s="157"/>
      <c r="U125" s="157"/>
      <c r="V125" s="157"/>
      <c r="W125" s="157"/>
      <c r="X125" s="157"/>
      <c r="Y125" s="170" t="s">
        <v>88</v>
      </c>
      <c r="Z125" s="174" t="s">
        <v>27</v>
      </c>
      <c r="AA125" s="297"/>
    </row>
    <row r="126" spans="1:27" s="23" customFormat="1" ht="43.2" x14ac:dyDescent="0.3">
      <c r="A126" s="157">
        <v>120</v>
      </c>
      <c r="B126" s="298" t="s">
        <v>151</v>
      </c>
      <c r="C126" s="298" t="s">
        <v>84</v>
      </c>
      <c r="D126" s="299">
        <v>47858354</v>
      </c>
      <c r="E126" s="299" t="s">
        <v>152</v>
      </c>
      <c r="F126" s="299">
        <v>600146405</v>
      </c>
      <c r="G126" s="90" t="s">
        <v>993</v>
      </c>
      <c r="H126" s="103" t="s">
        <v>23</v>
      </c>
      <c r="I126" s="91" t="s">
        <v>24</v>
      </c>
      <c r="J126" s="91" t="s">
        <v>24</v>
      </c>
      <c r="K126" s="90" t="s">
        <v>994</v>
      </c>
      <c r="L126" s="212">
        <v>3000000</v>
      </c>
      <c r="M126" s="91"/>
      <c r="N126" s="157">
        <v>2024</v>
      </c>
      <c r="O126" s="157">
        <v>2027</v>
      </c>
      <c r="P126" s="155"/>
      <c r="Q126" s="155"/>
      <c r="R126" s="155"/>
      <c r="S126" s="155"/>
      <c r="T126" s="155"/>
      <c r="U126" s="155"/>
      <c r="V126" s="155"/>
      <c r="W126" s="155"/>
      <c r="X126" s="155"/>
      <c r="Y126" s="279" t="s">
        <v>88</v>
      </c>
      <c r="Z126" s="107" t="s">
        <v>27</v>
      </c>
      <c r="AA126" s="297"/>
    </row>
    <row r="127" spans="1:27" s="23" customFormat="1" ht="57.6" x14ac:dyDescent="0.3">
      <c r="A127" s="157">
        <v>121</v>
      </c>
      <c r="B127" s="298" t="s">
        <v>151</v>
      </c>
      <c r="C127" s="298" t="s">
        <v>84</v>
      </c>
      <c r="D127" s="299">
        <v>47858354</v>
      </c>
      <c r="E127" s="299" t="s">
        <v>152</v>
      </c>
      <c r="F127" s="299">
        <v>600146405</v>
      </c>
      <c r="G127" s="90" t="s">
        <v>995</v>
      </c>
      <c r="H127" s="103" t="s">
        <v>23</v>
      </c>
      <c r="I127" s="91" t="s">
        <v>24</v>
      </c>
      <c r="J127" s="91" t="s">
        <v>24</v>
      </c>
      <c r="K127" s="90" t="s">
        <v>996</v>
      </c>
      <c r="L127" s="212">
        <v>5000000</v>
      </c>
      <c r="M127" s="91"/>
      <c r="N127" s="157">
        <v>2024</v>
      </c>
      <c r="O127" s="157">
        <v>2027</v>
      </c>
      <c r="P127" s="155"/>
      <c r="Q127" s="155"/>
      <c r="R127" s="155"/>
      <c r="S127" s="155"/>
      <c r="T127" s="155"/>
      <c r="U127" s="155"/>
      <c r="V127" s="155"/>
      <c r="W127" s="155"/>
      <c r="X127" s="155"/>
      <c r="Y127" s="279" t="s">
        <v>88</v>
      </c>
      <c r="Z127" s="107" t="s">
        <v>27</v>
      </c>
      <c r="AA127" s="297"/>
    </row>
    <row r="128" spans="1:27" s="23" customFormat="1" ht="57.6" x14ac:dyDescent="0.3">
      <c r="A128" s="157">
        <v>122</v>
      </c>
      <c r="B128" s="298" t="s">
        <v>151</v>
      </c>
      <c r="C128" s="298" t="s">
        <v>84</v>
      </c>
      <c r="D128" s="299">
        <v>47858354</v>
      </c>
      <c r="E128" s="299" t="s">
        <v>152</v>
      </c>
      <c r="F128" s="299">
        <v>600146405</v>
      </c>
      <c r="G128" s="90" t="s">
        <v>997</v>
      </c>
      <c r="H128" s="103" t="s">
        <v>23</v>
      </c>
      <c r="I128" s="91" t="s">
        <v>24</v>
      </c>
      <c r="J128" s="91" t="s">
        <v>24</v>
      </c>
      <c r="K128" s="90" t="s">
        <v>998</v>
      </c>
      <c r="L128" s="212">
        <v>30000000</v>
      </c>
      <c r="M128" s="91"/>
      <c r="N128" s="155">
        <v>2024</v>
      </c>
      <c r="O128" s="155">
        <v>2027</v>
      </c>
      <c r="P128" s="155"/>
      <c r="Q128" s="155"/>
      <c r="R128" s="155"/>
      <c r="S128" s="155"/>
      <c r="T128" s="155"/>
      <c r="U128" s="155"/>
      <c r="V128" s="155"/>
      <c r="W128" s="155"/>
      <c r="X128" s="155"/>
      <c r="Y128" s="279" t="s">
        <v>88</v>
      </c>
      <c r="Z128" s="107" t="s">
        <v>178</v>
      </c>
      <c r="AA128" s="297"/>
    </row>
    <row r="129" spans="1:27" s="23" customFormat="1" ht="57.6" x14ac:dyDescent="0.3">
      <c r="A129" s="157">
        <v>123</v>
      </c>
      <c r="B129" s="298" t="s">
        <v>151</v>
      </c>
      <c r="C129" s="298" t="s">
        <v>84</v>
      </c>
      <c r="D129" s="299">
        <v>47858354</v>
      </c>
      <c r="E129" s="299" t="s">
        <v>152</v>
      </c>
      <c r="F129" s="299">
        <v>600146405</v>
      </c>
      <c r="G129" s="90" t="s">
        <v>999</v>
      </c>
      <c r="H129" s="103" t="s">
        <v>23</v>
      </c>
      <c r="I129" s="91" t="s">
        <v>24</v>
      </c>
      <c r="J129" s="91" t="s">
        <v>24</v>
      </c>
      <c r="K129" s="90" t="s">
        <v>1000</v>
      </c>
      <c r="L129" s="212">
        <v>1000000</v>
      </c>
      <c r="M129" s="91"/>
      <c r="N129" s="155">
        <v>2024</v>
      </c>
      <c r="O129" s="155">
        <v>2027</v>
      </c>
      <c r="P129" s="155"/>
      <c r="Q129" s="155"/>
      <c r="R129" s="155"/>
      <c r="S129" s="155"/>
      <c r="T129" s="155"/>
      <c r="U129" s="155"/>
      <c r="V129" s="155"/>
      <c r="W129" s="155"/>
      <c r="X129" s="155"/>
      <c r="Y129" s="279" t="s">
        <v>88</v>
      </c>
      <c r="Z129" s="107" t="s">
        <v>178</v>
      </c>
      <c r="AA129" s="297"/>
    </row>
    <row r="130" spans="1:27" s="23" customFormat="1" ht="43.2" x14ac:dyDescent="0.3">
      <c r="A130" s="157">
        <v>124</v>
      </c>
      <c r="B130" s="298" t="s">
        <v>1001</v>
      </c>
      <c r="C130" s="91" t="s">
        <v>84</v>
      </c>
      <c r="D130" s="153" t="s">
        <v>173</v>
      </c>
      <c r="E130" s="299" t="s">
        <v>152</v>
      </c>
      <c r="F130" s="299">
        <v>600146405</v>
      </c>
      <c r="G130" s="90" t="s">
        <v>1002</v>
      </c>
      <c r="H130" s="172" t="s">
        <v>23</v>
      </c>
      <c r="I130" s="157" t="s">
        <v>24</v>
      </c>
      <c r="J130" s="157" t="s">
        <v>24</v>
      </c>
      <c r="K130" s="90" t="s">
        <v>1003</v>
      </c>
      <c r="L130" s="320">
        <v>10000000</v>
      </c>
      <c r="M130" s="321"/>
      <c r="N130" s="157">
        <v>2023</v>
      </c>
      <c r="O130" s="157">
        <v>2024</v>
      </c>
      <c r="P130" s="157"/>
      <c r="Q130" s="157"/>
      <c r="R130" s="157"/>
      <c r="S130" s="157"/>
      <c r="T130" s="157"/>
      <c r="U130" s="157"/>
      <c r="V130" s="157"/>
      <c r="W130" s="157"/>
      <c r="X130" s="157"/>
      <c r="Y130" s="90" t="s">
        <v>88</v>
      </c>
      <c r="Z130" s="174" t="s">
        <v>27</v>
      </c>
      <c r="AA130" s="297"/>
    </row>
    <row r="131" spans="1:27" s="23" customFormat="1" ht="28.8" x14ac:dyDescent="0.3">
      <c r="A131" s="157">
        <v>125</v>
      </c>
      <c r="B131" s="298" t="s">
        <v>1001</v>
      </c>
      <c r="C131" s="91" t="s">
        <v>84</v>
      </c>
      <c r="D131" s="153" t="s">
        <v>173</v>
      </c>
      <c r="E131" s="299" t="s">
        <v>152</v>
      </c>
      <c r="F131" s="299">
        <v>600146405</v>
      </c>
      <c r="G131" s="90" t="s">
        <v>1004</v>
      </c>
      <c r="H131" s="172" t="s">
        <v>23</v>
      </c>
      <c r="I131" s="157" t="s">
        <v>24</v>
      </c>
      <c r="J131" s="157" t="s">
        <v>24</v>
      </c>
      <c r="K131" s="90" t="s">
        <v>1005</v>
      </c>
      <c r="L131" s="320">
        <v>1500000</v>
      </c>
      <c r="M131" s="321"/>
      <c r="N131" s="157">
        <v>2023</v>
      </c>
      <c r="O131" s="157">
        <v>2024</v>
      </c>
      <c r="P131" s="157"/>
      <c r="Q131" s="157"/>
      <c r="R131" s="157"/>
      <c r="S131" s="157"/>
      <c r="T131" s="157"/>
      <c r="U131" s="157"/>
      <c r="V131" s="157"/>
      <c r="W131" s="157"/>
      <c r="X131" s="157"/>
      <c r="Y131" s="90" t="s">
        <v>1006</v>
      </c>
      <c r="Z131" s="314" t="s">
        <v>27</v>
      </c>
      <c r="AA131" s="297"/>
    </row>
    <row r="132" spans="1:27" s="23" customFormat="1" ht="28.8" x14ac:dyDescent="0.3">
      <c r="A132" s="157">
        <v>126</v>
      </c>
      <c r="B132" s="91" t="s">
        <v>189</v>
      </c>
      <c r="C132" s="170" t="s">
        <v>21</v>
      </c>
      <c r="D132" s="157">
        <v>47858311</v>
      </c>
      <c r="E132" s="322" t="s">
        <v>1007</v>
      </c>
      <c r="F132" s="157">
        <v>600146839</v>
      </c>
      <c r="G132" s="102" t="s">
        <v>1008</v>
      </c>
      <c r="H132" s="170" t="s">
        <v>23</v>
      </c>
      <c r="I132" s="170" t="s">
        <v>24</v>
      </c>
      <c r="J132" s="172" t="s">
        <v>24</v>
      </c>
      <c r="K132" s="102" t="s">
        <v>1009</v>
      </c>
      <c r="L132" s="212">
        <v>350000</v>
      </c>
      <c r="M132" s="173"/>
      <c r="N132" s="157">
        <v>2024</v>
      </c>
      <c r="O132" s="157">
        <v>2027</v>
      </c>
      <c r="P132" s="157"/>
      <c r="Q132" s="157"/>
      <c r="R132" s="157"/>
      <c r="S132" s="157"/>
      <c r="T132" s="157"/>
      <c r="U132" s="157"/>
      <c r="V132" s="157"/>
      <c r="W132" s="157"/>
      <c r="X132" s="157"/>
      <c r="Y132" s="175" t="s">
        <v>259</v>
      </c>
      <c r="Z132" s="174" t="s">
        <v>27</v>
      </c>
      <c r="AA132" s="297"/>
    </row>
    <row r="133" spans="1:27" s="23" customFormat="1" ht="43.2" x14ac:dyDescent="0.3">
      <c r="A133" s="157">
        <v>127</v>
      </c>
      <c r="B133" s="91" t="s">
        <v>189</v>
      </c>
      <c r="C133" s="170" t="s">
        <v>21</v>
      </c>
      <c r="D133" s="157">
        <v>47858311</v>
      </c>
      <c r="E133" s="322" t="s">
        <v>1007</v>
      </c>
      <c r="F133" s="157">
        <v>600146839</v>
      </c>
      <c r="G133" s="102" t="s">
        <v>1010</v>
      </c>
      <c r="H133" s="170" t="s">
        <v>23</v>
      </c>
      <c r="I133" s="170" t="s">
        <v>24</v>
      </c>
      <c r="J133" s="172" t="s">
        <v>24</v>
      </c>
      <c r="K133" s="102" t="s">
        <v>1011</v>
      </c>
      <c r="L133" s="212">
        <v>500000</v>
      </c>
      <c r="M133" s="204"/>
      <c r="N133" s="157">
        <v>2024</v>
      </c>
      <c r="O133" s="157">
        <v>2027</v>
      </c>
      <c r="P133" s="157"/>
      <c r="Q133" s="157"/>
      <c r="R133" s="157"/>
      <c r="S133" s="157"/>
      <c r="T133" s="157"/>
      <c r="U133" s="157"/>
      <c r="V133" s="157"/>
      <c r="W133" s="157"/>
      <c r="X133" s="157"/>
      <c r="Y133" s="172" t="s">
        <v>259</v>
      </c>
      <c r="Z133" s="174" t="s">
        <v>27</v>
      </c>
      <c r="AA133" s="297"/>
    </row>
    <row r="134" spans="1:27" s="23" customFormat="1" ht="57.6" x14ac:dyDescent="0.3">
      <c r="A134" s="157">
        <v>128</v>
      </c>
      <c r="B134" s="91" t="s">
        <v>189</v>
      </c>
      <c r="C134" s="170" t="s">
        <v>21</v>
      </c>
      <c r="D134" s="157">
        <v>47858311</v>
      </c>
      <c r="E134" s="322" t="s">
        <v>1007</v>
      </c>
      <c r="F134" s="157">
        <v>600146839</v>
      </c>
      <c r="G134" s="102" t="s">
        <v>1012</v>
      </c>
      <c r="H134" s="170" t="s">
        <v>23</v>
      </c>
      <c r="I134" s="170" t="s">
        <v>24</v>
      </c>
      <c r="J134" s="172" t="s">
        <v>24</v>
      </c>
      <c r="K134" s="102" t="s">
        <v>1013</v>
      </c>
      <c r="L134" s="212">
        <v>300000</v>
      </c>
      <c r="M134" s="204"/>
      <c r="N134" s="157">
        <v>2023</v>
      </c>
      <c r="O134" s="157">
        <v>2025</v>
      </c>
      <c r="P134" s="157"/>
      <c r="Q134" s="157"/>
      <c r="R134" s="157"/>
      <c r="S134" s="157"/>
      <c r="T134" s="157"/>
      <c r="U134" s="157"/>
      <c r="V134" s="157"/>
      <c r="W134" s="157"/>
      <c r="X134" s="157"/>
      <c r="Y134" s="172" t="s">
        <v>1014</v>
      </c>
      <c r="Z134" s="174" t="s">
        <v>27</v>
      </c>
      <c r="AA134" s="297"/>
    </row>
    <row r="135" spans="1:27" s="23" customFormat="1" ht="28.8" x14ac:dyDescent="0.3">
      <c r="A135" s="157">
        <v>129</v>
      </c>
      <c r="B135" s="102" t="s">
        <v>255</v>
      </c>
      <c r="C135" s="170" t="s">
        <v>84</v>
      </c>
      <c r="D135" s="157">
        <v>45180083</v>
      </c>
      <c r="E135" s="322" t="s">
        <v>1015</v>
      </c>
      <c r="F135" s="157">
        <v>600146669</v>
      </c>
      <c r="G135" s="102" t="s">
        <v>1016</v>
      </c>
      <c r="H135" s="103" t="s">
        <v>23</v>
      </c>
      <c r="I135" s="157" t="s">
        <v>24</v>
      </c>
      <c r="J135" s="157" t="s">
        <v>24</v>
      </c>
      <c r="K135" s="102" t="s">
        <v>1017</v>
      </c>
      <c r="L135" s="212">
        <v>5000000</v>
      </c>
      <c r="M135" s="173"/>
      <c r="N135" s="157">
        <v>2022</v>
      </c>
      <c r="O135" s="157">
        <v>2027</v>
      </c>
      <c r="P135" s="157"/>
      <c r="Q135" s="157"/>
      <c r="R135" s="157"/>
      <c r="S135" s="157"/>
      <c r="T135" s="157"/>
      <c r="U135" s="157"/>
      <c r="V135" s="157"/>
      <c r="W135" s="157"/>
      <c r="X135" s="157"/>
      <c r="Y135" s="170" t="s">
        <v>259</v>
      </c>
      <c r="Z135" s="174" t="s">
        <v>27</v>
      </c>
      <c r="AA135" s="297"/>
    </row>
    <row r="136" spans="1:27" s="23" customFormat="1" ht="28.8" x14ac:dyDescent="0.3">
      <c r="A136" s="157">
        <v>130</v>
      </c>
      <c r="B136" s="102" t="s">
        <v>255</v>
      </c>
      <c r="C136" s="170" t="s">
        <v>84</v>
      </c>
      <c r="D136" s="157">
        <v>45180083</v>
      </c>
      <c r="E136" s="322" t="s">
        <v>1015</v>
      </c>
      <c r="F136" s="157">
        <v>600146669</v>
      </c>
      <c r="G136" s="102" t="s">
        <v>199</v>
      </c>
      <c r="H136" s="103" t="s">
        <v>23</v>
      </c>
      <c r="I136" s="157" t="s">
        <v>24</v>
      </c>
      <c r="J136" s="157" t="s">
        <v>24</v>
      </c>
      <c r="K136" s="102" t="s">
        <v>200</v>
      </c>
      <c r="L136" s="212">
        <v>6000000</v>
      </c>
      <c r="M136" s="173"/>
      <c r="N136" s="157">
        <v>2022</v>
      </c>
      <c r="O136" s="157">
        <v>2027</v>
      </c>
      <c r="P136" s="157"/>
      <c r="Q136" s="157"/>
      <c r="R136" s="157"/>
      <c r="S136" s="157"/>
      <c r="T136" s="157"/>
      <c r="U136" s="157" t="s">
        <v>101</v>
      </c>
      <c r="V136" s="157" t="s">
        <v>101</v>
      </c>
      <c r="W136" s="157" t="s">
        <v>101</v>
      </c>
      <c r="X136" s="157" t="s">
        <v>101</v>
      </c>
      <c r="Y136" s="170" t="s">
        <v>259</v>
      </c>
      <c r="Z136" s="174" t="s">
        <v>27</v>
      </c>
      <c r="AA136" s="297"/>
    </row>
    <row r="137" spans="1:27" s="23" customFormat="1" ht="43.2" x14ac:dyDescent="0.3">
      <c r="A137" s="157">
        <v>131</v>
      </c>
      <c r="B137" s="102" t="s">
        <v>255</v>
      </c>
      <c r="C137" s="170" t="s">
        <v>84</v>
      </c>
      <c r="D137" s="157">
        <v>45180083</v>
      </c>
      <c r="E137" s="322" t="s">
        <v>1015</v>
      </c>
      <c r="F137" s="157">
        <v>600146669</v>
      </c>
      <c r="G137" s="102" t="s">
        <v>1018</v>
      </c>
      <c r="H137" s="103" t="s">
        <v>23</v>
      </c>
      <c r="I137" s="157" t="s">
        <v>24</v>
      </c>
      <c r="J137" s="157" t="s">
        <v>24</v>
      </c>
      <c r="K137" s="102" t="s">
        <v>1018</v>
      </c>
      <c r="L137" s="212">
        <v>3000000</v>
      </c>
      <c r="M137" s="173"/>
      <c r="N137" s="157">
        <v>2022</v>
      </c>
      <c r="O137" s="157">
        <v>2027</v>
      </c>
      <c r="P137" s="157"/>
      <c r="Q137" s="157"/>
      <c r="R137" s="157"/>
      <c r="S137" s="157"/>
      <c r="T137" s="157"/>
      <c r="U137" s="157"/>
      <c r="V137" s="157" t="s">
        <v>101</v>
      </c>
      <c r="W137" s="157" t="s">
        <v>101</v>
      </c>
      <c r="X137" s="157"/>
      <c r="Y137" s="170" t="s">
        <v>259</v>
      </c>
      <c r="Z137" s="174" t="s">
        <v>27</v>
      </c>
      <c r="AA137" s="297"/>
    </row>
    <row r="138" spans="1:27" s="23" customFormat="1" ht="72" x14ac:dyDescent="0.3">
      <c r="A138" s="157">
        <v>132</v>
      </c>
      <c r="B138" s="102" t="s">
        <v>1019</v>
      </c>
      <c r="C138" s="170" t="s">
        <v>84</v>
      </c>
      <c r="D138" s="169" t="s">
        <v>1020</v>
      </c>
      <c r="E138" s="169" t="s">
        <v>1021</v>
      </c>
      <c r="F138" s="169" t="s">
        <v>1022</v>
      </c>
      <c r="G138" s="90" t="s">
        <v>1023</v>
      </c>
      <c r="H138" s="172" t="s">
        <v>23</v>
      </c>
      <c r="I138" s="157" t="s">
        <v>24</v>
      </c>
      <c r="J138" s="157" t="s">
        <v>24</v>
      </c>
      <c r="K138" s="90" t="s">
        <v>1024</v>
      </c>
      <c r="L138" s="212">
        <v>46919200</v>
      </c>
      <c r="M138" s="212">
        <f t="shared" ref="M138:M139" si="3">L138/100*85</f>
        <v>39881320</v>
      </c>
      <c r="N138" s="157">
        <v>2023</v>
      </c>
      <c r="O138" s="157">
        <v>2024</v>
      </c>
      <c r="P138" s="157"/>
      <c r="Q138" s="157" t="s">
        <v>101</v>
      </c>
      <c r="R138" s="157" t="s">
        <v>101</v>
      </c>
      <c r="S138" s="157" t="s">
        <v>101</v>
      </c>
      <c r="T138" s="157"/>
      <c r="U138" s="157"/>
      <c r="V138" s="157" t="s">
        <v>101</v>
      </c>
      <c r="W138" s="157" t="s">
        <v>101</v>
      </c>
      <c r="X138" s="157" t="s">
        <v>101</v>
      </c>
      <c r="Y138" s="90" t="s">
        <v>267</v>
      </c>
      <c r="Z138" s="174" t="s">
        <v>27</v>
      </c>
      <c r="AA138" s="297"/>
    </row>
    <row r="139" spans="1:27" s="23" customFormat="1" ht="28.8" x14ac:dyDescent="0.3">
      <c r="A139" s="157">
        <v>133</v>
      </c>
      <c r="B139" s="102" t="s">
        <v>151</v>
      </c>
      <c r="C139" s="170" t="s">
        <v>21</v>
      </c>
      <c r="D139" s="169">
        <v>47858311</v>
      </c>
      <c r="E139" s="323" t="s">
        <v>152</v>
      </c>
      <c r="F139" s="169">
        <v>600146405</v>
      </c>
      <c r="G139" s="90" t="s">
        <v>1025</v>
      </c>
      <c r="H139" s="172" t="s">
        <v>23</v>
      </c>
      <c r="I139" s="157" t="s">
        <v>24</v>
      </c>
      <c r="J139" s="157" t="s">
        <v>24</v>
      </c>
      <c r="K139" s="90" t="s">
        <v>1026</v>
      </c>
      <c r="L139" s="212">
        <v>20000000</v>
      </c>
      <c r="M139" s="212">
        <f t="shared" si="3"/>
        <v>17000000</v>
      </c>
      <c r="N139" s="157">
        <v>2023</v>
      </c>
      <c r="O139" s="157">
        <v>2024</v>
      </c>
      <c r="P139" s="157"/>
      <c r="Q139" s="157"/>
      <c r="R139" s="157"/>
      <c r="S139" s="157"/>
      <c r="T139" s="157"/>
      <c r="U139" s="157"/>
      <c r="V139" s="157" t="s">
        <v>101</v>
      </c>
      <c r="W139" s="157" t="s">
        <v>101</v>
      </c>
      <c r="X139" s="157"/>
      <c r="Y139" s="90" t="s">
        <v>177</v>
      </c>
      <c r="Z139" s="174" t="s">
        <v>27</v>
      </c>
      <c r="AA139" s="297"/>
    </row>
    <row r="140" spans="1:27" s="23" customFormat="1" ht="29.4" thickBot="1" x14ac:dyDescent="0.35">
      <c r="A140" s="157">
        <v>134</v>
      </c>
      <c r="B140" s="324" t="s">
        <v>1027</v>
      </c>
      <c r="C140" s="325" t="s">
        <v>1028</v>
      </c>
      <c r="D140" s="326">
        <v>14047357</v>
      </c>
      <c r="E140" s="326">
        <v>181126109</v>
      </c>
      <c r="F140" s="326">
        <v>691015511</v>
      </c>
      <c r="G140" s="324" t="s">
        <v>1029</v>
      </c>
      <c r="H140" s="327" t="s">
        <v>23</v>
      </c>
      <c r="I140" s="326" t="s">
        <v>24</v>
      </c>
      <c r="J140" s="326" t="s">
        <v>24</v>
      </c>
      <c r="K140" s="324" t="s">
        <v>1030</v>
      </c>
      <c r="L140" s="328">
        <v>5000000</v>
      </c>
      <c r="M140" s="329"/>
      <c r="N140" s="326">
        <v>2023</v>
      </c>
      <c r="O140" s="326">
        <v>2024</v>
      </c>
      <c r="P140" s="326"/>
      <c r="Q140" s="326" t="s">
        <v>82</v>
      </c>
      <c r="R140" s="326" t="s">
        <v>82</v>
      </c>
      <c r="S140" s="326" t="s">
        <v>82</v>
      </c>
      <c r="T140" s="326"/>
      <c r="U140" s="326"/>
      <c r="V140" s="326"/>
      <c r="W140" s="326"/>
      <c r="X140" s="326" t="s">
        <v>82</v>
      </c>
      <c r="Y140" s="327" t="s">
        <v>401</v>
      </c>
      <c r="Z140" s="330" t="s">
        <v>27</v>
      </c>
      <c r="AA140" s="297"/>
    </row>
    <row r="141" spans="1:27" s="35" customFormat="1" x14ac:dyDescent="0.3">
      <c r="A141" s="157">
        <v>135</v>
      </c>
      <c r="B141" s="170" t="s">
        <v>510</v>
      </c>
      <c r="C141" s="170" t="s">
        <v>511</v>
      </c>
      <c r="D141" s="170">
        <v>70981698</v>
      </c>
      <c r="E141" s="170">
        <v>102592951</v>
      </c>
      <c r="F141" s="170">
        <v>600146723</v>
      </c>
      <c r="G141" s="170" t="s">
        <v>605</v>
      </c>
      <c r="H141" s="172" t="s">
        <v>23</v>
      </c>
      <c r="I141" s="91" t="s">
        <v>24</v>
      </c>
      <c r="J141" s="170" t="s">
        <v>513</v>
      </c>
      <c r="K141" s="170" t="s">
        <v>606</v>
      </c>
      <c r="L141" s="203">
        <v>5000000</v>
      </c>
      <c r="M141" s="204">
        <v>425000</v>
      </c>
      <c r="N141" s="170">
        <v>2022</v>
      </c>
      <c r="O141" s="170">
        <v>2022</v>
      </c>
      <c r="P141" s="157" t="s">
        <v>101</v>
      </c>
      <c r="Q141" s="157" t="s">
        <v>101</v>
      </c>
      <c r="R141" s="157" t="s">
        <v>101</v>
      </c>
      <c r="S141" s="157"/>
      <c r="T141" s="157"/>
      <c r="U141" s="157"/>
      <c r="V141" s="157" t="s">
        <v>101</v>
      </c>
      <c r="W141" s="157" t="s">
        <v>101</v>
      </c>
      <c r="X141" s="157"/>
      <c r="Y141" s="172" t="s">
        <v>515</v>
      </c>
      <c r="Z141" s="331" t="s">
        <v>607</v>
      </c>
      <c r="AA141" s="215"/>
    </row>
    <row r="142" spans="1:27" s="35" customFormat="1" x14ac:dyDescent="0.3">
      <c r="A142" s="157">
        <v>136</v>
      </c>
      <c r="B142" s="170" t="s">
        <v>510</v>
      </c>
      <c r="C142" s="170" t="s">
        <v>511</v>
      </c>
      <c r="D142" s="170">
        <v>70981698</v>
      </c>
      <c r="E142" s="170">
        <v>102592951</v>
      </c>
      <c r="F142" s="170">
        <v>600146723</v>
      </c>
      <c r="G142" s="170" t="s">
        <v>608</v>
      </c>
      <c r="H142" s="172" t="s">
        <v>23</v>
      </c>
      <c r="I142" s="91" t="s">
        <v>24</v>
      </c>
      <c r="J142" s="170" t="s">
        <v>513</v>
      </c>
      <c r="K142" s="170" t="s">
        <v>609</v>
      </c>
      <c r="L142" s="203">
        <v>100000</v>
      </c>
      <c r="M142" s="204">
        <v>85000</v>
      </c>
      <c r="N142" s="170">
        <v>2022</v>
      </c>
      <c r="O142" s="170">
        <v>2022</v>
      </c>
      <c r="P142" s="157" t="s">
        <v>101</v>
      </c>
      <c r="Q142" s="157" t="s">
        <v>101</v>
      </c>
      <c r="R142" s="157" t="s">
        <v>101</v>
      </c>
      <c r="S142" s="157"/>
      <c r="T142" s="157"/>
      <c r="U142" s="157"/>
      <c r="V142" s="157" t="s">
        <v>101</v>
      </c>
      <c r="W142" s="157" t="s">
        <v>101</v>
      </c>
      <c r="X142" s="157"/>
      <c r="Y142" s="172" t="s">
        <v>610</v>
      </c>
      <c r="Z142" s="331" t="s">
        <v>516</v>
      </c>
      <c r="AA142" s="215"/>
    </row>
    <row r="143" spans="1:27" s="35" customFormat="1" x14ac:dyDescent="0.3">
      <c r="A143" s="157">
        <v>137</v>
      </c>
      <c r="B143" s="170" t="s">
        <v>510</v>
      </c>
      <c r="C143" s="170" t="s">
        <v>511</v>
      </c>
      <c r="D143" s="170">
        <v>70981698</v>
      </c>
      <c r="E143" s="170">
        <v>102592951</v>
      </c>
      <c r="F143" s="170">
        <v>600146723</v>
      </c>
      <c r="G143" s="170" t="s">
        <v>611</v>
      </c>
      <c r="H143" s="172" t="s">
        <v>23</v>
      </c>
      <c r="I143" s="91" t="s">
        <v>24</v>
      </c>
      <c r="J143" s="170" t="s">
        <v>513</v>
      </c>
      <c r="K143" s="170" t="s">
        <v>612</v>
      </c>
      <c r="L143" s="203">
        <v>1200000</v>
      </c>
      <c r="M143" s="204">
        <v>1020000</v>
      </c>
      <c r="N143" s="170">
        <v>2022</v>
      </c>
      <c r="O143" s="170">
        <v>2022</v>
      </c>
      <c r="P143" s="157" t="s">
        <v>101</v>
      </c>
      <c r="Q143" s="157" t="s">
        <v>101</v>
      </c>
      <c r="R143" s="157" t="s">
        <v>101</v>
      </c>
      <c r="S143" s="157"/>
      <c r="T143" s="157"/>
      <c r="U143" s="157"/>
      <c r="V143" s="157" t="s">
        <v>101</v>
      </c>
      <c r="W143" s="157" t="s">
        <v>101</v>
      </c>
      <c r="X143" s="157"/>
      <c r="Y143" s="172" t="s">
        <v>515</v>
      </c>
      <c r="Z143" s="331" t="s">
        <v>516</v>
      </c>
      <c r="AA143" s="215"/>
    </row>
    <row r="144" spans="1:27" s="35" customFormat="1" x14ac:dyDescent="0.3">
      <c r="A144" s="157">
        <v>138</v>
      </c>
      <c r="B144" s="170" t="s">
        <v>510</v>
      </c>
      <c r="C144" s="170" t="s">
        <v>511</v>
      </c>
      <c r="D144" s="170">
        <v>70981698</v>
      </c>
      <c r="E144" s="170">
        <v>102592951</v>
      </c>
      <c r="F144" s="170">
        <v>600146723</v>
      </c>
      <c r="G144" s="170" t="s">
        <v>613</v>
      </c>
      <c r="H144" s="172" t="s">
        <v>23</v>
      </c>
      <c r="I144" s="91" t="s">
        <v>24</v>
      </c>
      <c r="J144" s="170" t="s">
        <v>513</v>
      </c>
      <c r="K144" s="170" t="s">
        <v>614</v>
      </c>
      <c r="L144" s="203">
        <v>1200000</v>
      </c>
      <c r="M144" s="204">
        <v>1020000</v>
      </c>
      <c r="N144" s="170">
        <v>2022</v>
      </c>
      <c r="O144" s="170">
        <v>2022</v>
      </c>
      <c r="P144" s="157" t="s">
        <v>101</v>
      </c>
      <c r="Q144" s="157" t="s">
        <v>101</v>
      </c>
      <c r="R144" s="157" t="s">
        <v>101</v>
      </c>
      <c r="S144" s="157" t="s">
        <v>82</v>
      </c>
      <c r="T144" s="157"/>
      <c r="U144" s="157"/>
      <c r="V144" s="157" t="s">
        <v>101</v>
      </c>
      <c r="W144" s="157" t="s">
        <v>101</v>
      </c>
      <c r="X144" s="157"/>
      <c r="Y144" s="172" t="s">
        <v>515</v>
      </c>
      <c r="Z144" s="331" t="s">
        <v>516</v>
      </c>
      <c r="AA144" s="215"/>
    </row>
    <row r="145" spans="1:27" s="35" customFormat="1" x14ac:dyDescent="0.3">
      <c r="A145" s="157">
        <v>139</v>
      </c>
      <c r="B145" s="170" t="s">
        <v>510</v>
      </c>
      <c r="C145" s="170" t="s">
        <v>511</v>
      </c>
      <c r="D145" s="170">
        <v>70981698</v>
      </c>
      <c r="E145" s="170">
        <v>102592951</v>
      </c>
      <c r="F145" s="170">
        <v>600146723</v>
      </c>
      <c r="G145" s="170" t="s">
        <v>615</v>
      </c>
      <c r="H145" s="172" t="s">
        <v>23</v>
      </c>
      <c r="I145" s="91" t="s">
        <v>24</v>
      </c>
      <c r="J145" s="170" t="s">
        <v>513</v>
      </c>
      <c r="K145" s="170" t="s">
        <v>616</v>
      </c>
      <c r="L145" s="93">
        <v>6000000</v>
      </c>
      <c r="M145" s="204">
        <v>5100000</v>
      </c>
      <c r="N145" s="170">
        <v>2022</v>
      </c>
      <c r="O145" s="170">
        <v>2027</v>
      </c>
      <c r="P145" s="157" t="s">
        <v>101</v>
      </c>
      <c r="Q145" s="157" t="s">
        <v>101</v>
      </c>
      <c r="R145" s="157" t="s">
        <v>101</v>
      </c>
      <c r="S145" s="157"/>
      <c r="T145" s="157"/>
      <c r="U145" s="157"/>
      <c r="V145" s="157" t="s">
        <v>101</v>
      </c>
      <c r="W145" s="157" t="s">
        <v>101</v>
      </c>
      <c r="X145" s="157"/>
      <c r="Y145" s="172" t="s">
        <v>617</v>
      </c>
      <c r="Z145" s="331" t="s">
        <v>516</v>
      </c>
      <c r="AA145" s="215"/>
    </row>
    <row r="146" spans="1:27" s="35" customFormat="1" x14ac:dyDescent="0.3">
      <c r="A146" s="157">
        <v>140</v>
      </c>
      <c r="B146" s="170" t="s">
        <v>510</v>
      </c>
      <c r="C146" s="170" t="s">
        <v>511</v>
      </c>
      <c r="D146" s="170">
        <v>70981698</v>
      </c>
      <c r="E146" s="170">
        <v>102592951</v>
      </c>
      <c r="F146" s="170">
        <v>600146723</v>
      </c>
      <c r="G146" s="170" t="s">
        <v>618</v>
      </c>
      <c r="H146" s="172" t="s">
        <v>23</v>
      </c>
      <c r="I146" s="91" t="s">
        <v>24</v>
      </c>
      <c r="J146" s="170" t="s">
        <v>513</v>
      </c>
      <c r="K146" s="170" t="s">
        <v>619</v>
      </c>
      <c r="L146" s="203">
        <v>1500000</v>
      </c>
      <c r="M146" s="204">
        <v>1275000</v>
      </c>
      <c r="N146" s="170">
        <v>2022</v>
      </c>
      <c r="O146" s="170">
        <v>2027</v>
      </c>
      <c r="P146" s="157" t="s">
        <v>101</v>
      </c>
      <c r="Q146" s="157" t="s">
        <v>101</v>
      </c>
      <c r="R146" s="157" t="s">
        <v>101</v>
      </c>
      <c r="S146" s="157" t="s">
        <v>101</v>
      </c>
      <c r="T146" s="157"/>
      <c r="U146" s="157"/>
      <c r="V146" s="157" t="s">
        <v>101</v>
      </c>
      <c r="W146" s="157" t="s">
        <v>101</v>
      </c>
      <c r="X146" s="157"/>
      <c r="Y146" s="172" t="s">
        <v>620</v>
      </c>
      <c r="Z146" s="331" t="s">
        <v>516</v>
      </c>
      <c r="AA146" s="215"/>
    </row>
    <row r="147" spans="1:27" s="35" customFormat="1" x14ac:dyDescent="0.3">
      <c r="A147" s="157">
        <v>141</v>
      </c>
      <c r="B147" s="170" t="s">
        <v>510</v>
      </c>
      <c r="C147" s="170" t="s">
        <v>511</v>
      </c>
      <c r="D147" s="170">
        <v>70981698</v>
      </c>
      <c r="E147" s="170">
        <v>102592951</v>
      </c>
      <c r="F147" s="170">
        <v>600146723</v>
      </c>
      <c r="G147" s="170" t="s">
        <v>586</v>
      </c>
      <c r="H147" s="172" t="s">
        <v>23</v>
      </c>
      <c r="I147" s="91" t="s">
        <v>24</v>
      </c>
      <c r="J147" s="170" t="s">
        <v>513</v>
      </c>
      <c r="K147" s="170" t="s">
        <v>621</v>
      </c>
      <c r="L147" s="203">
        <v>3000000</v>
      </c>
      <c r="M147" s="204">
        <v>2550000</v>
      </c>
      <c r="N147" s="170">
        <v>2022</v>
      </c>
      <c r="O147" s="170">
        <v>2027</v>
      </c>
      <c r="P147" s="157"/>
      <c r="Q147" s="157" t="s">
        <v>101</v>
      </c>
      <c r="R147" s="157" t="s">
        <v>101</v>
      </c>
      <c r="S147" s="157"/>
      <c r="T147" s="157"/>
      <c r="U147" s="157"/>
      <c r="V147" s="157" t="s">
        <v>101</v>
      </c>
      <c r="W147" s="157" t="s">
        <v>101</v>
      </c>
      <c r="X147" s="157"/>
      <c r="Y147" s="172" t="s">
        <v>622</v>
      </c>
      <c r="Z147" s="331" t="s">
        <v>516</v>
      </c>
      <c r="AA147" s="215"/>
    </row>
    <row r="148" spans="1:27" s="35" customFormat="1" x14ac:dyDescent="0.3">
      <c r="A148" s="157">
        <v>142</v>
      </c>
      <c r="B148" s="170" t="s">
        <v>510</v>
      </c>
      <c r="C148" s="170" t="s">
        <v>511</v>
      </c>
      <c r="D148" s="170">
        <v>70981698</v>
      </c>
      <c r="E148" s="170">
        <v>102592951</v>
      </c>
      <c r="F148" s="170">
        <v>600146723</v>
      </c>
      <c r="G148" s="170" t="s">
        <v>623</v>
      </c>
      <c r="H148" s="172" t="s">
        <v>23</v>
      </c>
      <c r="I148" s="91" t="s">
        <v>24</v>
      </c>
      <c r="J148" s="170" t="s">
        <v>513</v>
      </c>
      <c r="K148" s="170" t="s">
        <v>624</v>
      </c>
      <c r="L148" s="93">
        <v>25000000</v>
      </c>
      <c r="M148" s="204">
        <v>21250000</v>
      </c>
      <c r="N148" s="170">
        <v>2023</v>
      </c>
      <c r="O148" s="170">
        <v>2027</v>
      </c>
      <c r="P148" s="157" t="s">
        <v>101</v>
      </c>
      <c r="Q148" s="157" t="s">
        <v>101</v>
      </c>
      <c r="R148" s="157" t="s">
        <v>101</v>
      </c>
      <c r="S148" s="157" t="s">
        <v>101</v>
      </c>
      <c r="T148" s="157"/>
      <c r="U148" s="157"/>
      <c r="V148" s="157" t="s">
        <v>101</v>
      </c>
      <c r="W148" s="157" t="s">
        <v>101</v>
      </c>
      <c r="X148" s="157" t="s">
        <v>101</v>
      </c>
      <c r="Y148" s="172" t="s">
        <v>620</v>
      </c>
      <c r="Z148" s="331" t="s">
        <v>516</v>
      </c>
      <c r="AA148" s="215"/>
    </row>
    <row r="149" spans="1:27" s="35" customFormat="1" x14ac:dyDescent="0.3">
      <c r="A149" s="157">
        <v>143</v>
      </c>
      <c r="B149" s="170" t="s">
        <v>625</v>
      </c>
      <c r="C149" s="170" t="s">
        <v>527</v>
      </c>
      <c r="D149" s="205">
        <v>70985537</v>
      </c>
      <c r="E149" s="205">
        <v>102592713</v>
      </c>
      <c r="F149" s="205">
        <v>600146634</v>
      </c>
      <c r="G149" s="170" t="s">
        <v>626</v>
      </c>
      <c r="H149" s="172" t="s">
        <v>23</v>
      </c>
      <c r="I149" s="170" t="s">
        <v>24</v>
      </c>
      <c r="J149" s="170" t="s">
        <v>529</v>
      </c>
      <c r="K149" s="332" t="s">
        <v>626</v>
      </c>
      <c r="L149" s="203">
        <v>750000</v>
      </c>
      <c r="M149" s="204">
        <f t="shared" ref="M149:M169" si="4">L149/100*85</f>
        <v>637500</v>
      </c>
      <c r="N149" s="170">
        <v>2022</v>
      </c>
      <c r="O149" s="170">
        <v>2027</v>
      </c>
      <c r="P149" s="157" t="s">
        <v>101</v>
      </c>
      <c r="Q149" s="157" t="s">
        <v>101</v>
      </c>
      <c r="R149" s="157" t="s">
        <v>101</v>
      </c>
      <c r="S149" s="157"/>
      <c r="T149" s="157" t="s">
        <v>101</v>
      </c>
      <c r="U149" s="157"/>
      <c r="V149" s="157" t="s">
        <v>101</v>
      </c>
      <c r="W149" s="157" t="s">
        <v>101</v>
      </c>
      <c r="X149" s="157"/>
      <c r="Y149" s="103" t="s">
        <v>519</v>
      </c>
      <c r="Z149" s="331" t="s">
        <v>27</v>
      </c>
      <c r="AA149" s="215"/>
    </row>
    <row r="150" spans="1:27" s="35" customFormat="1" x14ac:dyDescent="0.3">
      <c r="A150" s="157">
        <v>144</v>
      </c>
      <c r="B150" s="170" t="s">
        <v>625</v>
      </c>
      <c r="C150" s="170" t="s">
        <v>527</v>
      </c>
      <c r="D150" s="205">
        <v>70985537</v>
      </c>
      <c r="E150" s="205">
        <v>102592713</v>
      </c>
      <c r="F150" s="205">
        <v>600146634</v>
      </c>
      <c r="G150" s="170" t="s">
        <v>627</v>
      </c>
      <c r="H150" s="172" t="s">
        <v>23</v>
      </c>
      <c r="I150" s="170" t="s">
        <v>24</v>
      </c>
      <c r="J150" s="170" t="s">
        <v>529</v>
      </c>
      <c r="K150" s="332" t="s">
        <v>628</v>
      </c>
      <c r="L150" s="203">
        <v>1000000</v>
      </c>
      <c r="M150" s="204">
        <f t="shared" si="4"/>
        <v>850000</v>
      </c>
      <c r="N150" s="170">
        <v>2022</v>
      </c>
      <c r="O150" s="170">
        <v>2027</v>
      </c>
      <c r="P150" s="157" t="s">
        <v>101</v>
      </c>
      <c r="Q150" s="157" t="s">
        <v>101</v>
      </c>
      <c r="R150" s="157" t="s">
        <v>101</v>
      </c>
      <c r="S150" s="157"/>
      <c r="T150" s="157" t="s">
        <v>101</v>
      </c>
      <c r="U150" s="157"/>
      <c r="V150" s="157" t="s">
        <v>101</v>
      </c>
      <c r="W150" s="157" t="s">
        <v>101</v>
      </c>
      <c r="X150" s="157"/>
      <c r="Y150" s="103" t="s">
        <v>519</v>
      </c>
      <c r="Z150" s="331" t="s">
        <v>27</v>
      </c>
      <c r="AA150" s="215"/>
    </row>
    <row r="151" spans="1:27" s="35" customFormat="1" x14ac:dyDescent="0.3">
      <c r="A151" s="157">
        <v>145</v>
      </c>
      <c r="B151" s="170" t="s">
        <v>625</v>
      </c>
      <c r="C151" s="170" t="s">
        <v>527</v>
      </c>
      <c r="D151" s="205">
        <v>70985537</v>
      </c>
      <c r="E151" s="205">
        <v>102592713</v>
      </c>
      <c r="F151" s="205">
        <v>600146634</v>
      </c>
      <c r="G151" s="170" t="s">
        <v>629</v>
      </c>
      <c r="H151" s="172" t="s">
        <v>23</v>
      </c>
      <c r="I151" s="170" t="s">
        <v>24</v>
      </c>
      <c r="J151" s="170" t="s">
        <v>529</v>
      </c>
      <c r="K151" s="332" t="s">
        <v>630</v>
      </c>
      <c r="L151" s="203">
        <v>150000</v>
      </c>
      <c r="M151" s="204">
        <f t="shared" si="4"/>
        <v>127500</v>
      </c>
      <c r="N151" s="170">
        <v>2022</v>
      </c>
      <c r="O151" s="170">
        <v>2027</v>
      </c>
      <c r="P151" s="157" t="s">
        <v>101</v>
      </c>
      <c r="Q151" s="157" t="s">
        <v>101</v>
      </c>
      <c r="R151" s="157" t="s">
        <v>101</v>
      </c>
      <c r="S151" s="157"/>
      <c r="T151" s="157"/>
      <c r="U151" s="157"/>
      <c r="V151" s="157" t="s">
        <v>101</v>
      </c>
      <c r="W151" s="157" t="s">
        <v>101</v>
      </c>
      <c r="X151" s="157"/>
      <c r="Y151" s="103" t="s">
        <v>519</v>
      </c>
      <c r="Z151" s="331" t="s">
        <v>27</v>
      </c>
      <c r="AA151" s="215"/>
    </row>
    <row r="152" spans="1:27" s="35" customFormat="1" x14ac:dyDescent="0.3">
      <c r="A152" s="157">
        <v>146</v>
      </c>
      <c r="B152" s="170" t="s">
        <v>625</v>
      </c>
      <c r="C152" s="170" t="s">
        <v>527</v>
      </c>
      <c r="D152" s="205">
        <v>70985537</v>
      </c>
      <c r="E152" s="205">
        <v>102592713</v>
      </c>
      <c r="F152" s="205">
        <v>600146634</v>
      </c>
      <c r="G152" s="170" t="s">
        <v>631</v>
      </c>
      <c r="H152" s="172" t="s">
        <v>23</v>
      </c>
      <c r="I152" s="170" t="s">
        <v>24</v>
      </c>
      <c r="J152" s="170" t="s">
        <v>529</v>
      </c>
      <c r="K152" s="332" t="s">
        <v>631</v>
      </c>
      <c r="L152" s="203">
        <v>750000</v>
      </c>
      <c r="M152" s="204">
        <f t="shared" si="4"/>
        <v>637500</v>
      </c>
      <c r="N152" s="170">
        <v>2022</v>
      </c>
      <c r="O152" s="170">
        <v>2027</v>
      </c>
      <c r="P152" s="157" t="s">
        <v>101</v>
      </c>
      <c r="Q152" s="157" t="s">
        <v>101</v>
      </c>
      <c r="R152" s="157" t="s">
        <v>101</v>
      </c>
      <c r="S152" s="157" t="s">
        <v>101</v>
      </c>
      <c r="T152" s="157" t="s">
        <v>101</v>
      </c>
      <c r="U152" s="157"/>
      <c r="V152" s="157" t="s">
        <v>101</v>
      </c>
      <c r="W152" s="157" t="s">
        <v>101</v>
      </c>
      <c r="X152" s="157"/>
      <c r="Y152" s="103" t="s">
        <v>519</v>
      </c>
      <c r="Z152" s="331" t="s">
        <v>27</v>
      </c>
      <c r="AA152" s="215"/>
    </row>
    <row r="153" spans="1:27" s="35" customFormat="1" x14ac:dyDescent="0.3">
      <c r="A153" s="157">
        <v>147</v>
      </c>
      <c r="B153" s="170" t="s">
        <v>625</v>
      </c>
      <c r="C153" s="170" t="s">
        <v>527</v>
      </c>
      <c r="D153" s="205">
        <v>70985537</v>
      </c>
      <c r="E153" s="205">
        <v>102592713</v>
      </c>
      <c r="F153" s="205">
        <v>600146634</v>
      </c>
      <c r="G153" s="170" t="s">
        <v>632</v>
      </c>
      <c r="H153" s="172" t="s">
        <v>23</v>
      </c>
      <c r="I153" s="170" t="s">
        <v>24</v>
      </c>
      <c r="J153" s="170" t="s">
        <v>529</v>
      </c>
      <c r="K153" s="332" t="s">
        <v>632</v>
      </c>
      <c r="L153" s="203">
        <v>400000</v>
      </c>
      <c r="M153" s="204">
        <f t="shared" si="4"/>
        <v>340000</v>
      </c>
      <c r="N153" s="170">
        <v>2022</v>
      </c>
      <c r="O153" s="170">
        <v>2027</v>
      </c>
      <c r="P153" s="157"/>
      <c r="Q153" s="157" t="s">
        <v>101</v>
      </c>
      <c r="R153" s="157" t="s">
        <v>101</v>
      </c>
      <c r="S153" s="157"/>
      <c r="T153" s="157"/>
      <c r="U153" s="157"/>
      <c r="V153" s="157" t="s">
        <v>101</v>
      </c>
      <c r="W153" s="157" t="s">
        <v>101</v>
      </c>
      <c r="X153" s="157"/>
      <c r="Y153" s="103" t="s">
        <v>519</v>
      </c>
      <c r="Z153" s="331" t="s">
        <v>27</v>
      </c>
      <c r="AA153" s="215"/>
    </row>
    <row r="154" spans="1:27" s="35" customFormat="1" x14ac:dyDescent="0.3">
      <c r="A154" s="157">
        <v>148</v>
      </c>
      <c r="B154" s="170" t="s">
        <v>625</v>
      </c>
      <c r="C154" s="170" t="s">
        <v>527</v>
      </c>
      <c r="D154" s="205">
        <v>70985537</v>
      </c>
      <c r="E154" s="205">
        <v>102592713</v>
      </c>
      <c r="F154" s="205">
        <v>600146634</v>
      </c>
      <c r="G154" s="170" t="s">
        <v>633</v>
      </c>
      <c r="H154" s="172" t="s">
        <v>23</v>
      </c>
      <c r="I154" s="170" t="s">
        <v>24</v>
      </c>
      <c r="J154" s="170" t="s">
        <v>529</v>
      </c>
      <c r="K154" s="332" t="s">
        <v>633</v>
      </c>
      <c r="L154" s="203">
        <v>400000</v>
      </c>
      <c r="M154" s="204">
        <f t="shared" si="4"/>
        <v>340000</v>
      </c>
      <c r="N154" s="170">
        <v>2022</v>
      </c>
      <c r="O154" s="170">
        <v>2027</v>
      </c>
      <c r="P154" s="157"/>
      <c r="Q154" s="157" t="s">
        <v>101</v>
      </c>
      <c r="R154" s="157" t="s">
        <v>101</v>
      </c>
      <c r="S154" s="157" t="s">
        <v>101</v>
      </c>
      <c r="T154" s="157" t="s">
        <v>101</v>
      </c>
      <c r="U154" s="157"/>
      <c r="V154" s="157" t="s">
        <v>101</v>
      </c>
      <c r="W154" s="157" t="s">
        <v>101</v>
      </c>
      <c r="X154" s="157"/>
      <c r="Y154" s="103" t="s">
        <v>519</v>
      </c>
      <c r="Z154" s="331" t="s">
        <v>27</v>
      </c>
      <c r="AA154" s="215"/>
    </row>
    <row r="155" spans="1:27" s="35" customFormat="1" x14ac:dyDescent="0.3">
      <c r="A155" s="157">
        <v>149</v>
      </c>
      <c r="B155" s="170" t="s">
        <v>625</v>
      </c>
      <c r="C155" s="170" t="s">
        <v>527</v>
      </c>
      <c r="D155" s="205">
        <v>70985537</v>
      </c>
      <c r="E155" s="205">
        <v>102592713</v>
      </c>
      <c r="F155" s="205">
        <v>600146634</v>
      </c>
      <c r="G155" s="170" t="s">
        <v>634</v>
      </c>
      <c r="H155" s="172" t="s">
        <v>23</v>
      </c>
      <c r="I155" s="170" t="s">
        <v>24</v>
      </c>
      <c r="J155" s="170" t="s">
        <v>529</v>
      </c>
      <c r="K155" s="332" t="s">
        <v>634</v>
      </c>
      <c r="L155" s="203">
        <v>200000</v>
      </c>
      <c r="M155" s="204">
        <f t="shared" si="4"/>
        <v>170000</v>
      </c>
      <c r="N155" s="170">
        <v>2022</v>
      </c>
      <c r="O155" s="170">
        <v>2027</v>
      </c>
      <c r="P155" s="157" t="s">
        <v>101</v>
      </c>
      <c r="Q155" s="157" t="s">
        <v>101</v>
      </c>
      <c r="R155" s="157" t="s">
        <v>101</v>
      </c>
      <c r="S155" s="157" t="s">
        <v>101</v>
      </c>
      <c r="T155" s="157" t="s">
        <v>101</v>
      </c>
      <c r="U155" s="157"/>
      <c r="V155" s="157" t="s">
        <v>101</v>
      </c>
      <c r="W155" s="157" t="s">
        <v>101</v>
      </c>
      <c r="X155" s="157"/>
      <c r="Y155" s="103" t="s">
        <v>519</v>
      </c>
      <c r="Z155" s="331" t="s">
        <v>27</v>
      </c>
      <c r="AA155" s="215"/>
    </row>
    <row r="156" spans="1:27" s="35" customFormat="1" x14ac:dyDescent="0.3">
      <c r="A156" s="157">
        <v>150</v>
      </c>
      <c r="B156" s="170" t="s">
        <v>625</v>
      </c>
      <c r="C156" s="170" t="s">
        <v>527</v>
      </c>
      <c r="D156" s="205">
        <v>70985537</v>
      </c>
      <c r="E156" s="205">
        <v>102592713</v>
      </c>
      <c r="F156" s="205">
        <v>600146634</v>
      </c>
      <c r="G156" s="170" t="s">
        <v>635</v>
      </c>
      <c r="H156" s="172" t="s">
        <v>23</v>
      </c>
      <c r="I156" s="170" t="s">
        <v>24</v>
      </c>
      <c r="J156" s="170" t="s">
        <v>529</v>
      </c>
      <c r="K156" s="332" t="s">
        <v>635</v>
      </c>
      <c r="L156" s="203">
        <v>1300000</v>
      </c>
      <c r="M156" s="204">
        <f t="shared" si="4"/>
        <v>1105000</v>
      </c>
      <c r="N156" s="170">
        <v>2022</v>
      </c>
      <c r="O156" s="170">
        <v>2027</v>
      </c>
      <c r="P156" s="157"/>
      <c r="Q156" s="157" t="s">
        <v>101</v>
      </c>
      <c r="R156" s="157" t="s">
        <v>101</v>
      </c>
      <c r="S156" s="157"/>
      <c r="T156" s="157" t="s">
        <v>101</v>
      </c>
      <c r="U156" s="157"/>
      <c r="V156" s="157" t="s">
        <v>101</v>
      </c>
      <c r="W156" s="157" t="s">
        <v>101</v>
      </c>
      <c r="X156" s="157"/>
      <c r="Y156" s="103" t="s">
        <v>519</v>
      </c>
      <c r="Z156" s="331" t="s">
        <v>27</v>
      </c>
      <c r="AA156" s="215"/>
    </row>
    <row r="157" spans="1:27" s="35" customFormat="1" x14ac:dyDescent="0.3">
      <c r="A157" s="157">
        <v>151</v>
      </c>
      <c r="B157" s="170" t="s">
        <v>625</v>
      </c>
      <c r="C157" s="170" t="s">
        <v>527</v>
      </c>
      <c r="D157" s="205">
        <v>70985537</v>
      </c>
      <c r="E157" s="205">
        <v>102592713</v>
      </c>
      <c r="F157" s="205">
        <v>600146634</v>
      </c>
      <c r="G157" s="170" t="s">
        <v>636</v>
      </c>
      <c r="H157" s="172" t="s">
        <v>23</v>
      </c>
      <c r="I157" s="170" t="s">
        <v>24</v>
      </c>
      <c r="J157" s="170" t="s">
        <v>529</v>
      </c>
      <c r="K157" s="332" t="s">
        <v>636</v>
      </c>
      <c r="L157" s="203">
        <v>150000</v>
      </c>
      <c r="M157" s="204">
        <f t="shared" si="4"/>
        <v>127500</v>
      </c>
      <c r="N157" s="170">
        <v>2022</v>
      </c>
      <c r="O157" s="170">
        <v>2027</v>
      </c>
      <c r="P157" s="157"/>
      <c r="Q157" s="157" t="s">
        <v>101</v>
      </c>
      <c r="R157" s="157" t="s">
        <v>101</v>
      </c>
      <c r="S157" s="157"/>
      <c r="T157" s="157" t="s">
        <v>101</v>
      </c>
      <c r="U157" s="157"/>
      <c r="V157" s="157" t="s">
        <v>101</v>
      </c>
      <c r="W157" s="157" t="s">
        <v>101</v>
      </c>
      <c r="X157" s="157"/>
      <c r="Y157" s="103" t="s">
        <v>519</v>
      </c>
      <c r="Z157" s="331" t="s">
        <v>27</v>
      </c>
      <c r="AA157" s="215"/>
    </row>
    <row r="158" spans="1:27" s="35" customFormat="1" x14ac:dyDescent="0.3">
      <c r="A158" s="157">
        <v>152</v>
      </c>
      <c r="B158" s="170" t="s">
        <v>637</v>
      </c>
      <c r="C158" s="172" t="s">
        <v>638</v>
      </c>
      <c r="D158" s="170">
        <v>70040656</v>
      </c>
      <c r="E158" s="170">
        <v>102592942</v>
      </c>
      <c r="F158" s="170">
        <v>600146847</v>
      </c>
      <c r="G158" s="170" t="s">
        <v>639</v>
      </c>
      <c r="H158" s="172" t="s">
        <v>23</v>
      </c>
      <c r="I158" s="170" t="s">
        <v>24</v>
      </c>
      <c r="J158" s="170" t="s">
        <v>569</v>
      </c>
      <c r="K158" s="170" t="s">
        <v>640</v>
      </c>
      <c r="L158" s="203">
        <v>800000</v>
      </c>
      <c r="M158" s="204">
        <f t="shared" si="4"/>
        <v>680000</v>
      </c>
      <c r="N158" s="170">
        <v>2023</v>
      </c>
      <c r="O158" s="202">
        <v>2027</v>
      </c>
      <c r="P158" s="157" t="s">
        <v>101</v>
      </c>
      <c r="Q158" s="157" t="s">
        <v>101</v>
      </c>
      <c r="R158" s="157" t="s">
        <v>101</v>
      </c>
      <c r="S158" s="157"/>
      <c r="T158" s="157"/>
      <c r="U158" s="157"/>
      <c r="V158" s="157" t="s">
        <v>101</v>
      </c>
      <c r="W158" s="157" t="s">
        <v>101</v>
      </c>
      <c r="X158" s="157"/>
      <c r="Y158" s="172" t="s">
        <v>641</v>
      </c>
      <c r="Z158" s="331" t="s">
        <v>27</v>
      </c>
      <c r="AA158" s="215"/>
    </row>
    <row r="159" spans="1:27" s="35" customFormat="1" x14ac:dyDescent="0.3">
      <c r="A159" s="157">
        <v>153</v>
      </c>
      <c r="B159" s="170" t="s">
        <v>637</v>
      </c>
      <c r="C159" s="172" t="s">
        <v>638</v>
      </c>
      <c r="D159" s="170">
        <v>70040656</v>
      </c>
      <c r="E159" s="170">
        <v>102592942</v>
      </c>
      <c r="F159" s="170">
        <v>600146847</v>
      </c>
      <c r="G159" s="170" t="s">
        <v>642</v>
      </c>
      <c r="H159" s="172" t="s">
        <v>23</v>
      </c>
      <c r="I159" s="170" t="s">
        <v>24</v>
      </c>
      <c r="J159" s="170" t="s">
        <v>569</v>
      </c>
      <c r="K159" s="333" t="s">
        <v>643</v>
      </c>
      <c r="L159" s="203">
        <v>2000000</v>
      </c>
      <c r="M159" s="204">
        <f t="shared" si="4"/>
        <v>1700000</v>
      </c>
      <c r="N159" s="170">
        <v>2025</v>
      </c>
      <c r="O159" s="202">
        <v>2027</v>
      </c>
      <c r="P159" s="157"/>
      <c r="Q159" s="157" t="s">
        <v>101</v>
      </c>
      <c r="R159" s="157" t="s">
        <v>101</v>
      </c>
      <c r="S159" s="157"/>
      <c r="T159" s="157"/>
      <c r="U159" s="157"/>
      <c r="V159" s="157" t="s">
        <v>101</v>
      </c>
      <c r="W159" s="157" t="s">
        <v>101</v>
      </c>
      <c r="X159" s="157"/>
      <c r="Y159" s="172" t="s">
        <v>519</v>
      </c>
      <c r="Z159" s="331" t="s">
        <v>27</v>
      </c>
      <c r="AA159" s="215"/>
    </row>
    <row r="160" spans="1:27" s="35" customFormat="1" x14ac:dyDescent="0.3">
      <c r="A160" s="157">
        <v>154</v>
      </c>
      <c r="B160" s="170" t="s">
        <v>637</v>
      </c>
      <c r="C160" s="172" t="s">
        <v>638</v>
      </c>
      <c r="D160" s="170">
        <v>70040656</v>
      </c>
      <c r="E160" s="170">
        <v>102592942</v>
      </c>
      <c r="F160" s="170">
        <v>600146847</v>
      </c>
      <c r="G160" s="170" t="s">
        <v>644</v>
      </c>
      <c r="H160" s="172" t="s">
        <v>23</v>
      </c>
      <c r="I160" s="170" t="s">
        <v>24</v>
      </c>
      <c r="J160" s="170" t="s">
        <v>569</v>
      </c>
      <c r="K160" s="333" t="s">
        <v>645</v>
      </c>
      <c r="L160" s="203">
        <v>4000000</v>
      </c>
      <c r="M160" s="204">
        <f t="shared" si="4"/>
        <v>3400000</v>
      </c>
      <c r="N160" s="170">
        <v>2025</v>
      </c>
      <c r="O160" s="202">
        <v>2027</v>
      </c>
      <c r="P160" s="157" t="s">
        <v>101</v>
      </c>
      <c r="Q160" s="157" t="s">
        <v>101</v>
      </c>
      <c r="R160" s="157" t="s">
        <v>101</v>
      </c>
      <c r="S160" s="157" t="s">
        <v>101</v>
      </c>
      <c r="T160" s="157"/>
      <c r="U160" s="157"/>
      <c r="V160" s="157" t="s">
        <v>101</v>
      </c>
      <c r="W160" s="157" t="s">
        <v>101</v>
      </c>
      <c r="X160" s="157"/>
      <c r="Y160" s="172" t="s">
        <v>519</v>
      </c>
      <c r="Z160" s="331" t="s">
        <v>27</v>
      </c>
      <c r="AA160" s="215"/>
    </row>
    <row r="161" spans="1:27" s="35" customFormat="1" x14ac:dyDescent="0.3">
      <c r="A161" s="157">
        <v>155</v>
      </c>
      <c r="B161" s="170" t="s">
        <v>637</v>
      </c>
      <c r="C161" s="172" t="s">
        <v>638</v>
      </c>
      <c r="D161" s="170">
        <v>70040656</v>
      </c>
      <c r="E161" s="170">
        <v>102592942</v>
      </c>
      <c r="F161" s="170">
        <v>600146847</v>
      </c>
      <c r="G161" s="170" t="s">
        <v>646</v>
      </c>
      <c r="H161" s="172" t="s">
        <v>23</v>
      </c>
      <c r="I161" s="170" t="s">
        <v>24</v>
      </c>
      <c r="J161" s="170" t="s">
        <v>569</v>
      </c>
      <c r="K161" s="170" t="s">
        <v>647</v>
      </c>
      <c r="L161" s="203">
        <v>2500000</v>
      </c>
      <c r="M161" s="204">
        <f t="shared" si="4"/>
        <v>2125000</v>
      </c>
      <c r="N161" s="170">
        <v>2023</v>
      </c>
      <c r="O161" s="202">
        <v>2027</v>
      </c>
      <c r="P161" s="157" t="s">
        <v>101</v>
      </c>
      <c r="Q161" s="157" t="s">
        <v>101</v>
      </c>
      <c r="R161" s="157"/>
      <c r="S161" s="157" t="s">
        <v>101</v>
      </c>
      <c r="T161" s="157"/>
      <c r="U161" s="157"/>
      <c r="V161" s="157" t="s">
        <v>101</v>
      </c>
      <c r="W161" s="157" t="s">
        <v>101</v>
      </c>
      <c r="X161" s="157"/>
      <c r="Y161" s="172" t="s">
        <v>519</v>
      </c>
      <c r="Z161" s="331" t="s">
        <v>27</v>
      </c>
      <c r="AA161" s="215"/>
    </row>
    <row r="162" spans="1:27" s="35" customFormat="1" x14ac:dyDescent="0.3">
      <c r="A162" s="157">
        <v>156</v>
      </c>
      <c r="B162" s="170" t="s">
        <v>637</v>
      </c>
      <c r="C162" s="172" t="s">
        <v>638</v>
      </c>
      <c r="D162" s="170">
        <v>70040656</v>
      </c>
      <c r="E162" s="170">
        <v>102592942</v>
      </c>
      <c r="F162" s="170">
        <v>600146847</v>
      </c>
      <c r="G162" s="170" t="s">
        <v>648</v>
      </c>
      <c r="H162" s="172" t="s">
        <v>23</v>
      </c>
      <c r="I162" s="170" t="s">
        <v>24</v>
      </c>
      <c r="J162" s="170" t="s">
        <v>569</v>
      </c>
      <c r="K162" s="170" t="s">
        <v>649</v>
      </c>
      <c r="L162" s="203">
        <v>900000</v>
      </c>
      <c r="M162" s="204">
        <f t="shared" si="4"/>
        <v>765000</v>
      </c>
      <c r="N162" s="170">
        <v>2025</v>
      </c>
      <c r="O162" s="202">
        <v>2027</v>
      </c>
      <c r="P162" s="157" t="s">
        <v>101</v>
      </c>
      <c r="Q162" s="157" t="s">
        <v>101</v>
      </c>
      <c r="R162" s="157" t="s">
        <v>101</v>
      </c>
      <c r="S162" s="157" t="s">
        <v>101</v>
      </c>
      <c r="T162" s="157"/>
      <c r="U162" s="157"/>
      <c r="V162" s="157" t="s">
        <v>101</v>
      </c>
      <c r="W162" s="157" t="s">
        <v>101</v>
      </c>
      <c r="X162" s="157"/>
      <c r="Y162" s="172" t="s">
        <v>519</v>
      </c>
      <c r="Z162" s="331" t="s">
        <v>27</v>
      </c>
      <c r="AA162" s="215"/>
    </row>
    <row r="163" spans="1:27" s="35" customFormat="1" x14ac:dyDescent="0.3">
      <c r="A163" s="157">
        <v>157</v>
      </c>
      <c r="B163" s="170" t="s">
        <v>637</v>
      </c>
      <c r="C163" s="172" t="s">
        <v>638</v>
      </c>
      <c r="D163" s="170">
        <v>70040656</v>
      </c>
      <c r="E163" s="170">
        <v>102592942</v>
      </c>
      <c r="F163" s="170">
        <v>600146847</v>
      </c>
      <c r="G163" s="170" t="s">
        <v>650</v>
      </c>
      <c r="H163" s="172" t="s">
        <v>23</v>
      </c>
      <c r="I163" s="170" t="s">
        <v>24</v>
      </c>
      <c r="J163" s="170" t="s">
        <v>569</v>
      </c>
      <c r="K163" s="102" t="s">
        <v>651</v>
      </c>
      <c r="L163" s="203">
        <v>3000000</v>
      </c>
      <c r="M163" s="204">
        <f t="shared" si="4"/>
        <v>2550000</v>
      </c>
      <c r="N163" s="170">
        <v>2025</v>
      </c>
      <c r="O163" s="202">
        <v>2027</v>
      </c>
      <c r="P163" s="157" t="s">
        <v>101</v>
      </c>
      <c r="Q163" s="157" t="s">
        <v>101</v>
      </c>
      <c r="R163" s="157" t="s">
        <v>101</v>
      </c>
      <c r="S163" s="157"/>
      <c r="T163" s="157"/>
      <c r="U163" s="157"/>
      <c r="V163" s="157" t="s">
        <v>101</v>
      </c>
      <c r="W163" s="157" t="s">
        <v>101</v>
      </c>
      <c r="X163" s="157"/>
      <c r="Y163" s="172" t="s">
        <v>519</v>
      </c>
      <c r="Z163" s="331" t="s">
        <v>27</v>
      </c>
      <c r="AA163" s="215"/>
    </row>
    <row r="164" spans="1:27" s="35" customFormat="1" x14ac:dyDescent="0.3">
      <c r="A164" s="157">
        <v>158</v>
      </c>
      <c r="B164" s="170" t="s">
        <v>637</v>
      </c>
      <c r="C164" s="172" t="s">
        <v>638</v>
      </c>
      <c r="D164" s="170">
        <v>70040656</v>
      </c>
      <c r="E164" s="170">
        <v>102592942</v>
      </c>
      <c r="F164" s="170">
        <v>600146847</v>
      </c>
      <c r="G164" s="170" t="s">
        <v>652</v>
      </c>
      <c r="H164" s="172" t="s">
        <v>23</v>
      </c>
      <c r="I164" s="170" t="s">
        <v>24</v>
      </c>
      <c r="J164" s="170" t="s">
        <v>569</v>
      </c>
      <c r="K164" s="334" t="s">
        <v>653</v>
      </c>
      <c r="L164" s="203">
        <v>1000000</v>
      </c>
      <c r="M164" s="204">
        <f t="shared" si="4"/>
        <v>850000</v>
      </c>
      <c r="N164" s="170">
        <v>2025</v>
      </c>
      <c r="O164" s="202">
        <v>2027</v>
      </c>
      <c r="P164" s="157"/>
      <c r="Q164" s="157"/>
      <c r="R164" s="157"/>
      <c r="S164" s="157"/>
      <c r="T164" s="157"/>
      <c r="U164" s="157"/>
      <c r="V164" s="157" t="s">
        <v>101</v>
      </c>
      <c r="W164" s="157"/>
      <c r="X164" s="157"/>
      <c r="Y164" s="172" t="s">
        <v>519</v>
      </c>
      <c r="Z164" s="331" t="s">
        <v>27</v>
      </c>
      <c r="AA164" s="215"/>
    </row>
    <row r="165" spans="1:27" s="35" customFormat="1" x14ac:dyDescent="0.3">
      <c r="A165" s="157">
        <v>159</v>
      </c>
      <c r="B165" s="170" t="s">
        <v>637</v>
      </c>
      <c r="C165" s="172" t="s">
        <v>638</v>
      </c>
      <c r="D165" s="170">
        <v>70040656</v>
      </c>
      <c r="E165" s="170">
        <v>102592942</v>
      </c>
      <c r="F165" s="170">
        <v>600146847</v>
      </c>
      <c r="G165" s="170" t="s">
        <v>654</v>
      </c>
      <c r="H165" s="172" t="s">
        <v>23</v>
      </c>
      <c r="I165" s="170" t="s">
        <v>24</v>
      </c>
      <c r="J165" s="170" t="s">
        <v>569</v>
      </c>
      <c r="K165" s="333" t="s">
        <v>655</v>
      </c>
      <c r="L165" s="203">
        <v>80000</v>
      </c>
      <c r="M165" s="204">
        <f t="shared" si="4"/>
        <v>68000</v>
      </c>
      <c r="N165" s="170">
        <v>2022</v>
      </c>
      <c r="O165" s="202">
        <v>2022</v>
      </c>
      <c r="P165" s="157"/>
      <c r="Q165" s="157"/>
      <c r="R165" s="157"/>
      <c r="S165" s="157"/>
      <c r="T165" s="157"/>
      <c r="U165" s="157"/>
      <c r="V165" s="157" t="s">
        <v>101</v>
      </c>
      <c r="W165" s="157"/>
      <c r="X165" s="157"/>
      <c r="Y165" s="172" t="s">
        <v>519</v>
      </c>
      <c r="Z165" s="331" t="s">
        <v>27</v>
      </c>
      <c r="AA165" s="215"/>
    </row>
    <row r="166" spans="1:27" s="35" customFormat="1" x14ac:dyDescent="0.3">
      <c r="A166" s="157">
        <v>160</v>
      </c>
      <c r="B166" s="170" t="s">
        <v>637</v>
      </c>
      <c r="C166" s="172" t="s">
        <v>638</v>
      </c>
      <c r="D166" s="170">
        <v>70040656</v>
      </c>
      <c r="E166" s="170">
        <v>102592942</v>
      </c>
      <c r="F166" s="170">
        <v>600146847</v>
      </c>
      <c r="G166" s="170" t="s">
        <v>656</v>
      </c>
      <c r="H166" s="172" t="s">
        <v>23</v>
      </c>
      <c r="I166" s="170" t="s">
        <v>24</v>
      </c>
      <c r="J166" s="170" t="s">
        <v>569</v>
      </c>
      <c r="K166" s="333" t="s">
        <v>657</v>
      </c>
      <c r="L166" s="203">
        <v>800000</v>
      </c>
      <c r="M166" s="204">
        <f t="shared" si="4"/>
        <v>680000</v>
      </c>
      <c r="N166" s="170">
        <v>2024</v>
      </c>
      <c r="O166" s="202">
        <v>2027</v>
      </c>
      <c r="P166" s="157"/>
      <c r="Q166" s="157"/>
      <c r="R166" s="157"/>
      <c r="S166" s="157"/>
      <c r="T166" s="157"/>
      <c r="U166" s="157"/>
      <c r="V166" s="157" t="s">
        <v>101</v>
      </c>
      <c r="W166" s="157" t="s">
        <v>101</v>
      </c>
      <c r="X166" s="157"/>
      <c r="Y166" s="172" t="s">
        <v>519</v>
      </c>
      <c r="Z166" s="331" t="s">
        <v>27</v>
      </c>
      <c r="AA166" s="215"/>
    </row>
    <row r="167" spans="1:27" s="35" customFormat="1" x14ac:dyDescent="0.3">
      <c r="A167" s="157">
        <v>161</v>
      </c>
      <c r="B167" s="170" t="s">
        <v>637</v>
      </c>
      <c r="C167" s="335" t="s">
        <v>638</v>
      </c>
      <c r="D167" s="157">
        <v>70040656</v>
      </c>
      <c r="E167" s="157">
        <v>102592942</v>
      </c>
      <c r="F167" s="170">
        <v>600146847</v>
      </c>
      <c r="G167" s="336" t="s">
        <v>658</v>
      </c>
      <c r="H167" s="172" t="s">
        <v>23</v>
      </c>
      <c r="I167" s="170" t="s">
        <v>24</v>
      </c>
      <c r="J167" s="170" t="s">
        <v>569</v>
      </c>
      <c r="K167" s="170" t="s">
        <v>659</v>
      </c>
      <c r="L167" s="203">
        <v>2000000</v>
      </c>
      <c r="M167" s="170">
        <f t="shared" si="4"/>
        <v>1700000</v>
      </c>
      <c r="N167" s="170">
        <v>2024</v>
      </c>
      <c r="O167" s="202">
        <v>2027</v>
      </c>
      <c r="P167" s="157"/>
      <c r="Q167" s="157" t="s">
        <v>101</v>
      </c>
      <c r="R167" s="157" t="s">
        <v>101</v>
      </c>
      <c r="S167" s="157" t="s">
        <v>101</v>
      </c>
      <c r="T167" s="157"/>
      <c r="U167" s="157"/>
      <c r="V167" s="157"/>
      <c r="W167" s="157" t="s">
        <v>101</v>
      </c>
      <c r="X167" s="157"/>
      <c r="Y167" s="172" t="s">
        <v>519</v>
      </c>
      <c r="Z167" s="331" t="s">
        <v>27</v>
      </c>
      <c r="AA167" s="215"/>
    </row>
    <row r="168" spans="1:27" s="35" customFormat="1" x14ac:dyDescent="0.3">
      <c r="A168" s="157">
        <v>162</v>
      </c>
      <c r="B168" s="170" t="s">
        <v>637</v>
      </c>
      <c r="C168" s="172" t="s">
        <v>638</v>
      </c>
      <c r="D168" s="170">
        <v>70040656</v>
      </c>
      <c r="E168" s="170">
        <v>102592942</v>
      </c>
      <c r="F168" s="170">
        <v>600146847</v>
      </c>
      <c r="G168" s="170" t="s">
        <v>660</v>
      </c>
      <c r="H168" s="172" t="s">
        <v>23</v>
      </c>
      <c r="I168" s="170" t="s">
        <v>24</v>
      </c>
      <c r="J168" s="170" t="s">
        <v>569</v>
      </c>
      <c r="K168" s="170" t="s">
        <v>549</v>
      </c>
      <c r="L168" s="203">
        <v>600000</v>
      </c>
      <c r="M168" s="204">
        <f t="shared" si="4"/>
        <v>510000</v>
      </c>
      <c r="N168" s="170">
        <v>2025</v>
      </c>
      <c r="O168" s="202">
        <v>2027</v>
      </c>
      <c r="P168" s="157" t="s">
        <v>101</v>
      </c>
      <c r="Q168" s="157" t="s">
        <v>101</v>
      </c>
      <c r="R168" s="157" t="s">
        <v>101</v>
      </c>
      <c r="S168" s="157" t="s">
        <v>101</v>
      </c>
      <c r="T168" s="157"/>
      <c r="U168" s="157"/>
      <c r="V168" s="157" t="s">
        <v>101</v>
      </c>
      <c r="W168" s="157" t="s">
        <v>101</v>
      </c>
      <c r="X168" s="157"/>
      <c r="Y168" s="172" t="s">
        <v>519</v>
      </c>
      <c r="Z168" s="331" t="s">
        <v>27</v>
      </c>
      <c r="AA168" s="215"/>
    </row>
    <row r="169" spans="1:27" s="35" customFormat="1" x14ac:dyDescent="0.3">
      <c r="A169" s="157">
        <v>163</v>
      </c>
      <c r="B169" s="170" t="s">
        <v>637</v>
      </c>
      <c r="C169" s="172" t="s">
        <v>638</v>
      </c>
      <c r="D169" s="170">
        <v>70040656</v>
      </c>
      <c r="E169" s="170">
        <v>102592942</v>
      </c>
      <c r="F169" s="170">
        <v>600146847</v>
      </c>
      <c r="G169" s="170" t="s">
        <v>661</v>
      </c>
      <c r="H169" s="172" t="s">
        <v>23</v>
      </c>
      <c r="I169" s="170" t="s">
        <v>24</v>
      </c>
      <c r="J169" s="170" t="s">
        <v>569</v>
      </c>
      <c r="K169" s="170" t="s">
        <v>662</v>
      </c>
      <c r="L169" s="203">
        <v>1000000</v>
      </c>
      <c r="M169" s="204">
        <f t="shared" si="4"/>
        <v>850000</v>
      </c>
      <c r="N169" s="170">
        <v>2025</v>
      </c>
      <c r="O169" s="170">
        <v>2027</v>
      </c>
      <c r="P169" s="157"/>
      <c r="Q169" s="157" t="s">
        <v>101</v>
      </c>
      <c r="R169" s="157" t="s">
        <v>101</v>
      </c>
      <c r="S169" s="157" t="s">
        <v>101</v>
      </c>
      <c r="T169" s="157"/>
      <c r="U169" s="157"/>
      <c r="V169" s="157" t="s">
        <v>101</v>
      </c>
      <c r="W169" s="157" t="s">
        <v>101</v>
      </c>
      <c r="X169" s="157"/>
      <c r="Y169" s="172" t="s">
        <v>519</v>
      </c>
      <c r="Z169" s="331" t="s">
        <v>27</v>
      </c>
      <c r="AA169" s="215"/>
    </row>
    <row r="170" spans="1:27" s="35" customFormat="1" x14ac:dyDescent="0.3">
      <c r="A170" s="157">
        <v>164</v>
      </c>
      <c r="B170" s="170" t="s">
        <v>637</v>
      </c>
      <c r="C170" s="172" t="s">
        <v>638</v>
      </c>
      <c r="D170" s="170">
        <v>70040656</v>
      </c>
      <c r="E170" s="170">
        <v>102592942</v>
      </c>
      <c r="F170" s="170">
        <v>600146847</v>
      </c>
      <c r="G170" s="170" t="s">
        <v>909</v>
      </c>
      <c r="H170" s="172" t="s">
        <v>23</v>
      </c>
      <c r="I170" s="170" t="s">
        <v>24</v>
      </c>
      <c r="J170" s="170" t="s">
        <v>569</v>
      </c>
      <c r="K170" s="215" t="s">
        <v>910</v>
      </c>
      <c r="L170" s="203">
        <v>500000</v>
      </c>
      <c r="M170" s="215">
        <f>L170/100*85</f>
        <v>425000</v>
      </c>
      <c r="N170" s="215">
        <v>2023</v>
      </c>
      <c r="O170" s="215">
        <v>2027</v>
      </c>
      <c r="P170" s="337"/>
      <c r="Q170" s="337" t="s">
        <v>101</v>
      </c>
      <c r="R170" s="337" t="s">
        <v>101</v>
      </c>
      <c r="S170" s="337" t="s">
        <v>101</v>
      </c>
      <c r="T170" s="337" t="s">
        <v>101</v>
      </c>
      <c r="U170" s="337"/>
      <c r="V170" s="337" t="s">
        <v>101</v>
      </c>
      <c r="W170" s="337" t="s">
        <v>101</v>
      </c>
      <c r="X170" s="337"/>
      <c r="Y170" s="215" t="s">
        <v>519</v>
      </c>
      <c r="Z170" s="215" t="s">
        <v>27</v>
      </c>
      <c r="AA170" s="215"/>
    </row>
    <row r="171" spans="1:27" s="35" customFormat="1" x14ac:dyDescent="0.3">
      <c r="A171" s="157">
        <v>165</v>
      </c>
      <c r="B171" s="170" t="s">
        <v>663</v>
      </c>
      <c r="C171" s="91" t="s">
        <v>591</v>
      </c>
      <c r="D171" s="91">
        <v>70983747</v>
      </c>
      <c r="E171" s="91">
        <v>600146812</v>
      </c>
      <c r="F171" s="91">
        <v>108013952</v>
      </c>
      <c r="G171" s="91" t="s">
        <v>664</v>
      </c>
      <c r="H171" s="103" t="s">
        <v>23</v>
      </c>
      <c r="I171" s="91" t="s">
        <v>24</v>
      </c>
      <c r="J171" s="91" t="s">
        <v>593</v>
      </c>
      <c r="K171" s="91" t="s">
        <v>665</v>
      </c>
      <c r="L171" s="93">
        <v>1000000</v>
      </c>
      <c r="M171" s="94">
        <f>L171/100*85</f>
        <v>850000</v>
      </c>
      <c r="N171" s="91">
        <v>2022</v>
      </c>
      <c r="O171" s="91">
        <v>2027</v>
      </c>
      <c r="P171" s="155"/>
      <c r="Q171" s="155" t="s">
        <v>101</v>
      </c>
      <c r="R171" s="155" t="s">
        <v>101</v>
      </c>
      <c r="S171" s="155"/>
      <c r="T171" s="155" t="s">
        <v>101</v>
      </c>
      <c r="U171" s="155"/>
      <c r="V171" s="155" t="s">
        <v>101</v>
      </c>
      <c r="W171" s="155" t="s">
        <v>101</v>
      </c>
      <c r="X171" s="155"/>
      <c r="Y171" s="103" t="s">
        <v>519</v>
      </c>
      <c r="Z171" s="213" t="s">
        <v>27</v>
      </c>
      <c r="AA171" s="215"/>
    </row>
    <row r="172" spans="1:27" s="35" customFormat="1" x14ac:dyDescent="0.3">
      <c r="A172" s="157">
        <v>166</v>
      </c>
      <c r="B172" s="170" t="s">
        <v>663</v>
      </c>
      <c r="C172" s="91" t="s">
        <v>591</v>
      </c>
      <c r="D172" s="91">
        <v>70983747</v>
      </c>
      <c r="E172" s="91">
        <v>600146812</v>
      </c>
      <c r="F172" s="91">
        <v>108013952</v>
      </c>
      <c r="G172" s="91" t="s">
        <v>666</v>
      </c>
      <c r="H172" s="103" t="s">
        <v>23</v>
      </c>
      <c r="I172" s="91" t="s">
        <v>24</v>
      </c>
      <c r="J172" s="91" t="s">
        <v>593</v>
      </c>
      <c r="K172" s="91" t="s">
        <v>667</v>
      </c>
      <c r="L172" s="93">
        <v>2000000</v>
      </c>
      <c r="M172" s="94">
        <f>L172/100*85</f>
        <v>1700000</v>
      </c>
      <c r="N172" s="91">
        <v>2022</v>
      </c>
      <c r="O172" s="91">
        <v>2027</v>
      </c>
      <c r="P172" s="155" t="s">
        <v>101</v>
      </c>
      <c r="Q172" s="155" t="s">
        <v>101</v>
      </c>
      <c r="R172" s="155" t="s">
        <v>101</v>
      </c>
      <c r="S172" s="155"/>
      <c r="T172" s="155" t="s">
        <v>101</v>
      </c>
      <c r="U172" s="155"/>
      <c r="V172" s="155" t="s">
        <v>101</v>
      </c>
      <c r="W172" s="155" t="s">
        <v>101</v>
      </c>
      <c r="X172" s="155"/>
      <c r="Y172" s="103" t="s">
        <v>519</v>
      </c>
      <c r="Z172" s="213" t="s">
        <v>27</v>
      </c>
      <c r="AA172" s="215"/>
    </row>
    <row r="173" spans="1:27" s="35" customFormat="1" x14ac:dyDescent="0.3">
      <c r="A173" s="157">
        <v>167</v>
      </c>
      <c r="B173" s="170" t="s">
        <v>663</v>
      </c>
      <c r="C173" s="91" t="s">
        <v>591</v>
      </c>
      <c r="D173" s="91">
        <v>70983747</v>
      </c>
      <c r="E173" s="91">
        <v>600146812</v>
      </c>
      <c r="F173" s="91">
        <v>108013952</v>
      </c>
      <c r="G173" s="91" t="s">
        <v>668</v>
      </c>
      <c r="H173" s="103" t="s">
        <v>23</v>
      </c>
      <c r="I173" s="91" t="s">
        <v>24</v>
      </c>
      <c r="J173" s="91" t="s">
        <v>593</v>
      </c>
      <c r="K173" s="91" t="s">
        <v>669</v>
      </c>
      <c r="L173" s="93">
        <v>900000</v>
      </c>
      <c r="M173" s="94">
        <v>765000</v>
      </c>
      <c r="N173" s="94">
        <v>2022</v>
      </c>
      <c r="O173" s="91">
        <v>2027</v>
      </c>
      <c r="P173" s="155" t="s">
        <v>101</v>
      </c>
      <c r="Q173" s="155" t="s">
        <v>101</v>
      </c>
      <c r="R173" s="155" t="s">
        <v>101</v>
      </c>
      <c r="S173" s="155" t="s">
        <v>101</v>
      </c>
      <c r="T173" s="155" t="s">
        <v>101</v>
      </c>
      <c r="U173" s="155"/>
      <c r="V173" s="155" t="s">
        <v>101</v>
      </c>
      <c r="W173" s="155" t="s">
        <v>101</v>
      </c>
      <c r="X173" s="155"/>
      <c r="Y173" s="103" t="s">
        <v>519</v>
      </c>
      <c r="Z173" s="213" t="s">
        <v>27</v>
      </c>
      <c r="AA173" s="215"/>
    </row>
    <row r="174" spans="1:27" s="35" customFormat="1" x14ac:dyDescent="0.3">
      <c r="A174" s="157">
        <v>168</v>
      </c>
      <c r="B174" s="170" t="s">
        <v>663</v>
      </c>
      <c r="C174" s="91" t="s">
        <v>591</v>
      </c>
      <c r="D174" s="91">
        <v>70983747</v>
      </c>
      <c r="E174" s="91">
        <v>600146812</v>
      </c>
      <c r="F174" s="91">
        <v>108013952</v>
      </c>
      <c r="G174" s="91" t="s">
        <v>670</v>
      </c>
      <c r="H174" s="103" t="s">
        <v>23</v>
      </c>
      <c r="I174" s="91" t="s">
        <v>24</v>
      </c>
      <c r="J174" s="91" t="s">
        <v>593</v>
      </c>
      <c r="K174" s="91" t="s">
        <v>671</v>
      </c>
      <c r="L174" s="93">
        <v>300000</v>
      </c>
      <c r="M174" s="94">
        <f>L174/100*85</f>
        <v>255000</v>
      </c>
      <c r="N174" s="91">
        <v>2022</v>
      </c>
      <c r="O174" s="91">
        <v>2027</v>
      </c>
      <c r="P174" s="155" t="s">
        <v>101</v>
      </c>
      <c r="Q174" s="155" t="s">
        <v>101</v>
      </c>
      <c r="R174" s="155" t="s">
        <v>101</v>
      </c>
      <c r="S174" s="155" t="s">
        <v>101</v>
      </c>
      <c r="T174" s="155" t="s">
        <v>101</v>
      </c>
      <c r="U174" s="155"/>
      <c r="V174" s="155" t="s">
        <v>101</v>
      </c>
      <c r="W174" s="155" t="s">
        <v>101</v>
      </c>
      <c r="X174" s="155"/>
      <c r="Y174" s="103" t="s">
        <v>519</v>
      </c>
      <c r="Z174" s="213" t="s">
        <v>27</v>
      </c>
      <c r="AA174" s="215"/>
    </row>
    <row r="175" spans="1:27" s="35" customFormat="1" x14ac:dyDescent="0.3">
      <c r="A175" s="157">
        <v>169</v>
      </c>
      <c r="B175" s="170" t="s">
        <v>663</v>
      </c>
      <c r="C175" s="91" t="s">
        <v>591</v>
      </c>
      <c r="D175" s="91">
        <v>70983747</v>
      </c>
      <c r="E175" s="91">
        <v>600146812</v>
      </c>
      <c r="F175" s="91">
        <v>108013952</v>
      </c>
      <c r="G175" s="91" t="s">
        <v>670</v>
      </c>
      <c r="H175" s="103" t="s">
        <v>23</v>
      </c>
      <c r="I175" s="91" t="s">
        <v>24</v>
      </c>
      <c r="J175" s="91" t="s">
        <v>593</v>
      </c>
      <c r="K175" s="91" t="s">
        <v>672</v>
      </c>
      <c r="L175" s="93">
        <v>180000</v>
      </c>
      <c r="M175" s="94">
        <f>L175/100*85</f>
        <v>153000</v>
      </c>
      <c r="N175" s="91">
        <v>2022</v>
      </c>
      <c r="O175" s="91">
        <v>2027</v>
      </c>
      <c r="P175" s="155" t="s">
        <v>101</v>
      </c>
      <c r="Q175" s="155" t="s">
        <v>101</v>
      </c>
      <c r="R175" s="155" t="s">
        <v>101</v>
      </c>
      <c r="S175" s="155" t="s">
        <v>101</v>
      </c>
      <c r="T175" s="155" t="s">
        <v>101</v>
      </c>
      <c r="U175" s="155"/>
      <c r="V175" s="155" t="s">
        <v>101</v>
      </c>
      <c r="W175" s="155" t="s">
        <v>101</v>
      </c>
      <c r="X175" s="155"/>
      <c r="Y175" s="103" t="s">
        <v>519</v>
      </c>
      <c r="Z175" s="213" t="s">
        <v>27</v>
      </c>
      <c r="AA175" s="215"/>
    </row>
    <row r="176" spans="1:27" s="35" customFormat="1" x14ac:dyDescent="0.3">
      <c r="A176" s="157">
        <v>170</v>
      </c>
      <c r="B176" s="170" t="s">
        <v>663</v>
      </c>
      <c r="C176" s="91" t="s">
        <v>591</v>
      </c>
      <c r="D176" s="91">
        <v>70983747</v>
      </c>
      <c r="E176" s="91">
        <v>600146812</v>
      </c>
      <c r="F176" s="91">
        <v>108013952</v>
      </c>
      <c r="G176" s="91" t="s">
        <v>670</v>
      </c>
      <c r="H176" s="103" t="s">
        <v>23</v>
      </c>
      <c r="I176" s="91" t="s">
        <v>24</v>
      </c>
      <c r="J176" s="91" t="s">
        <v>593</v>
      </c>
      <c r="K176" s="91" t="s">
        <v>673</v>
      </c>
      <c r="L176" s="93">
        <v>400000</v>
      </c>
      <c r="M176" s="94">
        <f>L176/100*85</f>
        <v>340000</v>
      </c>
      <c r="N176" s="91">
        <v>2022</v>
      </c>
      <c r="O176" s="91">
        <v>2027</v>
      </c>
      <c r="P176" s="155" t="s">
        <v>101</v>
      </c>
      <c r="Q176" s="155" t="s">
        <v>101</v>
      </c>
      <c r="R176" s="155" t="s">
        <v>101</v>
      </c>
      <c r="S176" s="155" t="s">
        <v>101</v>
      </c>
      <c r="T176" s="155" t="s">
        <v>101</v>
      </c>
      <c r="U176" s="155"/>
      <c r="V176" s="155" t="s">
        <v>101</v>
      </c>
      <c r="W176" s="155" t="s">
        <v>101</v>
      </c>
      <c r="X176" s="155"/>
      <c r="Y176" s="103" t="s">
        <v>519</v>
      </c>
      <c r="Z176" s="213" t="s">
        <v>27</v>
      </c>
      <c r="AA176" s="215"/>
    </row>
    <row r="177" spans="1:27" s="35" customFormat="1" x14ac:dyDescent="0.3">
      <c r="A177" s="157">
        <v>171</v>
      </c>
      <c r="B177" s="170" t="s">
        <v>663</v>
      </c>
      <c r="C177" s="91" t="s">
        <v>591</v>
      </c>
      <c r="D177" s="91">
        <v>70983747</v>
      </c>
      <c r="E177" s="91">
        <v>600146812</v>
      </c>
      <c r="F177" s="91">
        <v>108013952</v>
      </c>
      <c r="G177" s="91" t="s">
        <v>674</v>
      </c>
      <c r="H177" s="103" t="s">
        <v>23</v>
      </c>
      <c r="I177" s="91" t="s">
        <v>24</v>
      </c>
      <c r="J177" s="91" t="s">
        <v>593</v>
      </c>
      <c r="K177" s="91" t="s">
        <v>675</v>
      </c>
      <c r="L177" s="93">
        <v>300000</v>
      </c>
      <c r="M177" s="94">
        <v>255000</v>
      </c>
      <c r="N177" s="94">
        <v>2022</v>
      </c>
      <c r="O177" s="91">
        <v>2027</v>
      </c>
      <c r="P177" s="155"/>
      <c r="Q177" s="155" t="s">
        <v>101</v>
      </c>
      <c r="R177" s="155" t="s">
        <v>101</v>
      </c>
      <c r="S177" s="155"/>
      <c r="T177" s="155" t="s">
        <v>101</v>
      </c>
      <c r="U177" s="155"/>
      <c r="V177" s="155" t="s">
        <v>101</v>
      </c>
      <c r="W177" s="155" t="s">
        <v>101</v>
      </c>
      <c r="X177" s="155"/>
      <c r="Y177" s="103" t="s">
        <v>519</v>
      </c>
      <c r="Z177" s="213" t="s">
        <v>27</v>
      </c>
      <c r="AA177" s="215"/>
    </row>
    <row r="178" spans="1:27" s="35" customFormat="1" x14ac:dyDescent="0.3">
      <c r="A178" s="157">
        <v>172</v>
      </c>
      <c r="B178" s="170" t="s">
        <v>663</v>
      </c>
      <c r="C178" s="91" t="s">
        <v>591</v>
      </c>
      <c r="D178" s="91">
        <v>70983747</v>
      </c>
      <c r="E178" s="91">
        <v>600146812</v>
      </c>
      <c r="F178" s="91">
        <v>108013952</v>
      </c>
      <c r="G178" s="91" t="s">
        <v>911</v>
      </c>
      <c r="H178" s="103" t="s">
        <v>23</v>
      </c>
      <c r="I178" s="91" t="s">
        <v>24</v>
      </c>
      <c r="J178" s="91" t="s">
        <v>593</v>
      </c>
      <c r="K178" s="91" t="s">
        <v>676</v>
      </c>
      <c r="L178" s="93">
        <v>1000000</v>
      </c>
      <c r="M178" s="94">
        <v>850000</v>
      </c>
      <c r="N178" s="91">
        <v>2023</v>
      </c>
      <c r="O178" s="91">
        <v>2026</v>
      </c>
      <c r="P178" s="155"/>
      <c r="Q178" s="155" t="s">
        <v>101</v>
      </c>
      <c r="R178" s="155" t="s">
        <v>101</v>
      </c>
      <c r="S178" s="155"/>
      <c r="T178" s="155" t="s">
        <v>101</v>
      </c>
      <c r="U178" s="155"/>
      <c r="V178" s="155" t="s">
        <v>101</v>
      </c>
      <c r="W178" s="155" t="s">
        <v>101</v>
      </c>
      <c r="X178" s="155"/>
      <c r="Y178" s="103" t="s">
        <v>519</v>
      </c>
      <c r="Z178" s="213" t="s">
        <v>27</v>
      </c>
      <c r="AA178" s="215"/>
    </row>
    <row r="179" spans="1:27" s="35" customFormat="1" x14ac:dyDescent="0.3">
      <c r="A179" s="157">
        <v>173</v>
      </c>
      <c r="B179" s="170" t="s">
        <v>663</v>
      </c>
      <c r="C179" s="91" t="s">
        <v>591</v>
      </c>
      <c r="D179" s="91">
        <v>70983747</v>
      </c>
      <c r="E179" s="91">
        <v>600146812</v>
      </c>
      <c r="F179" s="91">
        <v>108013952</v>
      </c>
      <c r="G179" s="91" t="s">
        <v>912</v>
      </c>
      <c r="H179" s="103" t="s">
        <v>23</v>
      </c>
      <c r="I179" s="91" t="s">
        <v>24</v>
      </c>
      <c r="J179" s="91" t="s">
        <v>593</v>
      </c>
      <c r="K179" s="91" t="s">
        <v>913</v>
      </c>
      <c r="L179" s="93">
        <v>1500000</v>
      </c>
      <c r="M179" s="94">
        <v>1275000</v>
      </c>
      <c r="N179" s="91">
        <v>2023</v>
      </c>
      <c r="O179" s="91">
        <v>2026</v>
      </c>
      <c r="P179" s="155"/>
      <c r="Q179" s="155" t="s">
        <v>101</v>
      </c>
      <c r="R179" s="155" t="s">
        <v>101</v>
      </c>
      <c r="S179" s="155"/>
      <c r="T179" s="155" t="s">
        <v>101</v>
      </c>
      <c r="U179" s="155"/>
      <c r="V179" s="155" t="s">
        <v>101</v>
      </c>
      <c r="W179" s="155" t="s">
        <v>101</v>
      </c>
      <c r="X179" s="155"/>
      <c r="Y179" s="103" t="s">
        <v>519</v>
      </c>
      <c r="Z179" s="213" t="s">
        <v>27</v>
      </c>
      <c r="AA179" s="215"/>
    </row>
    <row r="180" spans="1:27" s="35" customFormat="1" x14ac:dyDescent="0.3">
      <c r="A180" s="157">
        <v>174</v>
      </c>
      <c r="B180" s="170" t="s">
        <v>677</v>
      </c>
      <c r="C180" s="170" t="s">
        <v>678</v>
      </c>
      <c r="D180" s="170">
        <v>71003908</v>
      </c>
      <c r="E180" s="91">
        <v>102592586</v>
      </c>
      <c r="F180" s="91">
        <v>600146936</v>
      </c>
      <c r="G180" s="91" t="s">
        <v>681</v>
      </c>
      <c r="H180" s="103" t="s">
        <v>23</v>
      </c>
      <c r="I180" s="91" t="s">
        <v>24</v>
      </c>
      <c r="J180" s="91" t="s">
        <v>679</v>
      </c>
      <c r="K180" s="91" t="s">
        <v>682</v>
      </c>
      <c r="L180" s="93">
        <v>2000000</v>
      </c>
      <c r="M180" s="94">
        <f t="shared" ref="M180:M184" si="5">L180/100*85</f>
        <v>1700000</v>
      </c>
      <c r="N180" s="214" t="s">
        <v>680</v>
      </c>
      <c r="O180" s="91">
        <v>2027</v>
      </c>
      <c r="P180" s="155" t="s">
        <v>101</v>
      </c>
      <c r="Q180" s="155" t="s">
        <v>101</v>
      </c>
      <c r="R180" s="155" t="s">
        <v>101</v>
      </c>
      <c r="S180" s="155" t="s">
        <v>101</v>
      </c>
      <c r="T180" s="155" t="s">
        <v>101</v>
      </c>
      <c r="U180" s="155"/>
      <c r="V180" s="155" t="s">
        <v>101</v>
      </c>
      <c r="W180" s="155" t="s">
        <v>101</v>
      </c>
      <c r="X180" s="155" t="s">
        <v>101</v>
      </c>
      <c r="Y180" s="103" t="s">
        <v>519</v>
      </c>
      <c r="Z180" s="213" t="s">
        <v>27</v>
      </c>
      <c r="AA180" s="215"/>
    </row>
    <row r="181" spans="1:27" s="35" customFormat="1" x14ac:dyDescent="0.3">
      <c r="A181" s="157">
        <v>175</v>
      </c>
      <c r="B181" s="170" t="s">
        <v>677</v>
      </c>
      <c r="C181" s="170" t="s">
        <v>678</v>
      </c>
      <c r="D181" s="170">
        <v>71003908</v>
      </c>
      <c r="E181" s="91">
        <v>102592586</v>
      </c>
      <c r="F181" s="91">
        <v>600146936</v>
      </c>
      <c r="G181" s="91" t="s">
        <v>683</v>
      </c>
      <c r="H181" s="103" t="s">
        <v>23</v>
      </c>
      <c r="I181" s="91" t="s">
        <v>24</v>
      </c>
      <c r="J181" s="91" t="s">
        <v>679</v>
      </c>
      <c r="K181" s="91" t="s">
        <v>684</v>
      </c>
      <c r="L181" s="93">
        <v>4000000</v>
      </c>
      <c r="M181" s="94">
        <f t="shared" si="5"/>
        <v>3400000</v>
      </c>
      <c r="N181" s="214" t="s">
        <v>680</v>
      </c>
      <c r="O181" s="91">
        <v>2027</v>
      </c>
      <c r="P181" s="155" t="s">
        <v>101</v>
      </c>
      <c r="Q181" s="155" t="s">
        <v>101</v>
      </c>
      <c r="R181" s="155" t="s">
        <v>101</v>
      </c>
      <c r="S181" s="155"/>
      <c r="T181" s="155" t="s">
        <v>101</v>
      </c>
      <c r="U181" s="155"/>
      <c r="V181" s="155" t="s">
        <v>101</v>
      </c>
      <c r="W181" s="155" t="s">
        <v>101</v>
      </c>
      <c r="X181" s="155"/>
      <c r="Y181" s="103" t="s">
        <v>519</v>
      </c>
      <c r="Z181" s="213" t="s">
        <v>27</v>
      </c>
      <c r="AA181" s="215"/>
    </row>
    <row r="182" spans="1:27" s="35" customFormat="1" x14ac:dyDescent="0.3">
      <c r="A182" s="157">
        <v>176</v>
      </c>
      <c r="B182" s="170" t="s">
        <v>677</v>
      </c>
      <c r="C182" s="170" t="s">
        <v>678</v>
      </c>
      <c r="D182" s="170">
        <v>71003908</v>
      </c>
      <c r="E182" s="91">
        <v>102592586</v>
      </c>
      <c r="F182" s="91">
        <v>600146936</v>
      </c>
      <c r="G182" s="91" t="s">
        <v>685</v>
      </c>
      <c r="H182" s="103" t="s">
        <v>23</v>
      </c>
      <c r="I182" s="91" t="s">
        <v>24</v>
      </c>
      <c r="J182" s="91" t="s">
        <v>679</v>
      </c>
      <c r="K182" s="91" t="s">
        <v>685</v>
      </c>
      <c r="L182" s="93">
        <v>4000000</v>
      </c>
      <c r="M182" s="94">
        <f t="shared" si="5"/>
        <v>3400000</v>
      </c>
      <c r="N182" s="214" t="s">
        <v>680</v>
      </c>
      <c r="O182" s="91">
        <v>2027</v>
      </c>
      <c r="P182" s="155" t="s">
        <v>101</v>
      </c>
      <c r="Q182" s="155" t="s">
        <v>101</v>
      </c>
      <c r="R182" s="155" t="s">
        <v>101</v>
      </c>
      <c r="S182" s="155"/>
      <c r="T182" s="155" t="s">
        <v>101</v>
      </c>
      <c r="U182" s="155"/>
      <c r="V182" s="155" t="s">
        <v>101</v>
      </c>
      <c r="W182" s="155" t="s">
        <v>101</v>
      </c>
      <c r="X182" s="155"/>
      <c r="Y182" s="103" t="s">
        <v>519</v>
      </c>
      <c r="Z182" s="213" t="s">
        <v>27</v>
      </c>
      <c r="AA182" s="215"/>
    </row>
    <row r="183" spans="1:27" s="35" customFormat="1" x14ac:dyDescent="0.3">
      <c r="A183" s="157">
        <v>177</v>
      </c>
      <c r="B183" s="170" t="s">
        <v>677</v>
      </c>
      <c r="C183" s="170" t="s">
        <v>678</v>
      </c>
      <c r="D183" s="170">
        <v>71003908</v>
      </c>
      <c r="E183" s="91">
        <v>102592586</v>
      </c>
      <c r="F183" s="91">
        <v>600146936</v>
      </c>
      <c r="G183" s="91" t="s">
        <v>686</v>
      </c>
      <c r="H183" s="103" t="s">
        <v>23</v>
      </c>
      <c r="I183" s="91" t="s">
        <v>24</v>
      </c>
      <c r="J183" s="91" t="s">
        <v>679</v>
      </c>
      <c r="K183" s="91" t="s">
        <v>687</v>
      </c>
      <c r="L183" s="93">
        <v>1000000</v>
      </c>
      <c r="M183" s="94">
        <f t="shared" si="5"/>
        <v>850000</v>
      </c>
      <c r="N183" s="214" t="s">
        <v>680</v>
      </c>
      <c r="O183" s="91">
        <v>2027</v>
      </c>
      <c r="P183" s="155"/>
      <c r="Q183" s="155" t="s">
        <v>101</v>
      </c>
      <c r="R183" s="155" t="s">
        <v>101</v>
      </c>
      <c r="S183" s="155"/>
      <c r="T183" s="155" t="s">
        <v>101</v>
      </c>
      <c r="U183" s="155"/>
      <c r="V183" s="155" t="s">
        <v>101</v>
      </c>
      <c r="W183" s="155" t="s">
        <v>101</v>
      </c>
      <c r="X183" s="155"/>
      <c r="Y183" s="103" t="s">
        <v>519</v>
      </c>
      <c r="Z183" s="213" t="s">
        <v>27</v>
      </c>
      <c r="AA183" s="215"/>
    </row>
    <row r="184" spans="1:27" s="35" customFormat="1" x14ac:dyDescent="0.3">
      <c r="A184" s="157">
        <v>178</v>
      </c>
      <c r="B184" s="170" t="s">
        <v>677</v>
      </c>
      <c r="C184" s="170" t="s">
        <v>678</v>
      </c>
      <c r="D184" s="170">
        <v>71003908</v>
      </c>
      <c r="E184" s="91">
        <v>102592586</v>
      </c>
      <c r="F184" s="91">
        <v>600146936</v>
      </c>
      <c r="G184" s="91" t="s">
        <v>688</v>
      </c>
      <c r="H184" s="103" t="s">
        <v>23</v>
      </c>
      <c r="I184" s="91" t="s">
        <v>24</v>
      </c>
      <c r="J184" s="91" t="s">
        <v>679</v>
      </c>
      <c r="K184" s="91" t="s">
        <v>689</v>
      </c>
      <c r="L184" s="93">
        <v>2000000</v>
      </c>
      <c r="M184" s="94">
        <f t="shared" si="5"/>
        <v>1700000</v>
      </c>
      <c r="N184" s="214" t="s">
        <v>680</v>
      </c>
      <c r="O184" s="91">
        <v>2027</v>
      </c>
      <c r="P184" s="155"/>
      <c r="Q184" s="155" t="s">
        <v>101</v>
      </c>
      <c r="R184" s="155" t="s">
        <v>101</v>
      </c>
      <c r="S184" s="155" t="s">
        <v>101</v>
      </c>
      <c r="T184" s="155" t="s">
        <v>101</v>
      </c>
      <c r="U184" s="155"/>
      <c r="V184" s="155" t="s">
        <v>101</v>
      </c>
      <c r="W184" s="155" t="s">
        <v>101</v>
      </c>
      <c r="X184" s="155"/>
      <c r="Y184" s="103" t="s">
        <v>519</v>
      </c>
      <c r="Z184" s="213" t="s">
        <v>27</v>
      </c>
      <c r="AA184" s="215"/>
    </row>
    <row r="185" spans="1:27" s="35" customFormat="1" x14ac:dyDescent="0.3">
      <c r="A185" s="157">
        <v>179</v>
      </c>
      <c r="B185" s="170" t="s">
        <v>690</v>
      </c>
      <c r="C185" s="170" t="s">
        <v>691</v>
      </c>
      <c r="D185" s="338">
        <v>75026511</v>
      </c>
      <c r="E185" s="157">
        <v>108013626</v>
      </c>
      <c r="F185" s="338" t="s">
        <v>692</v>
      </c>
      <c r="G185" s="172" t="s">
        <v>693</v>
      </c>
      <c r="H185" s="172" t="s">
        <v>23</v>
      </c>
      <c r="I185" s="170" t="s">
        <v>24</v>
      </c>
      <c r="J185" s="170" t="s">
        <v>694</v>
      </c>
      <c r="K185" s="172" t="s">
        <v>695</v>
      </c>
      <c r="L185" s="339">
        <v>1300000</v>
      </c>
      <c r="M185" s="204">
        <f>L185/100*85</f>
        <v>1105000</v>
      </c>
      <c r="N185" s="170">
        <v>2022</v>
      </c>
      <c r="O185" s="170">
        <v>2027</v>
      </c>
      <c r="P185" s="157" t="s">
        <v>101</v>
      </c>
      <c r="Q185" s="157" t="s">
        <v>101</v>
      </c>
      <c r="R185" s="157" t="s">
        <v>101</v>
      </c>
      <c r="S185" s="155"/>
      <c r="T185" s="155" t="s">
        <v>101</v>
      </c>
      <c r="U185" s="155"/>
      <c r="V185" s="155" t="s">
        <v>101</v>
      </c>
      <c r="W185" s="155" t="s">
        <v>101</v>
      </c>
      <c r="X185" s="155"/>
      <c r="Y185" s="103" t="s">
        <v>519</v>
      </c>
      <c r="Z185" s="331" t="s">
        <v>27</v>
      </c>
      <c r="AA185" s="215"/>
    </row>
    <row r="186" spans="1:27" s="35" customFormat="1" x14ac:dyDescent="0.3">
      <c r="A186" s="157">
        <v>180</v>
      </c>
      <c r="B186" s="170" t="s">
        <v>690</v>
      </c>
      <c r="C186" s="170" t="s">
        <v>691</v>
      </c>
      <c r="D186" s="338">
        <v>75026511</v>
      </c>
      <c r="E186" s="157">
        <v>108013626</v>
      </c>
      <c r="F186" s="338" t="s">
        <v>692</v>
      </c>
      <c r="G186" s="170" t="s">
        <v>696</v>
      </c>
      <c r="H186" s="172" t="s">
        <v>23</v>
      </c>
      <c r="I186" s="170" t="s">
        <v>24</v>
      </c>
      <c r="J186" s="170" t="s">
        <v>694</v>
      </c>
      <c r="K186" s="170" t="s">
        <v>696</v>
      </c>
      <c r="L186" s="203">
        <v>500000</v>
      </c>
      <c r="M186" s="204">
        <f>L186/100*85</f>
        <v>425000</v>
      </c>
      <c r="N186" s="170">
        <v>2022</v>
      </c>
      <c r="O186" s="170">
        <v>2027</v>
      </c>
      <c r="P186" s="157"/>
      <c r="Q186" s="157" t="s">
        <v>101</v>
      </c>
      <c r="R186" s="157" t="s">
        <v>101</v>
      </c>
      <c r="S186" s="155"/>
      <c r="T186" s="155" t="s">
        <v>101</v>
      </c>
      <c r="U186" s="155"/>
      <c r="V186" s="155" t="s">
        <v>101</v>
      </c>
      <c r="W186" s="155" t="s">
        <v>101</v>
      </c>
      <c r="X186" s="155"/>
      <c r="Y186" s="103" t="s">
        <v>519</v>
      </c>
      <c r="Z186" s="331" t="s">
        <v>27</v>
      </c>
      <c r="AA186" s="215"/>
    </row>
    <row r="187" spans="1:27" s="35" customFormat="1" x14ac:dyDescent="0.3">
      <c r="A187" s="157">
        <v>181</v>
      </c>
      <c r="B187" s="170" t="s">
        <v>690</v>
      </c>
      <c r="C187" s="170" t="s">
        <v>691</v>
      </c>
      <c r="D187" s="338" t="s">
        <v>697</v>
      </c>
      <c r="E187" s="157">
        <v>108013626</v>
      </c>
      <c r="F187" s="338" t="s">
        <v>692</v>
      </c>
      <c r="G187" s="170" t="s">
        <v>698</v>
      </c>
      <c r="H187" s="172" t="s">
        <v>23</v>
      </c>
      <c r="I187" s="170" t="s">
        <v>24</v>
      </c>
      <c r="J187" s="170" t="s">
        <v>694</v>
      </c>
      <c r="K187" s="170" t="s">
        <v>698</v>
      </c>
      <c r="L187" s="203">
        <v>1000000</v>
      </c>
      <c r="M187" s="204">
        <f t="shared" ref="M187:M200" si="6">L187/100*85</f>
        <v>850000</v>
      </c>
      <c r="N187" s="170">
        <v>2022</v>
      </c>
      <c r="O187" s="170">
        <v>2027</v>
      </c>
      <c r="P187" s="157" t="s">
        <v>101</v>
      </c>
      <c r="Q187" s="157" t="s">
        <v>101</v>
      </c>
      <c r="R187" s="157" t="s">
        <v>101</v>
      </c>
      <c r="S187" s="155" t="s">
        <v>101</v>
      </c>
      <c r="T187" s="155" t="s">
        <v>101</v>
      </c>
      <c r="U187" s="155"/>
      <c r="V187" s="155"/>
      <c r="W187" s="155" t="s">
        <v>101</v>
      </c>
      <c r="X187" s="155"/>
      <c r="Y187" s="103" t="s">
        <v>519</v>
      </c>
      <c r="Z187" s="331" t="s">
        <v>27</v>
      </c>
      <c r="AA187" s="215"/>
    </row>
    <row r="188" spans="1:27" s="35" customFormat="1" x14ac:dyDescent="0.3">
      <c r="A188" s="157">
        <v>182</v>
      </c>
      <c r="B188" s="170" t="s">
        <v>690</v>
      </c>
      <c r="C188" s="170" t="s">
        <v>691</v>
      </c>
      <c r="D188" s="338" t="s">
        <v>697</v>
      </c>
      <c r="E188" s="157">
        <v>108013626</v>
      </c>
      <c r="F188" s="338" t="s">
        <v>692</v>
      </c>
      <c r="G188" s="170" t="s">
        <v>699</v>
      </c>
      <c r="H188" s="172" t="s">
        <v>23</v>
      </c>
      <c r="I188" s="170" t="s">
        <v>24</v>
      </c>
      <c r="J188" s="170" t="s">
        <v>694</v>
      </c>
      <c r="K188" s="170" t="s">
        <v>699</v>
      </c>
      <c r="L188" s="203">
        <v>550000</v>
      </c>
      <c r="M188" s="204">
        <f t="shared" si="6"/>
        <v>467500</v>
      </c>
      <c r="N188" s="170">
        <v>2022</v>
      </c>
      <c r="O188" s="170">
        <v>2027</v>
      </c>
      <c r="P188" s="157"/>
      <c r="Q188" s="157" t="s">
        <v>101</v>
      </c>
      <c r="R188" s="157" t="s">
        <v>101</v>
      </c>
      <c r="S188" s="155"/>
      <c r="T188" s="155" t="s">
        <v>101</v>
      </c>
      <c r="U188" s="155"/>
      <c r="V188" s="155" t="s">
        <v>101</v>
      </c>
      <c r="W188" s="155" t="s">
        <v>101</v>
      </c>
      <c r="X188" s="155"/>
      <c r="Y188" s="103" t="s">
        <v>700</v>
      </c>
      <c r="Z188" s="331" t="s">
        <v>178</v>
      </c>
      <c r="AA188" s="215"/>
    </row>
    <row r="189" spans="1:27" s="35" customFormat="1" x14ac:dyDescent="0.3">
      <c r="A189" s="157">
        <v>183</v>
      </c>
      <c r="B189" s="170" t="s">
        <v>690</v>
      </c>
      <c r="C189" s="170" t="s">
        <v>691</v>
      </c>
      <c r="D189" s="338" t="s">
        <v>697</v>
      </c>
      <c r="E189" s="157">
        <v>108013626</v>
      </c>
      <c r="F189" s="338" t="s">
        <v>692</v>
      </c>
      <c r="G189" s="170" t="s">
        <v>701</v>
      </c>
      <c r="H189" s="172" t="s">
        <v>23</v>
      </c>
      <c r="I189" s="170" t="s">
        <v>24</v>
      </c>
      <c r="J189" s="170" t="s">
        <v>694</v>
      </c>
      <c r="K189" s="170" t="s">
        <v>702</v>
      </c>
      <c r="L189" s="203">
        <v>1700000</v>
      </c>
      <c r="M189" s="204">
        <f t="shared" si="6"/>
        <v>1445000</v>
      </c>
      <c r="N189" s="170">
        <v>2022</v>
      </c>
      <c r="O189" s="170">
        <v>2027</v>
      </c>
      <c r="P189" s="157"/>
      <c r="Q189" s="157" t="s">
        <v>101</v>
      </c>
      <c r="R189" s="157" t="s">
        <v>101</v>
      </c>
      <c r="S189" s="155"/>
      <c r="T189" s="155" t="s">
        <v>101</v>
      </c>
      <c r="U189" s="155"/>
      <c r="V189" s="155" t="s">
        <v>101</v>
      </c>
      <c r="W189" s="155" t="s">
        <v>101</v>
      </c>
      <c r="X189" s="155"/>
      <c r="Y189" s="103" t="s">
        <v>519</v>
      </c>
      <c r="Z189" s="331" t="s">
        <v>27</v>
      </c>
      <c r="AA189" s="215"/>
    </row>
    <row r="190" spans="1:27" s="35" customFormat="1" x14ac:dyDescent="0.3">
      <c r="A190" s="157">
        <v>184</v>
      </c>
      <c r="B190" s="170" t="s">
        <v>690</v>
      </c>
      <c r="C190" s="170" t="s">
        <v>691</v>
      </c>
      <c r="D190" s="338" t="s">
        <v>697</v>
      </c>
      <c r="E190" s="157">
        <v>108013626</v>
      </c>
      <c r="F190" s="338" t="s">
        <v>692</v>
      </c>
      <c r="G190" s="170" t="s">
        <v>703</v>
      </c>
      <c r="H190" s="172" t="s">
        <v>23</v>
      </c>
      <c r="I190" s="170" t="s">
        <v>24</v>
      </c>
      <c r="J190" s="170" t="s">
        <v>694</v>
      </c>
      <c r="K190" s="170" t="s">
        <v>704</v>
      </c>
      <c r="L190" s="203">
        <v>1200000</v>
      </c>
      <c r="M190" s="204">
        <f t="shared" si="6"/>
        <v>1020000</v>
      </c>
      <c r="N190" s="170">
        <v>2022</v>
      </c>
      <c r="O190" s="170">
        <v>2027</v>
      </c>
      <c r="P190" s="157"/>
      <c r="Q190" s="155" t="s">
        <v>101</v>
      </c>
      <c r="R190" s="157" t="s">
        <v>101</v>
      </c>
      <c r="S190" s="155"/>
      <c r="T190" s="155" t="s">
        <v>101</v>
      </c>
      <c r="U190" s="155"/>
      <c r="V190" s="155" t="s">
        <v>101</v>
      </c>
      <c r="W190" s="155" t="s">
        <v>101</v>
      </c>
      <c r="X190" s="155"/>
      <c r="Y190" s="103" t="s">
        <v>519</v>
      </c>
      <c r="Z190" s="331" t="s">
        <v>27</v>
      </c>
      <c r="AA190" s="215"/>
    </row>
    <row r="191" spans="1:27" s="35" customFormat="1" x14ac:dyDescent="0.3">
      <c r="A191" s="157">
        <v>185</v>
      </c>
      <c r="B191" s="170" t="s">
        <v>690</v>
      </c>
      <c r="C191" s="170" t="s">
        <v>691</v>
      </c>
      <c r="D191" s="338" t="s">
        <v>697</v>
      </c>
      <c r="E191" s="157">
        <v>108013626</v>
      </c>
      <c r="F191" s="338" t="s">
        <v>692</v>
      </c>
      <c r="G191" s="170" t="s">
        <v>705</v>
      </c>
      <c r="H191" s="172" t="s">
        <v>23</v>
      </c>
      <c r="I191" s="170" t="s">
        <v>24</v>
      </c>
      <c r="J191" s="170" t="s">
        <v>694</v>
      </c>
      <c r="K191" s="170" t="s">
        <v>705</v>
      </c>
      <c r="L191" s="203">
        <v>700000</v>
      </c>
      <c r="M191" s="204">
        <f t="shared" si="6"/>
        <v>595000</v>
      </c>
      <c r="N191" s="170">
        <v>2022</v>
      </c>
      <c r="O191" s="170">
        <v>2027</v>
      </c>
      <c r="P191" s="157"/>
      <c r="Q191" s="157" t="s">
        <v>101</v>
      </c>
      <c r="R191" s="157" t="s">
        <v>101</v>
      </c>
      <c r="S191" s="155"/>
      <c r="T191" s="155" t="s">
        <v>101</v>
      </c>
      <c r="U191" s="155"/>
      <c r="V191" s="155" t="s">
        <v>101</v>
      </c>
      <c r="W191" s="155" t="s">
        <v>101</v>
      </c>
      <c r="X191" s="155"/>
      <c r="Y191" s="103" t="s">
        <v>519</v>
      </c>
      <c r="Z191" s="331" t="s">
        <v>27</v>
      </c>
      <c r="AA191" s="215"/>
    </row>
    <row r="192" spans="1:27" s="35" customFormat="1" x14ac:dyDescent="0.3">
      <c r="A192" s="157">
        <v>186</v>
      </c>
      <c r="B192" s="170" t="s">
        <v>690</v>
      </c>
      <c r="C192" s="170" t="s">
        <v>691</v>
      </c>
      <c r="D192" s="338" t="s">
        <v>697</v>
      </c>
      <c r="E192" s="157">
        <v>108013626</v>
      </c>
      <c r="F192" s="338" t="s">
        <v>692</v>
      </c>
      <c r="G192" s="170" t="s">
        <v>706</v>
      </c>
      <c r="H192" s="172" t="s">
        <v>23</v>
      </c>
      <c r="I192" s="170" t="s">
        <v>24</v>
      </c>
      <c r="J192" s="170" t="s">
        <v>694</v>
      </c>
      <c r="K192" s="170" t="s">
        <v>706</v>
      </c>
      <c r="L192" s="203">
        <v>1300000</v>
      </c>
      <c r="M192" s="204">
        <f t="shared" si="6"/>
        <v>1105000</v>
      </c>
      <c r="N192" s="170">
        <v>2022</v>
      </c>
      <c r="O192" s="170">
        <v>2027</v>
      </c>
      <c r="P192" s="157" t="s">
        <v>101</v>
      </c>
      <c r="Q192" s="157" t="s">
        <v>101</v>
      </c>
      <c r="R192" s="157" t="s">
        <v>101</v>
      </c>
      <c r="S192" s="155"/>
      <c r="T192" s="155" t="s">
        <v>101</v>
      </c>
      <c r="U192" s="155"/>
      <c r="V192" s="155" t="s">
        <v>101</v>
      </c>
      <c r="W192" s="155" t="s">
        <v>101</v>
      </c>
      <c r="X192" s="155"/>
      <c r="Y192" s="103" t="s">
        <v>519</v>
      </c>
      <c r="Z192" s="331" t="s">
        <v>27</v>
      </c>
      <c r="AA192" s="215"/>
    </row>
    <row r="193" spans="1:27" s="35" customFormat="1" x14ac:dyDescent="0.3">
      <c r="A193" s="157">
        <v>187</v>
      </c>
      <c r="B193" s="170" t="s">
        <v>690</v>
      </c>
      <c r="C193" s="170" t="s">
        <v>691</v>
      </c>
      <c r="D193" s="338" t="s">
        <v>697</v>
      </c>
      <c r="E193" s="157">
        <v>108013626</v>
      </c>
      <c r="F193" s="338" t="s">
        <v>692</v>
      </c>
      <c r="G193" s="170" t="s">
        <v>707</v>
      </c>
      <c r="H193" s="172" t="s">
        <v>23</v>
      </c>
      <c r="I193" s="170" t="s">
        <v>24</v>
      </c>
      <c r="J193" s="170" t="s">
        <v>694</v>
      </c>
      <c r="K193" s="170" t="s">
        <v>708</v>
      </c>
      <c r="L193" s="203">
        <v>300000</v>
      </c>
      <c r="M193" s="204">
        <f t="shared" si="6"/>
        <v>255000</v>
      </c>
      <c r="N193" s="170">
        <v>2022</v>
      </c>
      <c r="O193" s="170">
        <v>2027</v>
      </c>
      <c r="P193" s="157"/>
      <c r="Q193" s="157"/>
      <c r="R193" s="157"/>
      <c r="S193" s="155"/>
      <c r="T193" s="155" t="s">
        <v>101</v>
      </c>
      <c r="U193" s="155"/>
      <c r="V193" s="155" t="s">
        <v>101</v>
      </c>
      <c r="W193" s="155" t="s">
        <v>101</v>
      </c>
      <c r="X193" s="155"/>
      <c r="Y193" s="103" t="s">
        <v>519</v>
      </c>
      <c r="Z193" s="331" t="s">
        <v>27</v>
      </c>
      <c r="AA193" s="215"/>
    </row>
    <row r="194" spans="1:27" s="35" customFormat="1" x14ac:dyDescent="0.3">
      <c r="A194" s="157">
        <v>188</v>
      </c>
      <c r="B194" s="170" t="s">
        <v>690</v>
      </c>
      <c r="C194" s="170" t="s">
        <v>691</v>
      </c>
      <c r="D194" s="170">
        <v>75026511</v>
      </c>
      <c r="E194" s="170">
        <v>108013626</v>
      </c>
      <c r="F194" s="170">
        <v>600146545</v>
      </c>
      <c r="G194" s="170" t="s">
        <v>709</v>
      </c>
      <c r="H194" s="172" t="s">
        <v>23</v>
      </c>
      <c r="I194" s="170" t="s">
        <v>24</v>
      </c>
      <c r="J194" s="170" t="s">
        <v>694</v>
      </c>
      <c r="K194" s="170" t="s">
        <v>709</v>
      </c>
      <c r="L194" s="203">
        <v>500000</v>
      </c>
      <c r="M194" s="204">
        <f t="shared" si="6"/>
        <v>425000</v>
      </c>
      <c r="N194" s="170">
        <v>2022</v>
      </c>
      <c r="O194" s="170">
        <v>2027</v>
      </c>
      <c r="P194" s="157" t="s">
        <v>101</v>
      </c>
      <c r="Q194" s="157" t="s">
        <v>101</v>
      </c>
      <c r="R194" s="157" t="s">
        <v>101</v>
      </c>
      <c r="S194" s="155" t="s">
        <v>101</v>
      </c>
      <c r="T194" s="155" t="s">
        <v>101</v>
      </c>
      <c r="U194" s="155"/>
      <c r="V194" s="155"/>
      <c r="W194" s="155" t="s">
        <v>101</v>
      </c>
      <c r="X194" s="155"/>
      <c r="Y194" s="103" t="s">
        <v>519</v>
      </c>
      <c r="Z194" s="331" t="s">
        <v>27</v>
      </c>
      <c r="AA194" s="215"/>
    </row>
    <row r="195" spans="1:27" s="35" customFormat="1" x14ac:dyDescent="0.3">
      <c r="A195" s="157">
        <v>189</v>
      </c>
      <c r="B195" s="170" t="s">
        <v>690</v>
      </c>
      <c r="C195" s="170" t="s">
        <v>691</v>
      </c>
      <c r="D195" s="170">
        <v>75026511</v>
      </c>
      <c r="E195" s="170">
        <v>108013626</v>
      </c>
      <c r="F195" s="170">
        <v>600146545</v>
      </c>
      <c r="G195" s="170" t="s">
        <v>710</v>
      </c>
      <c r="H195" s="172" t="s">
        <v>23</v>
      </c>
      <c r="I195" s="170" t="s">
        <v>24</v>
      </c>
      <c r="J195" s="170" t="s">
        <v>694</v>
      </c>
      <c r="K195" s="170" t="s">
        <v>711</v>
      </c>
      <c r="L195" s="203">
        <v>200000</v>
      </c>
      <c r="M195" s="204">
        <f t="shared" si="6"/>
        <v>170000</v>
      </c>
      <c r="N195" s="170">
        <v>2022</v>
      </c>
      <c r="O195" s="170">
        <v>2027</v>
      </c>
      <c r="P195" s="157" t="s">
        <v>101</v>
      </c>
      <c r="Q195" s="157" t="s">
        <v>101</v>
      </c>
      <c r="R195" s="157" t="s">
        <v>101</v>
      </c>
      <c r="S195" s="155" t="s">
        <v>101</v>
      </c>
      <c r="T195" s="155" t="s">
        <v>101</v>
      </c>
      <c r="U195" s="155"/>
      <c r="V195" s="155" t="s">
        <v>101</v>
      </c>
      <c r="W195" s="155"/>
      <c r="X195" s="155"/>
      <c r="Y195" s="103" t="s">
        <v>519</v>
      </c>
      <c r="Z195" s="331" t="s">
        <v>27</v>
      </c>
      <c r="AA195" s="215"/>
    </row>
    <row r="196" spans="1:27" s="35" customFormat="1" x14ac:dyDescent="0.3">
      <c r="A196" s="157">
        <v>190</v>
      </c>
      <c r="B196" s="170" t="s">
        <v>712</v>
      </c>
      <c r="C196" s="170" t="s">
        <v>713</v>
      </c>
      <c r="D196" s="205">
        <v>70989362</v>
      </c>
      <c r="E196" s="205">
        <v>102592870</v>
      </c>
      <c r="F196" s="205">
        <v>650041674</v>
      </c>
      <c r="G196" s="170" t="s">
        <v>714</v>
      </c>
      <c r="H196" s="172" t="s">
        <v>23</v>
      </c>
      <c r="I196" s="170" t="s">
        <v>24</v>
      </c>
      <c r="J196" s="170" t="s">
        <v>715</v>
      </c>
      <c r="K196" s="170" t="s">
        <v>716</v>
      </c>
      <c r="L196" s="203">
        <v>7000000</v>
      </c>
      <c r="M196" s="204">
        <f t="shared" si="6"/>
        <v>5950000</v>
      </c>
      <c r="N196" s="170">
        <v>2022</v>
      </c>
      <c r="O196" s="170">
        <v>2027</v>
      </c>
      <c r="P196" s="157" t="s">
        <v>101</v>
      </c>
      <c r="Q196" s="157" t="s">
        <v>101</v>
      </c>
      <c r="R196" s="157" t="s">
        <v>101</v>
      </c>
      <c r="S196" s="157"/>
      <c r="T196" s="157" t="s">
        <v>101</v>
      </c>
      <c r="U196" s="157"/>
      <c r="V196" s="157" t="s">
        <v>101</v>
      </c>
      <c r="W196" s="157" t="s">
        <v>101</v>
      </c>
      <c r="X196" s="157"/>
      <c r="Y196" s="103" t="s">
        <v>519</v>
      </c>
      <c r="Z196" s="331" t="s">
        <v>27</v>
      </c>
      <c r="AA196" s="215"/>
    </row>
    <row r="197" spans="1:27" s="35" customFormat="1" x14ac:dyDescent="0.3">
      <c r="A197" s="157">
        <v>191</v>
      </c>
      <c r="B197" s="170" t="s">
        <v>712</v>
      </c>
      <c r="C197" s="170" t="s">
        <v>713</v>
      </c>
      <c r="D197" s="205">
        <v>70989362</v>
      </c>
      <c r="E197" s="205">
        <v>102592870</v>
      </c>
      <c r="F197" s="205">
        <v>650041674</v>
      </c>
      <c r="G197" s="170" t="s">
        <v>717</v>
      </c>
      <c r="H197" s="172" t="s">
        <v>23</v>
      </c>
      <c r="I197" s="170" t="s">
        <v>24</v>
      </c>
      <c r="J197" s="170" t="s">
        <v>715</v>
      </c>
      <c r="K197" s="170" t="s">
        <v>718</v>
      </c>
      <c r="L197" s="203">
        <v>3000000</v>
      </c>
      <c r="M197" s="204">
        <f t="shared" si="6"/>
        <v>2550000</v>
      </c>
      <c r="N197" s="170">
        <v>2022</v>
      </c>
      <c r="O197" s="170">
        <v>2027</v>
      </c>
      <c r="P197" s="157" t="s">
        <v>101</v>
      </c>
      <c r="Q197" s="157" t="s">
        <v>101</v>
      </c>
      <c r="R197" s="157" t="s">
        <v>101</v>
      </c>
      <c r="S197" s="157"/>
      <c r="T197" s="157" t="s">
        <v>101</v>
      </c>
      <c r="U197" s="157"/>
      <c r="V197" s="157" t="s">
        <v>101</v>
      </c>
      <c r="W197" s="157" t="s">
        <v>101</v>
      </c>
      <c r="X197" s="157"/>
      <c r="Y197" s="103" t="s">
        <v>519</v>
      </c>
      <c r="Z197" s="331" t="s">
        <v>27</v>
      </c>
      <c r="AA197" s="215"/>
    </row>
    <row r="198" spans="1:27" s="35" customFormat="1" x14ac:dyDescent="0.3">
      <c r="A198" s="157">
        <v>192</v>
      </c>
      <c r="B198" s="170" t="s">
        <v>712</v>
      </c>
      <c r="C198" s="170" t="s">
        <v>713</v>
      </c>
      <c r="D198" s="205">
        <v>70989362</v>
      </c>
      <c r="E198" s="205">
        <v>102592870</v>
      </c>
      <c r="F198" s="205">
        <v>650041674</v>
      </c>
      <c r="G198" s="170" t="s">
        <v>719</v>
      </c>
      <c r="H198" s="172" t="s">
        <v>23</v>
      </c>
      <c r="I198" s="170" t="s">
        <v>24</v>
      </c>
      <c r="J198" s="170" t="s">
        <v>715</v>
      </c>
      <c r="K198" s="170" t="s">
        <v>719</v>
      </c>
      <c r="L198" s="203">
        <v>7000000</v>
      </c>
      <c r="M198" s="204">
        <f t="shared" si="6"/>
        <v>5950000</v>
      </c>
      <c r="N198" s="170">
        <v>2022</v>
      </c>
      <c r="O198" s="170">
        <v>2027</v>
      </c>
      <c r="P198" s="157" t="s">
        <v>101</v>
      </c>
      <c r="Q198" s="157" t="s">
        <v>101</v>
      </c>
      <c r="R198" s="157" t="s">
        <v>101</v>
      </c>
      <c r="S198" s="157"/>
      <c r="T198" s="157" t="s">
        <v>101</v>
      </c>
      <c r="U198" s="157"/>
      <c r="V198" s="157" t="s">
        <v>101</v>
      </c>
      <c r="W198" s="157" t="s">
        <v>101</v>
      </c>
      <c r="X198" s="157"/>
      <c r="Y198" s="103" t="s">
        <v>519</v>
      </c>
      <c r="Z198" s="331" t="s">
        <v>27</v>
      </c>
      <c r="AA198" s="215"/>
    </row>
    <row r="199" spans="1:27" s="35" customFormat="1" x14ac:dyDescent="0.3">
      <c r="A199" s="157">
        <v>193</v>
      </c>
      <c r="B199" s="170" t="s">
        <v>712</v>
      </c>
      <c r="C199" s="170" t="s">
        <v>713</v>
      </c>
      <c r="D199" s="205">
        <v>70989362</v>
      </c>
      <c r="E199" s="205">
        <v>102592870</v>
      </c>
      <c r="F199" s="205">
        <v>650041674</v>
      </c>
      <c r="G199" s="170" t="s">
        <v>720</v>
      </c>
      <c r="H199" s="172" t="s">
        <v>23</v>
      </c>
      <c r="I199" s="170" t="s">
        <v>24</v>
      </c>
      <c r="J199" s="170" t="s">
        <v>715</v>
      </c>
      <c r="K199" s="170" t="s">
        <v>721</v>
      </c>
      <c r="L199" s="203">
        <v>1500000</v>
      </c>
      <c r="M199" s="204">
        <f t="shared" si="6"/>
        <v>1275000</v>
      </c>
      <c r="N199" s="170">
        <v>2022</v>
      </c>
      <c r="O199" s="170">
        <v>2024</v>
      </c>
      <c r="P199" s="157" t="s">
        <v>101</v>
      </c>
      <c r="Q199" s="157" t="s">
        <v>101</v>
      </c>
      <c r="R199" s="157" t="s">
        <v>101</v>
      </c>
      <c r="S199" s="157"/>
      <c r="T199" s="157" t="s">
        <v>101</v>
      </c>
      <c r="U199" s="157"/>
      <c r="V199" s="157" t="s">
        <v>101</v>
      </c>
      <c r="W199" s="157" t="s">
        <v>101</v>
      </c>
      <c r="X199" s="157"/>
      <c r="Y199" s="103" t="s">
        <v>722</v>
      </c>
      <c r="Z199" s="331" t="s">
        <v>178</v>
      </c>
      <c r="AA199" s="215"/>
    </row>
    <row r="200" spans="1:27" s="35" customFormat="1" x14ac:dyDescent="0.3">
      <c r="A200" s="157">
        <v>194</v>
      </c>
      <c r="B200" s="170" t="s">
        <v>712</v>
      </c>
      <c r="C200" s="170" t="s">
        <v>713</v>
      </c>
      <c r="D200" s="205">
        <v>70989362</v>
      </c>
      <c r="E200" s="205">
        <v>102592870</v>
      </c>
      <c r="F200" s="205">
        <v>650041674</v>
      </c>
      <c r="G200" s="170" t="s">
        <v>723</v>
      </c>
      <c r="H200" s="172" t="s">
        <v>23</v>
      </c>
      <c r="I200" s="170" t="s">
        <v>24</v>
      </c>
      <c r="J200" s="170" t="s">
        <v>715</v>
      </c>
      <c r="K200" s="170" t="s">
        <v>723</v>
      </c>
      <c r="L200" s="203">
        <v>2000000</v>
      </c>
      <c r="M200" s="204">
        <f t="shared" si="6"/>
        <v>1700000</v>
      </c>
      <c r="N200" s="170">
        <v>2022</v>
      </c>
      <c r="O200" s="170">
        <v>2027</v>
      </c>
      <c r="P200" s="157" t="s">
        <v>101</v>
      </c>
      <c r="Q200" s="157" t="s">
        <v>101</v>
      </c>
      <c r="R200" s="157" t="s">
        <v>101</v>
      </c>
      <c r="S200" s="157" t="s">
        <v>101</v>
      </c>
      <c r="T200" s="157" t="s">
        <v>101</v>
      </c>
      <c r="U200" s="157"/>
      <c r="V200" s="157" t="s">
        <v>101</v>
      </c>
      <c r="W200" s="157" t="s">
        <v>101</v>
      </c>
      <c r="X200" s="157"/>
      <c r="Y200" s="103" t="s">
        <v>519</v>
      </c>
      <c r="Z200" s="331" t="s">
        <v>27</v>
      </c>
      <c r="AA200" s="215"/>
    </row>
    <row r="201" spans="1:27" s="35" customFormat="1" ht="16.2" x14ac:dyDescent="0.3">
      <c r="A201" s="157">
        <v>195</v>
      </c>
      <c r="B201" s="170" t="s">
        <v>724</v>
      </c>
      <c r="C201" s="170" t="s">
        <v>600</v>
      </c>
      <c r="D201" s="170">
        <v>70989346</v>
      </c>
      <c r="E201" s="170">
        <v>102592705</v>
      </c>
      <c r="F201" s="170">
        <v>600146511</v>
      </c>
      <c r="G201" s="170" t="s">
        <v>725</v>
      </c>
      <c r="H201" s="172" t="s">
        <v>23</v>
      </c>
      <c r="I201" s="170" t="s">
        <v>24</v>
      </c>
      <c r="J201" s="170" t="s">
        <v>602</v>
      </c>
      <c r="K201" s="170" t="s">
        <v>1047</v>
      </c>
      <c r="L201" s="203">
        <v>1200000</v>
      </c>
      <c r="M201" s="204">
        <f>L201/100*85</f>
        <v>1020000</v>
      </c>
      <c r="N201" s="170">
        <v>2023</v>
      </c>
      <c r="O201" s="170">
        <v>2027</v>
      </c>
      <c r="P201" s="157"/>
      <c r="Q201" s="157" t="s">
        <v>101</v>
      </c>
      <c r="R201" s="157" t="s">
        <v>101</v>
      </c>
      <c r="S201" s="157"/>
      <c r="T201" s="157" t="s">
        <v>101</v>
      </c>
      <c r="U201" s="155"/>
      <c r="V201" s="157" t="s">
        <v>101</v>
      </c>
      <c r="W201" s="157" t="s">
        <v>101</v>
      </c>
      <c r="X201" s="157"/>
      <c r="Y201" s="172" t="s">
        <v>519</v>
      </c>
      <c r="Z201" s="331" t="s">
        <v>27</v>
      </c>
      <c r="AA201" s="215"/>
    </row>
    <row r="202" spans="1:27" s="35" customFormat="1" x14ac:dyDescent="0.3">
      <c r="A202" s="157">
        <v>196</v>
      </c>
      <c r="B202" s="96" t="s">
        <v>743</v>
      </c>
      <c r="C202" s="96" t="s">
        <v>744</v>
      </c>
      <c r="D202" s="96">
        <v>49558820</v>
      </c>
      <c r="E202" s="340">
        <v>102608521</v>
      </c>
      <c r="F202" s="340">
        <v>600146481</v>
      </c>
      <c r="G202" s="96" t="s">
        <v>745</v>
      </c>
      <c r="H202" s="97" t="s">
        <v>23</v>
      </c>
      <c r="I202" s="96" t="s">
        <v>24</v>
      </c>
      <c r="J202" s="96" t="s">
        <v>744</v>
      </c>
      <c r="K202" s="96" t="s">
        <v>746</v>
      </c>
      <c r="L202" s="98" t="s">
        <v>747</v>
      </c>
      <c r="M202" s="96"/>
      <c r="N202" s="96">
        <v>2023</v>
      </c>
      <c r="O202" s="96">
        <v>2024</v>
      </c>
      <c r="P202" s="99" t="s">
        <v>101</v>
      </c>
      <c r="Q202" s="99" t="s">
        <v>101</v>
      </c>
      <c r="R202" s="99" t="s">
        <v>101</v>
      </c>
      <c r="S202" s="99" t="s">
        <v>101</v>
      </c>
      <c r="T202" s="99"/>
      <c r="U202" s="99"/>
      <c r="V202" s="99"/>
      <c r="W202" s="99"/>
      <c r="X202" s="99"/>
      <c r="Y202" s="97" t="s">
        <v>748</v>
      </c>
      <c r="Z202" s="100" t="s">
        <v>27</v>
      </c>
      <c r="AA202" s="215"/>
    </row>
    <row r="203" spans="1:27" s="35" customFormat="1" x14ac:dyDescent="0.3">
      <c r="A203" s="157">
        <v>197</v>
      </c>
      <c r="B203" s="96" t="s">
        <v>743</v>
      </c>
      <c r="C203" s="96" t="s">
        <v>744</v>
      </c>
      <c r="D203" s="96">
        <v>49558820</v>
      </c>
      <c r="E203" s="340">
        <v>102608521</v>
      </c>
      <c r="F203" s="340">
        <v>600146481</v>
      </c>
      <c r="G203" s="96" t="s">
        <v>749</v>
      </c>
      <c r="H203" s="97" t="s">
        <v>23</v>
      </c>
      <c r="I203" s="96" t="s">
        <v>24</v>
      </c>
      <c r="J203" s="96" t="s">
        <v>744</v>
      </c>
      <c r="K203" s="96" t="s">
        <v>750</v>
      </c>
      <c r="L203" s="98" t="s">
        <v>751</v>
      </c>
      <c r="M203" s="96"/>
      <c r="N203" s="96">
        <v>2024</v>
      </c>
      <c r="O203" s="96">
        <v>2024</v>
      </c>
      <c r="P203" s="99" t="s">
        <v>101</v>
      </c>
      <c r="Q203" s="99" t="s">
        <v>101</v>
      </c>
      <c r="R203" s="99" t="s">
        <v>101</v>
      </c>
      <c r="S203" s="99"/>
      <c r="T203" s="99"/>
      <c r="U203" s="99"/>
      <c r="V203" s="99"/>
      <c r="W203" s="99" t="s">
        <v>101</v>
      </c>
      <c r="X203" s="99"/>
      <c r="Y203" s="97" t="s">
        <v>519</v>
      </c>
      <c r="Z203" s="100" t="s">
        <v>27</v>
      </c>
      <c r="AA203" s="215"/>
    </row>
    <row r="204" spans="1:27" s="35" customFormat="1" x14ac:dyDescent="0.3">
      <c r="A204" s="157">
        <v>198</v>
      </c>
      <c r="B204" s="96" t="s">
        <v>743</v>
      </c>
      <c r="C204" s="96" t="s">
        <v>744</v>
      </c>
      <c r="D204" s="96">
        <v>49558820</v>
      </c>
      <c r="E204" s="340">
        <v>102608521</v>
      </c>
      <c r="F204" s="340">
        <v>600146481</v>
      </c>
      <c r="G204" s="96" t="s">
        <v>752</v>
      </c>
      <c r="H204" s="97" t="s">
        <v>23</v>
      </c>
      <c r="I204" s="96" t="s">
        <v>24</v>
      </c>
      <c r="J204" s="96" t="s">
        <v>744</v>
      </c>
      <c r="K204" s="96" t="s">
        <v>752</v>
      </c>
      <c r="L204" s="98" t="s">
        <v>753</v>
      </c>
      <c r="M204" s="96"/>
      <c r="N204" s="96">
        <v>2023</v>
      </c>
      <c r="O204" s="96">
        <v>2024</v>
      </c>
      <c r="P204" s="99"/>
      <c r="Q204" s="99"/>
      <c r="R204" s="99"/>
      <c r="S204" s="99"/>
      <c r="T204" s="99"/>
      <c r="U204" s="99"/>
      <c r="V204" s="99"/>
      <c r="W204" s="99" t="s">
        <v>101</v>
      </c>
      <c r="X204" s="99"/>
      <c r="Y204" s="97" t="s">
        <v>748</v>
      </c>
      <c r="Z204" s="100" t="s">
        <v>27</v>
      </c>
      <c r="AA204" s="215"/>
    </row>
    <row r="205" spans="1:27" s="35" customFormat="1" x14ac:dyDescent="0.3">
      <c r="A205" s="157">
        <v>199</v>
      </c>
      <c r="B205" s="96" t="s">
        <v>743</v>
      </c>
      <c r="C205" s="96" t="s">
        <v>744</v>
      </c>
      <c r="D205" s="96">
        <v>49558820</v>
      </c>
      <c r="E205" s="340">
        <v>102608521</v>
      </c>
      <c r="F205" s="340">
        <v>600146481</v>
      </c>
      <c r="G205" s="96" t="s">
        <v>754</v>
      </c>
      <c r="H205" s="97" t="s">
        <v>23</v>
      </c>
      <c r="I205" s="96" t="s">
        <v>24</v>
      </c>
      <c r="J205" s="96" t="s">
        <v>744</v>
      </c>
      <c r="K205" s="96" t="s">
        <v>755</v>
      </c>
      <c r="L205" s="98" t="s">
        <v>756</v>
      </c>
      <c r="M205" s="96"/>
      <c r="N205" s="96">
        <v>2025</v>
      </c>
      <c r="O205" s="96">
        <v>2025</v>
      </c>
      <c r="P205" s="99" t="s">
        <v>101</v>
      </c>
      <c r="Q205" s="99" t="s">
        <v>101</v>
      </c>
      <c r="R205" s="99" t="s">
        <v>101</v>
      </c>
      <c r="S205" s="99"/>
      <c r="T205" s="99"/>
      <c r="U205" s="99"/>
      <c r="V205" s="99"/>
      <c r="W205" s="99"/>
      <c r="X205" s="99"/>
      <c r="Y205" s="97" t="s">
        <v>519</v>
      </c>
      <c r="Z205" s="100" t="s">
        <v>757</v>
      </c>
      <c r="AA205" s="215"/>
    </row>
    <row r="206" spans="1:27" s="35" customFormat="1" x14ac:dyDescent="0.3">
      <c r="A206" s="157">
        <v>200</v>
      </c>
      <c r="B206" s="96" t="s">
        <v>758</v>
      </c>
      <c r="C206" s="96" t="s">
        <v>739</v>
      </c>
      <c r="D206" s="96">
        <v>61985571</v>
      </c>
      <c r="E206" s="96">
        <v>102608075</v>
      </c>
      <c r="F206" s="96">
        <v>600146910</v>
      </c>
      <c r="G206" s="96" t="s">
        <v>759</v>
      </c>
      <c r="H206" s="97" t="s">
        <v>23</v>
      </c>
      <c r="I206" s="96" t="s">
        <v>24</v>
      </c>
      <c r="J206" s="96" t="s">
        <v>739</v>
      </c>
      <c r="K206" s="96" t="s">
        <v>846</v>
      </c>
      <c r="L206" s="98" t="s">
        <v>760</v>
      </c>
      <c r="M206" s="96"/>
      <c r="N206" s="96">
        <v>2022</v>
      </c>
      <c r="O206" s="96">
        <v>2025</v>
      </c>
      <c r="P206" s="99" t="s">
        <v>101</v>
      </c>
      <c r="Q206" s="99" t="s">
        <v>101</v>
      </c>
      <c r="R206" s="99" t="s">
        <v>101</v>
      </c>
      <c r="S206" s="99" t="s">
        <v>101</v>
      </c>
      <c r="T206" s="99"/>
      <c r="U206" s="99" t="s">
        <v>101</v>
      </c>
      <c r="V206" s="99"/>
      <c r="W206" s="99"/>
      <c r="X206" s="99"/>
      <c r="Y206" s="97" t="s">
        <v>761</v>
      </c>
      <c r="Z206" s="100" t="s">
        <v>27</v>
      </c>
      <c r="AA206" s="215"/>
    </row>
    <row r="207" spans="1:27" s="101" customFormat="1" x14ac:dyDescent="0.3">
      <c r="A207" s="157">
        <v>201</v>
      </c>
      <c r="B207" s="96" t="s">
        <v>758</v>
      </c>
      <c r="C207" s="96" t="s">
        <v>739</v>
      </c>
      <c r="D207" s="96">
        <v>61985571</v>
      </c>
      <c r="E207" s="96">
        <v>102608075</v>
      </c>
      <c r="F207" s="96">
        <v>600146910</v>
      </c>
      <c r="G207" s="96" t="s">
        <v>762</v>
      </c>
      <c r="H207" s="97" t="s">
        <v>23</v>
      </c>
      <c r="I207" s="96" t="s">
        <v>24</v>
      </c>
      <c r="J207" s="96" t="s">
        <v>739</v>
      </c>
      <c r="K207" s="96" t="s">
        <v>847</v>
      </c>
      <c r="L207" s="98" t="s">
        <v>763</v>
      </c>
      <c r="M207" s="96"/>
      <c r="N207" s="96">
        <v>2022</v>
      </c>
      <c r="O207" s="96">
        <v>2025</v>
      </c>
      <c r="P207" s="99"/>
      <c r="Q207" s="99"/>
      <c r="R207" s="99"/>
      <c r="S207" s="99"/>
      <c r="T207" s="99"/>
      <c r="U207" s="99"/>
      <c r="V207" s="99" t="s">
        <v>101</v>
      </c>
      <c r="W207" s="99" t="s">
        <v>101</v>
      </c>
      <c r="X207" s="99"/>
      <c r="Y207" s="97" t="s">
        <v>748</v>
      </c>
      <c r="Z207" s="100" t="s">
        <v>27</v>
      </c>
      <c r="AA207" s="215"/>
    </row>
    <row r="208" spans="1:27" s="101" customFormat="1" x14ac:dyDescent="0.3">
      <c r="A208" s="157">
        <v>202</v>
      </c>
      <c r="B208" s="96" t="s">
        <v>758</v>
      </c>
      <c r="C208" s="96" t="s">
        <v>739</v>
      </c>
      <c r="D208" s="96">
        <v>61985571</v>
      </c>
      <c r="E208" s="96">
        <v>102608075</v>
      </c>
      <c r="F208" s="96">
        <v>600146910</v>
      </c>
      <c r="G208" s="102" t="s">
        <v>764</v>
      </c>
      <c r="H208" s="97" t="s">
        <v>23</v>
      </c>
      <c r="I208" s="96" t="s">
        <v>24</v>
      </c>
      <c r="J208" s="96" t="s">
        <v>739</v>
      </c>
      <c r="K208" s="96" t="s">
        <v>765</v>
      </c>
      <c r="L208" s="98" t="s">
        <v>766</v>
      </c>
      <c r="M208" s="96"/>
      <c r="N208" s="96">
        <v>2022</v>
      </c>
      <c r="O208" s="96">
        <v>2025</v>
      </c>
      <c r="P208" s="99"/>
      <c r="Q208" s="99"/>
      <c r="R208" s="99"/>
      <c r="S208" s="99"/>
      <c r="T208" s="99"/>
      <c r="U208" s="99"/>
      <c r="V208" s="99"/>
      <c r="W208" s="99"/>
      <c r="X208" s="99"/>
      <c r="Y208" s="97" t="s">
        <v>748</v>
      </c>
      <c r="Z208" s="100" t="s">
        <v>27</v>
      </c>
      <c r="AA208" s="215"/>
    </row>
    <row r="209" spans="1:27" s="101" customFormat="1" x14ac:dyDescent="0.3">
      <c r="A209" s="157">
        <v>203</v>
      </c>
      <c r="B209" s="96" t="s">
        <v>758</v>
      </c>
      <c r="C209" s="96" t="s">
        <v>739</v>
      </c>
      <c r="D209" s="96">
        <v>61985571</v>
      </c>
      <c r="E209" s="96">
        <v>102608075</v>
      </c>
      <c r="F209" s="96">
        <v>600146910</v>
      </c>
      <c r="G209" s="102" t="s">
        <v>767</v>
      </c>
      <c r="H209" s="97" t="s">
        <v>23</v>
      </c>
      <c r="I209" s="96" t="s">
        <v>24</v>
      </c>
      <c r="J209" s="96" t="s">
        <v>739</v>
      </c>
      <c r="K209" s="96" t="s">
        <v>768</v>
      </c>
      <c r="L209" s="98" t="s">
        <v>747</v>
      </c>
      <c r="M209" s="96"/>
      <c r="N209" s="96">
        <v>2022</v>
      </c>
      <c r="O209" s="96">
        <v>2025</v>
      </c>
      <c r="P209" s="99"/>
      <c r="Q209" s="99"/>
      <c r="R209" s="99"/>
      <c r="S209" s="99"/>
      <c r="T209" s="99"/>
      <c r="U209" s="99"/>
      <c r="V209" s="99"/>
      <c r="W209" s="99"/>
      <c r="X209" s="99"/>
      <c r="Y209" s="97" t="s">
        <v>748</v>
      </c>
      <c r="Z209" s="100" t="s">
        <v>27</v>
      </c>
      <c r="AA209" s="215"/>
    </row>
    <row r="210" spans="1:27" s="101" customFormat="1" x14ac:dyDescent="0.3">
      <c r="A210" s="157">
        <v>204</v>
      </c>
      <c r="B210" s="96" t="s">
        <v>758</v>
      </c>
      <c r="C210" s="96" t="s">
        <v>739</v>
      </c>
      <c r="D210" s="96">
        <v>61985571</v>
      </c>
      <c r="E210" s="96">
        <v>102608075</v>
      </c>
      <c r="F210" s="96">
        <v>600146910</v>
      </c>
      <c r="G210" s="102" t="s">
        <v>769</v>
      </c>
      <c r="H210" s="97" t="s">
        <v>23</v>
      </c>
      <c r="I210" s="96" t="s">
        <v>24</v>
      </c>
      <c r="J210" s="96" t="s">
        <v>739</v>
      </c>
      <c r="K210" s="96" t="s">
        <v>770</v>
      </c>
      <c r="L210" s="98" t="s">
        <v>557</v>
      </c>
      <c r="M210" s="96"/>
      <c r="N210" s="96">
        <v>2022</v>
      </c>
      <c r="O210" s="96">
        <v>2025</v>
      </c>
      <c r="P210" s="99"/>
      <c r="Q210" s="99"/>
      <c r="R210" s="99"/>
      <c r="S210" s="99"/>
      <c r="T210" s="99"/>
      <c r="U210" s="99"/>
      <c r="V210" s="99" t="s">
        <v>101</v>
      </c>
      <c r="W210" s="99" t="s">
        <v>101</v>
      </c>
      <c r="X210" s="99"/>
      <c r="Y210" s="97" t="s">
        <v>748</v>
      </c>
      <c r="Z210" s="100" t="s">
        <v>27</v>
      </c>
      <c r="AA210" s="215"/>
    </row>
    <row r="211" spans="1:27" s="101" customFormat="1" x14ac:dyDescent="0.3">
      <c r="A211" s="157">
        <v>205</v>
      </c>
      <c r="B211" s="96" t="s">
        <v>758</v>
      </c>
      <c r="C211" s="96" t="s">
        <v>739</v>
      </c>
      <c r="D211" s="96">
        <v>61985571</v>
      </c>
      <c r="E211" s="96">
        <v>102608075</v>
      </c>
      <c r="F211" s="96">
        <v>600146910</v>
      </c>
      <c r="G211" s="102" t="s">
        <v>771</v>
      </c>
      <c r="H211" s="97" t="s">
        <v>23</v>
      </c>
      <c r="I211" s="96" t="s">
        <v>24</v>
      </c>
      <c r="J211" s="96" t="s">
        <v>739</v>
      </c>
      <c r="K211" s="96" t="s">
        <v>772</v>
      </c>
      <c r="L211" s="98" t="s">
        <v>766</v>
      </c>
      <c r="M211" s="96"/>
      <c r="N211" s="96">
        <v>2023</v>
      </c>
      <c r="O211" s="96">
        <v>2025</v>
      </c>
      <c r="P211" s="99"/>
      <c r="Q211" s="99"/>
      <c r="R211" s="99"/>
      <c r="S211" s="99"/>
      <c r="T211" s="99"/>
      <c r="U211" s="99"/>
      <c r="V211" s="99"/>
      <c r="W211" s="99"/>
      <c r="X211" s="99"/>
      <c r="Y211" s="97" t="s">
        <v>748</v>
      </c>
      <c r="Z211" s="100" t="s">
        <v>27</v>
      </c>
      <c r="AA211" s="215"/>
    </row>
    <row r="212" spans="1:27" s="101" customFormat="1" x14ac:dyDescent="0.3">
      <c r="A212" s="157">
        <v>206</v>
      </c>
      <c r="B212" s="208" t="s">
        <v>758</v>
      </c>
      <c r="C212" s="208" t="s">
        <v>739</v>
      </c>
      <c r="D212" s="208">
        <v>61985571</v>
      </c>
      <c r="E212" s="208">
        <v>102608075</v>
      </c>
      <c r="F212" s="208">
        <v>600146910</v>
      </c>
      <c r="G212" s="208" t="s">
        <v>870</v>
      </c>
      <c r="H212" s="208" t="s">
        <v>23</v>
      </c>
      <c r="I212" s="208" t="s">
        <v>24</v>
      </c>
      <c r="J212" s="208" t="s">
        <v>739</v>
      </c>
      <c r="K212" s="208" t="s">
        <v>871</v>
      </c>
      <c r="L212" s="209" t="s">
        <v>786</v>
      </c>
      <c r="M212" s="209"/>
      <c r="N212" s="208">
        <v>2022</v>
      </c>
      <c r="O212" s="208">
        <v>2027</v>
      </c>
      <c r="P212" s="210"/>
      <c r="Q212" s="210"/>
      <c r="R212" s="210"/>
      <c r="S212" s="210"/>
      <c r="T212" s="210"/>
      <c r="U212" s="210"/>
      <c r="V212" s="210"/>
      <c r="W212" s="210"/>
      <c r="X212" s="210"/>
      <c r="Y212" s="208" t="s">
        <v>519</v>
      </c>
      <c r="Z212" s="216" t="s">
        <v>27</v>
      </c>
      <c r="AA212" s="215"/>
    </row>
    <row r="213" spans="1:27" s="101" customFormat="1" x14ac:dyDescent="0.3">
      <c r="A213" s="157">
        <v>207</v>
      </c>
      <c r="B213" s="208" t="s">
        <v>758</v>
      </c>
      <c r="C213" s="208" t="s">
        <v>739</v>
      </c>
      <c r="D213" s="208">
        <v>61985571</v>
      </c>
      <c r="E213" s="208">
        <v>102608075</v>
      </c>
      <c r="F213" s="208">
        <v>600146910</v>
      </c>
      <c r="G213" s="208" t="s">
        <v>872</v>
      </c>
      <c r="H213" s="208" t="s">
        <v>23</v>
      </c>
      <c r="I213" s="208" t="s">
        <v>24</v>
      </c>
      <c r="J213" s="208" t="s">
        <v>739</v>
      </c>
      <c r="K213" s="208" t="s">
        <v>873</v>
      </c>
      <c r="L213" s="209" t="s">
        <v>763</v>
      </c>
      <c r="M213" s="209"/>
      <c r="N213" s="208">
        <v>2022</v>
      </c>
      <c r="O213" s="208">
        <v>2027</v>
      </c>
      <c r="P213" s="210"/>
      <c r="Q213" s="210"/>
      <c r="R213" s="210"/>
      <c r="S213" s="210"/>
      <c r="T213" s="210"/>
      <c r="U213" s="210"/>
      <c r="V213" s="210"/>
      <c r="W213" s="210"/>
      <c r="X213" s="210"/>
      <c r="Y213" s="208" t="s">
        <v>519</v>
      </c>
      <c r="Z213" s="216" t="s">
        <v>27</v>
      </c>
      <c r="AA213" s="215"/>
    </row>
    <row r="214" spans="1:27" s="101" customFormat="1" x14ac:dyDescent="0.3">
      <c r="A214" s="157">
        <v>208</v>
      </c>
      <c r="B214" s="208" t="s">
        <v>758</v>
      </c>
      <c r="C214" s="208" t="s">
        <v>739</v>
      </c>
      <c r="D214" s="208">
        <v>61985571</v>
      </c>
      <c r="E214" s="208">
        <v>102608075</v>
      </c>
      <c r="F214" s="208">
        <v>600146910</v>
      </c>
      <c r="G214" s="208" t="s">
        <v>874</v>
      </c>
      <c r="H214" s="208" t="s">
        <v>23</v>
      </c>
      <c r="I214" s="208" t="s">
        <v>24</v>
      </c>
      <c r="J214" s="208" t="s">
        <v>739</v>
      </c>
      <c r="K214" s="208" t="s">
        <v>874</v>
      </c>
      <c r="L214" s="209" t="s">
        <v>544</v>
      </c>
      <c r="M214" s="209"/>
      <c r="N214" s="208">
        <v>2022</v>
      </c>
      <c r="O214" s="208">
        <v>2027</v>
      </c>
      <c r="P214" s="210"/>
      <c r="Q214" s="210"/>
      <c r="R214" s="210"/>
      <c r="S214" s="210"/>
      <c r="T214" s="210"/>
      <c r="U214" s="210"/>
      <c r="V214" s="210"/>
      <c r="W214" s="210"/>
      <c r="X214" s="210"/>
      <c r="Y214" s="208" t="s">
        <v>519</v>
      </c>
      <c r="Z214" s="216" t="s">
        <v>27</v>
      </c>
      <c r="AA214" s="215"/>
    </row>
    <row r="215" spans="1:27" s="101" customFormat="1" x14ac:dyDescent="0.3">
      <c r="A215" s="157">
        <v>209</v>
      </c>
      <c r="B215" s="208" t="s">
        <v>758</v>
      </c>
      <c r="C215" s="208" t="s">
        <v>739</v>
      </c>
      <c r="D215" s="208">
        <v>61985571</v>
      </c>
      <c r="E215" s="208">
        <v>102608075</v>
      </c>
      <c r="F215" s="208">
        <v>600146910</v>
      </c>
      <c r="G215" s="208" t="s">
        <v>549</v>
      </c>
      <c r="H215" s="208" t="s">
        <v>23</v>
      </c>
      <c r="I215" s="208" t="s">
        <v>24</v>
      </c>
      <c r="J215" s="208" t="s">
        <v>739</v>
      </c>
      <c r="K215" s="208" t="s">
        <v>875</v>
      </c>
      <c r="L215" s="209" t="s">
        <v>763</v>
      </c>
      <c r="M215" s="209"/>
      <c r="N215" s="208">
        <v>2022</v>
      </c>
      <c r="O215" s="208">
        <v>2027</v>
      </c>
      <c r="P215" s="210"/>
      <c r="Q215" s="210"/>
      <c r="R215" s="210"/>
      <c r="S215" s="210"/>
      <c r="T215" s="210"/>
      <c r="U215" s="210"/>
      <c r="V215" s="210"/>
      <c r="W215" s="210"/>
      <c r="X215" s="210"/>
      <c r="Y215" s="208" t="s">
        <v>519</v>
      </c>
      <c r="Z215" s="216" t="s">
        <v>27</v>
      </c>
      <c r="AA215" s="215"/>
    </row>
    <row r="216" spans="1:27" s="101" customFormat="1" x14ac:dyDescent="0.3">
      <c r="A216" s="157">
        <v>210</v>
      </c>
      <c r="B216" s="96" t="s">
        <v>773</v>
      </c>
      <c r="C216" s="96" t="s">
        <v>774</v>
      </c>
      <c r="D216" s="96">
        <v>70987548</v>
      </c>
      <c r="E216" s="96">
        <v>650041780</v>
      </c>
      <c r="F216" s="96">
        <v>102592641</v>
      </c>
      <c r="G216" s="96" t="s">
        <v>775</v>
      </c>
      <c r="H216" s="97" t="s">
        <v>23</v>
      </c>
      <c r="I216" s="96" t="s">
        <v>24</v>
      </c>
      <c r="J216" s="96" t="s">
        <v>776</v>
      </c>
      <c r="K216" s="96" t="s">
        <v>777</v>
      </c>
      <c r="L216" s="98" t="s">
        <v>778</v>
      </c>
      <c r="M216" s="96"/>
      <c r="N216" s="96">
        <v>2023</v>
      </c>
      <c r="O216" s="96">
        <v>2025</v>
      </c>
      <c r="P216" s="99"/>
      <c r="Q216" s="99" t="s">
        <v>101</v>
      </c>
      <c r="R216" s="99" t="s">
        <v>101</v>
      </c>
      <c r="S216" s="99"/>
      <c r="T216" s="99"/>
      <c r="U216" s="99"/>
      <c r="V216" s="99" t="s">
        <v>101</v>
      </c>
      <c r="W216" s="99"/>
      <c r="X216" s="99"/>
      <c r="Y216" s="97" t="s">
        <v>757</v>
      </c>
      <c r="Z216" s="100" t="s">
        <v>757</v>
      </c>
      <c r="AA216" s="215"/>
    </row>
    <row r="217" spans="1:27" s="35" customFormat="1" x14ac:dyDescent="0.3">
      <c r="A217" s="157">
        <v>211</v>
      </c>
      <c r="B217" s="96" t="s">
        <v>773</v>
      </c>
      <c r="C217" s="96" t="s">
        <v>776</v>
      </c>
      <c r="D217" s="96">
        <v>70987548</v>
      </c>
      <c r="E217" s="96">
        <v>650041780</v>
      </c>
      <c r="F217" s="96">
        <v>102592641</v>
      </c>
      <c r="G217" s="96" t="s">
        <v>779</v>
      </c>
      <c r="H217" s="97" t="s">
        <v>23</v>
      </c>
      <c r="I217" s="96" t="s">
        <v>24</v>
      </c>
      <c r="J217" s="96" t="s">
        <v>776</v>
      </c>
      <c r="K217" s="96" t="s">
        <v>780</v>
      </c>
      <c r="L217" s="98" t="s">
        <v>781</v>
      </c>
      <c r="M217" s="96"/>
      <c r="N217" s="96">
        <v>2023</v>
      </c>
      <c r="O217" s="96">
        <v>2024</v>
      </c>
      <c r="P217" s="99" t="s">
        <v>101</v>
      </c>
      <c r="Q217" s="99"/>
      <c r="R217" s="99" t="s">
        <v>101</v>
      </c>
      <c r="S217" s="99" t="s">
        <v>101</v>
      </c>
      <c r="T217" s="99"/>
      <c r="U217" s="99"/>
      <c r="V217" s="99"/>
      <c r="W217" s="99"/>
      <c r="X217" s="99" t="s">
        <v>101</v>
      </c>
      <c r="Y217" s="97" t="s">
        <v>757</v>
      </c>
      <c r="Z217" s="100" t="s">
        <v>757</v>
      </c>
      <c r="AA217" s="215"/>
    </row>
    <row r="218" spans="1:27" s="101" customFormat="1" x14ac:dyDescent="0.3">
      <c r="A218" s="157">
        <v>212</v>
      </c>
      <c r="B218" s="96" t="s">
        <v>773</v>
      </c>
      <c r="C218" s="96" t="s">
        <v>776</v>
      </c>
      <c r="D218" s="96">
        <v>70987548</v>
      </c>
      <c r="E218" s="96">
        <v>650041780</v>
      </c>
      <c r="F218" s="96">
        <v>102592641</v>
      </c>
      <c r="G218" s="96" t="s">
        <v>782</v>
      </c>
      <c r="H218" s="97" t="s">
        <v>23</v>
      </c>
      <c r="I218" s="96" t="s">
        <v>24</v>
      </c>
      <c r="J218" s="96" t="s">
        <v>776</v>
      </c>
      <c r="K218" s="96" t="s">
        <v>783</v>
      </c>
      <c r="L218" s="98" t="s">
        <v>557</v>
      </c>
      <c r="M218" s="96"/>
      <c r="N218" s="96">
        <v>2023</v>
      </c>
      <c r="O218" s="96">
        <v>2023</v>
      </c>
      <c r="P218" s="99" t="s">
        <v>101</v>
      </c>
      <c r="Q218" s="99"/>
      <c r="R218" s="99"/>
      <c r="S218" s="99"/>
      <c r="T218" s="99"/>
      <c r="U218" s="99"/>
      <c r="V218" s="99"/>
      <c r="W218" s="99"/>
      <c r="X218" s="99"/>
      <c r="Y218" s="97" t="s">
        <v>757</v>
      </c>
      <c r="Z218" s="100" t="s">
        <v>757</v>
      </c>
      <c r="AA218" s="215"/>
    </row>
    <row r="219" spans="1:27" s="101" customFormat="1" x14ac:dyDescent="0.3">
      <c r="A219" s="157">
        <v>213</v>
      </c>
      <c r="B219" s="96" t="s">
        <v>773</v>
      </c>
      <c r="C219" s="96" t="s">
        <v>776</v>
      </c>
      <c r="D219" s="96">
        <v>70987548</v>
      </c>
      <c r="E219" s="96">
        <v>650041780</v>
      </c>
      <c r="F219" s="96">
        <v>102592641</v>
      </c>
      <c r="G219" s="96" t="s">
        <v>784</v>
      </c>
      <c r="H219" s="97" t="s">
        <v>23</v>
      </c>
      <c r="I219" s="96" t="s">
        <v>24</v>
      </c>
      <c r="J219" s="96" t="s">
        <v>776</v>
      </c>
      <c r="K219" s="96" t="s">
        <v>785</v>
      </c>
      <c r="L219" s="98" t="s">
        <v>786</v>
      </c>
      <c r="M219" s="96"/>
      <c r="N219" s="96">
        <v>2025</v>
      </c>
      <c r="O219" s="96">
        <v>2026</v>
      </c>
      <c r="P219" s="99"/>
      <c r="Q219" s="99"/>
      <c r="R219" s="99"/>
      <c r="S219" s="99"/>
      <c r="T219" s="99"/>
      <c r="U219" s="99"/>
      <c r="V219" s="99"/>
      <c r="W219" s="99"/>
      <c r="X219" s="99"/>
      <c r="Y219" s="97" t="s">
        <v>731</v>
      </c>
      <c r="Z219" s="100" t="s">
        <v>27</v>
      </c>
      <c r="AA219" s="215"/>
    </row>
    <row r="220" spans="1:27" s="101" customFormat="1" x14ac:dyDescent="0.3">
      <c r="A220" s="157">
        <v>214</v>
      </c>
      <c r="B220" s="96" t="s">
        <v>773</v>
      </c>
      <c r="C220" s="96" t="s">
        <v>776</v>
      </c>
      <c r="D220" s="96">
        <v>70987548</v>
      </c>
      <c r="E220" s="96">
        <v>650041780</v>
      </c>
      <c r="F220" s="96">
        <v>102592641</v>
      </c>
      <c r="G220" s="96" t="s">
        <v>787</v>
      </c>
      <c r="H220" s="97" t="s">
        <v>23</v>
      </c>
      <c r="I220" s="96" t="s">
        <v>24</v>
      </c>
      <c r="J220" s="96" t="s">
        <v>776</v>
      </c>
      <c r="K220" s="96" t="s">
        <v>788</v>
      </c>
      <c r="L220" s="98" t="s">
        <v>544</v>
      </c>
      <c r="M220" s="96"/>
      <c r="N220" s="96">
        <v>2026</v>
      </c>
      <c r="O220" s="96">
        <v>2027</v>
      </c>
      <c r="P220" s="99"/>
      <c r="Q220" s="99"/>
      <c r="R220" s="99"/>
      <c r="S220" s="99"/>
      <c r="T220" s="99"/>
      <c r="U220" s="99"/>
      <c r="V220" s="99" t="s">
        <v>101</v>
      </c>
      <c r="W220" s="99"/>
      <c r="X220" s="99"/>
      <c r="Y220" s="97" t="s">
        <v>519</v>
      </c>
      <c r="Z220" s="100" t="s">
        <v>27</v>
      </c>
      <c r="AA220" s="215"/>
    </row>
    <row r="221" spans="1:27" s="101" customFormat="1" x14ac:dyDescent="0.3">
      <c r="A221" s="157">
        <v>215</v>
      </c>
      <c r="B221" s="96" t="s">
        <v>773</v>
      </c>
      <c r="C221" s="96" t="s">
        <v>776</v>
      </c>
      <c r="D221" s="96">
        <v>70987548</v>
      </c>
      <c r="E221" s="96">
        <v>650041780</v>
      </c>
      <c r="F221" s="96">
        <v>102592641</v>
      </c>
      <c r="G221" s="96" t="s">
        <v>789</v>
      </c>
      <c r="H221" s="97" t="s">
        <v>23</v>
      </c>
      <c r="I221" s="96" t="s">
        <v>24</v>
      </c>
      <c r="J221" s="96" t="s">
        <v>776</v>
      </c>
      <c r="K221" s="96" t="s">
        <v>790</v>
      </c>
      <c r="L221" s="98" t="s">
        <v>557</v>
      </c>
      <c r="M221" s="96"/>
      <c r="N221" s="96">
        <v>2024</v>
      </c>
      <c r="O221" s="96">
        <v>2025</v>
      </c>
      <c r="P221" s="99"/>
      <c r="Q221" s="99"/>
      <c r="R221" s="99"/>
      <c r="S221" s="99"/>
      <c r="T221" s="99"/>
      <c r="U221" s="99"/>
      <c r="V221" s="99" t="s">
        <v>101</v>
      </c>
      <c r="W221" s="99"/>
      <c r="X221" s="99"/>
      <c r="Y221" s="97" t="s">
        <v>519</v>
      </c>
      <c r="Z221" s="100" t="s">
        <v>27</v>
      </c>
      <c r="AA221" s="215"/>
    </row>
    <row r="222" spans="1:27" s="35" customFormat="1" x14ac:dyDescent="0.3">
      <c r="A222" s="157">
        <v>216</v>
      </c>
      <c r="B222" s="96" t="s">
        <v>791</v>
      </c>
      <c r="C222" s="96" t="s">
        <v>792</v>
      </c>
      <c r="D222" s="96">
        <v>70992886</v>
      </c>
      <c r="E222" s="96">
        <v>108049663</v>
      </c>
      <c r="F222" s="96">
        <v>650048211</v>
      </c>
      <c r="G222" s="96" t="s">
        <v>793</v>
      </c>
      <c r="H222" s="97" t="s">
        <v>23</v>
      </c>
      <c r="I222" s="96" t="s">
        <v>24</v>
      </c>
      <c r="J222" s="96" t="s">
        <v>792</v>
      </c>
      <c r="K222" s="96" t="s">
        <v>794</v>
      </c>
      <c r="L222" s="98" t="s">
        <v>736</v>
      </c>
      <c r="M222" s="96"/>
      <c r="N222" s="96">
        <v>2025</v>
      </c>
      <c r="O222" s="96">
        <v>2025</v>
      </c>
      <c r="P222" s="99" t="s">
        <v>101</v>
      </c>
      <c r="Q222" s="99" t="s">
        <v>101</v>
      </c>
      <c r="R222" s="99" t="s">
        <v>101</v>
      </c>
      <c r="S222" s="99" t="s">
        <v>101</v>
      </c>
      <c r="T222" s="99" t="s">
        <v>101</v>
      </c>
      <c r="U222" s="99" t="s">
        <v>101</v>
      </c>
      <c r="V222" s="99" t="s">
        <v>101</v>
      </c>
      <c r="W222" s="99" t="s">
        <v>101</v>
      </c>
      <c r="X222" s="99"/>
      <c r="Y222" s="97" t="s">
        <v>519</v>
      </c>
      <c r="Z222" s="100" t="s">
        <v>27</v>
      </c>
      <c r="AA222" s="215"/>
    </row>
    <row r="223" spans="1:27" s="35" customFormat="1" x14ac:dyDescent="0.3">
      <c r="A223" s="157">
        <v>217</v>
      </c>
      <c r="B223" s="96" t="s">
        <v>732</v>
      </c>
      <c r="C223" s="38" t="s">
        <v>733</v>
      </c>
      <c r="D223" s="96">
        <v>61985406</v>
      </c>
      <c r="E223" s="96">
        <v>102608555</v>
      </c>
      <c r="F223" s="96">
        <v>600146499</v>
      </c>
      <c r="G223" s="96" t="s">
        <v>795</v>
      </c>
      <c r="H223" s="97" t="s">
        <v>23</v>
      </c>
      <c r="I223" s="96" t="s">
        <v>24</v>
      </c>
      <c r="J223" s="96" t="s">
        <v>733</v>
      </c>
      <c r="K223" s="96" t="s">
        <v>796</v>
      </c>
      <c r="L223" s="98" t="s">
        <v>797</v>
      </c>
      <c r="M223" s="96"/>
      <c r="N223" s="96">
        <v>2024</v>
      </c>
      <c r="O223" s="96">
        <v>2026</v>
      </c>
      <c r="P223" s="99" t="s">
        <v>101</v>
      </c>
      <c r="Q223" s="99" t="s">
        <v>101</v>
      </c>
      <c r="R223" s="99" t="s">
        <v>101</v>
      </c>
      <c r="S223" s="99" t="s">
        <v>101</v>
      </c>
      <c r="T223" s="99"/>
      <c r="U223" s="99"/>
      <c r="V223" s="99" t="s">
        <v>101</v>
      </c>
      <c r="W223" s="99" t="s">
        <v>101</v>
      </c>
      <c r="X223" s="99" t="s">
        <v>101</v>
      </c>
      <c r="Y223" s="97" t="s">
        <v>798</v>
      </c>
      <c r="Z223" s="100" t="s">
        <v>27</v>
      </c>
      <c r="AA223" s="215"/>
    </row>
    <row r="224" spans="1:27" s="35" customFormat="1" x14ac:dyDescent="0.3">
      <c r="A224" s="157">
        <v>218</v>
      </c>
      <c r="B224" s="96" t="s">
        <v>732</v>
      </c>
      <c r="C224" s="38" t="s">
        <v>733</v>
      </c>
      <c r="D224" s="96">
        <v>61985406</v>
      </c>
      <c r="E224" s="96">
        <v>102608555</v>
      </c>
      <c r="F224" s="96">
        <v>600146499</v>
      </c>
      <c r="G224" s="96" t="s">
        <v>799</v>
      </c>
      <c r="H224" s="97" t="s">
        <v>23</v>
      </c>
      <c r="I224" s="96" t="s">
        <v>24</v>
      </c>
      <c r="J224" s="96" t="s">
        <v>733</v>
      </c>
      <c r="K224" s="96" t="s">
        <v>845</v>
      </c>
      <c r="L224" s="98" t="s">
        <v>800</v>
      </c>
      <c r="M224" s="96"/>
      <c r="N224" s="96">
        <v>2022</v>
      </c>
      <c r="O224" s="96">
        <v>2024</v>
      </c>
      <c r="P224" s="99"/>
      <c r="Q224" s="99"/>
      <c r="R224" s="99"/>
      <c r="S224" s="99"/>
      <c r="T224" s="99"/>
      <c r="U224" s="99"/>
      <c r="V224" s="99" t="s">
        <v>101</v>
      </c>
      <c r="W224" s="99"/>
      <c r="X224" s="99"/>
      <c r="Y224" s="97" t="s">
        <v>801</v>
      </c>
      <c r="Z224" s="100" t="s">
        <v>27</v>
      </c>
      <c r="AA224" s="215"/>
    </row>
    <row r="225" spans="1:27" s="104" customFormat="1" x14ac:dyDescent="0.3">
      <c r="A225" s="157">
        <v>219</v>
      </c>
      <c r="B225" s="341" t="s">
        <v>802</v>
      </c>
      <c r="C225" s="341" t="s">
        <v>803</v>
      </c>
      <c r="D225" s="341">
        <v>61985414</v>
      </c>
      <c r="E225" s="341">
        <v>102608113</v>
      </c>
      <c r="F225" s="341">
        <v>600146464</v>
      </c>
      <c r="G225" s="341" t="s">
        <v>804</v>
      </c>
      <c r="H225" s="341" t="s">
        <v>805</v>
      </c>
      <c r="I225" s="341" t="s">
        <v>24</v>
      </c>
      <c r="J225" s="341" t="s">
        <v>806</v>
      </c>
      <c r="K225" s="341" t="s">
        <v>807</v>
      </c>
      <c r="L225" s="342">
        <v>8500000</v>
      </c>
      <c r="M225" s="342">
        <f t="shared" ref="M225:M234" si="7">L225/100*85</f>
        <v>7225000</v>
      </c>
      <c r="N225" s="341">
        <v>2022</v>
      </c>
      <c r="O225" s="341">
        <v>2023</v>
      </c>
      <c r="P225" s="343"/>
      <c r="Q225" s="343"/>
      <c r="R225" s="343"/>
      <c r="S225" s="343"/>
      <c r="T225" s="343"/>
      <c r="U225" s="343"/>
      <c r="V225" s="343"/>
      <c r="W225" s="343"/>
      <c r="X225" s="343"/>
      <c r="Y225" s="341" t="s">
        <v>761</v>
      </c>
      <c r="Z225" s="344" t="s">
        <v>178</v>
      </c>
      <c r="AA225" s="345"/>
    </row>
    <row r="226" spans="1:27" s="35" customFormat="1" x14ac:dyDescent="0.3">
      <c r="A226" s="157">
        <v>220</v>
      </c>
      <c r="B226" s="208" t="s">
        <v>802</v>
      </c>
      <c r="C226" s="208" t="s">
        <v>803</v>
      </c>
      <c r="D226" s="208">
        <v>61985414</v>
      </c>
      <c r="E226" s="208">
        <v>102608113</v>
      </c>
      <c r="F226" s="208">
        <v>600146464</v>
      </c>
      <c r="G226" s="208" t="s">
        <v>929</v>
      </c>
      <c r="H226" s="208" t="s">
        <v>23</v>
      </c>
      <c r="I226" s="208" t="s">
        <v>24</v>
      </c>
      <c r="J226" s="208" t="s">
        <v>806</v>
      </c>
      <c r="K226" s="208" t="s">
        <v>930</v>
      </c>
      <c r="L226" s="209">
        <v>15000000</v>
      </c>
      <c r="M226" s="209">
        <f t="shared" si="7"/>
        <v>12750000</v>
      </c>
      <c r="N226" s="208">
        <v>2023</v>
      </c>
      <c r="O226" s="208">
        <v>2024</v>
      </c>
      <c r="P226" s="210" t="s">
        <v>884</v>
      </c>
      <c r="Q226" s="210"/>
      <c r="R226" s="210"/>
      <c r="S226" s="210" t="s">
        <v>101</v>
      </c>
      <c r="T226" s="210"/>
      <c r="U226" s="210"/>
      <c r="V226" s="210" t="s">
        <v>101</v>
      </c>
      <c r="W226" s="210" t="s">
        <v>101</v>
      </c>
      <c r="X226" s="210" t="s">
        <v>101</v>
      </c>
      <c r="Y226" s="208" t="s">
        <v>761</v>
      </c>
      <c r="Z226" s="216" t="s">
        <v>178</v>
      </c>
      <c r="AA226" s="215"/>
    </row>
    <row r="227" spans="1:27" s="35" customFormat="1" x14ac:dyDescent="0.3">
      <c r="A227" s="157">
        <v>221</v>
      </c>
      <c r="B227" s="208" t="s">
        <v>802</v>
      </c>
      <c r="C227" s="208" t="s">
        <v>803</v>
      </c>
      <c r="D227" s="208">
        <v>61985414</v>
      </c>
      <c r="E227" s="208">
        <v>102608113</v>
      </c>
      <c r="F227" s="208">
        <v>600146464</v>
      </c>
      <c r="G227" s="208" t="s">
        <v>808</v>
      </c>
      <c r="H227" s="208" t="s">
        <v>23</v>
      </c>
      <c r="I227" s="208" t="s">
        <v>24</v>
      </c>
      <c r="J227" s="208" t="s">
        <v>806</v>
      </c>
      <c r="K227" s="208" t="s">
        <v>931</v>
      </c>
      <c r="L227" s="209">
        <v>20000000</v>
      </c>
      <c r="M227" s="209">
        <f t="shared" si="7"/>
        <v>17000000</v>
      </c>
      <c r="N227" s="208">
        <v>2024</v>
      </c>
      <c r="O227" s="208">
        <v>2025</v>
      </c>
      <c r="P227" s="210" t="s">
        <v>101</v>
      </c>
      <c r="Q227" s="210"/>
      <c r="R227" s="210"/>
      <c r="S227" s="210" t="s">
        <v>101</v>
      </c>
      <c r="T227" s="210"/>
      <c r="U227" s="210" t="s">
        <v>101</v>
      </c>
      <c r="V227" s="210" t="s">
        <v>884</v>
      </c>
      <c r="W227" s="210" t="s">
        <v>884</v>
      </c>
      <c r="X227" s="210" t="s">
        <v>101</v>
      </c>
      <c r="Y227" s="208" t="s">
        <v>761</v>
      </c>
      <c r="Z227" s="216" t="s">
        <v>178</v>
      </c>
      <c r="AA227" s="215"/>
    </row>
    <row r="228" spans="1:27" s="35" customFormat="1" x14ac:dyDescent="0.3">
      <c r="A228" s="157">
        <v>222</v>
      </c>
      <c r="B228" s="208" t="s">
        <v>802</v>
      </c>
      <c r="C228" s="208" t="s">
        <v>803</v>
      </c>
      <c r="D228" s="208">
        <v>61985414</v>
      </c>
      <c r="E228" s="208">
        <v>102608113</v>
      </c>
      <c r="F228" s="208">
        <v>600146464</v>
      </c>
      <c r="G228" s="208" t="s">
        <v>809</v>
      </c>
      <c r="H228" s="208" t="s">
        <v>23</v>
      </c>
      <c r="I228" s="208" t="s">
        <v>24</v>
      </c>
      <c r="J228" s="208" t="s">
        <v>806</v>
      </c>
      <c r="K228" s="208" t="s">
        <v>932</v>
      </c>
      <c r="L228" s="209">
        <v>20000000</v>
      </c>
      <c r="M228" s="209">
        <f t="shared" si="7"/>
        <v>17000000</v>
      </c>
      <c r="N228" s="208">
        <v>2025</v>
      </c>
      <c r="O228" s="208">
        <v>2026</v>
      </c>
      <c r="P228" s="210"/>
      <c r="Q228" s="210"/>
      <c r="R228" s="210"/>
      <c r="S228" s="210"/>
      <c r="T228" s="210"/>
      <c r="U228" s="210" t="s">
        <v>101</v>
      </c>
      <c r="V228" s="210" t="s">
        <v>101</v>
      </c>
      <c r="W228" s="210"/>
      <c r="X228" s="210" t="s">
        <v>101</v>
      </c>
      <c r="Y228" s="208" t="s">
        <v>761</v>
      </c>
      <c r="Z228" s="216" t="s">
        <v>178</v>
      </c>
      <c r="AA228" s="215"/>
    </row>
    <row r="229" spans="1:27" s="35" customFormat="1" ht="28.8" x14ac:dyDescent="0.3">
      <c r="A229" s="157">
        <v>223</v>
      </c>
      <c r="B229" s="91" t="s">
        <v>802</v>
      </c>
      <c r="C229" s="170" t="s">
        <v>803</v>
      </c>
      <c r="D229" s="157">
        <v>61985414</v>
      </c>
      <c r="E229" s="157">
        <v>102608113</v>
      </c>
      <c r="F229" s="157">
        <v>600146464</v>
      </c>
      <c r="G229" s="102" t="s">
        <v>882</v>
      </c>
      <c r="H229" s="172" t="s">
        <v>23</v>
      </c>
      <c r="I229" s="172" t="s">
        <v>24</v>
      </c>
      <c r="J229" s="172" t="s">
        <v>806</v>
      </c>
      <c r="K229" s="170" t="s">
        <v>883</v>
      </c>
      <c r="L229" s="217">
        <v>3000000</v>
      </c>
      <c r="M229" s="209">
        <f>L229/100*85</f>
        <v>2550000</v>
      </c>
      <c r="N229" s="170">
        <v>2023</v>
      </c>
      <c r="O229" s="170">
        <v>2026</v>
      </c>
      <c r="P229" s="157" t="s">
        <v>884</v>
      </c>
      <c r="Q229" s="157" t="s">
        <v>884</v>
      </c>
      <c r="R229" s="157"/>
      <c r="S229" s="157" t="s">
        <v>884</v>
      </c>
      <c r="T229" s="157"/>
      <c r="U229" s="157"/>
      <c r="V229" s="157" t="s">
        <v>884</v>
      </c>
      <c r="W229" s="157"/>
      <c r="X229" s="157" t="s">
        <v>884</v>
      </c>
      <c r="Y229" s="175" t="s">
        <v>820</v>
      </c>
      <c r="Z229" s="172" t="s">
        <v>27</v>
      </c>
      <c r="AA229" s="215"/>
    </row>
    <row r="230" spans="1:27" s="35" customFormat="1" ht="43.2" x14ac:dyDescent="0.3">
      <c r="A230" s="157">
        <v>224</v>
      </c>
      <c r="B230" s="91" t="s">
        <v>802</v>
      </c>
      <c r="C230" s="170" t="s">
        <v>803</v>
      </c>
      <c r="D230" s="157">
        <v>61985414</v>
      </c>
      <c r="E230" s="157">
        <v>102608113</v>
      </c>
      <c r="F230" s="157">
        <v>600146464</v>
      </c>
      <c r="G230" s="102" t="s">
        <v>885</v>
      </c>
      <c r="H230" s="172" t="s">
        <v>23</v>
      </c>
      <c r="I230" s="172" t="s">
        <v>24</v>
      </c>
      <c r="J230" s="172" t="s">
        <v>806</v>
      </c>
      <c r="K230" s="170" t="s">
        <v>886</v>
      </c>
      <c r="L230" s="217">
        <v>20000000</v>
      </c>
      <c r="M230" s="209">
        <f t="shared" ref="M230:M233" si="8">L230/100*85</f>
        <v>17000000</v>
      </c>
      <c r="N230" s="202">
        <v>2026</v>
      </c>
      <c r="O230" s="202">
        <v>2027</v>
      </c>
      <c r="P230" s="157" t="s">
        <v>884</v>
      </c>
      <c r="Q230" s="157" t="s">
        <v>884</v>
      </c>
      <c r="R230" s="157"/>
      <c r="S230" s="157" t="s">
        <v>884</v>
      </c>
      <c r="T230" s="157"/>
      <c r="U230" s="157" t="s">
        <v>884</v>
      </c>
      <c r="V230" s="157" t="s">
        <v>884</v>
      </c>
      <c r="W230" s="157" t="s">
        <v>884</v>
      </c>
      <c r="X230" s="157" t="s">
        <v>884</v>
      </c>
      <c r="Y230" s="175" t="s">
        <v>820</v>
      </c>
      <c r="Z230" s="172" t="s">
        <v>27</v>
      </c>
      <c r="AA230" s="215"/>
    </row>
    <row r="231" spans="1:27" s="35" customFormat="1" ht="28.8" x14ac:dyDescent="0.3">
      <c r="A231" s="157">
        <v>225</v>
      </c>
      <c r="B231" s="91" t="s">
        <v>802</v>
      </c>
      <c r="C231" s="170" t="s">
        <v>803</v>
      </c>
      <c r="D231" s="157">
        <v>61985414</v>
      </c>
      <c r="E231" s="157">
        <v>102608113</v>
      </c>
      <c r="F231" s="157">
        <v>600146464</v>
      </c>
      <c r="G231" s="102" t="s">
        <v>887</v>
      </c>
      <c r="H231" s="172" t="s">
        <v>23</v>
      </c>
      <c r="I231" s="172" t="s">
        <v>24</v>
      </c>
      <c r="J231" s="172" t="s">
        <v>806</v>
      </c>
      <c r="K231" s="170" t="s">
        <v>888</v>
      </c>
      <c r="L231" s="217">
        <v>5000000</v>
      </c>
      <c r="M231" s="209">
        <f t="shared" si="8"/>
        <v>4250000</v>
      </c>
      <c r="N231" s="170">
        <v>2025</v>
      </c>
      <c r="O231" s="170">
        <v>2026</v>
      </c>
      <c r="P231" s="157"/>
      <c r="Q231" s="157"/>
      <c r="R231" s="157" t="s">
        <v>884</v>
      </c>
      <c r="S231" s="157" t="s">
        <v>884</v>
      </c>
      <c r="T231" s="157"/>
      <c r="U231" s="157"/>
      <c r="V231" s="157" t="s">
        <v>884</v>
      </c>
      <c r="W231" s="157"/>
      <c r="X231" s="157" t="s">
        <v>884</v>
      </c>
      <c r="Y231" s="172" t="s">
        <v>820</v>
      </c>
      <c r="Z231" s="170" t="s">
        <v>27</v>
      </c>
      <c r="AA231" s="215"/>
    </row>
    <row r="232" spans="1:27" s="35" customFormat="1" ht="28.8" x14ac:dyDescent="0.3">
      <c r="A232" s="157">
        <v>226</v>
      </c>
      <c r="B232" s="91" t="s">
        <v>802</v>
      </c>
      <c r="C232" s="170" t="s">
        <v>803</v>
      </c>
      <c r="D232" s="157">
        <v>61985414</v>
      </c>
      <c r="E232" s="157">
        <v>102608113</v>
      </c>
      <c r="F232" s="157">
        <v>600146464</v>
      </c>
      <c r="G232" s="102" t="s">
        <v>889</v>
      </c>
      <c r="H232" s="172" t="s">
        <v>23</v>
      </c>
      <c r="I232" s="172" t="s">
        <v>24</v>
      </c>
      <c r="J232" s="172" t="s">
        <v>806</v>
      </c>
      <c r="K232" s="170" t="s">
        <v>890</v>
      </c>
      <c r="L232" s="217">
        <v>12000000</v>
      </c>
      <c r="M232" s="209">
        <f t="shared" si="8"/>
        <v>10200000</v>
      </c>
      <c r="N232" s="170">
        <v>2025</v>
      </c>
      <c r="O232" s="170">
        <v>2027</v>
      </c>
      <c r="P232" s="157" t="s">
        <v>884</v>
      </c>
      <c r="Q232" s="157" t="s">
        <v>884</v>
      </c>
      <c r="R232" s="157"/>
      <c r="S232" s="157" t="s">
        <v>884</v>
      </c>
      <c r="T232" s="157"/>
      <c r="U232" s="157"/>
      <c r="V232" s="157" t="s">
        <v>884</v>
      </c>
      <c r="W232" s="157"/>
      <c r="X232" s="157" t="s">
        <v>884</v>
      </c>
      <c r="Y232" s="172" t="s">
        <v>820</v>
      </c>
      <c r="Z232" s="170" t="s">
        <v>27</v>
      </c>
      <c r="AA232" s="215"/>
    </row>
    <row r="233" spans="1:27" s="35" customFormat="1" x14ac:dyDescent="0.3">
      <c r="A233" s="157">
        <v>227</v>
      </c>
      <c r="B233" s="91" t="s">
        <v>802</v>
      </c>
      <c r="C233" s="170" t="s">
        <v>803</v>
      </c>
      <c r="D233" s="157">
        <v>61985414</v>
      </c>
      <c r="E233" s="157">
        <v>102608113</v>
      </c>
      <c r="F233" s="157">
        <v>600146464</v>
      </c>
      <c r="G233" s="102" t="s">
        <v>891</v>
      </c>
      <c r="H233" s="172" t="s">
        <v>23</v>
      </c>
      <c r="I233" s="172" t="s">
        <v>24</v>
      </c>
      <c r="J233" s="172" t="s">
        <v>806</v>
      </c>
      <c r="K233" s="170" t="s">
        <v>892</v>
      </c>
      <c r="L233" s="217">
        <v>6000000</v>
      </c>
      <c r="M233" s="209">
        <f t="shared" si="8"/>
        <v>5100000</v>
      </c>
      <c r="N233" s="170">
        <v>2023</v>
      </c>
      <c r="O233" s="170">
        <v>2024</v>
      </c>
      <c r="P233" s="157"/>
      <c r="Q233" s="157"/>
      <c r="R233" s="157"/>
      <c r="S233" s="157"/>
      <c r="T233" s="157"/>
      <c r="U233" s="157"/>
      <c r="V233" s="157"/>
      <c r="W233" s="157"/>
      <c r="X233" s="157"/>
      <c r="Y233" s="172" t="s">
        <v>820</v>
      </c>
      <c r="Z233" s="170" t="s">
        <v>27</v>
      </c>
      <c r="AA233" s="215"/>
    </row>
    <row r="234" spans="1:27" s="35" customFormat="1" x14ac:dyDescent="0.3">
      <c r="A234" s="157">
        <v>228</v>
      </c>
      <c r="B234" s="208" t="s">
        <v>810</v>
      </c>
      <c r="C234" s="208" t="s">
        <v>811</v>
      </c>
      <c r="D234" s="208">
        <v>75029201</v>
      </c>
      <c r="E234" s="208">
        <v>650056612</v>
      </c>
      <c r="F234" s="208">
        <v>102592691</v>
      </c>
      <c r="G234" s="208" t="s">
        <v>812</v>
      </c>
      <c r="H234" s="208" t="s">
        <v>805</v>
      </c>
      <c r="I234" s="208" t="s">
        <v>24</v>
      </c>
      <c r="J234" s="208" t="s">
        <v>813</v>
      </c>
      <c r="K234" s="208" t="s">
        <v>812</v>
      </c>
      <c r="L234" s="209">
        <v>120000000</v>
      </c>
      <c r="M234" s="209">
        <f t="shared" si="7"/>
        <v>102000000</v>
      </c>
      <c r="N234" s="208">
        <v>2022</v>
      </c>
      <c r="O234" s="208">
        <v>2024</v>
      </c>
      <c r="P234" s="210" t="s">
        <v>101</v>
      </c>
      <c r="Q234" s="210" t="s">
        <v>101</v>
      </c>
      <c r="R234" s="210" t="s">
        <v>101</v>
      </c>
      <c r="S234" s="210" t="s">
        <v>101</v>
      </c>
      <c r="T234" s="210"/>
      <c r="U234" s="210" t="s">
        <v>101</v>
      </c>
      <c r="V234" s="210" t="s">
        <v>101</v>
      </c>
      <c r="W234" s="210" t="s">
        <v>101</v>
      </c>
      <c r="X234" s="210" t="s">
        <v>101</v>
      </c>
      <c r="Y234" s="208" t="s">
        <v>814</v>
      </c>
      <c r="Z234" s="216" t="s">
        <v>27</v>
      </c>
      <c r="AA234" s="215"/>
    </row>
    <row r="235" spans="1:27" s="35" customFormat="1" x14ac:dyDescent="0.3">
      <c r="A235" s="157">
        <v>229</v>
      </c>
      <c r="B235" s="208" t="s">
        <v>815</v>
      </c>
      <c r="C235" s="208" t="s">
        <v>816</v>
      </c>
      <c r="D235" s="208">
        <v>47184213</v>
      </c>
      <c r="E235" s="208">
        <v>47184213</v>
      </c>
      <c r="F235" s="208">
        <v>600146782</v>
      </c>
      <c r="G235" s="208" t="s">
        <v>817</v>
      </c>
      <c r="H235" s="208" t="s">
        <v>23</v>
      </c>
      <c r="I235" s="208" t="s">
        <v>24</v>
      </c>
      <c r="J235" s="208" t="s">
        <v>818</v>
      </c>
      <c r="K235" s="208" t="s">
        <v>819</v>
      </c>
      <c r="L235" s="209">
        <v>2000000</v>
      </c>
      <c r="M235" s="209">
        <v>1700000</v>
      </c>
      <c r="N235" s="208">
        <v>2023</v>
      </c>
      <c r="O235" s="208">
        <v>2025</v>
      </c>
      <c r="P235" s="210" t="s">
        <v>101</v>
      </c>
      <c r="Q235" s="210"/>
      <c r="R235" s="210" t="s">
        <v>101</v>
      </c>
      <c r="S235" s="210" t="s">
        <v>101</v>
      </c>
      <c r="T235" s="210"/>
      <c r="U235" s="210"/>
      <c r="V235" s="210"/>
      <c r="W235" s="210"/>
      <c r="X235" s="210"/>
      <c r="Y235" s="208" t="s">
        <v>820</v>
      </c>
      <c r="Z235" s="216" t="s">
        <v>27</v>
      </c>
      <c r="AA235" s="215"/>
    </row>
    <row r="236" spans="1:27" s="35" customFormat="1" x14ac:dyDescent="0.3">
      <c r="A236" s="157">
        <v>230</v>
      </c>
      <c r="B236" s="208" t="s">
        <v>815</v>
      </c>
      <c r="C236" s="208" t="s">
        <v>816</v>
      </c>
      <c r="D236" s="208">
        <v>47184213</v>
      </c>
      <c r="E236" s="208">
        <v>47184213</v>
      </c>
      <c r="F236" s="208">
        <v>600146782</v>
      </c>
      <c r="G236" s="208" t="s">
        <v>821</v>
      </c>
      <c r="H236" s="208" t="s">
        <v>23</v>
      </c>
      <c r="I236" s="208" t="s">
        <v>24</v>
      </c>
      <c r="J236" s="208" t="s">
        <v>818</v>
      </c>
      <c r="K236" s="208" t="s">
        <v>822</v>
      </c>
      <c r="L236" s="209">
        <v>2000000</v>
      </c>
      <c r="M236" s="209">
        <v>1700000</v>
      </c>
      <c r="N236" s="208">
        <v>2023</v>
      </c>
      <c r="O236" s="208">
        <v>2025</v>
      </c>
      <c r="P236" s="210"/>
      <c r="Q236" s="210"/>
      <c r="R236" s="210" t="s">
        <v>101</v>
      </c>
      <c r="S236" s="210" t="s">
        <v>101</v>
      </c>
      <c r="T236" s="210"/>
      <c r="U236" s="210"/>
      <c r="V236" s="210"/>
      <c r="W236" s="210"/>
      <c r="X236" s="210"/>
      <c r="Y236" s="208" t="s">
        <v>820</v>
      </c>
      <c r="Z236" s="216" t="s">
        <v>27</v>
      </c>
      <c r="AA236" s="215"/>
    </row>
    <row r="237" spans="1:27" s="35" customFormat="1" x14ac:dyDescent="0.3">
      <c r="A237" s="157">
        <v>231</v>
      </c>
      <c r="B237" s="208" t="s">
        <v>815</v>
      </c>
      <c r="C237" s="208" t="s">
        <v>816</v>
      </c>
      <c r="D237" s="208">
        <v>47184213</v>
      </c>
      <c r="E237" s="208">
        <v>47184213</v>
      </c>
      <c r="F237" s="208">
        <v>600146782</v>
      </c>
      <c r="G237" s="208" t="s">
        <v>823</v>
      </c>
      <c r="H237" s="208" t="s">
        <v>23</v>
      </c>
      <c r="I237" s="208" t="s">
        <v>24</v>
      </c>
      <c r="J237" s="208" t="s">
        <v>818</v>
      </c>
      <c r="K237" s="208" t="s">
        <v>824</v>
      </c>
      <c r="L237" s="209">
        <v>12000000</v>
      </c>
      <c r="M237" s="209">
        <v>10200000</v>
      </c>
      <c r="N237" s="208">
        <v>2023</v>
      </c>
      <c r="O237" s="208">
        <v>2026</v>
      </c>
      <c r="P237" s="210" t="s">
        <v>101</v>
      </c>
      <c r="Q237" s="210" t="s">
        <v>101</v>
      </c>
      <c r="R237" s="210" t="s">
        <v>101</v>
      </c>
      <c r="S237" s="210" t="s">
        <v>101</v>
      </c>
      <c r="T237" s="210"/>
      <c r="U237" s="210"/>
      <c r="V237" s="210"/>
      <c r="W237" s="210"/>
      <c r="X237" s="210"/>
      <c r="Y237" s="208" t="s">
        <v>820</v>
      </c>
      <c r="Z237" s="216" t="s">
        <v>27</v>
      </c>
      <c r="AA237" s="215"/>
    </row>
    <row r="238" spans="1:27" s="35" customFormat="1" x14ac:dyDescent="0.3">
      <c r="A238" s="157">
        <v>232</v>
      </c>
      <c r="B238" s="208" t="s">
        <v>825</v>
      </c>
      <c r="C238" s="208" t="s">
        <v>816</v>
      </c>
      <c r="D238" s="208">
        <v>47184213</v>
      </c>
      <c r="E238" s="208">
        <v>47184213</v>
      </c>
      <c r="F238" s="208">
        <v>600146782</v>
      </c>
      <c r="G238" s="208" t="s">
        <v>826</v>
      </c>
      <c r="H238" s="208" t="s">
        <v>23</v>
      </c>
      <c r="I238" s="208" t="s">
        <v>24</v>
      </c>
      <c r="J238" s="208" t="s">
        <v>818</v>
      </c>
      <c r="K238" s="208" t="s">
        <v>827</v>
      </c>
      <c r="L238" s="209">
        <v>4000000</v>
      </c>
      <c r="M238" s="209">
        <f>L238/100*85</f>
        <v>3400000</v>
      </c>
      <c r="N238" s="208">
        <v>2023</v>
      </c>
      <c r="O238" s="208">
        <v>2026</v>
      </c>
      <c r="P238" s="210"/>
      <c r="Q238" s="210"/>
      <c r="R238" s="210" t="s">
        <v>101</v>
      </c>
      <c r="S238" s="210" t="s">
        <v>101</v>
      </c>
      <c r="T238" s="210"/>
      <c r="U238" s="210"/>
      <c r="V238" s="210"/>
      <c r="W238" s="210"/>
      <c r="X238" s="210"/>
      <c r="Y238" s="208" t="s">
        <v>820</v>
      </c>
      <c r="Z238" s="216" t="s">
        <v>27</v>
      </c>
      <c r="AA238" s="215"/>
    </row>
    <row r="239" spans="1:27" s="35" customFormat="1" x14ac:dyDescent="0.3">
      <c r="A239" s="157">
        <v>233</v>
      </c>
      <c r="B239" s="208" t="s">
        <v>815</v>
      </c>
      <c r="C239" s="208" t="s">
        <v>816</v>
      </c>
      <c r="D239" s="208">
        <v>47184213</v>
      </c>
      <c r="E239" s="208">
        <v>47184213</v>
      </c>
      <c r="F239" s="208">
        <v>600146782</v>
      </c>
      <c r="G239" s="208" t="s">
        <v>933</v>
      </c>
      <c r="H239" s="208" t="s">
        <v>23</v>
      </c>
      <c r="I239" s="208" t="s">
        <v>24</v>
      </c>
      <c r="J239" s="208" t="s">
        <v>818</v>
      </c>
      <c r="K239" s="208" t="s">
        <v>934</v>
      </c>
      <c r="L239" s="209">
        <v>2550000</v>
      </c>
      <c r="M239" s="209">
        <v>1700000</v>
      </c>
      <c r="N239" s="208">
        <v>2023</v>
      </c>
      <c r="O239" s="208">
        <v>2025</v>
      </c>
      <c r="P239" s="210" t="s">
        <v>101</v>
      </c>
      <c r="Q239" s="210" t="s">
        <v>101</v>
      </c>
      <c r="R239" s="210" t="s">
        <v>101</v>
      </c>
      <c r="S239" s="210" t="s">
        <v>101</v>
      </c>
      <c r="T239" s="210"/>
      <c r="U239" s="210"/>
      <c r="V239" s="210" t="s">
        <v>101</v>
      </c>
      <c r="W239" s="210"/>
      <c r="X239" s="210" t="s">
        <v>101</v>
      </c>
      <c r="Y239" s="346" t="s">
        <v>761</v>
      </c>
      <c r="Z239" s="346"/>
      <c r="AA239" s="215"/>
    </row>
    <row r="240" spans="1:27" s="35" customFormat="1" x14ac:dyDescent="0.3">
      <c r="A240" s="157">
        <v>234</v>
      </c>
      <c r="B240" s="208" t="s">
        <v>815</v>
      </c>
      <c r="C240" s="208" t="s">
        <v>816</v>
      </c>
      <c r="D240" s="208">
        <v>47184213</v>
      </c>
      <c r="E240" s="208">
        <v>47184213</v>
      </c>
      <c r="F240" s="208">
        <v>600146782</v>
      </c>
      <c r="G240" s="208" t="s">
        <v>935</v>
      </c>
      <c r="H240" s="208" t="s">
        <v>23</v>
      </c>
      <c r="I240" s="208" t="s">
        <v>24</v>
      </c>
      <c r="J240" s="208" t="s">
        <v>818</v>
      </c>
      <c r="K240" s="208" t="s">
        <v>822</v>
      </c>
      <c r="L240" s="209">
        <v>3400000</v>
      </c>
      <c r="M240" s="209">
        <v>1700000</v>
      </c>
      <c r="N240" s="208">
        <v>2023</v>
      </c>
      <c r="O240" s="208">
        <v>2025</v>
      </c>
      <c r="P240" s="210"/>
      <c r="Q240" s="210" t="s">
        <v>101</v>
      </c>
      <c r="R240" s="210" t="s">
        <v>101</v>
      </c>
      <c r="S240" s="210" t="s">
        <v>101</v>
      </c>
      <c r="T240" s="210"/>
      <c r="U240" s="210"/>
      <c r="V240" s="210" t="s">
        <v>101</v>
      </c>
      <c r="W240" s="210" t="s">
        <v>101</v>
      </c>
      <c r="X240" s="210" t="s">
        <v>101</v>
      </c>
      <c r="Y240" s="346" t="s">
        <v>761</v>
      </c>
      <c r="Z240" s="208"/>
      <c r="AA240" s="215"/>
    </row>
    <row r="241" spans="1:27" s="35" customFormat="1" x14ac:dyDescent="0.3">
      <c r="A241" s="157">
        <v>235</v>
      </c>
      <c r="B241" s="208" t="s">
        <v>815</v>
      </c>
      <c r="C241" s="208" t="s">
        <v>816</v>
      </c>
      <c r="D241" s="208">
        <v>47184213</v>
      </c>
      <c r="E241" s="208">
        <v>47184213</v>
      </c>
      <c r="F241" s="208">
        <v>600146782</v>
      </c>
      <c r="G241" s="208" t="s">
        <v>936</v>
      </c>
      <c r="H241" s="208" t="s">
        <v>23</v>
      </c>
      <c r="I241" s="208" t="s">
        <v>24</v>
      </c>
      <c r="J241" s="208" t="s">
        <v>818</v>
      </c>
      <c r="K241" s="208" t="s">
        <v>937</v>
      </c>
      <c r="L241" s="209">
        <v>14450000</v>
      </c>
      <c r="M241" s="209">
        <v>10200000</v>
      </c>
      <c r="N241" s="208">
        <v>2023</v>
      </c>
      <c r="O241" s="208">
        <v>2026</v>
      </c>
      <c r="P241" s="210" t="s">
        <v>101</v>
      </c>
      <c r="Q241" s="210" t="s">
        <v>101</v>
      </c>
      <c r="R241" s="210" t="s">
        <v>101</v>
      </c>
      <c r="S241" s="210" t="s">
        <v>101</v>
      </c>
      <c r="T241" s="210"/>
      <c r="U241" s="210"/>
      <c r="V241" s="210" t="s">
        <v>101</v>
      </c>
      <c r="W241" s="210"/>
      <c r="X241" s="210" t="s">
        <v>101</v>
      </c>
      <c r="Y241" s="208"/>
      <c r="Z241" s="208"/>
      <c r="AA241" s="215"/>
    </row>
    <row r="242" spans="1:27" s="35" customFormat="1" x14ac:dyDescent="0.3">
      <c r="A242" s="157">
        <v>236</v>
      </c>
      <c r="B242" s="208" t="s">
        <v>815</v>
      </c>
      <c r="C242" s="208" t="s">
        <v>816</v>
      </c>
      <c r="D242" s="208">
        <v>47184213</v>
      </c>
      <c r="E242" s="208">
        <v>47184213</v>
      </c>
      <c r="F242" s="208">
        <v>600146782</v>
      </c>
      <c r="G242" s="208" t="s">
        <v>826</v>
      </c>
      <c r="H242" s="208" t="s">
        <v>23</v>
      </c>
      <c r="I242" s="208" t="s">
        <v>24</v>
      </c>
      <c r="J242" s="208" t="s">
        <v>818</v>
      </c>
      <c r="K242" s="208" t="s">
        <v>938</v>
      </c>
      <c r="L242" s="209">
        <v>6000000</v>
      </c>
      <c r="M242" s="209">
        <f>L242/100*85</f>
        <v>5100000</v>
      </c>
      <c r="N242" s="208">
        <v>2023</v>
      </c>
      <c r="O242" s="208">
        <v>2026</v>
      </c>
      <c r="P242" s="210" t="s">
        <v>101</v>
      </c>
      <c r="Q242" s="210" t="s">
        <v>101</v>
      </c>
      <c r="R242" s="210" t="s">
        <v>101</v>
      </c>
      <c r="S242" s="210" t="s">
        <v>101</v>
      </c>
      <c r="T242" s="210"/>
      <c r="U242" s="210"/>
      <c r="V242" s="210" t="s">
        <v>101</v>
      </c>
      <c r="W242" s="210" t="s">
        <v>101</v>
      </c>
      <c r="X242" s="210" t="s">
        <v>101</v>
      </c>
      <c r="Y242" s="346" t="s">
        <v>761</v>
      </c>
      <c r="Z242" s="208"/>
      <c r="AA242" s="215"/>
    </row>
    <row r="243" spans="1:27" s="35" customFormat="1" x14ac:dyDescent="0.3">
      <c r="A243" s="111"/>
      <c r="B243" s="39"/>
      <c r="C243" s="40"/>
      <c r="D243" s="41"/>
      <c r="E243" s="41"/>
      <c r="F243" s="41"/>
      <c r="G243" s="42"/>
      <c r="H243" s="88"/>
      <c r="I243" s="41"/>
      <c r="J243" s="41"/>
      <c r="K243" s="42"/>
      <c r="L243" s="80"/>
      <c r="M243" s="43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85"/>
      <c r="Z243" s="44"/>
    </row>
    <row r="245" spans="1:27" x14ac:dyDescent="0.3">
      <c r="B245" s="45"/>
    </row>
    <row r="246" spans="1:27" x14ac:dyDescent="0.3">
      <c r="B246" s="23" t="s">
        <v>479</v>
      </c>
      <c r="D246" s="23"/>
      <c r="E246" s="23"/>
      <c r="F246" s="23"/>
      <c r="I246" s="23"/>
      <c r="J246" s="23"/>
      <c r="N246" s="25"/>
    </row>
    <row r="247" spans="1:27" x14ac:dyDescent="0.3">
      <c r="D247" s="23"/>
      <c r="E247" s="23"/>
      <c r="F247" s="23"/>
      <c r="I247" s="23"/>
      <c r="J247" s="23"/>
      <c r="N247" s="25"/>
    </row>
    <row r="248" spans="1:27" x14ac:dyDescent="0.3">
      <c r="D248" s="23"/>
      <c r="E248" s="23"/>
      <c r="F248" s="23"/>
      <c r="I248" s="23"/>
      <c r="J248" s="23"/>
      <c r="N248" s="25"/>
    </row>
    <row r="249" spans="1:27" x14ac:dyDescent="0.3">
      <c r="B249" s="23" t="s">
        <v>480</v>
      </c>
      <c r="D249" s="23"/>
      <c r="E249" s="23"/>
      <c r="F249" s="23"/>
      <c r="I249" s="23"/>
      <c r="J249" s="23"/>
      <c r="N249" s="25"/>
    </row>
    <row r="250" spans="1:27" x14ac:dyDescent="0.3">
      <c r="B250" s="23" t="s">
        <v>486</v>
      </c>
      <c r="D250" s="23"/>
      <c r="E250" s="23"/>
      <c r="F250" s="23"/>
      <c r="I250" s="23"/>
      <c r="J250" s="23"/>
      <c r="N250" s="25"/>
    </row>
    <row r="251" spans="1:27" x14ac:dyDescent="0.3">
      <c r="B251" s="23" t="s">
        <v>481</v>
      </c>
      <c r="D251" s="23"/>
      <c r="E251" s="23"/>
      <c r="F251" s="23"/>
      <c r="I251" s="23"/>
      <c r="J251" s="23"/>
      <c r="N251" s="25"/>
    </row>
    <row r="252" spans="1:27" x14ac:dyDescent="0.3">
      <c r="B252" s="23" t="s">
        <v>482</v>
      </c>
      <c r="D252" s="23"/>
      <c r="E252" s="23"/>
      <c r="F252" s="23"/>
      <c r="I252" s="23"/>
      <c r="J252" s="23"/>
      <c r="N252" s="25"/>
    </row>
    <row r="253" spans="1:27" x14ac:dyDescent="0.3">
      <c r="D253" s="23"/>
      <c r="E253" s="23"/>
      <c r="F253" s="23"/>
      <c r="I253" s="23"/>
      <c r="J253" s="23"/>
      <c r="N253" s="25"/>
    </row>
    <row r="254" spans="1:27" x14ac:dyDescent="0.3">
      <c r="A254" s="113"/>
      <c r="B254" s="23" t="s">
        <v>487</v>
      </c>
      <c r="D254" s="23"/>
      <c r="E254" s="23"/>
      <c r="F254" s="23"/>
      <c r="I254" s="23"/>
      <c r="J254" s="23"/>
      <c r="N254" s="25"/>
    </row>
    <row r="255" spans="1:27" x14ac:dyDescent="0.3">
      <c r="A255" s="113"/>
      <c r="D255" s="23"/>
      <c r="E255" s="23"/>
      <c r="F255" s="23"/>
      <c r="I255" s="23"/>
      <c r="J255" s="23"/>
      <c r="N255" s="25"/>
    </row>
    <row r="256" spans="1:27" x14ac:dyDescent="0.3">
      <c r="A256" s="113"/>
      <c r="B256" s="46" t="s">
        <v>488</v>
      </c>
      <c r="C256" s="46"/>
      <c r="D256" s="46"/>
      <c r="E256" s="46"/>
      <c r="F256" s="46"/>
      <c r="G256" s="46"/>
      <c r="H256" s="86"/>
      <c r="I256" s="46"/>
      <c r="J256" s="23"/>
      <c r="N256" s="25"/>
    </row>
    <row r="257" spans="1:26" x14ac:dyDescent="0.3">
      <c r="A257" s="113"/>
      <c r="B257" s="46" t="s">
        <v>489</v>
      </c>
      <c r="C257" s="46"/>
      <c r="D257" s="46"/>
      <c r="E257" s="46"/>
      <c r="F257" s="46"/>
      <c r="G257" s="46"/>
      <c r="H257" s="86"/>
      <c r="I257" s="46"/>
      <c r="J257" s="23"/>
      <c r="N257" s="25"/>
    </row>
    <row r="258" spans="1:26" x14ac:dyDescent="0.3">
      <c r="A258" s="113"/>
      <c r="B258" s="46" t="s">
        <v>490</v>
      </c>
      <c r="C258" s="46"/>
      <c r="D258" s="46"/>
      <c r="E258" s="46"/>
      <c r="F258" s="46"/>
      <c r="G258" s="46"/>
      <c r="H258" s="86"/>
      <c r="I258" s="46"/>
      <c r="J258" s="23"/>
      <c r="N258" s="25"/>
    </row>
    <row r="259" spans="1:26" x14ac:dyDescent="0.3">
      <c r="A259" s="113"/>
      <c r="B259" s="46" t="s">
        <v>491</v>
      </c>
      <c r="C259" s="46"/>
      <c r="D259" s="46"/>
      <c r="E259" s="46"/>
      <c r="F259" s="46"/>
      <c r="G259" s="46"/>
      <c r="H259" s="86"/>
      <c r="I259" s="46"/>
      <c r="J259" s="23"/>
      <c r="N259" s="25"/>
    </row>
    <row r="260" spans="1:26" x14ac:dyDescent="0.3">
      <c r="A260" s="113"/>
      <c r="B260" s="46" t="s">
        <v>492</v>
      </c>
      <c r="C260" s="46"/>
      <c r="D260" s="46"/>
      <c r="E260" s="46"/>
      <c r="F260" s="46"/>
      <c r="G260" s="46"/>
      <c r="H260" s="86"/>
      <c r="I260" s="46"/>
      <c r="J260" s="23"/>
      <c r="N260" s="25"/>
    </row>
    <row r="261" spans="1:26" x14ac:dyDescent="0.3">
      <c r="A261" s="114"/>
      <c r="B261" s="46" t="s">
        <v>493</v>
      </c>
      <c r="C261" s="46"/>
      <c r="D261" s="46"/>
      <c r="E261" s="46"/>
      <c r="F261" s="46"/>
      <c r="G261" s="46"/>
      <c r="H261" s="86"/>
      <c r="I261" s="46"/>
      <c r="J261" s="23"/>
      <c r="N261" s="25"/>
    </row>
    <row r="262" spans="1:26" x14ac:dyDescent="0.3">
      <c r="A262" s="113"/>
      <c r="B262" s="46" t="s">
        <v>494</v>
      </c>
      <c r="C262" s="46"/>
      <c r="D262" s="46"/>
      <c r="E262" s="46"/>
      <c r="F262" s="46"/>
      <c r="G262" s="46"/>
      <c r="H262" s="86"/>
      <c r="I262" s="46"/>
      <c r="J262" s="23"/>
      <c r="N262" s="25"/>
    </row>
    <row r="263" spans="1:26" x14ac:dyDescent="0.3">
      <c r="A263" s="113"/>
      <c r="B263" s="47" t="s">
        <v>495</v>
      </c>
      <c r="C263" s="47"/>
      <c r="D263" s="47"/>
      <c r="E263" s="47"/>
      <c r="F263" s="47"/>
      <c r="I263" s="23"/>
      <c r="J263" s="23"/>
      <c r="N263" s="25"/>
    </row>
    <row r="264" spans="1:26" x14ac:dyDescent="0.3">
      <c r="A264" s="113"/>
      <c r="B264" s="46" t="s">
        <v>496</v>
      </c>
      <c r="C264" s="46"/>
      <c r="D264" s="46"/>
      <c r="E264" s="46"/>
      <c r="F264" s="46"/>
      <c r="G264" s="46"/>
      <c r="I264" s="23"/>
      <c r="J264" s="23"/>
      <c r="N264" s="25"/>
    </row>
    <row r="265" spans="1:26" x14ac:dyDescent="0.3">
      <c r="A265" s="113"/>
      <c r="B265" s="46" t="s">
        <v>497</v>
      </c>
      <c r="C265" s="46"/>
      <c r="D265" s="46"/>
      <c r="E265" s="46"/>
      <c r="F265" s="46"/>
      <c r="G265" s="46"/>
      <c r="I265" s="23"/>
      <c r="J265" s="23"/>
      <c r="N265" s="25"/>
    </row>
    <row r="266" spans="1:26" x14ac:dyDescent="0.3">
      <c r="A266" s="113"/>
      <c r="B266" s="46"/>
      <c r="C266" s="46"/>
      <c r="D266" s="46"/>
      <c r="E266" s="46"/>
      <c r="F266" s="46"/>
      <c r="G266" s="46"/>
      <c r="I266" s="23"/>
      <c r="J266" s="23"/>
      <c r="N266" s="25"/>
    </row>
    <row r="267" spans="1:26" x14ac:dyDescent="0.3">
      <c r="B267" s="46" t="s">
        <v>498</v>
      </c>
      <c r="C267" s="46"/>
      <c r="D267" s="46"/>
      <c r="E267" s="46"/>
      <c r="F267" s="46"/>
      <c r="G267" s="46"/>
      <c r="I267" s="23"/>
      <c r="J267" s="23"/>
      <c r="N267" s="25"/>
    </row>
    <row r="268" spans="1:26" x14ac:dyDescent="0.3">
      <c r="B268" s="46" t="s">
        <v>499</v>
      </c>
      <c r="C268" s="46"/>
      <c r="D268" s="46"/>
      <c r="E268" s="46"/>
      <c r="F268" s="46"/>
      <c r="G268" s="46"/>
      <c r="I268" s="23"/>
      <c r="J268" s="23"/>
      <c r="N268" s="25"/>
    </row>
    <row r="269" spans="1:26" x14ac:dyDescent="0.3">
      <c r="A269" s="113"/>
      <c r="D269" s="23"/>
      <c r="E269" s="23"/>
      <c r="F269" s="23"/>
      <c r="I269" s="23"/>
      <c r="J269" s="23"/>
      <c r="N269" s="25"/>
    </row>
    <row r="270" spans="1:26" x14ac:dyDescent="0.3">
      <c r="B270" s="23" t="s">
        <v>500</v>
      </c>
      <c r="D270" s="23"/>
      <c r="E270" s="23"/>
      <c r="F270" s="23"/>
      <c r="I270" s="23"/>
      <c r="J270" s="23"/>
      <c r="N270" s="25"/>
    </row>
    <row r="271" spans="1:26" x14ac:dyDescent="0.3">
      <c r="B271" s="46" t="s">
        <v>501</v>
      </c>
      <c r="D271" s="23"/>
      <c r="E271" s="23"/>
      <c r="F271" s="23"/>
      <c r="I271" s="23"/>
      <c r="J271" s="23"/>
      <c r="N271" s="25"/>
    </row>
    <row r="272" spans="1:26" x14ac:dyDescent="0.3">
      <c r="A272" s="113"/>
      <c r="B272" s="23" t="s">
        <v>502</v>
      </c>
      <c r="D272" s="23"/>
      <c r="E272" s="23"/>
      <c r="F272" s="23"/>
      <c r="I272" s="23"/>
      <c r="J272" s="23"/>
      <c r="N272" s="25"/>
      <c r="S272" s="115"/>
      <c r="T272" s="115"/>
      <c r="U272" s="115"/>
      <c r="V272" s="115"/>
      <c r="W272" s="115"/>
      <c r="X272" s="115"/>
      <c r="Y272" s="86"/>
      <c r="Z272" s="46"/>
    </row>
    <row r="273" spans="2:18" x14ac:dyDescent="0.3">
      <c r="D273" s="23"/>
      <c r="E273" s="23"/>
      <c r="F273" s="23"/>
      <c r="I273" s="23"/>
      <c r="J273" s="23"/>
      <c r="N273" s="25"/>
    </row>
    <row r="274" spans="2:18" x14ac:dyDescent="0.3">
      <c r="B274" s="46"/>
      <c r="C274" s="46"/>
      <c r="D274" s="46"/>
      <c r="E274" s="46"/>
      <c r="F274" s="46"/>
      <c r="G274" s="46"/>
      <c r="H274" s="86"/>
      <c r="I274" s="46"/>
      <c r="J274" s="46"/>
      <c r="K274" s="46"/>
      <c r="L274" s="82"/>
      <c r="M274" s="48"/>
      <c r="N274" s="48"/>
      <c r="O274" s="46"/>
      <c r="P274" s="115"/>
      <c r="Q274" s="115"/>
      <c r="R274" s="115"/>
    </row>
  </sheetData>
  <mergeCells count="29">
    <mergeCell ref="Y5:Y6"/>
    <mergeCell ref="Z5:Z6"/>
    <mergeCell ref="O5:O6"/>
    <mergeCell ref="P5:S5"/>
    <mergeCell ref="T5:T6"/>
    <mergeCell ref="U5:U6"/>
    <mergeCell ref="V5:V6"/>
    <mergeCell ref="W5:W6"/>
    <mergeCell ref="F5:F6"/>
    <mergeCell ref="L5:L6"/>
    <mergeCell ref="M5:M6"/>
    <mergeCell ref="N5:N6"/>
    <mergeCell ref="X5:X6"/>
    <mergeCell ref="A2:Z2"/>
    <mergeCell ref="A4:A6"/>
    <mergeCell ref="B4:F4"/>
    <mergeCell ref="G4:G6"/>
    <mergeCell ref="H4:H6"/>
    <mergeCell ref="I4:I6"/>
    <mergeCell ref="J4:J6"/>
    <mergeCell ref="K4:K6"/>
    <mergeCell ref="L4:M4"/>
    <mergeCell ref="N4:O4"/>
    <mergeCell ref="P4:X4"/>
    <mergeCell ref="Y4:Z4"/>
    <mergeCell ref="B5:B6"/>
    <mergeCell ref="C5:C6"/>
    <mergeCell ref="D5:D6"/>
    <mergeCell ref="E5:E6"/>
  </mergeCells>
  <pageMargins left="0.7" right="0.7" top="0.78749999999999998" bottom="0.78749999999999998" header="0.51180555555555496" footer="0.51180555555555496"/>
  <pageSetup paperSize="8" scale="48" firstPageNumber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tabSelected="1" topLeftCell="A19" zoomScale="85" zoomScaleNormal="85" workbookViewId="0">
      <selection sqref="A1:S27"/>
    </sheetView>
  </sheetViews>
  <sheetFormatPr defaultColWidth="8.88671875" defaultRowHeight="14.4" x14ac:dyDescent="0.3"/>
  <cols>
    <col min="1" max="1" width="7.44140625" style="27" customWidth="1"/>
    <col min="2" max="2" width="27.33203125" style="27" customWidth="1"/>
    <col min="3" max="3" width="21.6640625" style="49" customWidth="1"/>
    <col min="4" max="4" width="12.6640625" style="50" customWidth="1"/>
    <col min="5" max="5" width="32" style="27" customWidth="1"/>
    <col min="6" max="6" width="10.88671875" style="27" customWidth="1"/>
    <col min="7" max="7" width="11.109375" style="27" customWidth="1"/>
    <col min="8" max="8" width="10" style="27" customWidth="1"/>
    <col min="9" max="9" width="40.88671875" style="27" customWidth="1"/>
    <col min="10" max="10" width="15.44140625" style="27" customWidth="1"/>
    <col min="11" max="11" width="14.5546875" style="27" customWidth="1"/>
    <col min="12" max="13" width="10.109375" style="27" bestFit="1" customWidth="1"/>
    <col min="14" max="17" width="8.88671875" style="27"/>
    <col min="18" max="18" width="12.33203125" style="27" customWidth="1"/>
    <col min="19" max="19" width="11.88671875" style="27" customWidth="1"/>
    <col min="20" max="16384" width="8.88671875" style="27"/>
  </cols>
  <sheetData>
    <row r="1" spans="1:20" x14ac:dyDescent="0.3">
      <c r="S1" s="51" t="s">
        <v>1053</v>
      </c>
    </row>
    <row r="2" spans="1:20" s="23" customFormat="1" ht="21.75" customHeight="1" x14ac:dyDescent="0.3">
      <c r="A2" s="120" t="s">
        <v>509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2"/>
    </row>
    <row r="3" spans="1:20" s="23" customFormat="1" ht="15" customHeight="1" thickBot="1" x14ac:dyDescent="0.3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2"/>
    </row>
    <row r="4" spans="1:20" s="23" customFormat="1" ht="30" customHeight="1" thickBot="1" x14ac:dyDescent="0.35">
      <c r="A4" s="224" t="s">
        <v>1</v>
      </c>
      <c r="B4" s="222" t="s">
        <v>141</v>
      </c>
      <c r="C4" s="234"/>
      <c r="D4" s="234"/>
      <c r="E4" s="224" t="s">
        <v>3</v>
      </c>
      <c r="F4" s="224" t="s">
        <v>72</v>
      </c>
      <c r="G4" s="224" t="s">
        <v>5</v>
      </c>
      <c r="H4" s="224" t="s">
        <v>6</v>
      </c>
      <c r="I4" s="224" t="s">
        <v>7</v>
      </c>
      <c r="J4" s="354" t="s">
        <v>1048</v>
      </c>
      <c r="K4" s="355"/>
      <c r="L4" s="222" t="s">
        <v>1040</v>
      </c>
      <c r="M4" s="235"/>
      <c r="N4" s="356" t="s">
        <v>1049</v>
      </c>
      <c r="O4" s="357"/>
      <c r="P4" s="357"/>
      <c r="Q4" s="357"/>
      <c r="R4" s="222" t="s">
        <v>8</v>
      </c>
      <c r="S4" s="235"/>
    </row>
    <row r="5" spans="1:20" s="23" customFormat="1" ht="22.35" customHeight="1" thickBot="1" x14ac:dyDescent="0.35">
      <c r="A5" s="238"/>
      <c r="B5" s="358" t="s">
        <v>142</v>
      </c>
      <c r="C5" s="359" t="s">
        <v>143</v>
      </c>
      <c r="D5" s="360" t="s">
        <v>144</v>
      </c>
      <c r="E5" s="238"/>
      <c r="F5" s="238"/>
      <c r="G5" s="238"/>
      <c r="H5" s="238"/>
      <c r="I5" s="238"/>
      <c r="J5" s="361" t="s">
        <v>145</v>
      </c>
      <c r="K5" s="361" t="s">
        <v>1042</v>
      </c>
      <c r="L5" s="362" t="s">
        <v>16</v>
      </c>
      <c r="M5" s="363" t="s">
        <v>17</v>
      </c>
      <c r="N5" s="364" t="s">
        <v>73</v>
      </c>
      <c r="O5" s="365"/>
      <c r="P5" s="365"/>
      <c r="Q5" s="365"/>
      <c r="R5" s="366" t="s">
        <v>1050</v>
      </c>
      <c r="S5" s="367" t="s">
        <v>19</v>
      </c>
    </row>
    <row r="6" spans="1:20" s="23" customFormat="1" ht="68.25" customHeight="1" thickBot="1" x14ac:dyDescent="0.35">
      <c r="A6" s="238"/>
      <c r="B6" s="368"/>
      <c r="C6" s="369"/>
      <c r="D6" s="370"/>
      <c r="E6" s="238"/>
      <c r="F6" s="238"/>
      <c r="G6" s="238"/>
      <c r="H6" s="238"/>
      <c r="I6" s="238"/>
      <c r="J6" s="371"/>
      <c r="K6" s="371"/>
      <c r="L6" s="372"/>
      <c r="M6" s="249"/>
      <c r="N6" s="373" t="s">
        <v>78</v>
      </c>
      <c r="O6" s="374" t="s">
        <v>1044</v>
      </c>
      <c r="P6" s="374" t="s">
        <v>1045</v>
      </c>
      <c r="Q6" s="375" t="s">
        <v>1051</v>
      </c>
      <c r="R6" s="362"/>
      <c r="S6" s="363"/>
    </row>
    <row r="7" spans="1:20" s="23" customFormat="1" ht="28.8" x14ac:dyDescent="0.3">
      <c r="A7" s="376">
        <v>1</v>
      </c>
      <c r="B7" s="377" t="s">
        <v>146</v>
      </c>
      <c r="C7" s="378" t="s">
        <v>21</v>
      </c>
      <c r="D7" s="270">
        <v>70887616</v>
      </c>
      <c r="E7" s="379" t="s">
        <v>147</v>
      </c>
      <c r="F7" s="378" t="s">
        <v>320</v>
      </c>
      <c r="G7" s="270" t="s">
        <v>24</v>
      </c>
      <c r="H7" s="270" t="s">
        <v>24</v>
      </c>
      <c r="I7" s="377" t="s">
        <v>147</v>
      </c>
      <c r="J7" s="380">
        <v>150000000</v>
      </c>
      <c r="K7" s="380">
        <f t="shared" ref="K7:K13" si="0">J7/100*85</f>
        <v>127500000</v>
      </c>
      <c r="L7" s="270">
        <v>2022</v>
      </c>
      <c r="M7" s="270">
        <v>2027</v>
      </c>
      <c r="N7" s="270" t="s">
        <v>101</v>
      </c>
      <c r="O7" s="270" t="s">
        <v>101</v>
      </c>
      <c r="P7" s="270" t="s">
        <v>101</v>
      </c>
      <c r="Q7" s="270" t="s">
        <v>101</v>
      </c>
      <c r="R7" s="270" t="s">
        <v>27</v>
      </c>
      <c r="S7" s="275" t="s">
        <v>27</v>
      </c>
    </row>
    <row r="8" spans="1:20" s="23" customFormat="1" ht="28.95" customHeight="1" x14ac:dyDescent="0.3">
      <c r="A8" s="381">
        <v>2</v>
      </c>
      <c r="B8" s="175" t="s">
        <v>146</v>
      </c>
      <c r="C8" s="169" t="s">
        <v>21</v>
      </c>
      <c r="D8" s="157">
        <v>70887616</v>
      </c>
      <c r="E8" s="382" t="s">
        <v>148</v>
      </c>
      <c r="F8" s="169" t="s">
        <v>23</v>
      </c>
      <c r="G8" s="157" t="s">
        <v>24</v>
      </c>
      <c r="H8" s="157" t="s">
        <v>24</v>
      </c>
      <c r="I8" s="175" t="s">
        <v>148</v>
      </c>
      <c r="J8" s="182">
        <v>2000000</v>
      </c>
      <c r="K8" s="182">
        <f t="shared" si="0"/>
        <v>1700000</v>
      </c>
      <c r="L8" s="157">
        <v>2022</v>
      </c>
      <c r="M8" s="157">
        <v>2027</v>
      </c>
      <c r="N8" s="157" t="s">
        <v>101</v>
      </c>
      <c r="O8" s="157" t="s">
        <v>101</v>
      </c>
      <c r="P8" s="157" t="s">
        <v>101</v>
      </c>
      <c r="Q8" s="157" t="s">
        <v>101</v>
      </c>
      <c r="R8" s="157" t="s">
        <v>27</v>
      </c>
      <c r="S8" s="174" t="s">
        <v>27</v>
      </c>
    </row>
    <row r="9" spans="1:20" s="23" customFormat="1" ht="61.5" customHeight="1" x14ac:dyDescent="0.3">
      <c r="A9" s="381">
        <v>3</v>
      </c>
      <c r="B9" s="175" t="s">
        <v>146</v>
      </c>
      <c r="C9" s="169" t="s">
        <v>21</v>
      </c>
      <c r="D9" s="157">
        <v>70887616</v>
      </c>
      <c r="E9" s="382" t="s">
        <v>149</v>
      </c>
      <c r="F9" s="169" t="s">
        <v>320</v>
      </c>
      <c r="G9" s="157" t="s">
        <v>24</v>
      </c>
      <c r="H9" s="157" t="s">
        <v>24</v>
      </c>
      <c r="I9" s="175" t="s">
        <v>149</v>
      </c>
      <c r="J9" s="182">
        <v>350000</v>
      </c>
      <c r="K9" s="182">
        <f t="shared" si="0"/>
        <v>297500</v>
      </c>
      <c r="L9" s="157">
        <v>2022</v>
      </c>
      <c r="M9" s="157">
        <v>2027</v>
      </c>
      <c r="N9" s="157" t="s">
        <v>101</v>
      </c>
      <c r="O9" s="157" t="s">
        <v>101</v>
      </c>
      <c r="P9" s="157" t="s">
        <v>101</v>
      </c>
      <c r="Q9" s="157" t="s">
        <v>101</v>
      </c>
      <c r="R9" s="157" t="s">
        <v>27</v>
      </c>
      <c r="S9" s="174" t="s">
        <v>27</v>
      </c>
    </row>
    <row r="10" spans="1:20" s="23" customFormat="1" ht="58.95" customHeight="1" x14ac:dyDescent="0.3">
      <c r="A10" s="381">
        <v>4</v>
      </c>
      <c r="B10" s="175" t="s">
        <v>146</v>
      </c>
      <c r="C10" s="169" t="s">
        <v>21</v>
      </c>
      <c r="D10" s="157">
        <v>70887616</v>
      </c>
      <c r="E10" s="382" t="s">
        <v>150</v>
      </c>
      <c r="F10" s="169" t="s">
        <v>320</v>
      </c>
      <c r="G10" s="157" t="s">
        <v>24</v>
      </c>
      <c r="H10" s="157" t="s">
        <v>24</v>
      </c>
      <c r="I10" s="175" t="s">
        <v>150</v>
      </c>
      <c r="J10" s="182">
        <v>3000000</v>
      </c>
      <c r="K10" s="182">
        <f t="shared" si="0"/>
        <v>2550000</v>
      </c>
      <c r="L10" s="157">
        <v>2022</v>
      </c>
      <c r="M10" s="157">
        <v>2027</v>
      </c>
      <c r="N10" s="157" t="s">
        <v>101</v>
      </c>
      <c r="O10" s="157" t="s">
        <v>101</v>
      </c>
      <c r="P10" s="157" t="s">
        <v>101</v>
      </c>
      <c r="Q10" s="157" t="s">
        <v>101</v>
      </c>
      <c r="R10" s="157" t="s">
        <v>27</v>
      </c>
      <c r="S10" s="174" t="s">
        <v>27</v>
      </c>
    </row>
    <row r="11" spans="1:20" s="23" customFormat="1" ht="47.25" customHeight="1" x14ac:dyDescent="0.3">
      <c r="A11" s="381">
        <v>5</v>
      </c>
      <c r="B11" s="102" t="s">
        <v>179</v>
      </c>
      <c r="C11" s="175" t="s">
        <v>80</v>
      </c>
      <c r="D11" s="157">
        <v>47184442</v>
      </c>
      <c r="E11" s="102" t="s">
        <v>180</v>
      </c>
      <c r="F11" s="157" t="s">
        <v>23</v>
      </c>
      <c r="G11" s="157" t="s">
        <v>24</v>
      </c>
      <c r="H11" s="157" t="s">
        <v>24</v>
      </c>
      <c r="I11" s="102" t="s">
        <v>181</v>
      </c>
      <c r="J11" s="182">
        <v>1000000</v>
      </c>
      <c r="K11" s="182">
        <f t="shared" si="0"/>
        <v>850000</v>
      </c>
      <c r="L11" s="157">
        <v>2023</v>
      </c>
      <c r="M11" s="157">
        <v>2026</v>
      </c>
      <c r="N11" s="157"/>
      <c r="O11" s="157"/>
      <c r="P11" s="157"/>
      <c r="Q11" s="157" t="s">
        <v>101</v>
      </c>
      <c r="R11" s="102" t="s">
        <v>182</v>
      </c>
      <c r="S11" s="174" t="s">
        <v>27</v>
      </c>
    </row>
    <row r="12" spans="1:20" s="23" customFormat="1" ht="43.95" customHeight="1" x14ac:dyDescent="0.3">
      <c r="A12" s="381">
        <v>6</v>
      </c>
      <c r="B12" s="102" t="s">
        <v>179</v>
      </c>
      <c r="C12" s="175" t="s">
        <v>80</v>
      </c>
      <c r="D12" s="157">
        <v>47184442</v>
      </c>
      <c r="E12" s="102" t="s">
        <v>183</v>
      </c>
      <c r="F12" s="157" t="s">
        <v>23</v>
      </c>
      <c r="G12" s="157" t="s">
        <v>24</v>
      </c>
      <c r="H12" s="157" t="s">
        <v>24</v>
      </c>
      <c r="I12" s="102" t="s">
        <v>184</v>
      </c>
      <c r="J12" s="182">
        <v>1000000</v>
      </c>
      <c r="K12" s="182">
        <f t="shared" si="0"/>
        <v>850000</v>
      </c>
      <c r="L12" s="157">
        <v>2023</v>
      </c>
      <c r="M12" s="157">
        <v>2027</v>
      </c>
      <c r="N12" s="157"/>
      <c r="O12" s="157"/>
      <c r="P12" s="157"/>
      <c r="Q12" s="157" t="s">
        <v>101</v>
      </c>
      <c r="R12" s="102" t="s">
        <v>185</v>
      </c>
      <c r="S12" s="174" t="s">
        <v>27</v>
      </c>
    </row>
    <row r="13" spans="1:20" s="23" customFormat="1" ht="58.95" customHeight="1" x14ac:dyDescent="0.3">
      <c r="A13" s="381">
        <v>7</v>
      </c>
      <c r="B13" s="102" t="s">
        <v>179</v>
      </c>
      <c r="C13" s="175" t="s">
        <v>80</v>
      </c>
      <c r="D13" s="157">
        <v>47184442</v>
      </c>
      <c r="E13" s="170" t="s">
        <v>186</v>
      </c>
      <c r="F13" s="157" t="s">
        <v>23</v>
      </c>
      <c r="G13" s="157" t="s">
        <v>24</v>
      </c>
      <c r="H13" s="157" t="s">
        <v>24</v>
      </c>
      <c r="I13" s="102" t="s">
        <v>187</v>
      </c>
      <c r="J13" s="182">
        <v>1000000</v>
      </c>
      <c r="K13" s="182">
        <f t="shared" si="0"/>
        <v>850000</v>
      </c>
      <c r="L13" s="157">
        <v>2023</v>
      </c>
      <c r="M13" s="157">
        <v>2025</v>
      </c>
      <c r="N13" s="157"/>
      <c r="O13" s="157" t="s">
        <v>101</v>
      </c>
      <c r="P13" s="157"/>
      <c r="Q13" s="157"/>
      <c r="R13" s="102" t="s">
        <v>188</v>
      </c>
      <c r="S13" s="174" t="s">
        <v>27</v>
      </c>
    </row>
    <row r="14" spans="1:20" s="23" customFormat="1" ht="160.19999999999999" customHeight="1" x14ac:dyDescent="0.3">
      <c r="A14" s="381">
        <v>8</v>
      </c>
      <c r="B14" s="172" t="s">
        <v>404</v>
      </c>
      <c r="C14" s="172" t="s">
        <v>405</v>
      </c>
      <c r="D14" s="157">
        <v>1927051</v>
      </c>
      <c r="E14" s="175" t="s">
        <v>406</v>
      </c>
      <c r="F14" s="157" t="s">
        <v>23</v>
      </c>
      <c r="G14" s="157" t="s">
        <v>24</v>
      </c>
      <c r="H14" s="157" t="s">
        <v>24</v>
      </c>
      <c r="I14" s="102" t="s">
        <v>407</v>
      </c>
      <c r="J14" s="383">
        <v>50000000</v>
      </c>
      <c r="K14" s="383">
        <f>J14/100*85</f>
        <v>42500000</v>
      </c>
      <c r="L14" s="157">
        <v>2023</v>
      </c>
      <c r="M14" s="157">
        <v>2025</v>
      </c>
      <c r="N14" s="157" t="s">
        <v>101</v>
      </c>
      <c r="O14" s="157" t="s">
        <v>101</v>
      </c>
      <c r="P14" s="157" t="s">
        <v>101</v>
      </c>
      <c r="Q14" s="157" t="s">
        <v>101</v>
      </c>
      <c r="R14" s="102" t="s">
        <v>408</v>
      </c>
      <c r="S14" s="174" t="s">
        <v>409</v>
      </c>
    </row>
    <row r="15" spans="1:20" ht="17.399999999999999" customHeight="1" x14ac:dyDescent="0.3">
      <c r="A15" s="381">
        <v>9</v>
      </c>
      <c r="B15" s="170" t="s">
        <v>371</v>
      </c>
      <c r="C15" s="175" t="s">
        <v>80</v>
      </c>
      <c r="D15" s="157">
        <v>47184469</v>
      </c>
      <c r="E15" s="102" t="s">
        <v>372</v>
      </c>
      <c r="F15" s="157"/>
      <c r="G15" s="157" t="s">
        <v>24</v>
      </c>
      <c r="H15" s="157" t="s">
        <v>24</v>
      </c>
      <c r="I15" s="102" t="s">
        <v>373</v>
      </c>
      <c r="J15" s="182">
        <v>300000</v>
      </c>
      <c r="K15" s="182">
        <v>255000</v>
      </c>
      <c r="L15" s="157">
        <v>2022</v>
      </c>
      <c r="M15" s="157">
        <v>2023</v>
      </c>
      <c r="N15" s="157"/>
      <c r="O15" s="157"/>
      <c r="P15" s="169" t="s">
        <v>831</v>
      </c>
      <c r="Q15" s="157" t="s">
        <v>832</v>
      </c>
      <c r="R15" s="102" t="s">
        <v>833</v>
      </c>
      <c r="S15" s="174" t="s">
        <v>27</v>
      </c>
    </row>
    <row r="16" spans="1:20" ht="20.399999999999999" customHeight="1" x14ac:dyDescent="0.3">
      <c r="A16" s="381">
        <v>10</v>
      </c>
      <c r="B16" s="170" t="s">
        <v>371</v>
      </c>
      <c r="C16" s="175" t="s">
        <v>80</v>
      </c>
      <c r="D16" s="157">
        <v>47184469</v>
      </c>
      <c r="E16" s="102" t="s">
        <v>834</v>
      </c>
      <c r="F16" s="157" t="s">
        <v>835</v>
      </c>
      <c r="G16" s="157" t="s">
        <v>24</v>
      </c>
      <c r="H16" s="157"/>
      <c r="I16" s="102" t="s">
        <v>836</v>
      </c>
      <c r="J16" s="182">
        <v>20000000</v>
      </c>
      <c r="K16" s="182"/>
      <c r="L16" s="157">
        <v>2025</v>
      </c>
      <c r="M16" s="157">
        <v>2026</v>
      </c>
      <c r="N16" s="157"/>
      <c r="O16" s="157" t="s">
        <v>101</v>
      </c>
      <c r="P16" s="169" t="s">
        <v>101</v>
      </c>
      <c r="Q16" s="157"/>
      <c r="R16" s="102" t="s">
        <v>837</v>
      </c>
      <c r="S16" s="174" t="s">
        <v>27</v>
      </c>
    </row>
    <row r="17" spans="1:19" ht="57" customHeight="1" x14ac:dyDescent="0.3">
      <c r="A17" s="381">
        <v>11</v>
      </c>
      <c r="B17" s="170" t="s">
        <v>371</v>
      </c>
      <c r="C17" s="175" t="s">
        <v>80</v>
      </c>
      <c r="D17" s="157">
        <v>47184469</v>
      </c>
      <c r="E17" s="102" t="s">
        <v>838</v>
      </c>
      <c r="F17" s="157"/>
      <c r="G17" s="157" t="s">
        <v>24</v>
      </c>
      <c r="H17" s="157" t="s">
        <v>24</v>
      </c>
      <c r="I17" s="102" t="s">
        <v>839</v>
      </c>
      <c r="J17" s="182">
        <v>500000</v>
      </c>
      <c r="K17" s="182"/>
      <c r="L17" s="157">
        <v>2023</v>
      </c>
      <c r="M17" s="157">
        <v>2023</v>
      </c>
      <c r="N17" s="157"/>
      <c r="O17" s="157" t="s">
        <v>101</v>
      </c>
      <c r="P17" s="169" t="s">
        <v>101</v>
      </c>
      <c r="Q17" s="157" t="s">
        <v>101</v>
      </c>
      <c r="R17" s="102" t="s">
        <v>840</v>
      </c>
      <c r="S17" s="174" t="s">
        <v>27</v>
      </c>
    </row>
    <row r="18" spans="1:19" ht="29.4" customHeight="1" x14ac:dyDescent="0.3">
      <c r="A18" s="381">
        <v>12</v>
      </c>
      <c r="B18" s="170" t="s">
        <v>371</v>
      </c>
      <c r="C18" s="175" t="s">
        <v>80</v>
      </c>
      <c r="D18" s="157">
        <v>47184469</v>
      </c>
      <c r="E18" s="102" t="s">
        <v>841</v>
      </c>
      <c r="F18" s="157"/>
      <c r="G18" s="157" t="s">
        <v>24</v>
      </c>
      <c r="H18" s="157" t="s">
        <v>24</v>
      </c>
      <c r="I18" s="102" t="s">
        <v>842</v>
      </c>
      <c r="J18" s="182">
        <v>5000000</v>
      </c>
      <c r="K18" s="182"/>
      <c r="L18" s="157">
        <v>2022</v>
      </c>
      <c r="M18" s="157">
        <v>2023</v>
      </c>
      <c r="N18" s="157"/>
      <c r="O18" s="157" t="s">
        <v>101</v>
      </c>
      <c r="P18" s="169" t="s">
        <v>101</v>
      </c>
      <c r="Q18" s="157"/>
      <c r="R18" s="102" t="s">
        <v>840</v>
      </c>
      <c r="S18" s="174" t="s">
        <v>27</v>
      </c>
    </row>
    <row r="19" spans="1:19" ht="72" customHeight="1" x14ac:dyDescent="0.3">
      <c r="A19" s="384">
        <v>13</v>
      </c>
      <c r="B19" s="347" t="s">
        <v>371</v>
      </c>
      <c r="C19" s="348" t="s">
        <v>80</v>
      </c>
      <c r="D19" s="349">
        <v>47184469</v>
      </c>
      <c r="E19" s="350" t="s">
        <v>843</v>
      </c>
      <c r="F19" s="349"/>
      <c r="G19" s="349" t="s">
        <v>24</v>
      </c>
      <c r="H19" s="349" t="s">
        <v>24</v>
      </c>
      <c r="I19" s="350" t="s">
        <v>844</v>
      </c>
      <c r="J19" s="351">
        <v>150000</v>
      </c>
      <c r="K19" s="351"/>
      <c r="L19" s="349">
        <v>2022</v>
      </c>
      <c r="M19" s="349">
        <v>2027</v>
      </c>
      <c r="N19" s="349"/>
      <c r="O19" s="349" t="s">
        <v>101</v>
      </c>
      <c r="P19" s="352" t="s">
        <v>101</v>
      </c>
      <c r="Q19" s="349" t="s">
        <v>101</v>
      </c>
      <c r="R19" s="350" t="s">
        <v>757</v>
      </c>
      <c r="S19" s="353" t="s">
        <v>757</v>
      </c>
    </row>
    <row r="20" spans="1:19" s="36" customFormat="1" ht="28.2" customHeight="1" x14ac:dyDescent="0.3">
      <c r="A20" s="169">
        <v>14</v>
      </c>
      <c r="B20" s="175" t="s">
        <v>914</v>
      </c>
      <c r="C20" s="169"/>
      <c r="D20" s="169">
        <v>71174826</v>
      </c>
      <c r="E20" s="382" t="s">
        <v>915</v>
      </c>
      <c r="F20" s="169" t="s">
        <v>320</v>
      </c>
      <c r="G20" s="169" t="s">
        <v>24</v>
      </c>
      <c r="H20" s="169" t="s">
        <v>24</v>
      </c>
      <c r="I20" s="175" t="s">
        <v>916</v>
      </c>
      <c r="J20" s="385">
        <v>500000</v>
      </c>
      <c r="K20" s="385">
        <v>425000</v>
      </c>
      <c r="L20" s="169">
        <v>2022</v>
      </c>
      <c r="M20" s="169">
        <v>2027</v>
      </c>
      <c r="N20" s="169"/>
      <c r="O20" s="169" t="s">
        <v>101</v>
      </c>
      <c r="P20" s="169" t="s">
        <v>101</v>
      </c>
      <c r="Q20" s="169"/>
      <c r="R20" s="169" t="s">
        <v>519</v>
      </c>
      <c r="S20" s="169" t="s">
        <v>27</v>
      </c>
    </row>
    <row r="21" spans="1:19" s="36" customFormat="1" ht="28.2" customHeight="1" x14ac:dyDescent="0.3">
      <c r="A21" s="169">
        <v>15</v>
      </c>
      <c r="B21" s="175" t="s">
        <v>914</v>
      </c>
      <c r="C21" s="169"/>
      <c r="D21" s="169">
        <v>71174826</v>
      </c>
      <c r="E21" s="382" t="s">
        <v>917</v>
      </c>
      <c r="F21" s="169" t="s">
        <v>320</v>
      </c>
      <c r="G21" s="169" t="s">
        <v>24</v>
      </c>
      <c r="H21" s="169" t="s">
        <v>24</v>
      </c>
      <c r="I21" s="175" t="s">
        <v>918</v>
      </c>
      <c r="J21" s="385">
        <v>200000</v>
      </c>
      <c r="K21" s="385">
        <v>170000</v>
      </c>
      <c r="L21" s="169">
        <v>2022</v>
      </c>
      <c r="M21" s="169">
        <v>2027</v>
      </c>
      <c r="N21" s="169" t="s">
        <v>101</v>
      </c>
      <c r="O21" s="169" t="s">
        <v>101</v>
      </c>
      <c r="P21" s="169" t="s">
        <v>101</v>
      </c>
      <c r="Q21" s="169"/>
      <c r="R21" s="169" t="s">
        <v>519</v>
      </c>
      <c r="S21" s="169" t="s">
        <v>27</v>
      </c>
    </row>
    <row r="22" spans="1:19" s="36" customFormat="1" ht="28.2" customHeight="1" x14ac:dyDescent="0.3">
      <c r="A22" s="169">
        <v>16</v>
      </c>
      <c r="B22" s="175" t="s">
        <v>914</v>
      </c>
      <c r="C22" s="169"/>
      <c r="D22" s="169">
        <v>71174826</v>
      </c>
      <c r="E22" s="382" t="s">
        <v>919</v>
      </c>
      <c r="F22" s="169" t="s">
        <v>320</v>
      </c>
      <c r="G22" s="169" t="s">
        <v>24</v>
      </c>
      <c r="H22" s="169" t="s">
        <v>24</v>
      </c>
      <c r="I22" s="175" t="s">
        <v>920</v>
      </c>
      <c r="J22" s="385">
        <v>3000000</v>
      </c>
      <c r="K22" s="385">
        <v>2550000</v>
      </c>
      <c r="L22" s="169">
        <v>2022</v>
      </c>
      <c r="M22" s="169">
        <v>2027</v>
      </c>
      <c r="N22" s="169" t="s">
        <v>101</v>
      </c>
      <c r="O22" s="169" t="s">
        <v>101</v>
      </c>
      <c r="P22" s="169" t="s">
        <v>101</v>
      </c>
      <c r="Q22" s="169"/>
      <c r="R22" s="169" t="s">
        <v>519</v>
      </c>
      <c r="S22" s="169" t="s">
        <v>27</v>
      </c>
    </row>
    <row r="23" spans="1:19" s="36" customFormat="1" ht="28.2" customHeight="1" x14ac:dyDescent="0.3">
      <c r="A23" s="169">
        <v>17</v>
      </c>
      <c r="B23" s="175" t="s">
        <v>921</v>
      </c>
      <c r="C23" s="169"/>
      <c r="D23" s="169">
        <v>2590425</v>
      </c>
      <c r="E23" s="382" t="s">
        <v>922</v>
      </c>
      <c r="F23" s="169" t="s">
        <v>320</v>
      </c>
      <c r="G23" s="169" t="s">
        <v>24</v>
      </c>
      <c r="H23" s="169" t="s">
        <v>24</v>
      </c>
      <c r="I23" s="175" t="s">
        <v>922</v>
      </c>
      <c r="J23" s="385">
        <v>8000000</v>
      </c>
      <c r="K23" s="385">
        <v>6800000</v>
      </c>
      <c r="L23" s="169">
        <v>2022</v>
      </c>
      <c r="M23" s="169">
        <v>2027</v>
      </c>
      <c r="N23" s="169" t="s">
        <v>101</v>
      </c>
      <c r="O23" s="169" t="s">
        <v>101</v>
      </c>
      <c r="P23" s="169" t="s">
        <v>101</v>
      </c>
      <c r="Q23" s="169" t="s">
        <v>101</v>
      </c>
      <c r="R23" s="169" t="s">
        <v>519</v>
      </c>
      <c r="S23" s="169" t="s">
        <v>27</v>
      </c>
    </row>
    <row r="24" spans="1:19" s="36" customFormat="1" ht="28.2" customHeight="1" x14ac:dyDescent="0.3">
      <c r="A24" s="169">
        <v>18</v>
      </c>
      <c r="B24" s="175" t="s">
        <v>921</v>
      </c>
      <c r="C24" s="169"/>
      <c r="D24" s="169">
        <v>2590425</v>
      </c>
      <c r="E24" s="382" t="s">
        <v>923</v>
      </c>
      <c r="F24" s="169" t="s">
        <v>320</v>
      </c>
      <c r="G24" s="169" t="s">
        <v>24</v>
      </c>
      <c r="H24" s="169" t="s">
        <v>24</v>
      </c>
      <c r="I24" s="175" t="s">
        <v>924</v>
      </c>
      <c r="J24" s="385">
        <v>1500000</v>
      </c>
      <c r="K24" s="385">
        <v>127500</v>
      </c>
      <c r="L24" s="169">
        <v>2022</v>
      </c>
      <c r="M24" s="169">
        <v>2027</v>
      </c>
      <c r="N24" s="169" t="s">
        <v>101</v>
      </c>
      <c r="O24" s="169" t="s">
        <v>101</v>
      </c>
      <c r="P24" s="169" t="s">
        <v>101</v>
      </c>
      <c r="Q24" s="169" t="s">
        <v>101</v>
      </c>
      <c r="R24" s="169" t="s">
        <v>519</v>
      </c>
      <c r="S24" s="169" t="s">
        <v>27</v>
      </c>
    </row>
    <row r="25" spans="1:19" s="36" customFormat="1" ht="28.2" customHeight="1" x14ac:dyDescent="0.3">
      <c r="A25" s="169">
        <v>19</v>
      </c>
      <c r="B25" s="175" t="s">
        <v>921</v>
      </c>
      <c r="C25" s="169"/>
      <c r="D25" s="169">
        <v>2590425</v>
      </c>
      <c r="E25" s="382" t="s">
        <v>925</v>
      </c>
      <c r="F25" s="169" t="s">
        <v>320</v>
      </c>
      <c r="G25" s="169" t="s">
        <v>24</v>
      </c>
      <c r="H25" s="169" t="s">
        <v>24</v>
      </c>
      <c r="I25" s="175" t="s">
        <v>926</v>
      </c>
      <c r="J25" s="385">
        <v>300000</v>
      </c>
      <c r="K25" s="385">
        <v>255000</v>
      </c>
      <c r="L25" s="169">
        <v>2022</v>
      </c>
      <c r="M25" s="169">
        <v>2027</v>
      </c>
      <c r="N25" s="169" t="s">
        <v>101</v>
      </c>
      <c r="O25" s="169" t="s">
        <v>101</v>
      </c>
      <c r="P25" s="169" t="s">
        <v>101</v>
      </c>
      <c r="Q25" s="169" t="s">
        <v>101</v>
      </c>
      <c r="R25" s="169" t="s">
        <v>519</v>
      </c>
      <c r="S25" s="169" t="s">
        <v>27</v>
      </c>
    </row>
    <row r="26" spans="1:19" s="36" customFormat="1" ht="28.2" customHeight="1" x14ac:dyDescent="0.3">
      <c r="A26" s="169">
        <v>20</v>
      </c>
      <c r="B26" s="175" t="s">
        <v>921</v>
      </c>
      <c r="C26" s="169"/>
      <c r="D26" s="169">
        <v>2590425</v>
      </c>
      <c r="E26" s="382" t="s">
        <v>927</v>
      </c>
      <c r="F26" s="169" t="s">
        <v>320</v>
      </c>
      <c r="G26" s="169" t="s">
        <v>24</v>
      </c>
      <c r="H26" s="169" t="s">
        <v>24</v>
      </c>
      <c r="I26" s="175" t="s">
        <v>927</v>
      </c>
      <c r="J26" s="385">
        <v>1000000</v>
      </c>
      <c r="K26" s="385">
        <v>850000</v>
      </c>
      <c r="L26" s="169">
        <v>2022</v>
      </c>
      <c r="M26" s="169">
        <v>2027</v>
      </c>
      <c r="N26" s="169" t="s">
        <v>101</v>
      </c>
      <c r="O26" s="169" t="s">
        <v>101</v>
      </c>
      <c r="P26" s="169" t="s">
        <v>101</v>
      </c>
      <c r="Q26" s="169" t="s">
        <v>101</v>
      </c>
      <c r="R26" s="169" t="s">
        <v>519</v>
      </c>
      <c r="S26" s="169" t="s">
        <v>27</v>
      </c>
    </row>
    <row r="27" spans="1:19" s="36" customFormat="1" ht="28.2" customHeight="1" x14ac:dyDescent="0.3">
      <c r="A27" s="169">
        <v>21</v>
      </c>
      <c r="B27" s="175" t="s">
        <v>921</v>
      </c>
      <c r="C27" s="169"/>
      <c r="D27" s="169">
        <v>2590425</v>
      </c>
      <c r="E27" s="382" t="s">
        <v>928</v>
      </c>
      <c r="F27" s="169" t="s">
        <v>320</v>
      </c>
      <c r="G27" s="169" t="s">
        <v>24</v>
      </c>
      <c r="H27" s="169" t="s">
        <v>24</v>
      </c>
      <c r="I27" s="175" t="s">
        <v>928</v>
      </c>
      <c r="J27" s="385">
        <v>800000</v>
      </c>
      <c r="K27" s="385">
        <v>680000</v>
      </c>
      <c r="L27" s="169">
        <v>2022</v>
      </c>
      <c r="M27" s="169">
        <v>2027</v>
      </c>
      <c r="N27" s="169"/>
      <c r="O27" s="169" t="s">
        <v>101</v>
      </c>
      <c r="P27" s="169" t="s">
        <v>101</v>
      </c>
      <c r="Q27" s="169" t="s">
        <v>101</v>
      </c>
      <c r="R27" s="169" t="s">
        <v>519</v>
      </c>
      <c r="S27" s="169" t="s">
        <v>27</v>
      </c>
    </row>
    <row r="30" spans="1:19" x14ac:dyDescent="0.3">
      <c r="A30" s="23" t="s">
        <v>479</v>
      </c>
      <c r="B30" s="23"/>
      <c r="C30" s="23"/>
      <c r="D30" s="23"/>
      <c r="E30" s="23"/>
      <c r="F30" s="23"/>
      <c r="G30" s="23"/>
      <c r="H30" s="23"/>
      <c r="I30" s="23"/>
      <c r="J30" s="25"/>
      <c r="K30" s="25"/>
      <c r="L30" s="23"/>
      <c r="M30" s="23"/>
      <c r="N30" s="23"/>
    </row>
    <row r="31" spans="1:19" x14ac:dyDescent="0.3">
      <c r="A31" s="23"/>
      <c r="B31" s="23"/>
      <c r="C31" s="23"/>
      <c r="D31" s="23"/>
      <c r="E31" s="23"/>
      <c r="F31" s="23"/>
      <c r="G31" s="23"/>
      <c r="H31" s="23"/>
      <c r="I31" s="23"/>
      <c r="J31" s="25"/>
      <c r="K31" s="25"/>
      <c r="L31" s="23"/>
      <c r="M31" s="23"/>
      <c r="N31" s="23"/>
    </row>
    <row r="32" spans="1:19" x14ac:dyDescent="0.3">
      <c r="A32" s="23"/>
      <c r="B32" s="23"/>
      <c r="C32" s="23"/>
      <c r="D32" s="23"/>
      <c r="E32" s="23"/>
      <c r="F32" s="23"/>
      <c r="G32" s="23"/>
      <c r="H32" s="23"/>
      <c r="I32" s="23"/>
      <c r="J32" s="25"/>
      <c r="K32" s="25"/>
      <c r="L32" s="23"/>
      <c r="M32" s="23"/>
      <c r="N32" s="23"/>
    </row>
    <row r="33" spans="1:14" x14ac:dyDescent="0.3">
      <c r="A33" s="23" t="s">
        <v>503</v>
      </c>
      <c r="B33" s="23"/>
      <c r="C33" s="23"/>
      <c r="D33" s="23"/>
      <c r="E33" s="23"/>
      <c r="F33" s="23"/>
      <c r="G33" s="23"/>
      <c r="H33" s="23"/>
      <c r="I33" s="23"/>
      <c r="J33" s="25"/>
      <c r="K33" s="25"/>
      <c r="L33" s="23"/>
      <c r="M33" s="23"/>
      <c r="N33" s="23"/>
    </row>
    <row r="34" spans="1:14" x14ac:dyDescent="0.3">
      <c r="A34" s="23" t="s">
        <v>504</v>
      </c>
      <c r="B34" s="23"/>
      <c r="C34" s="23"/>
      <c r="D34" s="23"/>
      <c r="E34" s="23"/>
      <c r="F34" s="23"/>
      <c r="G34" s="23"/>
      <c r="H34" s="23"/>
      <c r="I34" s="23"/>
      <c r="J34" s="25"/>
      <c r="K34" s="25"/>
      <c r="L34" s="23"/>
      <c r="M34" s="23"/>
      <c r="N34" s="23"/>
    </row>
    <row r="35" spans="1:14" x14ac:dyDescent="0.3">
      <c r="A35" s="23" t="s">
        <v>481</v>
      </c>
      <c r="B35" s="23"/>
      <c r="C35" s="23"/>
      <c r="D35" s="23"/>
      <c r="E35" s="23"/>
      <c r="F35" s="23"/>
      <c r="G35" s="23"/>
      <c r="H35" s="23"/>
      <c r="I35" s="23"/>
      <c r="J35" s="25"/>
      <c r="K35" s="25"/>
      <c r="L35" s="23"/>
      <c r="M35" s="23"/>
      <c r="N35" s="23"/>
    </row>
    <row r="36" spans="1:14" x14ac:dyDescent="0.3">
      <c r="A36" s="23" t="s">
        <v>482</v>
      </c>
      <c r="B36" s="23"/>
      <c r="C36" s="23"/>
      <c r="D36" s="23"/>
      <c r="E36" s="23"/>
      <c r="F36" s="23"/>
      <c r="G36" s="23"/>
      <c r="H36" s="23"/>
      <c r="I36" s="23"/>
      <c r="J36" s="25"/>
      <c r="K36" s="25"/>
      <c r="L36" s="23"/>
      <c r="M36" s="23"/>
      <c r="N36" s="23"/>
    </row>
    <row r="37" spans="1:14" x14ac:dyDescent="0.3">
      <c r="A37" s="23"/>
      <c r="B37" s="23"/>
      <c r="C37" s="23"/>
      <c r="D37" s="23"/>
      <c r="E37" s="23"/>
      <c r="F37" s="23"/>
      <c r="G37" s="23"/>
      <c r="H37" s="23"/>
      <c r="I37" s="23"/>
      <c r="J37" s="25"/>
      <c r="K37" s="25"/>
      <c r="L37" s="23"/>
      <c r="M37" s="23"/>
      <c r="N37" s="23"/>
    </row>
    <row r="38" spans="1:14" x14ac:dyDescent="0.3">
      <c r="A38" s="23" t="s">
        <v>487</v>
      </c>
      <c r="B38" s="23"/>
      <c r="C38" s="23"/>
      <c r="D38" s="23"/>
      <c r="E38" s="23"/>
      <c r="F38" s="23"/>
      <c r="G38" s="23"/>
      <c r="H38" s="23"/>
      <c r="I38" s="23"/>
      <c r="J38" s="25"/>
      <c r="K38" s="25"/>
      <c r="L38" s="23"/>
      <c r="M38" s="23"/>
      <c r="N38" s="23"/>
    </row>
    <row r="39" spans="1:14" x14ac:dyDescent="0.3">
      <c r="A39" s="23"/>
      <c r="B39" s="23"/>
      <c r="C39" s="23"/>
      <c r="D39" s="23"/>
      <c r="E39" s="23"/>
      <c r="F39" s="23"/>
      <c r="G39" s="23"/>
      <c r="H39" s="23"/>
      <c r="I39" s="23"/>
      <c r="J39" s="25"/>
      <c r="K39" s="25"/>
      <c r="L39" s="23"/>
      <c r="M39" s="23"/>
      <c r="N39" s="23"/>
    </row>
    <row r="40" spans="1:14" x14ac:dyDescent="0.3">
      <c r="A40" s="46" t="s">
        <v>505</v>
      </c>
      <c r="B40" s="46"/>
      <c r="C40" s="46"/>
      <c r="D40" s="46"/>
      <c r="E40" s="46"/>
      <c r="F40" s="46"/>
      <c r="G40" s="46"/>
      <c r="H40" s="46"/>
      <c r="I40" s="46"/>
      <c r="J40" s="48"/>
      <c r="K40" s="48"/>
      <c r="L40" s="23"/>
      <c r="M40" s="23"/>
      <c r="N40" s="23"/>
    </row>
    <row r="41" spans="1:14" x14ac:dyDescent="0.3">
      <c r="A41" s="46" t="s">
        <v>489</v>
      </c>
      <c r="B41" s="46"/>
      <c r="C41" s="46"/>
      <c r="D41" s="46"/>
      <c r="E41" s="46"/>
      <c r="F41" s="46"/>
      <c r="G41" s="46"/>
      <c r="H41" s="46"/>
      <c r="I41" s="46"/>
      <c r="J41" s="48"/>
      <c r="K41" s="48"/>
      <c r="L41" s="23"/>
      <c r="M41" s="23"/>
      <c r="N41" s="23"/>
    </row>
    <row r="42" spans="1:14" x14ac:dyDescent="0.3">
      <c r="A42" s="46" t="s">
        <v>490</v>
      </c>
      <c r="B42" s="46"/>
      <c r="C42" s="46"/>
      <c r="D42" s="46"/>
      <c r="E42" s="46"/>
      <c r="F42" s="46"/>
      <c r="G42" s="46"/>
      <c r="H42" s="46"/>
      <c r="I42" s="46"/>
      <c r="J42" s="48"/>
      <c r="K42" s="48"/>
      <c r="L42" s="23"/>
      <c r="M42" s="23"/>
      <c r="N42" s="23"/>
    </row>
    <row r="43" spans="1:14" x14ac:dyDescent="0.3">
      <c r="A43" s="46" t="s">
        <v>491</v>
      </c>
      <c r="B43" s="46"/>
      <c r="C43" s="46"/>
      <c r="D43" s="46"/>
      <c r="E43" s="46"/>
      <c r="F43" s="46"/>
      <c r="G43" s="46"/>
      <c r="H43" s="46"/>
      <c r="I43" s="46"/>
      <c r="J43" s="48"/>
      <c r="K43" s="48"/>
      <c r="L43" s="23"/>
      <c r="M43" s="23"/>
      <c r="N43" s="23"/>
    </row>
    <row r="44" spans="1:14" x14ac:dyDescent="0.3">
      <c r="A44" s="46" t="s">
        <v>492</v>
      </c>
      <c r="B44" s="46"/>
      <c r="C44" s="46"/>
      <c r="D44" s="46"/>
      <c r="E44" s="46"/>
      <c r="F44" s="46"/>
      <c r="G44" s="46"/>
      <c r="H44" s="46"/>
      <c r="I44" s="46"/>
      <c r="J44" s="48"/>
      <c r="K44" s="48"/>
      <c r="L44" s="23"/>
      <c r="M44" s="23"/>
      <c r="N44" s="23"/>
    </row>
    <row r="45" spans="1:14" x14ac:dyDescent="0.3">
      <c r="A45" s="46" t="s">
        <v>493</v>
      </c>
      <c r="B45" s="46"/>
      <c r="C45" s="46"/>
      <c r="D45" s="46"/>
      <c r="E45" s="46"/>
      <c r="F45" s="46"/>
      <c r="G45" s="46"/>
      <c r="H45" s="46"/>
      <c r="I45" s="46"/>
      <c r="J45" s="48"/>
      <c r="K45" s="48"/>
      <c r="L45" s="23"/>
      <c r="M45" s="23"/>
      <c r="N45" s="23"/>
    </row>
    <row r="46" spans="1:14" x14ac:dyDescent="0.3">
      <c r="A46" s="46" t="s">
        <v>494</v>
      </c>
      <c r="B46" s="46"/>
      <c r="C46" s="46"/>
      <c r="D46" s="46"/>
      <c r="E46" s="46"/>
      <c r="F46" s="46"/>
      <c r="G46" s="46"/>
      <c r="H46" s="46"/>
      <c r="I46" s="46"/>
      <c r="J46" s="48"/>
      <c r="K46" s="48"/>
      <c r="L46" s="23"/>
      <c r="M46" s="23"/>
      <c r="N46" s="23"/>
    </row>
    <row r="47" spans="1:14" x14ac:dyDescent="0.3">
      <c r="A47" s="46"/>
      <c r="B47" s="46"/>
      <c r="C47" s="46"/>
      <c r="D47" s="46"/>
      <c r="E47" s="46"/>
      <c r="F47" s="46"/>
      <c r="G47" s="46"/>
      <c r="H47" s="46"/>
      <c r="I47" s="46"/>
      <c r="J47" s="48"/>
      <c r="K47" s="48"/>
      <c r="L47" s="23"/>
      <c r="M47" s="23"/>
      <c r="N47" s="23"/>
    </row>
    <row r="48" spans="1:14" x14ac:dyDescent="0.3">
      <c r="A48" s="46" t="s">
        <v>506</v>
      </c>
      <c r="B48" s="46"/>
      <c r="C48" s="46"/>
      <c r="D48" s="46"/>
      <c r="E48" s="46"/>
      <c r="F48" s="46"/>
      <c r="G48" s="46"/>
      <c r="H48" s="46"/>
      <c r="I48" s="46"/>
      <c r="J48" s="48"/>
      <c r="K48" s="48"/>
      <c r="L48" s="23"/>
      <c r="M48" s="23"/>
      <c r="N48" s="23"/>
    </row>
    <row r="49" spans="1:14" x14ac:dyDescent="0.3">
      <c r="A49" s="46" t="s">
        <v>497</v>
      </c>
      <c r="B49" s="46"/>
      <c r="C49" s="46"/>
      <c r="D49" s="46"/>
      <c r="E49" s="46"/>
      <c r="F49" s="46"/>
      <c r="G49" s="46"/>
      <c r="H49" s="46"/>
      <c r="I49" s="46"/>
      <c r="J49" s="48"/>
      <c r="K49" s="48"/>
      <c r="L49" s="23"/>
      <c r="M49" s="23"/>
      <c r="N49" s="23"/>
    </row>
    <row r="50" spans="1:14" x14ac:dyDescent="0.3">
      <c r="A50" s="46"/>
      <c r="B50" s="46"/>
      <c r="C50" s="46"/>
      <c r="D50" s="46"/>
      <c r="E50" s="46"/>
      <c r="F50" s="46"/>
      <c r="G50" s="46"/>
      <c r="H50" s="46"/>
      <c r="I50" s="46"/>
      <c r="J50" s="48"/>
      <c r="K50" s="48"/>
      <c r="L50" s="23"/>
      <c r="M50" s="23"/>
      <c r="N50" s="23"/>
    </row>
    <row r="51" spans="1:14" x14ac:dyDescent="0.3">
      <c r="A51" s="46" t="s">
        <v>498</v>
      </c>
      <c r="B51" s="46"/>
      <c r="C51" s="46"/>
      <c r="D51" s="46"/>
      <c r="E51" s="46"/>
      <c r="F51" s="46"/>
      <c r="G51" s="46"/>
      <c r="H51" s="46"/>
      <c r="I51" s="46"/>
      <c r="J51" s="48"/>
      <c r="K51" s="48"/>
      <c r="L51" s="23"/>
      <c r="M51" s="23"/>
      <c r="N51" s="23"/>
    </row>
    <row r="52" spans="1:14" x14ac:dyDescent="0.3">
      <c r="A52" s="46" t="s">
        <v>499</v>
      </c>
      <c r="B52" s="46"/>
      <c r="C52" s="46"/>
      <c r="D52" s="46"/>
      <c r="E52" s="46"/>
      <c r="F52" s="46"/>
      <c r="G52" s="46"/>
      <c r="H52" s="46"/>
      <c r="I52" s="46"/>
      <c r="J52" s="48"/>
      <c r="K52" s="48"/>
      <c r="L52" s="23"/>
      <c r="M52" s="23"/>
      <c r="N52" s="23"/>
    </row>
    <row r="53" spans="1:14" x14ac:dyDescent="0.3">
      <c r="A53" s="23"/>
      <c r="B53" s="23"/>
      <c r="C53" s="23"/>
      <c r="D53" s="23"/>
      <c r="E53" s="23"/>
      <c r="F53" s="23"/>
      <c r="G53" s="23"/>
      <c r="H53" s="23"/>
      <c r="I53" s="23"/>
      <c r="J53" s="25"/>
      <c r="K53" s="25"/>
      <c r="L53" s="23"/>
      <c r="M53" s="23"/>
      <c r="N53" s="23"/>
    </row>
    <row r="54" spans="1:14" x14ac:dyDescent="0.3">
      <c r="A54" s="23" t="s">
        <v>500</v>
      </c>
      <c r="B54" s="23"/>
      <c r="C54" s="23"/>
      <c r="D54" s="23"/>
      <c r="E54" s="23"/>
      <c r="F54" s="23"/>
      <c r="G54" s="23"/>
      <c r="H54" s="23"/>
      <c r="I54" s="23"/>
      <c r="J54" s="25"/>
      <c r="K54" s="25"/>
      <c r="L54" s="23"/>
      <c r="M54" s="23"/>
      <c r="N54" s="23"/>
    </row>
    <row r="55" spans="1:14" x14ac:dyDescent="0.3">
      <c r="A55" s="23" t="s">
        <v>501</v>
      </c>
      <c r="B55" s="23"/>
      <c r="C55" s="23"/>
      <c r="D55" s="23"/>
      <c r="E55" s="23"/>
      <c r="F55" s="23"/>
      <c r="G55" s="23"/>
      <c r="H55" s="23"/>
      <c r="I55" s="23"/>
      <c r="J55" s="25"/>
      <c r="K55" s="25"/>
      <c r="L55" s="23"/>
      <c r="M55" s="23"/>
      <c r="N55" s="23"/>
    </row>
    <row r="56" spans="1:14" x14ac:dyDescent="0.3">
      <c r="A56" s="23" t="s">
        <v>502</v>
      </c>
      <c r="B56" s="23"/>
      <c r="C56" s="23"/>
      <c r="D56" s="23"/>
      <c r="E56" s="23"/>
      <c r="F56" s="23"/>
      <c r="G56" s="23"/>
      <c r="H56" s="23"/>
      <c r="I56" s="23"/>
      <c r="J56" s="25"/>
      <c r="K56" s="25"/>
      <c r="L56" s="23"/>
      <c r="M56" s="23"/>
      <c r="N56" s="23"/>
    </row>
    <row r="57" spans="1:14" x14ac:dyDescent="0.3">
      <c r="A57" s="23"/>
      <c r="B57" s="23"/>
      <c r="C57" s="23"/>
      <c r="D57" s="23"/>
      <c r="E57" s="23"/>
      <c r="F57" s="23"/>
      <c r="G57" s="23"/>
      <c r="H57" s="23"/>
      <c r="I57" s="23"/>
      <c r="J57" s="25"/>
      <c r="K57" s="25"/>
      <c r="L57" s="23"/>
      <c r="M57" s="23"/>
      <c r="N57" s="23"/>
    </row>
  </sheetData>
  <mergeCells count="22">
    <mergeCell ref="S5:S6"/>
    <mergeCell ref="L4:M4"/>
    <mergeCell ref="N4:Q4"/>
    <mergeCell ref="R4:S4"/>
    <mergeCell ref="L5:L6"/>
    <mergeCell ref="M5:M6"/>
    <mergeCell ref="A2:S2"/>
    <mergeCell ref="A4:A6"/>
    <mergeCell ref="B4:D4"/>
    <mergeCell ref="E4:E6"/>
    <mergeCell ref="F4:F6"/>
    <mergeCell ref="G4:G6"/>
    <mergeCell ref="H4:H6"/>
    <mergeCell ref="I4:I6"/>
    <mergeCell ref="J4:K4"/>
    <mergeCell ref="B5:B6"/>
    <mergeCell ref="C5:C6"/>
    <mergeCell ref="D5:D6"/>
    <mergeCell ref="J5:J6"/>
    <mergeCell ref="K5:K6"/>
    <mergeCell ref="N5:Q5"/>
    <mergeCell ref="R5:R6"/>
  </mergeCells>
  <pageMargins left="0.7" right="0.7" top="0.78740157499999996" bottom="0.78740157499999996" header="0.3" footer="0.3"/>
  <pageSetup paperSize="8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dc:description/>
  <cp:lastModifiedBy>Asistentka</cp:lastModifiedBy>
  <cp:revision>2</cp:revision>
  <cp:lastPrinted>2022-11-28T09:10:45Z</cp:lastPrinted>
  <dcterms:created xsi:type="dcterms:W3CDTF">2020-07-22T07:46:04Z</dcterms:created>
  <dcterms:modified xsi:type="dcterms:W3CDTF">2022-11-28T09:13:50Z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