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Petra\Desktop\ULOŽIT V PRÁCI\2022-05-12\MAP III\Dokumenty pro ŘV MAP III v PDF sign\Pro územní dimenzi\"/>
    </mc:Choice>
  </mc:AlternateContent>
  <xr:revisionPtr revIDLastSave="0" documentId="13_ncr:1_{D49B0C51-15C5-4E90-87F1-030408A2CC9B}" xr6:coauthVersionLast="47" xr6:coauthVersionMax="47" xr10:uidLastSave="{00000000-0000-0000-0000-000000000000}"/>
  <bookViews>
    <workbookView xWindow="-120" yWindow="-120" windowWidth="29040" windowHeight="15720" tabRatio="710" activeTab="3" xr2:uid="{00000000-000D-0000-FFFF-FFFF00000000}"/>
  </bookViews>
  <sheets>
    <sheet name="Pokyny, info" sheetId="10" r:id="rId1"/>
    <sheet name="MŠ" sheetId="6" r:id="rId2"/>
    <sheet name="ZŠ" sheetId="7" r:id="rId3"/>
    <sheet name="zajmové, neformalní, cel" sheetId="8" r:id="rId4"/>
  </sheets>
  <definedNames>
    <definedName name="_Hlk54260487" localSheetId="2">ZŠ!#REF!</definedName>
    <definedName name="_xlnm.Print_Area" localSheetId="1">MŠ!$A:$S</definedName>
    <definedName name="_xlnm.Print_Area" localSheetId="3">'zajmové, neformalní, cel'!$A$1:$T$43</definedName>
    <definedName name="_xlnm.Print_Area" localSheetId="2">ZŠ!$A$1:$Z$62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6" l="1"/>
  <c r="M20" i="7"/>
  <c r="M21" i="7"/>
  <c r="M22" i="7"/>
  <c r="M23" i="7"/>
  <c r="M24" i="7"/>
  <c r="M25" i="7"/>
  <c r="M26" i="7"/>
  <c r="M27" i="7"/>
  <c r="M28" i="7"/>
  <c r="M29" i="7"/>
  <c r="M30" i="7"/>
  <c r="M31" i="7"/>
  <c r="M16" i="7"/>
  <c r="L7" i="8"/>
  <c r="M11" i="7"/>
  <c r="M6" i="7"/>
  <c r="M5" i="7"/>
</calcChain>
</file>

<file path=xl/sharedStrings.xml><?xml version="1.0" encoding="utf-8"?>
<sst xmlns="http://schemas.openxmlformats.org/spreadsheetml/2006/main" count="626" uniqueCount="251">
  <si>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</si>
  <si>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</si>
  <si>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</si>
  <si>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</si>
  <si>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</si>
  <si>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</si>
  <si>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</si>
  <si>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</si>
  <si>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</si>
  <si>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</si>
  <si>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</si>
  <si>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</si>
  <si>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</si>
  <si>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</si>
  <si>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</si>
  <si>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</si>
  <si>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</si>
  <si>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</si>
  <si>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</si>
  <si>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</si>
  <si>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</si>
  <si>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</si>
  <si>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</si>
  <si>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</si>
  <si>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</si>
  <si>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</si>
  <si>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</si>
  <si>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</si>
  <si>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</si>
  <si>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</si>
  <si>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</si>
  <si>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</si>
  <si>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</si>
  <si>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</si>
  <si>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</si>
  <si>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</si>
  <si>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</si>
  <si>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</si>
  <si>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</si>
  <si>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</si>
  <si>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</si>
  <si>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</si>
  <si>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</si>
  <si>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</si>
  <si>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</si>
  <si>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</si>
  <si>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</si>
  <si>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</si>
  <si>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</si>
  <si>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</si>
  <si>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</si>
  <si>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</si>
  <si>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</si>
  <si>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</si>
  <si>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</si>
  <si>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</si>
  <si>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</si>
  <si>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</si>
  <si>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</si>
  <si>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</si>
  <si>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</si>
  <si>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</si>
  <si>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</si>
  <si>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</si>
  <si>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</si>
  <si>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</si>
  <si>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</si>
  <si>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</si>
  <si>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</si>
  <si>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</si>
  <si>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</si>
  <si>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</si>
  <si>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</si>
  <si>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</si>
  <si>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</si>
  <si>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</si>
  <si>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</si>
  <si>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</si>
  <si>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</si>
  <si>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</si>
  <si>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</si>
  <si>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</si>
  <si>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</si>
  <si>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</si>
  <si>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</si>
  <si>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</si>
  <si>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</si>
  <si>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</si>
  <si>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</si>
  <si>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</si>
  <si>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Město Přelouč</t>
  </si>
  <si>
    <t>Pardubický</t>
  </si>
  <si>
    <t>Přelouč</t>
  </si>
  <si>
    <t>ne</t>
  </si>
  <si>
    <t>x</t>
  </si>
  <si>
    <t>Základní škola Břehy, okres Pardubice</t>
  </si>
  <si>
    <t>Břehy</t>
  </si>
  <si>
    <t>Základní škola Chvaletice, okres Pardubice</t>
  </si>
  <si>
    <t>Chvaletice</t>
  </si>
  <si>
    <t>BEZBARIÉROVÝ PŘÍSTUP - stará budova - výtah, nový pavilon - schodolez, jídelna - schodolez</t>
  </si>
  <si>
    <t>Rekonstrukce tělocvičny a zázemí</t>
  </si>
  <si>
    <t>Výměna dřevěného obložení stěn a podlahových krytin v učebnách</t>
  </si>
  <si>
    <t>Venkovní žaluzie – pavilon</t>
  </si>
  <si>
    <t>Úprava školního dvora (oplocení, nová zeleň, venkovní učebna, herní prvky)</t>
  </si>
  <si>
    <t>Modernizace školní kuchyně</t>
  </si>
  <si>
    <t>Dům dětí a mládeže Přelouč, okres Pardubice</t>
  </si>
  <si>
    <t>Obec Břehy</t>
  </si>
  <si>
    <t>Město Chvaletice</t>
  </si>
  <si>
    <t>Rekonstrukce sociálního zařízení v budově DDM</t>
  </si>
  <si>
    <t>Pozn:</t>
  </si>
  <si>
    <t>060158247</t>
  </si>
  <si>
    <t>060158841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</si>
  <si>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</si>
  <si>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</si>
  <si>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</si>
  <si>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</si>
  <si>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</si>
  <si>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</si>
  <si>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</si>
  <si>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</si>
  <si>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</si>
  <si>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</si>
  <si>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</si>
  <si>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</si>
  <si>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</si>
  <si>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</si>
  <si>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</si>
  <si>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</si>
  <si>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</si>
  <si>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</si>
  <si>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</si>
  <si>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</si>
  <si>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</si>
  <si>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Ústecký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</si>
  <si>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</si>
  <si>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</si>
  <si>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</si>
  <si>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</si>
  <si>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</si>
  <si>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Zlínský</t>
  </si>
  <si>
    <t>Olomoucký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</si>
  <si>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</si>
  <si>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</si>
  <si>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</si>
  <si>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Tvořivě badatelská dílna</t>
  </si>
  <si>
    <t xml:space="preserve">Bude vytvořena tvořivě badatelská dílna pro venkovní výuku přírodovědy, prvouky, výtvarvné výchovy, keramiky, pokusů aj. </t>
  </si>
  <si>
    <t>záměr</t>
  </si>
  <si>
    <t>není potřeba, stačí ohlášení na stavebním odboru</t>
  </si>
  <si>
    <t>Rekonstrukce odborných učeben, kabinetů, školního poradenského pracoviště</t>
  </si>
  <si>
    <t>výměna podlahové krytiny, elektroinstalace, osvětlení, výměna vodovodního potrubí + umyvadel a baterií, vybavení nábytkem a pomůckami, v některých učebnách venkovní rolety</t>
  </si>
  <si>
    <t>projekt ve fázi zpracovávání</t>
  </si>
  <si>
    <t>umožnění přístupu hendicapovaným žákům, pedagogům či veřejnosti do budovy školy - výtah, schodolez</t>
  </si>
  <si>
    <t>projekt prozatím není</t>
  </si>
  <si>
    <t xml:space="preserve">ne </t>
  </si>
  <si>
    <t>obklad stěn, výměna podlahové krytiny, nové nářadí (koše, hrazdy aj.), nová elektroinstalace + osvětlení, nové toalety a šatny (elektroinstalace, osvětlení, zařízení, nové vodovodní potrubí + umyvadla, WC, sprchy)</t>
  </si>
  <si>
    <t>nahrazení stávajícího nevyhovujícího obležení omyvatelným nátěrem nebo novým obložením</t>
  </si>
  <si>
    <t>projekt není</t>
  </si>
  <si>
    <t xml:space="preserve">není potřeba </t>
  </si>
  <si>
    <t>osazení oken venkovními žaluziemi</t>
  </si>
  <si>
    <t>vybudování oplocení školního dvora, vybudování nové venkovní učebny, osazení herními prvky a zelení</t>
  </si>
  <si>
    <t>projekt částečně ve fázi zpracování</t>
  </si>
  <si>
    <t>nové rozdělení zón, nové zařízení (konvektomat, myčka na nádobí aj.), nová elektroinstalace, nové osvětlení, výměna vodovodního potrubí,  umyvadel, dřezů, WC, podlahy, obklady, výdejní pulty</t>
  </si>
  <si>
    <t>Zateplení budovy DDM včetně rekonstrukce střechy</t>
  </si>
  <si>
    <t>Kompletní zateplení celé budovy včetně půdy a sklepů</t>
  </si>
  <si>
    <t>Rekonstrukce odpadů, vodovodu a zař.předmětů</t>
  </si>
  <si>
    <t>Vybavení venkovními hracími prvky</t>
  </si>
  <si>
    <t>Hrací prvky pro všechny věkové kategorie</t>
  </si>
  <si>
    <t>Rekonstrukce venkovních ploch včetně oplocení</t>
  </si>
  <si>
    <t>Rekonstrukce starého plotu, úprava zahrady DDM</t>
  </si>
  <si>
    <t>Základní škola Přelouč, Smetanova 1509, okres Pardubice</t>
  </si>
  <si>
    <t>00191051</t>
  </si>
  <si>
    <t>000191051</t>
  </si>
  <si>
    <t>2 tabletové učebny (pro I. a II. stupeň, oba stupně sídlí v odlišných budovách)</t>
  </si>
  <si>
    <t>Lepší zabezpečení vchodových dveří – kamerový přenos videozáznamu z míst před vstupem do školy na neustále puštěnou kvalitní obrazovku monitoru – 3x (škola má 3 vchodové dveře)</t>
  </si>
  <si>
    <t>Zajištění bezbariérovosti budovy v ul. Školní</t>
  </si>
  <si>
    <t>Rekonstrukce venkovního oplocení areálu budovy ZŠ Kladenská čp. 494.</t>
  </si>
  <si>
    <t>nepřiipraven, v případě dotace bude vypsáno výběrové řízení na dodavatele</t>
  </si>
  <si>
    <t>zakázka domluvena se servisním technikem našich zabezpečovacích zařízení</t>
  </si>
  <si>
    <t>bezbariérovost budovy zatím není potřeba, lze řešit až v případě potřeby</t>
  </si>
  <si>
    <t>okolo budovy je starý plot, realizovat výměnu lze kdykoliv</t>
  </si>
  <si>
    <t>Základní škola a mateřská škola Lipoltice, okres Pardubice</t>
  </si>
  <si>
    <t>Obec Lipoltice</t>
  </si>
  <si>
    <t>Výměna dřevěného obložení stěn v MŠ</t>
  </si>
  <si>
    <t>Lipoltice</t>
  </si>
  <si>
    <t>Výměna plynového kotle v MŠ</t>
  </si>
  <si>
    <t>Oprava elektroinstalace v MŠ</t>
  </si>
  <si>
    <t>Zateplení fasády MŠ</t>
  </si>
  <si>
    <t>Cílem projektu je výměna starého obložení stěn v prostorách MŠ za nové.</t>
  </si>
  <si>
    <t>Cílem projektu je výměna starého plynového kotle za nový, úspornější.</t>
  </si>
  <si>
    <t>Cílem projektu je výměny elektrického vedení v prostorách MŠ.</t>
  </si>
  <si>
    <t>Cílem projektu je zateplení objektu MŠ, a tím snížení energetické náročnosti budovy.</t>
  </si>
  <si>
    <t>plán</t>
  </si>
  <si>
    <t>Rekonstrukce rozvodů vody v ZŠ</t>
  </si>
  <si>
    <t xml:space="preserve">Cílem projektu je výměna rozvodů vody v budově ZŠ. </t>
  </si>
  <si>
    <t>Cílem projektu je oprava fasády budovy ZŠ.</t>
  </si>
  <si>
    <t>Cílem projektu je obnova zastaralé ICT techniky sloužící pro výukové účely.</t>
  </si>
  <si>
    <t>X</t>
  </si>
  <si>
    <t>Oprava fasády ZŠ</t>
  </si>
  <si>
    <t>Obnova ICT techniky</t>
  </si>
  <si>
    <t xml:space="preserve">Základní škola a mateřská škola Řečany nad Labem </t>
  </si>
  <si>
    <t>Obec Řečany nad Labem</t>
  </si>
  <si>
    <t>060158859</t>
  </si>
  <si>
    <t>Modernizace polytechnické učebny – nábytek stavebnice, pomůcky, nářadí, IT vybavení, šicí stroje, 3D tiskárny, SW (popř. nová podlaha)</t>
  </si>
  <si>
    <t>Řečany nad Labem</t>
  </si>
  <si>
    <t>Vybavení pro zajištění rozvoje žáků v klíčových kompetencích v oblasti komunikace v cizích jazycích - jazyková učebna</t>
  </si>
  <si>
    <t>zadání studie</t>
  </si>
  <si>
    <t>Rozvoj čtenářských dovedností – nábytek školní knihovny</t>
  </si>
  <si>
    <t>nezadáno</t>
  </si>
  <si>
    <t>Vybavení pro zajištění rozvoje žáků v klíčových kompetencích v oblasti technických a řemeslných oborů – vybavení keramické dílny (pec, lis, nábytek), vybavení odborné učebny pro pracovní činnosti</t>
  </si>
  <si>
    <t>ZŠ i MŠ – podpora sociální inkluze – stavební úpravy budov, pořízení vybavení a kompenzačních pomůcek – zajištění rovného přístupu ke vzdělávání sociálně vyloučeným osobám</t>
  </si>
  <si>
    <t>Modernizace multimediální učebny – nábytek, IT vybavení, SW (popř. nová podlaha)</t>
  </si>
  <si>
    <t>Oprava zpevněných ploch před ZŠ  a tělocvičnou</t>
  </si>
  <si>
    <t>Oplocení areálu ZŠ</t>
  </si>
  <si>
    <t xml:space="preserve">Přístavba sálu a šaten ke stávající tělocvičny </t>
  </si>
  <si>
    <t>Oprava zpevněných ploch před jídelnou ZŠ</t>
  </si>
  <si>
    <t>Zateplení budovy tělocvičny</t>
  </si>
  <si>
    <t>Rekonstrukce keramické dílny</t>
  </si>
  <si>
    <t>Přístavba MŠ – zvýšení kapacity</t>
  </si>
  <si>
    <t xml:space="preserve">zadání studie </t>
  </si>
  <si>
    <t>Rekonstrukce spojovací části MŠ - technické budovy s hlavní budovou MŠ</t>
  </si>
  <si>
    <t>Stavební práce - podlaha, osvětlení, elektrika, obklad, materiální vybavení - pec, lis, pec keramická, počítač, software, nábytek.</t>
  </si>
  <si>
    <t>Zateplení budovy, výměna oken, dveří.</t>
  </si>
  <si>
    <t>Oprava stávající nevyhovující cesty (asfalt, zpevnění okrajových částí - obrubník).</t>
  </si>
  <si>
    <t>Přístavba nových prostor - sálu a šaten ke stávající budově tělocvičny.</t>
  </si>
  <si>
    <t>Vybudování oplocení kolem celého školního  areálu.</t>
  </si>
  <si>
    <t xml:space="preserve">Vybavení  učebny -počítače s softwarem, sluchátka, interaktivní tabule, tiskárna,3D tiskárna, nový sever, nábytek, stavební práce - podlaha, elektrika, osvětlení. </t>
  </si>
  <si>
    <t>Stavební práce - podlaha, osvětlení, elektrika, obklad, materiální vybavení -  software,vybavení polytech.učebny - ponky, židle, nářadí, IT vybavení, 3D tiskárny, šicí stroje, inerakt. tabuli.</t>
  </si>
  <si>
    <t>Bezbariérovost v budově školy -  přístup do poschodí - výtah, vstup do školy - bezbariérový.</t>
  </si>
  <si>
    <t>Stavební práce - podlaha, osvětlení, elektrika, obklad, materiální vybavení - pec, lis, pec keramická, počítač, software, nábytek, stoly, vybavení polytech.učebny - ponky, židle, nářadí, IT vybavení, 3D tiskárny, šicí stroje, inerakt. tabuli.</t>
  </si>
  <si>
    <t>Nábytek, knihy, čtenářské místo.</t>
  </si>
  <si>
    <t xml:space="preserve">Vybavení pro jazykovou učebnu -počítače s softwarem, sluchátka, interaktivní tabule, tiskárna, nový sever, nábytek, stavební práce - podlaha, elektrika, osvětlení. </t>
  </si>
  <si>
    <t>Nový plot okolo budovy (podezdívka byla opravena zřizovatelem).</t>
  </si>
  <si>
    <t>Nákup schodolezu.</t>
  </si>
  <si>
    <t>Nákup kvalitní přenosové techniky z míst před školními budovami do monitorů ve sborovnách nebo v jednotlivých třídách.</t>
  </si>
  <si>
    <t>Zakoupení dvou mobilních skříní s cca 30-ti tablety, na každý stupeň jednu.</t>
  </si>
  <si>
    <t>Příloha č. 1: Seznam projektových záměrů pro období 2021-2027</t>
  </si>
  <si>
    <t>Obec Turkovice</t>
  </si>
  <si>
    <t>Turkovice</t>
  </si>
  <si>
    <t>projekt ve stavu rozpracování</t>
  </si>
  <si>
    <t xml:space="preserve">Zateplení budovy, nová střecha </t>
  </si>
  <si>
    <t>Zateplení celé budovy MŠ, zhotovení nové sedlové střechy na celý objekt s krytinou.</t>
  </si>
  <si>
    <t>Stávající chodník bude pokryt bezpečnou pryžovou dlažbou a z této hmoty další herní prvky.</t>
  </si>
  <si>
    <t>Stavební - přístavba další části budovy MŠ (navýšení kapacity MŠ o jedno oddělení).</t>
  </si>
  <si>
    <t>Stavební - oprava průchodu mezi oběma budovami (uzavření průchodu - podlaha, stěny, zateplení).</t>
  </si>
  <si>
    <t>Nový povrch chodníku a hrací prvky na školní zahradu</t>
  </si>
  <si>
    <t>Mateřská škola Turkovice, okres Pardubice</t>
  </si>
  <si>
    <t>Herní prvky na zahradu u Mateřské školy Turkovice</t>
  </si>
  <si>
    <t>V rámci realizace projektu dojde k vybavení zahrady u mateřské školy Turkovice herními prvky pro činnost dětí mateřské školy, které povedou k jejich rozvoji.</t>
  </si>
  <si>
    <t>investiční záměr</t>
  </si>
  <si>
    <t xml:space="preserve">Schváleno v Cholticích dne 12. 5. 2022 Řídicím výborem MAP III v ORP Přelouč </t>
  </si>
  <si>
    <t>předseda Řídicího výboru MAP III v ORP Přelouč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</si>
</sst>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9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33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0" fillId="0" borderId="0" xfId="0" applyFont="1"/>
    <xf numFmtId="0" fontId="0" fillId="0" borderId="24" xfId="0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5" fillId="0" borderId="24" xfId="0" applyFont="1" applyBorder="1" applyAlignment="1">
      <alignment vertical="center"/>
    </xf>
    <xf numFmtId="0" fontId="19" fillId="0" borderId="0" xfId="0" applyFont="1" applyFill="1"/>
    <xf numFmtId="0" fontId="15" fillId="0" borderId="0" xfId="0" applyFont="1" applyFill="1"/>
    <xf numFmtId="0" fontId="24" fillId="0" borderId="0" xfId="0" applyFont="1"/>
    <xf numFmtId="0" fontId="21" fillId="0" borderId="0" xfId="0" applyFont="1" applyAlignment="1">
      <alignment horizontal="center"/>
    </xf>
    <xf numFmtId="0" fontId="25" fillId="0" borderId="24" xfId="0" applyFont="1" applyBorder="1" applyAlignment="1">
      <alignment vertical="center" wrapText="1"/>
    </xf>
    <xf numFmtId="3" fontId="25" fillId="0" borderId="24" xfId="0" applyNumberFormat="1" applyFont="1" applyBorder="1" applyAlignment="1">
      <alignment horizontal="right" vertical="center"/>
    </xf>
    <xf numFmtId="0" fontId="29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vertical="center" wrapText="1"/>
    </xf>
    <xf numFmtId="0" fontId="26" fillId="0" borderId="24" xfId="0" applyFont="1" applyBorder="1"/>
    <xf numFmtId="3" fontId="26" fillId="0" borderId="24" xfId="0" applyNumberFormat="1" applyFont="1" applyBorder="1" applyAlignment="1">
      <alignment horizontal="right" vertical="center"/>
    </xf>
    <xf numFmtId="0" fontId="26" fillId="0" borderId="24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vertical="center"/>
    </xf>
    <xf numFmtId="0" fontId="26" fillId="0" borderId="2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26" fillId="0" borderId="44" xfId="0" applyFont="1" applyBorder="1" applyAlignment="1">
      <alignment vertical="center" wrapText="1"/>
    </xf>
    <xf numFmtId="0" fontId="26" fillId="0" borderId="4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0" xfId="0" applyFont="1"/>
    <xf numFmtId="0" fontId="30" fillId="0" borderId="0" xfId="0" applyFont="1"/>
    <xf numFmtId="0" fontId="26" fillId="2" borderId="44" xfId="0" applyFont="1" applyFill="1" applyBorder="1" applyAlignment="1">
      <alignment horizontal="center" vertical="center" wrapText="1"/>
    </xf>
    <xf numFmtId="0" fontId="26" fillId="0" borderId="44" xfId="0" applyFont="1" applyBorder="1"/>
    <xf numFmtId="0" fontId="29" fillId="0" borderId="24" xfId="0" applyFont="1" applyBorder="1" applyAlignment="1">
      <alignment vertical="center" wrapText="1"/>
    </xf>
    <xf numFmtId="3" fontId="29" fillId="0" borderId="24" xfId="0" applyNumberFormat="1" applyFont="1" applyBorder="1" applyAlignment="1">
      <alignment horizontal="center" vertical="center" wrapText="1"/>
    </xf>
    <xf numFmtId="3" fontId="26" fillId="0" borderId="24" xfId="0" applyNumberFormat="1" applyFont="1" applyBorder="1" applyAlignment="1">
      <alignment horizontal="center" vertical="center" wrapText="1"/>
    </xf>
    <xf numFmtId="0" fontId="26" fillId="0" borderId="0" xfId="0" applyFont="1" applyBorder="1"/>
    <xf numFmtId="49" fontId="26" fillId="0" borderId="24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3" fontId="26" fillId="0" borderId="44" xfId="0" applyNumberFormat="1" applyFont="1" applyBorder="1" applyAlignment="1">
      <alignment horizontal="center" vertical="center" wrapText="1"/>
    </xf>
    <xf numFmtId="0" fontId="31" fillId="0" borderId="0" xfId="0" applyFont="1"/>
    <xf numFmtId="0" fontId="32" fillId="0" borderId="0" xfId="0" applyFont="1" applyFill="1"/>
    <xf numFmtId="3" fontId="26" fillId="0" borderId="44" xfId="0" applyNumberFormat="1" applyFont="1" applyBorder="1" applyAlignment="1">
      <alignment vertical="center" wrapText="1"/>
    </xf>
    <xf numFmtId="0" fontId="0" fillId="0" borderId="0" xfId="0" applyFill="1" applyBorder="1"/>
    <xf numFmtId="0" fontId="0" fillId="0" borderId="0" xfId="0" applyBorder="1" applyAlignment="1">
      <alignment vertical="center"/>
    </xf>
    <xf numFmtId="0" fontId="14" fillId="0" borderId="0" xfId="0" applyFont="1" applyFill="1" applyBorder="1"/>
    <xf numFmtId="0" fontId="0" fillId="2" borderId="0" xfId="0" applyFill="1" applyBorder="1"/>
    <xf numFmtId="0" fontId="25" fillId="2" borderId="24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vertical="center" wrapText="1"/>
    </xf>
    <xf numFmtId="0" fontId="21" fillId="0" borderId="0" xfId="0" applyFont="1" applyBorder="1"/>
    <xf numFmtId="3" fontId="26" fillId="0" borderId="24" xfId="0" applyNumberFormat="1" applyFont="1" applyBorder="1" applyAlignment="1">
      <alignment horizontal="center" vertical="center"/>
    </xf>
    <xf numFmtId="3" fontId="25" fillId="0" borderId="24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left" vertical="center"/>
    </xf>
    <xf numFmtId="0" fontId="29" fillId="0" borderId="24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Font="1" applyBorder="1"/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 applyAlignment="1">
      <alignment horizontal="center"/>
    </xf>
    <xf numFmtId="0" fontId="14" fillId="0" borderId="48" xfId="0" applyFont="1" applyBorder="1"/>
    <xf numFmtId="9" fontId="14" fillId="0" borderId="49" xfId="2" applyFont="1" applyFill="1" applyBorder="1" applyAlignment="1" applyProtection="1">
      <alignment horizontal="center"/>
    </xf>
    <xf numFmtId="0" fontId="14" fillId="4" borderId="48" xfId="0" applyFont="1" applyFill="1" applyBorder="1"/>
    <xf numFmtId="0" fontId="0" fillId="4" borderId="0" xfId="0" applyFill="1"/>
    <xf numFmtId="9" fontId="14" fillId="4" borderId="49" xfId="2" applyFont="1" applyFill="1" applyBorder="1" applyAlignment="1" applyProtection="1">
      <alignment horizontal="center"/>
    </xf>
    <xf numFmtId="0" fontId="14" fillId="3" borderId="48" xfId="0" applyFont="1" applyFill="1" applyBorder="1"/>
    <xf numFmtId="0" fontId="0" fillId="3" borderId="0" xfId="0" applyFill="1"/>
    <xf numFmtId="9" fontId="14" fillId="3" borderId="49" xfId="2" applyFont="1" applyFill="1" applyBorder="1" applyAlignment="1" applyProtection="1">
      <alignment horizontal="center"/>
    </xf>
    <xf numFmtId="0" fontId="14" fillId="3" borderId="50" xfId="0" applyFont="1" applyFill="1" applyBorder="1"/>
    <xf numFmtId="0" fontId="0" fillId="3" borderId="51" xfId="0" applyFill="1" applyBorder="1"/>
    <xf numFmtId="9" fontId="14" fillId="3" borderId="52" xfId="2" applyFont="1" applyFill="1" applyBorder="1" applyAlignment="1" applyProtection="1">
      <alignment horizontal="center"/>
    </xf>
    <xf numFmtId="49" fontId="14" fillId="0" borderId="0" xfId="0" applyNumberFormat="1" applyFont="1"/>
    <xf numFmtId="0" fontId="20" fillId="0" borderId="0" xfId="1" applyFont="1" applyProtection="1"/>
    <xf numFmtId="0" fontId="19" fillId="5" borderId="0" xfId="0" applyFont="1" applyFill="1"/>
    <xf numFmtId="0" fontId="0" fillId="5" borderId="0" xfId="0" applyFill="1"/>
    <xf numFmtId="0" fontId="14" fillId="5" borderId="0" xfId="0" applyFont="1" applyFill="1"/>
    <xf numFmtId="0" fontId="15" fillId="5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49" fontId="26" fillId="0" borderId="44" xfId="0" applyNumberFormat="1" applyFont="1" applyBorder="1" applyAlignment="1" applyProtection="1">
      <alignment horizontal="center" vertical="center" wrapText="1"/>
      <protection locked="0"/>
    </xf>
    <xf numFmtId="0" fontId="36" fillId="0" borderId="24" xfId="0" applyFont="1" applyBorder="1" applyAlignment="1" applyProtection="1">
      <alignment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37" fillId="2" borderId="24" xfId="0" applyFont="1" applyFill="1" applyBorder="1" applyAlignment="1" applyProtection="1">
      <alignment horizontal="left" vertical="center" wrapText="1"/>
      <protection locked="0"/>
    </xf>
    <xf numFmtId="3" fontId="29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38" fillId="2" borderId="24" xfId="0" applyNumberFormat="1" applyFont="1" applyFill="1" applyBorder="1" applyAlignment="1" applyProtection="1">
      <alignment horizontal="center" vertical="center"/>
      <protection locked="0"/>
    </xf>
    <xf numFmtId="0" fontId="39" fillId="2" borderId="24" xfId="0" applyFont="1" applyFill="1" applyBorder="1" applyAlignment="1" applyProtection="1">
      <alignment vertical="center"/>
      <protection locked="0"/>
    </xf>
    <xf numFmtId="0" fontId="38" fillId="2" borderId="24" xfId="0" applyFont="1" applyFill="1" applyBorder="1" applyAlignment="1" applyProtection="1">
      <alignment horizontal="center" vertical="center"/>
      <protection locked="0"/>
    </xf>
    <xf numFmtId="0" fontId="29" fillId="2" borderId="53" xfId="0" applyFont="1" applyFill="1" applyBorder="1" applyAlignment="1">
      <alignment horizontal="center" vertical="center" wrapText="1"/>
    </xf>
    <xf numFmtId="0" fontId="29" fillId="2" borderId="44" xfId="0" applyFont="1" applyFill="1" applyBorder="1" applyAlignment="1">
      <alignment horizontal="center" vertical="center" wrapText="1"/>
    </xf>
    <xf numFmtId="0" fontId="29" fillId="2" borderId="44" xfId="0" applyFont="1" applyFill="1" applyBorder="1" applyAlignment="1">
      <alignment horizontal="left" vertical="center" wrapText="1"/>
    </xf>
    <xf numFmtId="3" fontId="29" fillId="0" borderId="44" xfId="0" applyNumberFormat="1" applyFont="1" applyBorder="1" applyAlignment="1">
      <alignment horizontal="center" vertical="center" wrapText="1"/>
    </xf>
    <xf numFmtId="0" fontId="26" fillId="0" borderId="44" xfId="0" applyFont="1" applyBorder="1" applyAlignment="1">
      <alignment horizontal="left" vertical="center" wrapText="1"/>
    </xf>
    <xf numFmtId="0" fontId="25" fillId="2" borderId="44" xfId="0" applyFont="1" applyFill="1" applyBorder="1" applyAlignment="1">
      <alignment horizontal="left" vertical="center" wrapText="1"/>
    </xf>
    <xf numFmtId="3" fontId="26" fillId="0" borderId="44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44" xfId="0" applyFont="1" applyBorder="1" applyAlignment="1">
      <alignment horizontal="center" vertical="center"/>
    </xf>
    <xf numFmtId="0" fontId="29" fillId="0" borderId="44" xfId="0" applyFont="1" applyBorder="1" applyAlignment="1">
      <alignment vertical="center" wrapText="1"/>
    </xf>
    <xf numFmtId="0" fontId="29" fillId="0" borderId="44" xfId="0" applyFont="1" applyBorder="1" applyAlignment="1">
      <alignment vertical="center"/>
    </xf>
    <xf numFmtId="3" fontId="29" fillId="0" borderId="44" xfId="0" applyNumberFormat="1" applyFont="1" applyBorder="1" applyAlignment="1">
      <alignment vertical="center"/>
    </xf>
    <xf numFmtId="0" fontId="29" fillId="0" borderId="24" xfId="0" applyFont="1" applyBorder="1" applyAlignment="1">
      <alignment horizontal="center" vertical="center"/>
    </xf>
    <xf numFmtId="0" fontId="29" fillId="0" borderId="24" xfId="0" applyFont="1" applyBorder="1" applyAlignment="1">
      <alignment vertical="center"/>
    </xf>
    <xf numFmtId="3" fontId="29" fillId="0" borderId="44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/>
    </xf>
    <xf numFmtId="0" fontId="25" fillId="0" borderId="18" xfId="0" applyFont="1" applyBorder="1" applyAlignment="1">
      <alignment vertical="center" wrapText="1"/>
    </xf>
    <xf numFmtId="0" fontId="29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left" vertical="center" wrapText="1"/>
    </xf>
    <xf numFmtId="3" fontId="26" fillId="0" borderId="24" xfId="0" applyNumberFormat="1" applyFont="1" applyBorder="1" applyAlignment="1">
      <alignment horizontal="right" vertical="center" wrapText="1"/>
    </xf>
    <xf numFmtId="0" fontId="40" fillId="0" borderId="0" xfId="0" applyFont="1"/>
    <xf numFmtId="0" fontId="0" fillId="0" borderId="0" xfId="0" applyBorder="1" applyAlignment="1">
      <alignment horizontal="center"/>
    </xf>
    <xf numFmtId="0" fontId="28" fillId="0" borderId="44" xfId="0" applyFont="1" applyBorder="1" applyAlignment="1">
      <alignment horizontal="center" vertical="center" wrapText="1"/>
    </xf>
    <xf numFmtId="0" fontId="28" fillId="0" borderId="24" xfId="0" applyFont="1" applyBorder="1" applyAlignment="1">
      <alignment vertical="center" wrapText="1"/>
    </xf>
    <xf numFmtId="0" fontId="28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wrapText="1"/>
    </xf>
    <xf numFmtId="3" fontId="28" fillId="0" borderId="24" xfId="0" applyNumberFormat="1" applyFont="1" applyBorder="1" applyAlignment="1">
      <alignment horizontal="right" vertical="center"/>
    </xf>
    <xf numFmtId="3" fontId="28" fillId="0" borderId="44" xfId="0" applyNumberFormat="1" applyFont="1" applyBorder="1" applyAlignment="1">
      <alignment vertical="center" wrapText="1"/>
    </xf>
    <xf numFmtId="3" fontId="28" fillId="0" borderId="24" xfId="0" applyNumberFormat="1" applyFont="1" applyBorder="1" applyAlignment="1">
      <alignment horizontal="right" vertical="center" wrapText="1"/>
    </xf>
    <xf numFmtId="14" fontId="28" fillId="0" borderId="24" xfId="0" applyNumberFormat="1" applyFont="1" applyBorder="1" applyAlignment="1">
      <alignment horizontal="center" vertical="center" wrapText="1"/>
    </xf>
    <xf numFmtId="3" fontId="28" fillId="0" borderId="2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1" fillId="0" borderId="35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180976</xdr:rowOff>
    </xdr:from>
    <xdr:to>
      <xdr:col>16</xdr:col>
      <xdr:colOff>585258</xdr:colOff>
      <xdr:row>32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B1941A5B-8FBA-4376-BAFD-45EADE659769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3B82-325D-48A1-9C94-5C7B297781AA}">
  <sheetPr>
    <pageSetUpPr fitToPage="1"/>
  </sheetPr>
  <dimension ref="A1:N54"/>
  <sheetViews>
    <sheetView showGridLines="0" zoomScale="90" zoomScaleNormal="90" workbookViewId="0"/>
  </sheetViews>
  <sheetFormatPr defaultColWidth="8.85546875" defaultRowHeight="15" x14ac:dyDescent="0.25"/>
  <cols>
    <col min="1" max="1" width="17.7109375" style="1" customWidth="1"/>
    <col min="2" max="2" width="14.5703125" style="1" customWidth="1"/>
    <col min="3" max="3" width="14.85546875" style="1" customWidth="1"/>
    <col min="4" max="16384" width="8.85546875" style="1"/>
  </cols>
  <sheetData>
    <row r="1" spans="1:14" s="154" customFormat="1" ht="26.25" x14ac:dyDescent="0.4">
      <c r="A1" s="154" t="s">
        <v>235</v>
      </c>
    </row>
    <row r="2" spans="1:14" ht="21" x14ac:dyDescent="0.35">
      <c r="A2" s="16" t="s">
        <v>0</v>
      </c>
    </row>
    <row r="3" spans="1:14" ht="14.25" customHeight="1" x14ac:dyDescent="0.25">
      <c r="A3"/>
      <c r="B3"/>
      <c r="C3"/>
      <c r="D3"/>
      <c r="E3"/>
      <c r="F3"/>
      <c r="G3" s="14"/>
      <c r="H3" s="14"/>
      <c r="I3" s="14"/>
      <c r="J3" s="14"/>
      <c r="K3" s="14"/>
      <c r="L3" s="14"/>
      <c r="M3" s="14"/>
      <c r="N3" s="14"/>
    </row>
    <row r="4" spans="1:14" ht="14.25" customHeight="1" x14ac:dyDescent="0.25">
      <c r="A4" s="103" t="s">
        <v>136</v>
      </c>
      <c r="B4" s="104"/>
      <c r="C4" s="104"/>
      <c r="D4" s="105"/>
      <c r="E4" s="105"/>
      <c r="F4" s="105"/>
      <c r="G4" s="105"/>
      <c r="H4" s="105"/>
      <c r="I4" s="105"/>
      <c r="J4" s="14"/>
      <c r="K4" s="14"/>
      <c r="L4" s="14"/>
      <c r="M4" s="14"/>
      <c r="N4" s="14"/>
    </row>
    <row r="5" spans="1:14" ht="14.25" customHeight="1" x14ac:dyDescent="0.25">
      <c r="A5" s="105" t="s">
        <v>137</v>
      </c>
      <c r="B5" s="104"/>
      <c r="C5" s="104"/>
      <c r="D5" s="105"/>
      <c r="E5" s="105"/>
      <c r="F5" s="105"/>
      <c r="G5" s="105"/>
      <c r="H5" s="105"/>
      <c r="I5" s="105"/>
      <c r="J5" s="14"/>
      <c r="K5" s="14"/>
      <c r="L5" s="14"/>
      <c r="M5" s="14"/>
      <c r="N5" s="14"/>
    </row>
    <row r="6" spans="1:14" ht="14.25" customHeight="1" x14ac:dyDescent="0.25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4.25" customHeight="1" x14ac:dyDescent="0.25">
      <c r="A7" s="17" t="s">
        <v>138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ht="14.25" customHeight="1" x14ac:dyDescent="0.25">
      <c r="A8" s="14" t="s">
        <v>112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ht="14.25" customHeight="1" x14ac:dyDescent="0.25">
      <c r="A9" s="14" t="s">
        <v>113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ht="14.25" customHeight="1" x14ac:dyDescent="0.25">
      <c r="A10" s="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14.25" customHeight="1" x14ac:dyDescent="0.25">
      <c r="A11" s="87" t="s">
        <v>114</v>
      </c>
      <c r="B11" s="88" t="s">
        <v>115</v>
      </c>
      <c r="C11" s="89" t="s">
        <v>116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14.25" customHeight="1" x14ac:dyDescent="0.25">
      <c r="A12" s="90" t="s">
        <v>117</v>
      </c>
      <c r="B12" s="14" t="s">
        <v>118</v>
      </c>
      <c r="C12" s="91" t="s">
        <v>119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4.25" customHeight="1" x14ac:dyDescent="0.25">
      <c r="A13" s="92" t="s">
        <v>120</v>
      </c>
      <c r="B13" s="93" t="s">
        <v>121</v>
      </c>
      <c r="C13" s="94" t="s">
        <v>122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4.25" customHeight="1" x14ac:dyDescent="0.25">
      <c r="A14" s="92" t="s">
        <v>123</v>
      </c>
      <c r="B14" s="93" t="s">
        <v>121</v>
      </c>
      <c r="C14" s="94" t="s">
        <v>122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 ht="14.25" customHeight="1" x14ac:dyDescent="0.25">
      <c r="A15" s="92" t="s">
        <v>124</v>
      </c>
      <c r="B15" s="93" t="s">
        <v>121</v>
      </c>
      <c r="C15" s="94" t="s">
        <v>122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4.25" customHeight="1" x14ac:dyDescent="0.25">
      <c r="A16" s="92" t="s">
        <v>125</v>
      </c>
      <c r="B16" s="93" t="s">
        <v>121</v>
      </c>
      <c r="C16" s="94" t="s">
        <v>122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4.25" customHeight="1" x14ac:dyDescent="0.25">
      <c r="A17" s="92" t="s">
        <v>126</v>
      </c>
      <c r="B17" s="93" t="s">
        <v>121</v>
      </c>
      <c r="C17" s="94" t="s">
        <v>122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4.25" customHeight="1" x14ac:dyDescent="0.25">
      <c r="A18" s="95" t="s">
        <v>127</v>
      </c>
      <c r="B18" s="96" t="s">
        <v>128</v>
      </c>
      <c r="C18" s="97" t="s">
        <v>129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ht="14.25" customHeight="1" x14ac:dyDescent="0.25">
      <c r="A19" s="95" t="s">
        <v>130</v>
      </c>
      <c r="B19" s="96" t="s">
        <v>128</v>
      </c>
      <c r="C19" s="97" t="s">
        <v>129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14.25" customHeight="1" x14ac:dyDescent="0.25">
      <c r="A20" s="95" t="s">
        <v>131</v>
      </c>
      <c r="B20" s="96" t="s">
        <v>128</v>
      </c>
      <c r="C20" s="97" t="s">
        <v>129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4.25" customHeight="1" x14ac:dyDescent="0.25">
      <c r="A21" s="95" t="s">
        <v>132</v>
      </c>
      <c r="B21" s="96" t="s">
        <v>128</v>
      </c>
      <c r="C21" s="97" t="s">
        <v>129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14.25" customHeight="1" x14ac:dyDescent="0.25">
      <c r="A22" s="95" t="s">
        <v>91</v>
      </c>
      <c r="B22" s="96" t="s">
        <v>128</v>
      </c>
      <c r="C22" s="97" t="s">
        <v>129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 ht="14.25" customHeight="1" x14ac:dyDescent="0.25">
      <c r="A23" s="95" t="s">
        <v>139</v>
      </c>
      <c r="B23" s="96" t="s">
        <v>128</v>
      </c>
      <c r="C23" s="97" t="s">
        <v>129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 ht="14.25" customHeight="1" x14ac:dyDescent="0.25">
      <c r="A24" s="95" t="s">
        <v>140</v>
      </c>
      <c r="B24" s="96" t="s">
        <v>128</v>
      </c>
      <c r="C24" s="97" t="s">
        <v>129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 ht="14.25" customHeight="1" x14ac:dyDescent="0.25">
      <c r="A25" s="98" t="s">
        <v>133</v>
      </c>
      <c r="B25" s="99" t="s">
        <v>128</v>
      </c>
      <c r="C25" s="100" t="s">
        <v>129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ht="14.25" customHeight="1" x14ac:dyDescent="0.25">
      <c r="B26" s="14"/>
      <c r="C26" s="10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x14ac:dyDescent="0.25">
      <c r="A27" s="14"/>
    </row>
    <row r="28" spans="1:14" x14ac:dyDescent="0.25">
      <c r="A28" s="17" t="s">
        <v>1</v>
      </c>
    </row>
    <row r="29" spans="1:14" x14ac:dyDescent="0.25">
      <c r="A29" s="14" t="s">
        <v>2</v>
      </c>
    </row>
    <row r="30" spans="1:14" x14ac:dyDescent="0.25">
      <c r="A30" s="14" t="s">
        <v>141</v>
      </c>
    </row>
    <row r="31" spans="1:14" x14ac:dyDescent="0.25">
      <c r="A31" s="14"/>
    </row>
    <row r="32" spans="1:14" ht="130.69999999999999" customHeight="1" x14ac:dyDescent="0.25">
      <c r="A32" s="14"/>
    </row>
    <row r="33" spans="1:12" ht="38.25" customHeight="1" x14ac:dyDescent="0.25">
      <c r="A33" s="4"/>
    </row>
    <row r="34" spans="1:12" x14ac:dyDescent="0.25">
      <c r="A34" s="4"/>
    </row>
    <row r="35" spans="1:12" x14ac:dyDescent="0.25">
      <c r="A35" s="106" t="s">
        <v>142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</row>
    <row r="36" spans="1:12" x14ac:dyDescent="0.25">
      <c r="A36" s="104" t="s">
        <v>143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</row>
    <row r="38" spans="1:12" x14ac:dyDescent="0.25">
      <c r="A38" s="15" t="s">
        <v>3</v>
      </c>
    </row>
    <row r="39" spans="1:12" x14ac:dyDescent="0.25">
      <c r="A39" s="1" t="s">
        <v>134</v>
      </c>
    </row>
    <row r="41" spans="1:12" x14ac:dyDescent="0.25">
      <c r="A41" s="17" t="s">
        <v>4</v>
      </c>
    </row>
    <row r="42" spans="1:12" x14ac:dyDescent="0.25">
      <c r="A42" s="14" t="s">
        <v>135</v>
      </c>
    </row>
    <row r="43" spans="1:12" x14ac:dyDescent="0.25">
      <c r="A43" s="102" t="s">
        <v>74</v>
      </c>
    </row>
    <row r="44" spans="1:12" x14ac:dyDescent="0.25">
      <c r="B44" s="4"/>
      <c r="C44" s="4"/>
      <c r="D44" s="4"/>
      <c r="E44" s="4"/>
      <c r="F44" s="4"/>
      <c r="G44" s="4"/>
    </row>
    <row r="45" spans="1:12" x14ac:dyDescent="0.25">
      <c r="A45" s="32"/>
      <c r="B45" s="4"/>
      <c r="C45" s="4"/>
      <c r="D45" s="4"/>
      <c r="E45" s="4"/>
      <c r="F45" s="4"/>
      <c r="G45" s="4"/>
    </row>
    <row r="46" spans="1:12" x14ac:dyDescent="0.25">
      <c r="B46" s="4"/>
      <c r="C46" s="4"/>
      <c r="D46" s="4"/>
      <c r="E46" s="4"/>
      <c r="F46" s="4"/>
      <c r="G46" s="4"/>
    </row>
    <row r="47" spans="1:12" x14ac:dyDescent="0.25">
      <c r="A47" s="4"/>
      <c r="B47" s="4"/>
      <c r="C47" s="4"/>
      <c r="D47" s="4"/>
      <c r="E47" s="4"/>
      <c r="F47" s="4"/>
      <c r="G47" s="4"/>
    </row>
    <row r="48" spans="1:12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</row>
  </sheetData>
  <sheetProtection selectLockedCells="1" selectUnlockedCells="1"/>
  <hyperlinks>
    <hyperlink ref="A43" r:id="rId1" display="https://www.mmr.cz/cs/microsites/uzemni-dimenze/map-kap/stratigicke_ramce_map . Na území hlavního města Prahy je SR MAP uveřejněn na webových stránkách městské části, resp. správního obvodu ORP. " xr:uid="{5F5A7E5D-4CCD-406D-A58A-ECF90DF636A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B31"/>
  <sheetViews>
    <sheetView topLeftCell="A7" zoomScale="80" zoomScaleNormal="80" workbookViewId="0">
      <selection activeCell="A18" sqref="A18:XFD21"/>
    </sheetView>
  </sheetViews>
  <sheetFormatPr defaultColWidth="9.28515625" defaultRowHeight="15" x14ac:dyDescent="0.25"/>
  <cols>
    <col min="1" max="1" width="7.28515625" style="1" customWidth="1"/>
    <col min="2" max="2" width="18.42578125" style="1" customWidth="1"/>
    <col min="3" max="3" width="14.7109375" style="24" customWidth="1"/>
    <col min="4" max="4" width="9.28515625" style="24"/>
    <col min="5" max="6" width="10" style="24" bestFit="1" customWidth="1"/>
    <col min="7" max="7" width="27" style="54" customWidth="1"/>
    <col min="8" max="9" width="12.85546875" style="24" customWidth="1"/>
    <col min="10" max="10" width="15.85546875" style="24" customWidth="1"/>
    <col min="11" max="11" width="39.42578125" style="1" customWidth="1"/>
    <col min="12" max="12" width="9.28515625" style="1"/>
    <col min="13" max="13" width="14" style="1" customWidth="1"/>
    <col min="14" max="15" width="9.28515625" style="24"/>
    <col min="16" max="16" width="13.7109375" style="24" customWidth="1"/>
    <col min="17" max="17" width="13.28515625" style="24" customWidth="1"/>
    <col min="18" max="18" width="11.85546875" style="24" customWidth="1"/>
    <col min="19" max="19" width="9.28515625" style="24"/>
    <col min="20" max="184" width="9.28515625" style="2"/>
    <col min="185" max="16384" width="9.28515625" style="1"/>
  </cols>
  <sheetData>
    <row r="1" spans="1:184" x14ac:dyDescent="0.25">
      <c r="A1" s="168" t="s">
        <v>235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spans="1:184" ht="15.75" thickBot="1" x14ac:dyDescent="0.3"/>
    <row r="3" spans="1:184" ht="19.5" thickBot="1" x14ac:dyDescent="0.35">
      <c r="A3" s="169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1"/>
      <c r="U3" s="1"/>
      <c r="V3" s="1"/>
      <c r="W3" s="1"/>
      <c r="X3" s="1"/>
      <c r="Y3" s="1"/>
      <c r="Z3" s="1"/>
      <c r="AA3" s="1"/>
      <c r="AB3" s="1"/>
    </row>
    <row r="4" spans="1:184" ht="27.2" customHeight="1" x14ac:dyDescent="0.25">
      <c r="A4" s="172" t="s">
        <v>6</v>
      </c>
      <c r="B4" s="174" t="s">
        <v>7</v>
      </c>
      <c r="C4" s="175"/>
      <c r="D4" s="175"/>
      <c r="E4" s="175"/>
      <c r="F4" s="176"/>
      <c r="G4" s="177" t="s">
        <v>8</v>
      </c>
      <c r="H4" s="181" t="s">
        <v>9</v>
      </c>
      <c r="I4" s="183" t="s">
        <v>73</v>
      </c>
      <c r="J4" s="172" t="s">
        <v>10</v>
      </c>
      <c r="K4" s="172" t="s">
        <v>11</v>
      </c>
      <c r="L4" s="179" t="s">
        <v>12</v>
      </c>
      <c r="M4" s="180"/>
      <c r="N4" s="194" t="s">
        <v>13</v>
      </c>
      <c r="O4" s="195"/>
      <c r="P4" s="196" t="s">
        <v>14</v>
      </c>
      <c r="Q4" s="197"/>
      <c r="R4" s="198" t="s">
        <v>15</v>
      </c>
      <c r="S4" s="199"/>
      <c r="U4" s="1"/>
      <c r="V4" s="1"/>
      <c r="W4" s="1"/>
      <c r="X4" s="1"/>
      <c r="Y4" s="1"/>
      <c r="Z4" s="1"/>
      <c r="AA4" s="1"/>
      <c r="AB4" s="1"/>
    </row>
    <row r="5" spans="1:184" ht="96" customHeight="1" thickBot="1" x14ac:dyDescent="0.3">
      <c r="A5" s="173"/>
      <c r="B5" s="50" t="s">
        <v>16</v>
      </c>
      <c r="C5" s="7" t="s">
        <v>17</v>
      </c>
      <c r="D5" s="7" t="s">
        <v>18</v>
      </c>
      <c r="E5" s="7" t="s">
        <v>19</v>
      </c>
      <c r="F5" s="8" t="s">
        <v>20</v>
      </c>
      <c r="G5" s="178"/>
      <c r="H5" s="182"/>
      <c r="I5" s="184"/>
      <c r="J5" s="173"/>
      <c r="K5" s="173"/>
      <c r="L5" s="11" t="s">
        <v>21</v>
      </c>
      <c r="M5" s="12" t="s">
        <v>22</v>
      </c>
      <c r="N5" s="48" t="s">
        <v>23</v>
      </c>
      <c r="O5" s="49" t="s">
        <v>24</v>
      </c>
      <c r="P5" s="107" t="s">
        <v>25</v>
      </c>
      <c r="Q5" s="108" t="s">
        <v>26</v>
      </c>
      <c r="R5" s="109" t="s">
        <v>27</v>
      </c>
      <c r="S5" s="110" t="s">
        <v>28</v>
      </c>
    </row>
    <row r="6" spans="1:184" s="37" customFormat="1" ht="54" customHeight="1" x14ac:dyDescent="0.25">
      <c r="A6" s="47">
        <v>1</v>
      </c>
      <c r="B6" s="37" t="s">
        <v>180</v>
      </c>
      <c r="C6" s="43" t="s">
        <v>181</v>
      </c>
      <c r="D6" s="44">
        <v>70189081</v>
      </c>
      <c r="E6" s="45">
        <v>107584531</v>
      </c>
      <c r="F6" s="44">
        <v>600096441</v>
      </c>
      <c r="G6" s="37" t="s">
        <v>182</v>
      </c>
      <c r="H6" s="36" t="s">
        <v>91</v>
      </c>
      <c r="I6" s="36" t="s">
        <v>92</v>
      </c>
      <c r="J6" s="44" t="s">
        <v>183</v>
      </c>
      <c r="K6" s="37" t="s">
        <v>187</v>
      </c>
      <c r="L6" s="39">
        <v>100000</v>
      </c>
      <c r="M6" s="67"/>
      <c r="N6" s="45">
        <v>2021</v>
      </c>
      <c r="O6" s="45">
        <v>2027</v>
      </c>
      <c r="P6" s="45"/>
      <c r="Q6" s="45"/>
      <c r="R6" s="45" t="s">
        <v>191</v>
      </c>
      <c r="S6" s="45" t="s">
        <v>93</v>
      </c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</row>
    <row r="7" spans="1:184" s="37" customFormat="1" ht="48" x14ac:dyDescent="0.25">
      <c r="A7" s="45">
        <v>2</v>
      </c>
      <c r="B7" s="37" t="s">
        <v>180</v>
      </c>
      <c r="C7" s="43" t="s">
        <v>181</v>
      </c>
      <c r="D7" s="44">
        <v>70189081</v>
      </c>
      <c r="E7" s="45">
        <v>107584531</v>
      </c>
      <c r="F7" s="44">
        <v>600096441</v>
      </c>
      <c r="G7" s="37" t="s">
        <v>184</v>
      </c>
      <c r="H7" s="36" t="s">
        <v>91</v>
      </c>
      <c r="I7" s="36" t="s">
        <v>92</v>
      </c>
      <c r="J7" s="44" t="s">
        <v>183</v>
      </c>
      <c r="K7" s="37" t="s">
        <v>188</v>
      </c>
      <c r="L7" s="39">
        <v>150000</v>
      </c>
      <c r="M7" s="67"/>
      <c r="N7" s="45">
        <v>2021</v>
      </c>
      <c r="O7" s="45">
        <v>2027</v>
      </c>
      <c r="P7" s="45"/>
      <c r="Q7" s="45"/>
      <c r="R7" s="45" t="s">
        <v>191</v>
      </c>
      <c r="S7" s="45" t="s">
        <v>93</v>
      </c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</row>
    <row r="8" spans="1:184" s="37" customFormat="1" ht="48" x14ac:dyDescent="0.25">
      <c r="A8" s="45">
        <v>3</v>
      </c>
      <c r="B8" s="37" t="s">
        <v>180</v>
      </c>
      <c r="C8" s="43" t="s">
        <v>181</v>
      </c>
      <c r="D8" s="44">
        <v>70189081</v>
      </c>
      <c r="E8" s="45">
        <v>107584531</v>
      </c>
      <c r="F8" s="44">
        <v>600096441</v>
      </c>
      <c r="G8" s="79" t="s">
        <v>185</v>
      </c>
      <c r="H8" s="36" t="s">
        <v>91</v>
      </c>
      <c r="I8" s="36" t="s">
        <v>92</v>
      </c>
      <c r="J8" s="44" t="s">
        <v>183</v>
      </c>
      <c r="K8" s="37" t="s">
        <v>189</v>
      </c>
      <c r="L8" s="39">
        <v>500000</v>
      </c>
      <c r="M8" s="67"/>
      <c r="N8" s="45">
        <v>2021</v>
      </c>
      <c r="O8" s="45">
        <v>2027</v>
      </c>
      <c r="P8" s="45"/>
      <c r="Q8" s="45"/>
      <c r="R8" s="45" t="s">
        <v>191</v>
      </c>
      <c r="S8" s="45" t="s">
        <v>93</v>
      </c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</row>
    <row r="9" spans="1:184" s="37" customFormat="1" ht="48" x14ac:dyDescent="0.25">
      <c r="A9" s="45">
        <v>4</v>
      </c>
      <c r="B9" s="37" t="s">
        <v>180</v>
      </c>
      <c r="C9" s="43" t="s">
        <v>181</v>
      </c>
      <c r="D9" s="44">
        <v>70189081</v>
      </c>
      <c r="E9" s="45">
        <v>107584531</v>
      </c>
      <c r="F9" s="44">
        <v>600096441</v>
      </c>
      <c r="G9" s="37" t="s">
        <v>186</v>
      </c>
      <c r="H9" s="36" t="s">
        <v>91</v>
      </c>
      <c r="I9" s="36" t="s">
        <v>92</v>
      </c>
      <c r="J9" s="44" t="s">
        <v>183</v>
      </c>
      <c r="K9" s="37" t="s">
        <v>190</v>
      </c>
      <c r="L9" s="39">
        <v>750000</v>
      </c>
      <c r="M9" s="67"/>
      <c r="N9" s="45">
        <v>2021</v>
      </c>
      <c r="O9" s="45">
        <v>2027</v>
      </c>
      <c r="P9" s="45"/>
      <c r="Q9" s="45"/>
      <c r="R9" s="45" t="s">
        <v>191</v>
      </c>
      <c r="S9" s="45" t="s">
        <v>93</v>
      </c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</row>
    <row r="10" spans="1:184" s="37" customFormat="1" ht="37.9" customHeight="1" x14ac:dyDescent="0.25">
      <c r="A10" s="45">
        <v>5</v>
      </c>
      <c r="B10" s="37" t="s">
        <v>199</v>
      </c>
      <c r="C10" s="79" t="s">
        <v>200</v>
      </c>
      <c r="D10" s="44">
        <v>60158859</v>
      </c>
      <c r="E10" s="44">
        <v>107584891</v>
      </c>
      <c r="F10" s="44">
        <v>600096530</v>
      </c>
      <c r="G10" s="34" t="s">
        <v>217</v>
      </c>
      <c r="H10" s="36" t="s">
        <v>91</v>
      </c>
      <c r="I10" s="36" t="s">
        <v>92</v>
      </c>
      <c r="J10" s="45" t="s">
        <v>203</v>
      </c>
      <c r="K10" s="37" t="s">
        <v>242</v>
      </c>
      <c r="L10" s="35">
        <v>8000000</v>
      </c>
      <c r="M10" s="64">
        <f t="shared" ref="M10" si="0">L10*0.85</f>
        <v>6800000</v>
      </c>
      <c r="N10" s="45">
        <v>2021</v>
      </c>
      <c r="O10" s="45">
        <v>2027</v>
      </c>
      <c r="P10" s="45" t="s">
        <v>94</v>
      </c>
      <c r="Q10" s="45"/>
      <c r="R10" s="45" t="s">
        <v>207</v>
      </c>
      <c r="S10" s="45" t="s">
        <v>93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</row>
    <row r="11" spans="1:184" s="37" customFormat="1" ht="36" x14ac:dyDescent="0.25">
      <c r="A11" s="45">
        <v>6</v>
      </c>
      <c r="B11" s="37" t="s">
        <v>199</v>
      </c>
      <c r="C11" s="79" t="s">
        <v>200</v>
      </c>
      <c r="D11" s="44">
        <v>60158859</v>
      </c>
      <c r="E11" s="44">
        <v>107584891</v>
      </c>
      <c r="F11" s="44">
        <v>600096530</v>
      </c>
      <c r="G11" s="37" t="s">
        <v>219</v>
      </c>
      <c r="H11" s="36" t="s">
        <v>91</v>
      </c>
      <c r="I11" s="36" t="s">
        <v>92</v>
      </c>
      <c r="J11" s="45" t="s">
        <v>203</v>
      </c>
      <c r="K11" s="37" t="s">
        <v>243</v>
      </c>
      <c r="L11" s="153">
        <v>2000000</v>
      </c>
      <c r="N11" s="45">
        <v>2021</v>
      </c>
      <c r="O11" s="45">
        <v>2027</v>
      </c>
      <c r="R11" s="45" t="s">
        <v>218</v>
      </c>
      <c r="S11" s="45" t="s">
        <v>93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</row>
    <row r="12" spans="1:184" s="37" customFormat="1" ht="36" x14ac:dyDescent="0.25">
      <c r="A12" s="156">
        <v>7</v>
      </c>
      <c r="B12" s="157" t="s">
        <v>245</v>
      </c>
      <c r="C12" s="158" t="s">
        <v>236</v>
      </c>
      <c r="D12" s="158">
        <v>71006796</v>
      </c>
      <c r="E12" s="158">
        <v>107585103</v>
      </c>
      <c r="F12" s="158">
        <v>600095843</v>
      </c>
      <c r="G12" s="157" t="s">
        <v>239</v>
      </c>
      <c r="H12" s="159" t="s">
        <v>91</v>
      </c>
      <c r="I12" s="159" t="s">
        <v>92</v>
      </c>
      <c r="J12" s="158" t="s">
        <v>237</v>
      </c>
      <c r="K12" s="157" t="s">
        <v>240</v>
      </c>
      <c r="L12" s="160">
        <v>2000000</v>
      </c>
      <c r="M12" s="161"/>
      <c r="N12" s="159">
        <v>2022</v>
      </c>
      <c r="O12" s="159">
        <v>2027</v>
      </c>
      <c r="P12" s="159"/>
      <c r="Q12" s="159"/>
      <c r="R12" s="159" t="s">
        <v>238</v>
      </c>
      <c r="S12" s="159" t="s">
        <v>93</v>
      </c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</row>
    <row r="13" spans="1:184" s="37" customFormat="1" ht="36" x14ac:dyDescent="0.25">
      <c r="A13" s="159">
        <v>8</v>
      </c>
      <c r="B13" s="157" t="s">
        <v>245</v>
      </c>
      <c r="C13" s="158" t="s">
        <v>236</v>
      </c>
      <c r="D13" s="158">
        <v>71006796</v>
      </c>
      <c r="E13" s="158">
        <v>107585103</v>
      </c>
      <c r="F13" s="158">
        <v>600095843</v>
      </c>
      <c r="G13" s="157" t="s">
        <v>244</v>
      </c>
      <c r="H13" s="159" t="s">
        <v>91</v>
      </c>
      <c r="I13" s="159" t="s">
        <v>92</v>
      </c>
      <c r="J13" s="158" t="s">
        <v>237</v>
      </c>
      <c r="K13" s="157" t="s">
        <v>241</v>
      </c>
      <c r="L13" s="162">
        <v>200000</v>
      </c>
      <c r="M13" s="157"/>
      <c r="N13" s="159">
        <v>2022</v>
      </c>
      <c r="O13" s="159">
        <v>2027</v>
      </c>
      <c r="P13" s="157"/>
      <c r="Q13" s="157"/>
      <c r="R13" s="159"/>
      <c r="S13" s="159" t="s">
        <v>93</v>
      </c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</row>
    <row r="14" spans="1:184" s="37" customFormat="1" ht="48" x14ac:dyDescent="0.25">
      <c r="A14" s="156">
        <v>9</v>
      </c>
      <c r="B14" s="157" t="s">
        <v>245</v>
      </c>
      <c r="C14" s="158" t="s">
        <v>236</v>
      </c>
      <c r="D14" s="158">
        <v>71006796</v>
      </c>
      <c r="E14" s="158">
        <v>107585103</v>
      </c>
      <c r="F14" s="158">
        <v>600095843</v>
      </c>
      <c r="G14" s="157" t="s">
        <v>246</v>
      </c>
      <c r="H14" s="159" t="s">
        <v>91</v>
      </c>
      <c r="I14" s="159" t="s">
        <v>92</v>
      </c>
      <c r="J14" s="158" t="s">
        <v>237</v>
      </c>
      <c r="K14" s="157" t="s">
        <v>247</v>
      </c>
      <c r="L14" s="162">
        <v>1000000</v>
      </c>
      <c r="M14" s="164">
        <v>1000000</v>
      </c>
      <c r="N14" s="163">
        <v>45047</v>
      </c>
      <c r="O14" s="163">
        <v>45169</v>
      </c>
      <c r="P14" s="157"/>
      <c r="Q14" s="157"/>
      <c r="R14" s="159" t="s">
        <v>248</v>
      </c>
      <c r="S14" s="159" t="s">
        <v>93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</row>
    <row r="15" spans="1:184" s="37" customFormat="1" ht="12" x14ac:dyDescent="0.25">
      <c r="A15" s="45" t="s">
        <v>29</v>
      </c>
      <c r="C15" s="45"/>
      <c r="D15" s="45"/>
      <c r="E15" s="45"/>
      <c r="F15" s="45"/>
      <c r="H15" s="45"/>
      <c r="I15" s="45"/>
      <c r="J15" s="45"/>
      <c r="N15" s="45"/>
      <c r="O15" s="45"/>
      <c r="P15" s="45"/>
      <c r="Q15" s="45"/>
      <c r="R15" s="45"/>
      <c r="S15" s="45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</row>
    <row r="18" spans="1:184" x14ac:dyDescent="0.25">
      <c r="A18" s="5"/>
    </row>
    <row r="23" spans="1:184" x14ac:dyDescent="0.25">
      <c r="A23" s="5" t="s">
        <v>30</v>
      </c>
    </row>
    <row r="24" spans="1:184" x14ac:dyDescent="0.25">
      <c r="A24" s="5" t="s">
        <v>31</v>
      </c>
      <c r="B24" s="5"/>
    </row>
    <row r="25" spans="1:184" x14ac:dyDescent="0.25">
      <c r="A25" s="5" t="s">
        <v>32</v>
      </c>
    </row>
    <row r="27" spans="1:184" x14ac:dyDescent="0.25">
      <c r="A27" s="1" t="s">
        <v>33</v>
      </c>
    </row>
    <row r="29" spans="1:184" s="18" customFormat="1" x14ac:dyDescent="0.25">
      <c r="A29" s="14" t="s">
        <v>34</v>
      </c>
      <c r="C29" s="33"/>
      <c r="D29" s="33"/>
      <c r="E29" s="33"/>
      <c r="F29" s="33"/>
      <c r="G29" s="55"/>
      <c r="H29" s="33"/>
      <c r="I29" s="33"/>
      <c r="J29" s="33"/>
      <c r="N29" s="33"/>
      <c r="O29" s="33"/>
      <c r="P29" s="33"/>
      <c r="Q29" s="33"/>
      <c r="R29" s="33"/>
      <c r="S29" s="33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</row>
    <row r="31" spans="1:184" x14ac:dyDescent="0.25">
      <c r="A31" s="14" t="s">
        <v>35</v>
      </c>
    </row>
  </sheetData>
  <mergeCells count="13">
    <mergeCell ref="N4:O4"/>
    <mergeCell ref="P4:Q4"/>
    <mergeCell ref="R4:S4"/>
    <mergeCell ref="A1:S1"/>
    <mergeCell ref="A3:S3"/>
    <mergeCell ref="A4:A5"/>
    <mergeCell ref="B4:F4"/>
    <mergeCell ref="G4:G5"/>
    <mergeCell ref="J4:J5"/>
    <mergeCell ref="K4:K5"/>
    <mergeCell ref="L4:M4"/>
    <mergeCell ref="H4:H5"/>
    <mergeCell ref="I4:I5"/>
  </mergeCells>
  <pageMargins left="0.7" right="0.7" top="0.78740157499999996" bottom="0.78740157499999996" header="0.3" footer="0.3"/>
  <pageSetup paperSize="8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R67"/>
  <sheetViews>
    <sheetView topLeftCell="A25" zoomScale="80" zoomScaleNormal="80" workbookViewId="0">
      <selection activeCell="A35" sqref="A35:XFD39"/>
    </sheetView>
  </sheetViews>
  <sheetFormatPr defaultColWidth="9.28515625" defaultRowHeight="15" x14ac:dyDescent="0.25"/>
  <cols>
    <col min="1" max="1" width="6.5703125" style="1" customWidth="1"/>
    <col min="2" max="2" width="19" style="15" customWidth="1"/>
    <col min="3" max="3" width="13.7109375" style="82" customWidth="1"/>
    <col min="4" max="4" width="9.42578125" style="24" bestFit="1" customWidth="1"/>
    <col min="5" max="5" width="10" style="24" bestFit="1" customWidth="1"/>
    <col min="6" max="6" width="10.140625" style="24" bestFit="1" customWidth="1"/>
    <col min="7" max="7" width="23.85546875" style="15" customWidth="1"/>
    <col min="8" max="9" width="14.28515625" style="24" customWidth="1"/>
    <col min="10" max="10" width="16.140625" style="24" customWidth="1"/>
    <col min="11" max="11" width="29.28515625" style="1" customWidth="1"/>
    <col min="12" max="12" width="9.85546875" style="24" bestFit="1" customWidth="1"/>
    <col min="13" max="13" width="10.42578125" style="1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5" width="12.7109375" style="24" customWidth="1"/>
    <col min="26" max="26" width="10.28515625" style="24" customWidth="1"/>
    <col min="27" max="252" width="9.28515625" style="2"/>
    <col min="253" max="16384" width="9.28515625" style="1"/>
  </cols>
  <sheetData>
    <row r="1" spans="1:252" ht="18" customHeight="1" thickBot="1" x14ac:dyDescent="0.35">
      <c r="A1" s="200" t="s">
        <v>36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2"/>
      <c r="AB1" s="1"/>
      <c r="AC1" s="1"/>
      <c r="AD1" s="1"/>
      <c r="AE1" s="1"/>
      <c r="AF1" s="1"/>
      <c r="AG1" s="1"/>
      <c r="AH1" s="1"/>
      <c r="AI1" s="1"/>
    </row>
    <row r="2" spans="1:252" s="3" customFormat="1" ht="29.1" customHeight="1" thickBot="1" x14ac:dyDescent="0.3">
      <c r="A2" s="203" t="s">
        <v>6</v>
      </c>
      <c r="B2" s="242" t="s">
        <v>7</v>
      </c>
      <c r="C2" s="243"/>
      <c r="D2" s="243"/>
      <c r="E2" s="243"/>
      <c r="F2" s="244"/>
      <c r="G2" s="212" t="s">
        <v>8</v>
      </c>
      <c r="H2" s="249" t="s">
        <v>37</v>
      </c>
      <c r="I2" s="252" t="s">
        <v>73</v>
      </c>
      <c r="J2" s="215" t="s">
        <v>10</v>
      </c>
      <c r="K2" s="229" t="s">
        <v>11</v>
      </c>
      <c r="L2" s="245" t="s">
        <v>38</v>
      </c>
      <c r="M2" s="246"/>
      <c r="N2" s="247" t="s">
        <v>13</v>
      </c>
      <c r="O2" s="248"/>
      <c r="P2" s="224" t="s">
        <v>39</v>
      </c>
      <c r="Q2" s="225"/>
      <c r="R2" s="225"/>
      <c r="S2" s="225"/>
      <c r="T2" s="225"/>
      <c r="U2" s="225"/>
      <c r="V2" s="225"/>
      <c r="W2" s="226"/>
      <c r="X2" s="226"/>
      <c r="Y2" s="194" t="s">
        <v>15</v>
      </c>
      <c r="Z2" s="195"/>
      <c r="AA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</row>
    <row r="3" spans="1:252" ht="14.85" customHeight="1" x14ac:dyDescent="0.25">
      <c r="A3" s="204"/>
      <c r="B3" s="212" t="s">
        <v>16</v>
      </c>
      <c r="C3" s="206" t="s">
        <v>17</v>
      </c>
      <c r="D3" s="208" t="s">
        <v>18</v>
      </c>
      <c r="E3" s="208" t="s">
        <v>19</v>
      </c>
      <c r="F3" s="210" t="s">
        <v>20</v>
      </c>
      <c r="G3" s="213"/>
      <c r="H3" s="250"/>
      <c r="I3" s="253"/>
      <c r="J3" s="216"/>
      <c r="K3" s="230"/>
      <c r="L3" s="236" t="s">
        <v>21</v>
      </c>
      <c r="M3" s="238" t="s">
        <v>40</v>
      </c>
      <c r="N3" s="240" t="s">
        <v>23</v>
      </c>
      <c r="O3" s="241" t="s">
        <v>24</v>
      </c>
      <c r="P3" s="227" t="s">
        <v>41</v>
      </c>
      <c r="Q3" s="228"/>
      <c r="R3" s="228"/>
      <c r="S3" s="229"/>
      <c r="T3" s="218" t="s">
        <v>42</v>
      </c>
      <c r="U3" s="220" t="s">
        <v>88</v>
      </c>
      <c r="V3" s="220" t="s">
        <v>89</v>
      </c>
      <c r="W3" s="218" t="s">
        <v>43</v>
      </c>
      <c r="X3" s="222" t="s">
        <v>75</v>
      </c>
      <c r="Y3" s="232" t="s">
        <v>27</v>
      </c>
      <c r="Z3" s="234" t="s">
        <v>28</v>
      </c>
      <c r="AB3" s="86"/>
    </row>
    <row r="4" spans="1:252" ht="66.75" customHeight="1" thickBot="1" x14ac:dyDescent="0.3">
      <c r="A4" s="205"/>
      <c r="B4" s="214"/>
      <c r="C4" s="207"/>
      <c r="D4" s="209"/>
      <c r="E4" s="209"/>
      <c r="F4" s="211"/>
      <c r="G4" s="214"/>
      <c r="H4" s="251"/>
      <c r="I4" s="254"/>
      <c r="J4" s="217"/>
      <c r="K4" s="231"/>
      <c r="L4" s="237"/>
      <c r="M4" s="239"/>
      <c r="N4" s="237"/>
      <c r="O4" s="239"/>
      <c r="P4" s="111" t="s">
        <v>67</v>
      </c>
      <c r="Q4" s="112" t="s">
        <v>44</v>
      </c>
      <c r="R4" s="112" t="s">
        <v>45</v>
      </c>
      <c r="S4" s="113" t="s">
        <v>46</v>
      </c>
      <c r="T4" s="219"/>
      <c r="U4" s="221"/>
      <c r="V4" s="221"/>
      <c r="W4" s="219"/>
      <c r="X4" s="223"/>
      <c r="Y4" s="233"/>
      <c r="Z4" s="235"/>
    </row>
    <row r="5" spans="1:252" s="43" customFormat="1" ht="48.75" customHeight="1" x14ac:dyDescent="0.25">
      <c r="A5" s="51">
        <v>1</v>
      </c>
      <c r="B5" s="46" t="s">
        <v>95</v>
      </c>
      <c r="C5" s="114" t="s">
        <v>106</v>
      </c>
      <c r="D5" s="115">
        <v>60158247</v>
      </c>
      <c r="E5" s="116" t="s">
        <v>110</v>
      </c>
      <c r="F5" s="115">
        <v>600096599</v>
      </c>
      <c r="G5" s="117" t="s">
        <v>144</v>
      </c>
      <c r="H5" s="118" t="s">
        <v>91</v>
      </c>
      <c r="I5" s="118" t="s">
        <v>92</v>
      </c>
      <c r="J5" s="119" t="s">
        <v>96</v>
      </c>
      <c r="K5" s="120" t="s">
        <v>145</v>
      </c>
      <c r="L5" s="121">
        <v>6000000</v>
      </c>
      <c r="M5" s="122">
        <f>PRODUCT(L5,0.85)</f>
        <v>5100000</v>
      </c>
      <c r="N5" s="115">
        <v>1.2021999999999999</v>
      </c>
      <c r="O5" s="115">
        <v>12.2027</v>
      </c>
      <c r="P5" s="123"/>
      <c r="Q5" s="124" t="s">
        <v>94</v>
      </c>
      <c r="R5" s="124" t="s">
        <v>94</v>
      </c>
      <c r="S5" s="123"/>
      <c r="T5" s="123"/>
      <c r="U5" s="123"/>
      <c r="V5" s="124" t="s">
        <v>94</v>
      </c>
      <c r="W5" s="123"/>
      <c r="X5" s="123"/>
      <c r="Y5" s="124" t="s">
        <v>146</v>
      </c>
      <c r="Z5" s="124" t="s">
        <v>93</v>
      </c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</row>
    <row r="6" spans="1:252" s="43" customFormat="1" ht="78.75" customHeight="1" x14ac:dyDescent="0.25">
      <c r="A6" s="36">
        <v>2</v>
      </c>
      <c r="B6" s="46" t="s">
        <v>97</v>
      </c>
      <c r="C6" s="125" t="s">
        <v>107</v>
      </c>
      <c r="D6" s="125">
        <v>60158841</v>
      </c>
      <c r="E6" s="125">
        <v>60158841</v>
      </c>
      <c r="F6" s="126">
        <v>600096301</v>
      </c>
      <c r="G6" s="127" t="s">
        <v>148</v>
      </c>
      <c r="H6" s="51" t="s">
        <v>91</v>
      </c>
      <c r="I6" s="51" t="s">
        <v>92</v>
      </c>
      <c r="J6" s="126" t="s">
        <v>98</v>
      </c>
      <c r="K6" s="127" t="s">
        <v>149</v>
      </c>
      <c r="L6" s="128">
        <v>20000000</v>
      </c>
      <c r="M6" s="128">
        <f>0.85*L6</f>
        <v>17000000</v>
      </c>
      <c r="N6" s="51">
        <v>2023</v>
      </c>
      <c r="O6" s="51">
        <v>2027</v>
      </c>
      <c r="P6" s="51" t="s">
        <v>94</v>
      </c>
      <c r="Q6" s="51" t="s">
        <v>94</v>
      </c>
      <c r="R6" s="51" t="s">
        <v>94</v>
      </c>
      <c r="S6" s="51" t="s">
        <v>94</v>
      </c>
      <c r="T6" s="126"/>
      <c r="U6" s="126" t="s">
        <v>94</v>
      </c>
      <c r="V6" s="126"/>
      <c r="W6" s="126"/>
      <c r="X6" s="126" t="s">
        <v>94</v>
      </c>
      <c r="Y6" s="51" t="s">
        <v>150</v>
      </c>
      <c r="Z6" s="51" t="s">
        <v>147</v>
      </c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</row>
    <row r="7" spans="1:252" s="43" customFormat="1" ht="48.75" customHeight="1" x14ac:dyDescent="0.25">
      <c r="A7" s="36">
        <v>3</v>
      </c>
      <c r="B7" s="37" t="s">
        <v>97</v>
      </c>
      <c r="C7" s="45" t="s">
        <v>107</v>
      </c>
      <c r="D7" s="44">
        <v>60158841</v>
      </c>
      <c r="E7" s="62" t="s">
        <v>111</v>
      </c>
      <c r="F7" s="52">
        <v>600096301</v>
      </c>
      <c r="G7" s="129" t="s">
        <v>99</v>
      </c>
      <c r="H7" s="51" t="s">
        <v>91</v>
      </c>
      <c r="I7" s="51" t="s">
        <v>92</v>
      </c>
      <c r="J7" s="52" t="s">
        <v>98</v>
      </c>
      <c r="K7" s="130" t="s">
        <v>151</v>
      </c>
      <c r="L7" s="131">
        <v>5000000</v>
      </c>
      <c r="M7" s="64"/>
      <c r="N7" s="47">
        <v>2021</v>
      </c>
      <c r="O7" s="47">
        <v>2027</v>
      </c>
      <c r="P7" s="47"/>
      <c r="Q7" s="47"/>
      <c r="R7" s="47"/>
      <c r="S7" s="47"/>
      <c r="T7" s="56"/>
      <c r="U7" s="56"/>
      <c r="V7" s="56"/>
      <c r="W7" s="56"/>
      <c r="X7" s="126"/>
      <c r="Y7" s="47" t="s">
        <v>152</v>
      </c>
      <c r="Z7" s="47" t="s">
        <v>153</v>
      </c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</row>
    <row r="8" spans="1:252" s="43" customFormat="1" ht="92.25" customHeight="1" x14ac:dyDescent="0.25">
      <c r="A8" s="36">
        <v>4</v>
      </c>
      <c r="B8" s="37" t="s">
        <v>97</v>
      </c>
      <c r="C8" s="45" t="s">
        <v>107</v>
      </c>
      <c r="D8" s="44">
        <v>60158841</v>
      </c>
      <c r="E8" s="62" t="s">
        <v>111</v>
      </c>
      <c r="F8" s="44">
        <v>600096301</v>
      </c>
      <c r="G8" s="79" t="s">
        <v>100</v>
      </c>
      <c r="H8" s="36" t="s">
        <v>91</v>
      </c>
      <c r="I8" s="36" t="s">
        <v>92</v>
      </c>
      <c r="J8" s="44" t="s">
        <v>98</v>
      </c>
      <c r="K8" s="72" t="s">
        <v>154</v>
      </c>
      <c r="L8" s="60">
        <v>2000000</v>
      </c>
      <c r="M8" s="64"/>
      <c r="N8" s="45">
        <v>2021</v>
      </c>
      <c r="O8" s="45">
        <v>2027</v>
      </c>
      <c r="P8" s="45"/>
      <c r="Q8" s="45"/>
      <c r="R8" s="45"/>
      <c r="S8" s="45"/>
      <c r="T8" s="41"/>
      <c r="U8" s="41"/>
      <c r="V8" s="41"/>
      <c r="W8" s="41"/>
      <c r="X8" s="42"/>
      <c r="Y8" s="45" t="s">
        <v>150</v>
      </c>
      <c r="Z8" s="45" t="s">
        <v>93</v>
      </c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</row>
    <row r="9" spans="1:252" s="43" customFormat="1" ht="48.75" customHeight="1" x14ac:dyDescent="0.25">
      <c r="A9" s="36">
        <v>5</v>
      </c>
      <c r="B9" s="37" t="s">
        <v>97</v>
      </c>
      <c r="C9" s="45" t="s">
        <v>107</v>
      </c>
      <c r="D9" s="44">
        <v>60158841</v>
      </c>
      <c r="E9" s="62" t="s">
        <v>111</v>
      </c>
      <c r="F9" s="44">
        <v>600096301</v>
      </c>
      <c r="G9" s="79" t="s">
        <v>101</v>
      </c>
      <c r="H9" s="36" t="s">
        <v>91</v>
      </c>
      <c r="I9" s="36" t="s">
        <v>92</v>
      </c>
      <c r="J9" s="44" t="s">
        <v>98</v>
      </c>
      <c r="K9" s="72" t="s">
        <v>155</v>
      </c>
      <c r="L9" s="60">
        <v>1000000</v>
      </c>
      <c r="M9" s="64"/>
      <c r="N9" s="45">
        <v>2021</v>
      </c>
      <c r="O9" s="45">
        <v>2027</v>
      </c>
      <c r="P9" s="45"/>
      <c r="Q9" s="45"/>
      <c r="R9" s="45"/>
      <c r="S9" s="45"/>
      <c r="T9" s="41"/>
      <c r="U9" s="41"/>
      <c r="V9" s="41"/>
      <c r="W9" s="41"/>
      <c r="X9" s="42"/>
      <c r="Y9" s="45" t="s">
        <v>156</v>
      </c>
      <c r="Z9" s="45" t="s">
        <v>157</v>
      </c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</row>
    <row r="10" spans="1:252" s="43" customFormat="1" ht="48.75" customHeight="1" x14ac:dyDescent="0.25">
      <c r="A10" s="36">
        <v>6</v>
      </c>
      <c r="B10" s="37" t="s">
        <v>97</v>
      </c>
      <c r="C10" s="45" t="s">
        <v>107</v>
      </c>
      <c r="D10" s="44">
        <v>60158841</v>
      </c>
      <c r="E10" s="62" t="s">
        <v>111</v>
      </c>
      <c r="F10" s="44">
        <v>600096301</v>
      </c>
      <c r="G10" s="79" t="s">
        <v>102</v>
      </c>
      <c r="H10" s="36" t="s">
        <v>91</v>
      </c>
      <c r="I10" s="36" t="s">
        <v>92</v>
      </c>
      <c r="J10" s="44" t="s">
        <v>98</v>
      </c>
      <c r="K10" s="72" t="s">
        <v>158</v>
      </c>
      <c r="L10" s="60">
        <v>1000000</v>
      </c>
      <c r="M10" s="64"/>
      <c r="N10" s="45">
        <v>2021</v>
      </c>
      <c r="O10" s="45">
        <v>2027</v>
      </c>
      <c r="P10" s="45"/>
      <c r="Q10" s="45"/>
      <c r="R10" s="45"/>
      <c r="S10" s="45"/>
      <c r="T10" s="41"/>
      <c r="U10" s="41"/>
      <c r="V10" s="41"/>
      <c r="W10" s="41"/>
      <c r="X10" s="42"/>
      <c r="Y10" s="45" t="s">
        <v>156</v>
      </c>
      <c r="Z10" s="45" t="s">
        <v>93</v>
      </c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</row>
    <row r="11" spans="1:252" s="43" customFormat="1" ht="64.5" customHeight="1" x14ac:dyDescent="0.25">
      <c r="A11" s="36">
        <v>7</v>
      </c>
      <c r="B11" s="37" t="s">
        <v>97</v>
      </c>
      <c r="C11" s="45" t="s">
        <v>107</v>
      </c>
      <c r="D11" s="44">
        <v>60158841</v>
      </c>
      <c r="E11" s="62" t="s">
        <v>111</v>
      </c>
      <c r="F11" s="44">
        <v>600096301</v>
      </c>
      <c r="G11" s="79" t="s">
        <v>103</v>
      </c>
      <c r="H11" s="36" t="s">
        <v>91</v>
      </c>
      <c r="I11" s="36" t="s">
        <v>92</v>
      </c>
      <c r="J11" s="44" t="s">
        <v>98</v>
      </c>
      <c r="K11" s="72" t="s">
        <v>159</v>
      </c>
      <c r="L11" s="60">
        <v>500000</v>
      </c>
      <c r="M11" s="64">
        <f t="shared" ref="M11" si="0">L11*0.85</f>
        <v>425000</v>
      </c>
      <c r="N11" s="45">
        <v>2021</v>
      </c>
      <c r="O11" s="45">
        <v>2027</v>
      </c>
      <c r="P11" s="45"/>
      <c r="Q11" s="45" t="s">
        <v>94</v>
      </c>
      <c r="R11" s="45"/>
      <c r="S11" s="45"/>
      <c r="T11" s="41"/>
      <c r="U11" s="41"/>
      <c r="V11" s="41"/>
      <c r="W11" s="41"/>
      <c r="X11" s="42"/>
      <c r="Y11" s="45" t="s">
        <v>160</v>
      </c>
      <c r="Z11" s="45" t="s">
        <v>93</v>
      </c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</row>
    <row r="12" spans="1:252" s="43" customFormat="1" ht="90" customHeight="1" x14ac:dyDescent="0.25">
      <c r="A12" s="36">
        <v>8</v>
      </c>
      <c r="B12" s="37" t="s">
        <v>97</v>
      </c>
      <c r="C12" s="45" t="s">
        <v>107</v>
      </c>
      <c r="D12" s="44">
        <v>60158841</v>
      </c>
      <c r="E12" s="62" t="s">
        <v>111</v>
      </c>
      <c r="F12" s="44">
        <v>600096301</v>
      </c>
      <c r="G12" s="79" t="s">
        <v>104</v>
      </c>
      <c r="H12" s="36" t="s">
        <v>91</v>
      </c>
      <c r="I12" s="36" t="s">
        <v>92</v>
      </c>
      <c r="J12" s="44" t="s">
        <v>98</v>
      </c>
      <c r="K12" s="72" t="s">
        <v>161</v>
      </c>
      <c r="L12" s="60">
        <v>1000000</v>
      </c>
      <c r="M12" s="64"/>
      <c r="N12" s="45">
        <v>2021</v>
      </c>
      <c r="O12" s="45">
        <v>2027</v>
      </c>
      <c r="P12" s="45"/>
      <c r="Q12" s="45"/>
      <c r="R12" s="45"/>
      <c r="S12" s="45"/>
      <c r="T12" s="41"/>
      <c r="U12" s="41"/>
      <c r="V12" s="41"/>
      <c r="W12" s="41"/>
      <c r="X12" s="42"/>
      <c r="Y12" s="45" t="s">
        <v>156</v>
      </c>
      <c r="Z12" s="45" t="s">
        <v>93</v>
      </c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</row>
    <row r="13" spans="1:252" s="43" customFormat="1" ht="90" customHeight="1" x14ac:dyDescent="0.25">
      <c r="A13" s="51">
        <v>9</v>
      </c>
      <c r="B13" s="37" t="s">
        <v>180</v>
      </c>
      <c r="C13" s="77" t="s">
        <v>181</v>
      </c>
      <c r="D13" s="44">
        <v>70189081</v>
      </c>
      <c r="E13" s="44">
        <v>102306974</v>
      </c>
      <c r="F13" s="44">
        <v>600096441</v>
      </c>
      <c r="G13" s="37" t="s">
        <v>192</v>
      </c>
      <c r="H13" s="36" t="s">
        <v>91</v>
      </c>
      <c r="I13" s="36" t="s">
        <v>92</v>
      </c>
      <c r="J13" s="44" t="s">
        <v>183</v>
      </c>
      <c r="K13" s="72" t="s">
        <v>193</v>
      </c>
      <c r="L13" s="75">
        <v>250000</v>
      </c>
      <c r="M13" s="64"/>
      <c r="N13" s="45">
        <v>2021</v>
      </c>
      <c r="O13" s="45">
        <v>2027</v>
      </c>
      <c r="P13" s="45"/>
      <c r="Q13" s="45"/>
      <c r="R13" s="45"/>
      <c r="S13" s="45"/>
      <c r="T13" s="41"/>
      <c r="U13" s="41"/>
      <c r="V13" s="41"/>
      <c r="W13" s="41"/>
      <c r="X13" s="42"/>
      <c r="Y13" s="45" t="s">
        <v>191</v>
      </c>
      <c r="Z13" s="45" t="s">
        <v>93</v>
      </c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53"/>
      <c r="IF13" s="53"/>
      <c r="IG13" s="53"/>
      <c r="IH13" s="53"/>
      <c r="II13" s="53"/>
      <c r="IJ13" s="53"/>
      <c r="IK13" s="53"/>
      <c r="IL13" s="53"/>
      <c r="IM13" s="53"/>
      <c r="IN13" s="53"/>
      <c r="IO13" s="53"/>
      <c r="IP13" s="53"/>
      <c r="IQ13" s="53"/>
      <c r="IR13" s="53"/>
    </row>
    <row r="14" spans="1:252" s="43" customFormat="1" ht="90" customHeight="1" x14ac:dyDescent="0.25">
      <c r="A14" s="36">
        <v>10</v>
      </c>
      <c r="B14" s="37" t="s">
        <v>180</v>
      </c>
      <c r="C14" s="77" t="s">
        <v>181</v>
      </c>
      <c r="D14" s="44">
        <v>70189081</v>
      </c>
      <c r="E14" s="44">
        <v>102306974</v>
      </c>
      <c r="F14" s="44">
        <v>600096441</v>
      </c>
      <c r="G14" s="79" t="s">
        <v>197</v>
      </c>
      <c r="H14" s="36" t="s">
        <v>91</v>
      </c>
      <c r="I14" s="36" t="s">
        <v>92</v>
      </c>
      <c r="J14" s="44" t="s">
        <v>183</v>
      </c>
      <c r="K14" s="72" t="s">
        <v>194</v>
      </c>
      <c r="L14" s="60">
        <v>750000</v>
      </c>
      <c r="M14" s="64"/>
      <c r="N14" s="45">
        <v>2021</v>
      </c>
      <c r="O14" s="45">
        <v>2027</v>
      </c>
      <c r="P14" s="45"/>
      <c r="Q14" s="45"/>
      <c r="R14" s="45"/>
      <c r="S14" s="45"/>
      <c r="T14" s="41"/>
      <c r="U14" s="41"/>
      <c r="V14" s="41"/>
      <c r="W14" s="41"/>
      <c r="X14" s="42"/>
      <c r="Y14" s="45" t="s">
        <v>191</v>
      </c>
      <c r="Z14" s="45" t="s">
        <v>93</v>
      </c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</row>
    <row r="15" spans="1:252" s="43" customFormat="1" ht="90" customHeight="1" x14ac:dyDescent="0.25">
      <c r="A15" s="36">
        <v>11</v>
      </c>
      <c r="B15" s="37" t="s">
        <v>180</v>
      </c>
      <c r="C15" s="77" t="s">
        <v>181</v>
      </c>
      <c r="D15" s="44">
        <v>70189081</v>
      </c>
      <c r="E15" s="44">
        <v>102306974</v>
      </c>
      <c r="F15" s="44">
        <v>600096441</v>
      </c>
      <c r="G15" s="79" t="s">
        <v>198</v>
      </c>
      <c r="H15" s="36" t="s">
        <v>91</v>
      </c>
      <c r="I15" s="36" t="s">
        <v>92</v>
      </c>
      <c r="J15" s="44" t="s">
        <v>183</v>
      </c>
      <c r="K15" s="72" t="s">
        <v>195</v>
      </c>
      <c r="L15" s="60">
        <v>150000</v>
      </c>
      <c r="M15" s="64">
        <v>127500</v>
      </c>
      <c r="N15" s="45">
        <v>2021</v>
      </c>
      <c r="O15" s="45">
        <v>2027</v>
      </c>
      <c r="P15" s="45" t="s">
        <v>196</v>
      </c>
      <c r="Q15" s="45"/>
      <c r="R15" s="45"/>
      <c r="S15" s="45" t="s">
        <v>196</v>
      </c>
      <c r="T15" s="41"/>
      <c r="U15" s="41"/>
      <c r="V15" s="41"/>
      <c r="W15" s="41"/>
      <c r="X15" s="42"/>
      <c r="Y15" s="45" t="s">
        <v>191</v>
      </c>
      <c r="Z15" s="45" t="s">
        <v>93</v>
      </c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</row>
    <row r="16" spans="1:252" s="43" customFormat="1" ht="76.5" customHeight="1" x14ac:dyDescent="0.25">
      <c r="A16" s="36">
        <v>12</v>
      </c>
      <c r="B16" s="37" t="s">
        <v>169</v>
      </c>
      <c r="C16" s="78" t="s">
        <v>90</v>
      </c>
      <c r="D16" s="62" t="s">
        <v>170</v>
      </c>
      <c r="E16" s="62" t="s">
        <v>171</v>
      </c>
      <c r="F16" s="44">
        <v>600096068</v>
      </c>
      <c r="G16" s="34" t="s">
        <v>172</v>
      </c>
      <c r="H16" s="36" t="s">
        <v>91</v>
      </c>
      <c r="I16" s="36" t="s">
        <v>92</v>
      </c>
      <c r="J16" s="36" t="s">
        <v>92</v>
      </c>
      <c r="K16" s="72" t="s">
        <v>234</v>
      </c>
      <c r="L16" s="76">
        <v>500000</v>
      </c>
      <c r="M16" s="64">
        <f t="shared" ref="M16" si="1">L16*0.85</f>
        <v>425000</v>
      </c>
      <c r="N16" s="45">
        <v>2021</v>
      </c>
      <c r="O16" s="45">
        <v>2027</v>
      </c>
      <c r="P16" s="40" t="s">
        <v>94</v>
      </c>
      <c r="Q16" s="40" t="s">
        <v>94</v>
      </c>
      <c r="R16" s="40"/>
      <c r="S16" s="40" t="s">
        <v>94</v>
      </c>
      <c r="T16" s="41"/>
      <c r="U16" s="41"/>
      <c r="V16" s="41"/>
      <c r="W16" s="41"/>
      <c r="X16" s="42"/>
      <c r="Y16" s="40" t="s">
        <v>176</v>
      </c>
      <c r="Z16" s="40" t="s">
        <v>93</v>
      </c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</row>
    <row r="17" spans="1:252" s="43" customFormat="1" ht="98.25" customHeight="1" x14ac:dyDescent="0.25">
      <c r="A17" s="36">
        <v>13</v>
      </c>
      <c r="B17" s="37" t="s">
        <v>169</v>
      </c>
      <c r="C17" s="78" t="s">
        <v>90</v>
      </c>
      <c r="D17" s="62" t="s">
        <v>170</v>
      </c>
      <c r="E17" s="62" t="s">
        <v>171</v>
      </c>
      <c r="F17" s="44">
        <v>600096068</v>
      </c>
      <c r="G17" s="34" t="s">
        <v>173</v>
      </c>
      <c r="H17" s="36" t="s">
        <v>91</v>
      </c>
      <c r="I17" s="36" t="s">
        <v>92</v>
      </c>
      <c r="J17" s="36" t="s">
        <v>92</v>
      </c>
      <c r="K17" s="72" t="s">
        <v>233</v>
      </c>
      <c r="L17" s="76">
        <v>200000</v>
      </c>
      <c r="M17" s="64"/>
      <c r="N17" s="45">
        <v>2021</v>
      </c>
      <c r="O17" s="45">
        <v>2027</v>
      </c>
      <c r="P17" s="40"/>
      <c r="Q17" s="40"/>
      <c r="R17" s="40"/>
      <c r="S17" s="40"/>
      <c r="T17" s="41"/>
      <c r="U17" s="41"/>
      <c r="V17" s="41"/>
      <c r="W17" s="41"/>
      <c r="X17" s="42"/>
      <c r="Y17" s="40" t="s">
        <v>177</v>
      </c>
      <c r="Z17" s="40" t="s">
        <v>93</v>
      </c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  <c r="IO17" s="53"/>
      <c r="IP17" s="53"/>
      <c r="IQ17" s="53"/>
      <c r="IR17" s="53"/>
    </row>
    <row r="18" spans="1:252" s="43" customFormat="1" ht="72" customHeight="1" x14ac:dyDescent="0.25">
      <c r="A18" s="36">
        <v>14</v>
      </c>
      <c r="B18" s="37" t="s">
        <v>169</v>
      </c>
      <c r="C18" s="78" t="s">
        <v>90</v>
      </c>
      <c r="D18" s="62" t="s">
        <v>170</v>
      </c>
      <c r="E18" s="62" t="s">
        <v>171</v>
      </c>
      <c r="F18" s="44">
        <v>600096068</v>
      </c>
      <c r="G18" s="34" t="s">
        <v>174</v>
      </c>
      <c r="H18" s="36" t="s">
        <v>91</v>
      </c>
      <c r="I18" s="36" t="s">
        <v>92</v>
      </c>
      <c r="J18" s="36" t="s">
        <v>92</v>
      </c>
      <c r="K18" s="72" t="s">
        <v>232</v>
      </c>
      <c r="L18" s="76">
        <v>200000</v>
      </c>
      <c r="M18" s="64"/>
      <c r="N18" s="45">
        <v>2021</v>
      </c>
      <c r="O18" s="45">
        <v>2027</v>
      </c>
      <c r="P18" s="40"/>
      <c r="Q18" s="40"/>
      <c r="R18" s="40"/>
      <c r="S18" s="40"/>
      <c r="T18" s="41"/>
      <c r="U18" s="41"/>
      <c r="V18" s="41"/>
      <c r="W18" s="41"/>
      <c r="X18" s="42"/>
      <c r="Y18" s="40" t="s">
        <v>178</v>
      </c>
      <c r="Z18" s="40" t="s">
        <v>93</v>
      </c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</row>
    <row r="19" spans="1:252" s="57" customFormat="1" ht="63.75" customHeight="1" x14ac:dyDescent="0.2">
      <c r="A19" s="51">
        <v>15</v>
      </c>
      <c r="B19" s="37" t="s">
        <v>169</v>
      </c>
      <c r="C19" s="78" t="s">
        <v>90</v>
      </c>
      <c r="D19" s="62" t="s">
        <v>170</v>
      </c>
      <c r="E19" s="62" t="s">
        <v>171</v>
      </c>
      <c r="F19" s="44">
        <v>600096068</v>
      </c>
      <c r="G19" s="34" t="s">
        <v>175</v>
      </c>
      <c r="H19" s="36" t="s">
        <v>91</v>
      </c>
      <c r="I19" s="36" t="s">
        <v>92</v>
      </c>
      <c r="J19" s="36" t="s">
        <v>92</v>
      </c>
      <c r="K19" s="72" t="s">
        <v>231</v>
      </c>
      <c r="L19" s="76">
        <v>500000</v>
      </c>
      <c r="M19" s="64"/>
      <c r="N19" s="45">
        <v>2021</v>
      </c>
      <c r="O19" s="45">
        <v>2027</v>
      </c>
      <c r="P19" s="40"/>
      <c r="Q19" s="40"/>
      <c r="R19" s="40"/>
      <c r="S19" s="40"/>
      <c r="T19" s="41"/>
      <c r="U19" s="41"/>
      <c r="V19" s="41"/>
      <c r="W19" s="41"/>
      <c r="X19" s="42"/>
      <c r="Y19" s="40" t="s">
        <v>179</v>
      </c>
      <c r="Z19" s="40" t="s">
        <v>93</v>
      </c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</row>
    <row r="20" spans="1:252" s="38" customFormat="1" ht="72.599999999999994" customHeight="1" x14ac:dyDescent="0.2">
      <c r="A20" s="36">
        <v>16</v>
      </c>
      <c r="B20" s="37" t="s">
        <v>199</v>
      </c>
      <c r="C20" s="79" t="s">
        <v>200</v>
      </c>
      <c r="D20" s="44">
        <v>60158859</v>
      </c>
      <c r="E20" s="62" t="s">
        <v>201</v>
      </c>
      <c r="F20" s="44">
        <v>600096530</v>
      </c>
      <c r="G20" s="34" t="s">
        <v>204</v>
      </c>
      <c r="H20" s="36" t="s">
        <v>91</v>
      </c>
      <c r="I20" s="36" t="s">
        <v>92</v>
      </c>
      <c r="J20" s="44" t="s">
        <v>203</v>
      </c>
      <c r="K20" s="37" t="s">
        <v>230</v>
      </c>
      <c r="L20" s="76">
        <v>2500000</v>
      </c>
      <c r="M20" s="64">
        <f t="shared" ref="M20:M31" si="2">L20*0.85</f>
        <v>2125000</v>
      </c>
      <c r="N20" s="45">
        <v>2021</v>
      </c>
      <c r="O20" s="45">
        <v>2027</v>
      </c>
      <c r="P20" s="45" t="s">
        <v>94</v>
      </c>
      <c r="Q20" s="45"/>
      <c r="R20" s="45"/>
      <c r="S20" s="45" t="s">
        <v>94</v>
      </c>
      <c r="T20" s="41" t="s">
        <v>94</v>
      </c>
      <c r="U20" s="41"/>
      <c r="V20" s="41"/>
      <c r="W20" s="41"/>
      <c r="X20" s="42"/>
      <c r="Y20" s="45" t="s">
        <v>205</v>
      </c>
      <c r="Z20" s="45" t="s">
        <v>93</v>
      </c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</row>
    <row r="21" spans="1:252" s="38" customFormat="1" ht="57" customHeight="1" x14ac:dyDescent="0.2">
      <c r="A21" s="36">
        <v>17</v>
      </c>
      <c r="B21" s="37" t="s">
        <v>199</v>
      </c>
      <c r="C21" s="79" t="s">
        <v>200</v>
      </c>
      <c r="D21" s="44">
        <v>60158859</v>
      </c>
      <c r="E21" s="62" t="s">
        <v>201</v>
      </c>
      <c r="F21" s="44">
        <v>600096530</v>
      </c>
      <c r="G21" s="34" t="s">
        <v>206</v>
      </c>
      <c r="H21" s="36" t="s">
        <v>91</v>
      </c>
      <c r="I21" s="36" t="s">
        <v>92</v>
      </c>
      <c r="J21" s="44" t="s">
        <v>203</v>
      </c>
      <c r="K21" s="72" t="s">
        <v>229</v>
      </c>
      <c r="L21" s="76">
        <v>100000</v>
      </c>
      <c r="M21" s="64">
        <f t="shared" si="2"/>
        <v>85000</v>
      </c>
      <c r="N21" s="45">
        <v>2021</v>
      </c>
      <c r="O21" s="45">
        <v>2027</v>
      </c>
      <c r="P21" s="45"/>
      <c r="Q21" s="45" t="s">
        <v>94</v>
      </c>
      <c r="R21" s="45"/>
      <c r="S21" s="45"/>
      <c r="T21" s="41"/>
      <c r="U21" s="41"/>
      <c r="V21" s="41"/>
      <c r="W21" s="41"/>
      <c r="X21" s="42"/>
      <c r="Y21" s="45" t="s">
        <v>207</v>
      </c>
      <c r="Z21" s="45" t="s">
        <v>93</v>
      </c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</row>
    <row r="22" spans="1:252" s="38" customFormat="1" ht="101.45" customHeight="1" x14ac:dyDescent="0.2">
      <c r="A22" s="36">
        <v>18</v>
      </c>
      <c r="B22" s="37" t="s">
        <v>199</v>
      </c>
      <c r="C22" s="79" t="s">
        <v>200</v>
      </c>
      <c r="D22" s="44">
        <v>60158859</v>
      </c>
      <c r="E22" s="62" t="s">
        <v>201</v>
      </c>
      <c r="F22" s="44">
        <v>600096530</v>
      </c>
      <c r="G22" s="34" t="s">
        <v>208</v>
      </c>
      <c r="H22" s="36" t="s">
        <v>91</v>
      </c>
      <c r="I22" s="36" t="s">
        <v>92</v>
      </c>
      <c r="J22" s="44" t="s">
        <v>203</v>
      </c>
      <c r="K22" s="72" t="s">
        <v>228</v>
      </c>
      <c r="L22" s="76">
        <v>600000</v>
      </c>
      <c r="M22" s="64">
        <f t="shared" si="2"/>
        <v>510000</v>
      </c>
      <c r="N22" s="45">
        <v>2021</v>
      </c>
      <c r="O22" s="45">
        <v>2027</v>
      </c>
      <c r="P22" s="45"/>
      <c r="Q22" s="45"/>
      <c r="R22" s="45" t="s">
        <v>94</v>
      </c>
      <c r="S22" s="45" t="s">
        <v>94</v>
      </c>
      <c r="T22" s="41" t="s">
        <v>94</v>
      </c>
      <c r="U22" s="41"/>
      <c r="V22" s="41"/>
      <c r="W22" s="41"/>
      <c r="X22" s="42"/>
      <c r="Y22" s="45" t="s">
        <v>205</v>
      </c>
      <c r="Z22" s="45" t="s">
        <v>93</v>
      </c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</row>
    <row r="23" spans="1:252" s="38" customFormat="1" ht="93.6" customHeight="1" x14ac:dyDescent="0.2">
      <c r="A23" s="36">
        <v>19</v>
      </c>
      <c r="B23" s="37" t="s">
        <v>199</v>
      </c>
      <c r="C23" s="79" t="s">
        <v>200</v>
      </c>
      <c r="D23" s="44">
        <v>60158859</v>
      </c>
      <c r="E23" s="62" t="s">
        <v>201</v>
      </c>
      <c r="F23" s="44">
        <v>600096530</v>
      </c>
      <c r="G23" s="34" t="s">
        <v>209</v>
      </c>
      <c r="H23" s="36" t="s">
        <v>91</v>
      </c>
      <c r="I23" s="36" t="s">
        <v>92</v>
      </c>
      <c r="J23" s="44" t="s">
        <v>203</v>
      </c>
      <c r="K23" s="72" t="s">
        <v>227</v>
      </c>
      <c r="L23" s="76">
        <v>3000000</v>
      </c>
      <c r="M23" s="64">
        <f t="shared" si="2"/>
        <v>2550000</v>
      </c>
      <c r="N23" s="45">
        <v>2021</v>
      </c>
      <c r="O23" s="45">
        <v>2027</v>
      </c>
      <c r="P23" s="45"/>
      <c r="Q23" s="45"/>
      <c r="R23" s="45" t="s">
        <v>94</v>
      </c>
      <c r="S23" s="45"/>
      <c r="T23" s="41"/>
      <c r="U23" s="41"/>
      <c r="V23" s="41"/>
      <c r="W23" s="41"/>
      <c r="X23" s="42"/>
      <c r="Y23" s="45" t="s">
        <v>207</v>
      </c>
      <c r="Z23" s="45" t="s">
        <v>93</v>
      </c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  <c r="IR23" s="61"/>
    </row>
    <row r="24" spans="1:252" s="38" customFormat="1" ht="78.599999999999994" customHeight="1" x14ac:dyDescent="0.2">
      <c r="A24" s="36">
        <v>20</v>
      </c>
      <c r="B24" s="37" t="s">
        <v>199</v>
      </c>
      <c r="C24" s="79" t="s">
        <v>200</v>
      </c>
      <c r="D24" s="44">
        <v>60158859</v>
      </c>
      <c r="E24" s="62" t="s">
        <v>201</v>
      </c>
      <c r="F24" s="44">
        <v>600096530</v>
      </c>
      <c r="G24" s="34" t="s">
        <v>202</v>
      </c>
      <c r="H24" s="36" t="s">
        <v>91</v>
      </c>
      <c r="I24" s="36" t="s">
        <v>92</v>
      </c>
      <c r="J24" s="44" t="s">
        <v>203</v>
      </c>
      <c r="K24" s="72" t="s">
        <v>226</v>
      </c>
      <c r="L24" s="76">
        <v>2000000</v>
      </c>
      <c r="M24" s="64">
        <f t="shared" si="2"/>
        <v>1700000</v>
      </c>
      <c r="N24" s="45">
        <v>2021</v>
      </c>
      <c r="O24" s="45">
        <v>2027</v>
      </c>
      <c r="P24" s="45" t="s">
        <v>94</v>
      </c>
      <c r="Q24" s="45" t="s">
        <v>94</v>
      </c>
      <c r="R24" s="45" t="s">
        <v>94</v>
      </c>
      <c r="S24" s="45" t="s">
        <v>94</v>
      </c>
      <c r="T24" s="41" t="s">
        <v>94</v>
      </c>
      <c r="U24" s="41"/>
      <c r="V24" s="41"/>
      <c r="W24" s="41"/>
      <c r="X24" s="42"/>
      <c r="Y24" s="45" t="s">
        <v>205</v>
      </c>
      <c r="Z24" s="45" t="s">
        <v>93</v>
      </c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  <c r="IR24" s="61"/>
    </row>
    <row r="25" spans="1:252" s="38" customFormat="1" ht="76.900000000000006" customHeight="1" x14ac:dyDescent="0.2">
      <c r="A25" s="51">
        <v>21</v>
      </c>
      <c r="B25" s="37" t="s">
        <v>199</v>
      </c>
      <c r="C25" s="79" t="s">
        <v>200</v>
      </c>
      <c r="D25" s="44">
        <v>60158859</v>
      </c>
      <c r="E25" s="62" t="s">
        <v>201</v>
      </c>
      <c r="F25" s="44">
        <v>600096530</v>
      </c>
      <c r="G25" s="34" t="s">
        <v>210</v>
      </c>
      <c r="H25" s="36" t="s">
        <v>91</v>
      </c>
      <c r="I25" s="36" t="s">
        <v>92</v>
      </c>
      <c r="J25" s="44" t="s">
        <v>203</v>
      </c>
      <c r="K25" s="72" t="s">
        <v>225</v>
      </c>
      <c r="L25" s="76">
        <v>2500000</v>
      </c>
      <c r="M25" s="64">
        <f t="shared" si="2"/>
        <v>2125000</v>
      </c>
      <c r="N25" s="45">
        <v>2021</v>
      </c>
      <c r="O25" s="45">
        <v>2027</v>
      </c>
      <c r="P25" s="45" t="s">
        <v>94</v>
      </c>
      <c r="Q25" s="45"/>
      <c r="R25" s="45"/>
      <c r="S25" s="45" t="s">
        <v>94</v>
      </c>
      <c r="T25" s="41" t="s">
        <v>94</v>
      </c>
      <c r="U25" s="41"/>
      <c r="V25" s="41"/>
      <c r="W25" s="41"/>
      <c r="X25" s="42"/>
      <c r="Y25" s="45" t="s">
        <v>205</v>
      </c>
      <c r="Z25" s="45" t="s">
        <v>93</v>
      </c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</row>
    <row r="26" spans="1:252" s="38" customFormat="1" ht="54" customHeight="1" x14ac:dyDescent="0.2">
      <c r="A26" s="36">
        <v>22</v>
      </c>
      <c r="B26" s="143" t="s">
        <v>199</v>
      </c>
      <c r="C26" s="144" t="s">
        <v>200</v>
      </c>
      <c r="D26" s="145">
        <v>60158859</v>
      </c>
      <c r="E26" s="146" t="s">
        <v>201</v>
      </c>
      <c r="F26" s="145">
        <v>600096530</v>
      </c>
      <c r="G26" s="147" t="s">
        <v>211</v>
      </c>
      <c r="H26" s="148" t="s">
        <v>91</v>
      </c>
      <c r="I26" s="148" t="s">
        <v>92</v>
      </c>
      <c r="J26" s="145" t="s">
        <v>203</v>
      </c>
      <c r="K26" s="152" t="s">
        <v>222</v>
      </c>
      <c r="L26" s="76">
        <v>500000</v>
      </c>
      <c r="M26" s="64">
        <f t="shared" si="2"/>
        <v>425000</v>
      </c>
      <c r="N26" s="149">
        <v>2021</v>
      </c>
      <c r="O26" s="149">
        <v>2027</v>
      </c>
      <c r="P26" s="149"/>
      <c r="Q26" s="149"/>
      <c r="R26" s="149"/>
      <c r="S26" s="149"/>
      <c r="T26" s="150"/>
      <c r="U26" s="150"/>
      <c r="V26" s="150"/>
      <c r="W26" s="150"/>
      <c r="X26" s="151"/>
      <c r="Y26" s="149" t="s">
        <v>207</v>
      </c>
      <c r="Z26" s="149" t="s">
        <v>93</v>
      </c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</row>
    <row r="27" spans="1:252" s="38" customFormat="1" ht="46.5" customHeight="1" x14ac:dyDescent="0.2">
      <c r="A27" s="36">
        <v>23</v>
      </c>
      <c r="B27" s="143" t="s">
        <v>199</v>
      </c>
      <c r="C27" s="144" t="s">
        <v>200</v>
      </c>
      <c r="D27" s="145">
        <v>60158859</v>
      </c>
      <c r="E27" s="146" t="s">
        <v>201</v>
      </c>
      <c r="F27" s="145">
        <v>600096530</v>
      </c>
      <c r="G27" s="147" t="s">
        <v>212</v>
      </c>
      <c r="H27" s="148" t="s">
        <v>91</v>
      </c>
      <c r="I27" s="148" t="s">
        <v>92</v>
      </c>
      <c r="J27" s="145" t="s">
        <v>203</v>
      </c>
      <c r="K27" s="152" t="s">
        <v>224</v>
      </c>
      <c r="L27" s="76">
        <v>150000</v>
      </c>
      <c r="M27" s="64">
        <f t="shared" si="2"/>
        <v>127500</v>
      </c>
      <c r="N27" s="149">
        <v>2021</v>
      </c>
      <c r="O27" s="149">
        <v>2027</v>
      </c>
      <c r="P27" s="149"/>
      <c r="Q27" s="149"/>
      <c r="R27" s="149"/>
      <c r="S27" s="149"/>
      <c r="T27" s="150"/>
      <c r="U27" s="150"/>
      <c r="V27" s="150"/>
      <c r="W27" s="150"/>
      <c r="X27" s="151"/>
      <c r="Y27" s="149" t="s">
        <v>207</v>
      </c>
      <c r="Z27" s="149" t="s">
        <v>93</v>
      </c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</row>
    <row r="28" spans="1:252" s="38" customFormat="1" ht="48" customHeight="1" x14ac:dyDescent="0.2">
      <c r="A28" s="36">
        <v>24</v>
      </c>
      <c r="B28" s="143" t="s">
        <v>199</v>
      </c>
      <c r="C28" s="144" t="s">
        <v>200</v>
      </c>
      <c r="D28" s="145">
        <v>60158859</v>
      </c>
      <c r="E28" s="146" t="s">
        <v>201</v>
      </c>
      <c r="F28" s="145">
        <v>600096530</v>
      </c>
      <c r="G28" s="147" t="s">
        <v>213</v>
      </c>
      <c r="H28" s="148" t="s">
        <v>91</v>
      </c>
      <c r="I28" s="148" t="s">
        <v>92</v>
      </c>
      <c r="J28" s="145" t="s">
        <v>203</v>
      </c>
      <c r="K28" s="152" t="s">
        <v>223</v>
      </c>
      <c r="L28" s="76">
        <v>40000000</v>
      </c>
      <c r="M28" s="64">
        <f t="shared" si="2"/>
        <v>34000000</v>
      </c>
      <c r="N28" s="149">
        <v>2021</v>
      </c>
      <c r="O28" s="149">
        <v>2027</v>
      </c>
      <c r="P28" s="149"/>
      <c r="Q28" s="149"/>
      <c r="R28" s="149"/>
      <c r="S28" s="149"/>
      <c r="T28" s="150"/>
      <c r="U28" s="150"/>
      <c r="V28" s="150" t="s">
        <v>94</v>
      </c>
      <c r="W28" s="150"/>
      <c r="X28" s="151"/>
      <c r="Y28" s="149" t="s">
        <v>207</v>
      </c>
      <c r="Z28" s="149" t="s">
        <v>93</v>
      </c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</row>
    <row r="29" spans="1:252" s="38" customFormat="1" ht="42" customHeight="1" x14ac:dyDescent="0.2">
      <c r="A29" s="36">
        <v>25</v>
      </c>
      <c r="B29" s="143" t="s">
        <v>199</v>
      </c>
      <c r="C29" s="144" t="s">
        <v>200</v>
      </c>
      <c r="D29" s="145">
        <v>60158859</v>
      </c>
      <c r="E29" s="146" t="s">
        <v>201</v>
      </c>
      <c r="F29" s="145">
        <v>600096530</v>
      </c>
      <c r="G29" s="147" t="s">
        <v>214</v>
      </c>
      <c r="H29" s="148" t="s">
        <v>91</v>
      </c>
      <c r="I29" s="148" t="s">
        <v>92</v>
      </c>
      <c r="J29" s="145" t="s">
        <v>203</v>
      </c>
      <c r="K29" s="152" t="s">
        <v>222</v>
      </c>
      <c r="L29" s="76">
        <v>200000</v>
      </c>
      <c r="M29" s="64">
        <f t="shared" si="2"/>
        <v>170000</v>
      </c>
      <c r="N29" s="149">
        <v>2021</v>
      </c>
      <c r="O29" s="149">
        <v>2027</v>
      </c>
      <c r="P29" s="149"/>
      <c r="Q29" s="149"/>
      <c r="R29" s="149"/>
      <c r="S29" s="149"/>
      <c r="T29" s="150"/>
      <c r="U29" s="150"/>
      <c r="V29" s="150"/>
      <c r="W29" s="150"/>
      <c r="X29" s="151"/>
      <c r="Y29" s="149" t="s">
        <v>207</v>
      </c>
      <c r="Z29" s="149" t="s">
        <v>93</v>
      </c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</row>
    <row r="30" spans="1:252" s="38" customFormat="1" ht="47.25" customHeight="1" x14ac:dyDescent="0.2">
      <c r="A30" s="36">
        <v>26</v>
      </c>
      <c r="B30" s="143" t="s">
        <v>199</v>
      </c>
      <c r="C30" s="144" t="s">
        <v>200</v>
      </c>
      <c r="D30" s="145">
        <v>60158859</v>
      </c>
      <c r="E30" s="146" t="s">
        <v>201</v>
      </c>
      <c r="F30" s="145">
        <v>600096530</v>
      </c>
      <c r="G30" s="147" t="s">
        <v>215</v>
      </c>
      <c r="H30" s="148" t="s">
        <v>91</v>
      </c>
      <c r="I30" s="148" t="s">
        <v>92</v>
      </c>
      <c r="J30" s="145" t="s">
        <v>203</v>
      </c>
      <c r="K30" s="152" t="s">
        <v>221</v>
      </c>
      <c r="L30" s="76">
        <v>40000000</v>
      </c>
      <c r="M30" s="64">
        <f t="shared" si="2"/>
        <v>34000000</v>
      </c>
      <c r="N30" s="149">
        <v>2021</v>
      </c>
      <c r="O30" s="149">
        <v>2027</v>
      </c>
      <c r="P30" s="149"/>
      <c r="Q30" s="149"/>
      <c r="R30" s="149"/>
      <c r="S30" s="149"/>
      <c r="T30" s="150"/>
      <c r="U30" s="150"/>
      <c r="V30" s="150" t="s">
        <v>94</v>
      </c>
      <c r="W30" s="150"/>
      <c r="X30" s="151"/>
      <c r="Y30" s="149" t="s">
        <v>207</v>
      </c>
      <c r="Z30" s="149" t="s">
        <v>93</v>
      </c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</row>
    <row r="31" spans="1:252" s="38" customFormat="1" ht="50.25" customHeight="1" x14ac:dyDescent="0.2">
      <c r="A31" s="51">
        <v>27</v>
      </c>
      <c r="B31" s="143" t="s">
        <v>199</v>
      </c>
      <c r="C31" s="144" t="s">
        <v>200</v>
      </c>
      <c r="D31" s="145">
        <v>60158859</v>
      </c>
      <c r="E31" s="146" t="s">
        <v>201</v>
      </c>
      <c r="F31" s="145">
        <v>600096530</v>
      </c>
      <c r="G31" s="147" t="s">
        <v>216</v>
      </c>
      <c r="H31" s="148" t="s">
        <v>91</v>
      </c>
      <c r="I31" s="148" t="s">
        <v>92</v>
      </c>
      <c r="J31" s="145" t="s">
        <v>203</v>
      </c>
      <c r="K31" s="152" t="s">
        <v>220</v>
      </c>
      <c r="L31" s="76">
        <v>2000000</v>
      </c>
      <c r="M31" s="64">
        <f t="shared" si="2"/>
        <v>1700000</v>
      </c>
      <c r="N31" s="149">
        <v>2021</v>
      </c>
      <c r="O31" s="149">
        <v>2027</v>
      </c>
      <c r="P31" s="149"/>
      <c r="Q31" s="149"/>
      <c r="R31" s="149" t="s">
        <v>94</v>
      </c>
      <c r="S31" s="149" t="s">
        <v>94</v>
      </c>
      <c r="T31" s="150" t="s">
        <v>94</v>
      </c>
      <c r="U31" s="150"/>
      <c r="V31" s="150"/>
      <c r="W31" s="150"/>
      <c r="X31" s="151"/>
      <c r="Y31" s="149" t="s">
        <v>207</v>
      </c>
      <c r="Z31" s="149" t="s">
        <v>93</v>
      </c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</row>
    <row r="32" spans="1:252" s="22" customFormat="1" x14ac:dyDescent="0.25">
      <c r="A32" s="21" t="s">
        <v>47</v>
      </c>
      <c r="B32" s="29"/>
      <c r="C32" s="80"/>
      <c r="D32" s="21"/>
      <c r="E32" s="21"/>
      <c r="F32" s="21"/>
      <c r="G32" s="29"/>
      <c r="H32" s="21"/>
      <c r="I32" s="21"/>
      <c r="J32" s="21"/>
      <c r="L32" s="21"/>
      <c r="Y32" s="21"/>
      <c r="Z32" s="21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</row>
    <row r="33" spans="1:26" s="69" customFormat="1" x14ac:dyDescent="0.25">
      <c r="A33" s="165"/>
      <c r="B33" s="166"/>
      <c r="C33" s="167"/>
      <c r="D33" s="165"/>
      <c r="E33" s="165"/>
      <c r="F33" s="165"/>
      <c r="G33" s="166"/>
      <c r="H33" s="165"/>
      <c r="I33" s="165"/>
      <c r="J33" s="165"/>
      <c r="L33" s="165"/>
      <c r="Y33" s="165"/>
      <c r="Z33" s="165"/>
    </row>
    <row r="34" spans="1:26" s="69" customFormat="1" x14ac:dyDescent="0.25">
      <c r="A34" s="165"/>
      <c r="B34" s="166"/>
      <c r="C34" s="167"/>
      <c r="D34" s="165"/>
      <c r="E34" s="165"/>
      <c r="F34" s="165"/>
      <c r="G34" s="166"/>
      <c r="H34" s="165"/>
      <c r="I34" s="165"/>
      <c r="J34" s="165"/>
      <c r="L34" s="165"/>
      <c r="Y34" s="165"/>
      <c r="Z34" s="165"/>
    </row>
    <row r="35" spans="1:26" x14ac:dyDescent="0.25">
      <c r="C35" s="81"/>
      <c r="D35" s="23"/>
      <c r="E35" s="23"/>
      <c r="F35" s="23"/>
      <c r="H35" s="155"/>
      <c r="I35" s="155"/>
      <c r="J35" s="155"/>
      <c r="K35" s="155"/>
    </row>
    <row r="36" spans="1:26" x14ac:dyDescent="0.25">
      <c r="C36" s="81"/>
      <c r="D36" s="23"/>
      <c r="E36" s="23"/>
      <c r="F36" s="23"/>
      <c r="H36" s="155"/>
      <c r="I36" s="155"/>
      <c r="J36" s="155"/>
      <c r="K36" s="155"/>
    </row>
    <row r="37" spans="1:26" x14ac:dyDescent="0.25">
      <c r="C37" s="81"/>
      <c r="D37" s="23"/>
      <c r="E37" s="23"/>
      <c r="F37" s="23"/>
      <c r="H37" s="155"/>
      <c r="I37" s="155"/>
      <c r="J37" s="155"/>
      <c r="K37" s="155"/>
    </row>
    <row r="38" spans="1:26" x14ac:dyDescent="0.25">
      <c r="A38" s="5" t="s">
        <v>30</v>
      </c>
    </row>
    <row r="39" spans="1:26" x14ac:dyDescent="0.25">
      <c r="A39" s="9" t="s">
        <v>48</v>
      </c>
    </row>
    <row r="40" spans="1:26" x14ac:dyDescent="0.25">
      <c r="A40" s="5" t="s">
        <v>31</v>
      </c>
    </row>
    <row r="41" spans="1:26" x14ac:dyDescent="0.25">
      <c r="A41" s="5" t="s">
        <v>32</v>
      </c>
    </row>
    <row r="43" spans="1:26" x14ac:dyDescent="0.25">
      <c r="A43" s="1" t="s">
        <v>49</v>
      </c>
    </row>
    <row r="45" spans="1:26" x14ac:dyDescent="0.25">
      <c r="A45" s="20" t="s">
        <v>84</v>
      </c>
      <c r="B45" s="30"/>
      <c r="C45" s="83"/>
      <c r="D45" s="25"/>
      <c r="E45" s="25"/>
      <c r="F45" s="25"/>
      <c r="G45" s="30"/>
      <c r="H45" s="25"/>
    </row>
    <row r="46" spans="1:26" x14ac:dyDescent="0.25">
      <c r="A46" s="20" t="s">
        <v>80</v>
      </c>
      <c r="B46" s="30"/>
      <c r="C46" s="83"/>
      <c r="D46" s="25"/>
      <c r="E46" s="25"/>
      <c r="F46" s="25"/>
      <c r="G46" s="30"/>
      <c r="H46" s="25"/>
    </row>
    <row r="47" spans="1:26" x14ac:dyDescent="0.25">
      <c r="A47" s="20" t="s">
        <v>76</v>
      </c>
      <c r="B47" s="30"/>
      <c r="C47" s="83"/>
      <c r="D47" s="25"/>
      <c r="E47" s="25"/>
      <c r="F47" s="25"/>
      <c r="G47" s="30"/>
      <c r="H47" s="25"/>
    </row>
    <row r="48" spans="1:26" x14ac:dyDescent="0.25">
      <c r="A48" s="20" t="s">
        <v>77</v>
      </c>
      <c r="B48" s="30"/>
      <c r="C48" s="83"/>
      <c r="D48" s="25"/>
      <c r="E48" s="25"/>
      <c r="F48" s="25"/>
      <c r="G48" s="30"/>
      <c r="H48" s="25"/>
    </row>
    <row r="49" spans="1:252" x14ac:dyDescent="0.25">
      <c r="A49" s="20" t="s">
        <v>78</v>
      </c>
      <c r="B49" s="30"/>
      <c r="C49" s="83"/>
      <c r="D49" s="25"/>
      <c r="E49" s="25"/>
      <c r="F49" s="25"/>
      <c r="G49" s="30"/>
      <c r="H49" s="25"/>
    </row>
    <row r="50" spans="1:252" x14ac:dyDescent="0.25">
      <c r="A50" s="20" t="s">
        <v>79</v>
      </c>
      <c r="B50" s="30"/>
      <c r="C50" s="83"/>
      <c r="D50" s="25"/>
      <c r="E50" s="25"/>
      <c r="F50" s="25"/>
      <c r="G50" s="30"/>
      <c r="H50" s="25"/>
    </row>
    <row r="51" spans="1:252" x14ac:dyDescent="0.25">
      <c r="A51" s="20" t="s">
        <v>82</v>
      </c>
      <c r="B51" s="30"/>
      <c r="C51" s="83"/>
      <c r="D51" s="25"/>
      <c r="E51" s="25"/>
      <c r="F51" s="25"/>
      <c r="G51" s="30"/>
      <c r="H51" s="25"/>
    </row>
    <row r="52" spans="1:252" x14ac:dyDescent="0.25">
      <c r="A52" s="4" t="s">
        <v>81</v>
      </c>
      <c r="B52" s="32"/>
      <c r="C52" s="84"/>
      <c r="D52" s="26"/>
      <c r="E52" s="26"/>
    </row>
    <row r="53" spans="1:252" x14ac:dyDescent="0.25">
      <c r="A53" s="20" t="s">
        <v>83</v>
      </c>
      <c r="B53" s="30"/>
      <c r="C53" s="83"/>
      <c r="D53" s="25"/>
      <c r="E53" s="25"/>
      <c r="F53" s="25"/>
      <c r="G53" s="31"/>
      <c r="H53" s="27"/>
      <c r="I53" s="27"/>
      <c r="J53" s="27"/>
      <c r="K53" s="3"/>
      <c r="L53" s="27"/>
      <c r="M53" s="3"/>
      <c r="N53" s="3"/>
      <c r="O53" s="3"/>
      <c r="P53" s="3"/>
      <c r="Q53" s="3"/>
    </row>
    <row r="54" spans="1:252" x14ac:dyDescent="0.25">
      <c r="A54" s="20" t="s">
        <v>51</v>
      </c>
      <c r="B54" s="30"/>
      <c r="C54" s="83"/>
      <c r="D54" s="25"/>
      <c r="E54" s="25"/>
      <c r="F54" s="25"/>
      <c r="G54" s="31"/>
      <c r="H54" s="27"/>
      <c r="I54" s="27"/>
      <c r="J54" s="27"/>
      <c r="K54" s="3"/>
      <c r="L54" s="27"/>
      <c r="M54" s="3"/>
      <c r="N54" s="3"/>
      <c r="O54" s="3"/>
      <c r="P54" s="3"/>
      <c r="Q54" s="3"/>
    </row>
    <row r="55" spans="1:252" x14ac:dyDescent="0.25">
      <c r="A55" s="20"/>
      <c r="B55" s="30"/>
      <c r="C55" s="83"/>
      <c r="D55" s="25"/>
      <c r="E55" s="25"/>
      <c r="F55" s="25"/>
      <c r="G55" s="31"/>
      <c r="H55" s="27"/>
      <c r="I55" s="27"/>
      <c r="J55" s="27"/>
      <c r="K55" s="3"/>
      <c r="L55" s="27"/>
      <c r="M55" s="3"/>
      <c r="N55" s="3"/>
      <c r="O55" s="3"/>
      <c r="P55" s="3"/>
      <c r="Q55" s="3"/>
    </row>
    <row r="56" spans="1:252" x14ac:dyDescent="0.25">
      <c r="A56" s="20" t="s">
        <v>85</v>
      </c>
      <c r="B56" s="30"/>
      <c r="C56" s="83"/>
      <c r="D56" s="25"/>
      <c r="E56" s="25"/>
      <c r="F56" s="25"/>
      <c r="G56" s="31"/>
      <c r="H56" s="27"/>
      <c r="I56" s="27"/>
      <c r="J56" s="27"/>
      <c r="K56" s="3"/>
      <c r="L56" s="27"/>
      <c r="M56" s="3"/>
      <c r="N56" s="3"/>
      <c r="O56" s="3"/>
      <c r="P56" s="3"/>
      <c r="Q56" s="3"/>
    </row>
    <row r="57" spans="1:252" x14ac:dyDescent="0.25">
      <c r="A57" s="20" t="s">
        <v>72</v>
      </c>
      <c r="B57" s="30"/>
      <c r="C57" s="83"/>
      <c r="D57" s="25"/>
      <c r="E57" s="25"/>
      <c r="F57" s="25"/>
      <c r="G57" s="31"/>
      <c r="H57" s="27"/>
      <c r="I57" s="27"/>
      <c r="J57" s="27"/>
      <c r="K57" s="3"/>
      <c r="L57" s="27"/>
      <c r="M57" s="3"/>
      <c r="N57" s="3"/>
      <c r="O57" s="3"/>
      <c r="P57" s="3"/>
      <c r="Q57" s="3"/>
    </row>
    <row r="59" spans="1:252" x14ac:dyDescent="0.25">
      <c r="A59" s="1" t="s">
        <v>52</v>
      </c>
    </row>
    <row r="60" spans="1:252" x14ac:dyDescent="0.25">
      <c r="A60" s="14" t="s">
        <v>53</v>
      </c>
    </row>
    <row r="61" spans="1:252" x14ac:dyDescent="0.25">
      <c r="A61" s="1" t="s">
        <v>54</v>
      </c>
    </row>
    <row r="63" spans="1:252" s="20" customFormat="1" x14ac:dyDescent="0.25">
      <c r="B63" s="30"/>
      <c r="C63" s="83"/>
      <c r="D63" s="25"/>
      <c r="E63" s="25"/>
      <c r="F63" s="25"/>
      <c r="G63" s="30"/>
      <c r="H63" s="25"/>
      <c r="I63" s="25"/>
      <c r="J63" s="25"/>
      <c r="L63" s="25"/>
      <c r="Y63" s="25"/>
      <c r="Z63" s="25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70"/>
      <c r="EU63" s="70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70"/>
      <c r="FJ63" s="70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70"/>
      <c r="FY63" s="70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70"/>
      <c r="GN63" s="70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70"/>
      <c r="HC63" s="70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70"/>
      <c r="HR63" s="70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70"/>
      <c r="IG63" s="70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</row>
    <row r="64" spans="1:252" s="20" customFormat="1" x14ac:dyDescent="0.25">
      <c r="C64" s="83"/>
      <c r="D64" s="25"/>
      <c r="E64" s="25"/>
      <c r="F64" s="25"/>
      <c r="G64" s="30"/>
      <c r="H64" s="25"/>
      <c r="I64" s="25"/>
      <c r="J64" s="25"/>
      <c r="L64" s="25"/>
      <c r="Y64" s="25"/>
      <c r="Z64" s="25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70"/>
      <c r="EU64" s="70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70"/>
      <c r="FJ64" s="70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70"/>
      <c r="FY64" s="70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70"/>
      <c r="GN64" s="70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70"/>
      <c r="HC64" s="70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70"/>
      <c r="HR64" s="70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70"/>
      <c r="IG64" s="70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</row>
    <row r="65" spans="1:252" x14ac:dyDescent="0.25">
      <c r="B65" s="1"/>
      <c r="C65" s="85"/>
      <c r="D65" s="27"/>
      <c r="E65" s="27"/>
      <c r="F65" s="27"/>
      <c r="G65" s="31"/>
      <c r="H65" s="27"/>
      <c r="I65" s="27"/>
    </row>
    <row r="66" spans="1:252" s="3" customFormat="1" x14ac:dyDescent="0.25">
      <c r="B66" s="31"/>
      <c r="C66" s="85"/>
      <c r="D66" s="27"/>
      <c r="E66" s="27"/>
      <c r="F66" s="27"/>
      <c r="G66" s="31"/>
      <c r="H66" s="27"/>
      <c r="I66" s="27"/>
      <c r="J66" s="27"/>
      <c r="L66" s="27"/>
      <c r="Y66" s="27"/>
      <c r="Z66" s="27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8"/>
      <c r="FJ66" s="68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8"/>
      <c r="FY66" s="68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8"/>
      <c r="GN66" s="68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8"/>
      <c r="HC66" s="68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8"/>
      <c r="HR66" s="68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8"/>
      <c r="IG66" s="68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</row>
    <row r="67" spans="1:252" s="19" customFormat="1" x14ac:dyDescent="0.25">
      <c r="A67" s="20"/>
      <c r="B67" s="30"/>
      <c r="C67" s="83"/>
      <c r="D67" s="25"/>
      <c r="E67" s="25"/>
      <c r="F67" s="25"/>
      <c r="G67" s="30"/>
      <c r="H67" s="25"/>
      <c r="I67" s="27"/>
      <c r="J67" s="28"/>
      <c r="L67" s="28"/>
      <c r="Y67" s="28"/>
      <c r="Z67" s="28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  <c r="EV67" s="71"/>
      <c r="EW67" s="71"/>
      <c r="EX67" s="71"/>
      <c r="EY67" s="71"/>
      <c r="EZ67" s="71"/>
      <c r="FA67" s="71"/>
      <c r="FB67" s="71"/>
      <c r="FC67" s="71"/>
      <c r="FD67" s="71"/>
      <c r="FE67" s="71"/>
      <c r="FF67" s="71"/>
      <c r="FG67" s="71"/>
      <c r="FH67" s="71"/>
      <c r="FI67" s="71"/>
      <c r="FJ67" s="71"/>
      <c r="FK67" s="71"/>
      <c r="FL67" s="71"/>
      <c r="FM67" s="71"/>
      <c r="FN67" s="71"/>
      <c r="FO67" s="71"/>
      <c r="FP67" s="71"/>
      <c r="FQ67" s="71"/>
      <c r="FR67" s="71"/>
      <c r="FS67" s="71"/>
      <c r="FT67" s="71"/>
      <c r="FU67" s="71"/>
      <c r="FV67" s="71"/>
      <c r="FW67" s="71"/>
      <c r="FX67" s="71"/>
      <c r="FY67" s="71"/>
      <c r="FZ67" s="71"/>
      <c r="GA67" s="71"/>
      <c r="GB67" s="71"/>
      <c r="GC67" s="71"/>
      <c r="GD67" s="71"/>
      <c r="GE67" s="71"/>
      <c r="GF67" s="71"/>
      <c r="GG67" s="71"/>
      <c r="GH67" s="71"/>
      <c r="GI67" s="71"/>
      <c r="GJ67" s="71"/>
      <c r="GK67" s="71"/>
      <c r="GL67" s="71"/>
      <c r="GM67" s="71"/>
      <c r="GN67" s="71"/>
      <c r="GO67" s="71"/>
      <c r="GP67" s="71"/>
      <c r="GQ67" s="71"/>
      <c r="GR67" s="71"/>
      <c r="GS67" s="71"/>
      <c r="GT67" s="71"/>
      <c r="GU67" s="71"/>
      <c r="GV67" s="71"/>
      <c r="GW67" s="71"/>
      <c r="GX67" s="71"/>
      <c r="GY67" s="71"/>
      <c r="GZ67" s="71"/>
      <c r="HA67" s="71"/>
      <c r="HB67" s="71"/>
      <c r="HC67" s="71"/>
      <c r="HD67" s="71"/>
      <c r="HE67" s="71"/>
      <c r="HF67" s="71"/>
      <c r="HG67" s="71"/>
      <c r="HH67" s="71"/>
      <c r="HI67" s="71"/>
      <c r="HJ67" s="71"/>
      <c r="HK67" s="71"/>
      <c r="HL67" s="71"/>
      <c r="HM67" s="71"/>
      <c r="HN67" s="71"/>
      <c r="HO67" s="71"/>
      <c r="HP67" s="71"/>
      <c r="HQ67" s="71"/>
      <c r="HR67" s="71"/>
      <c r="HS67" s="71"/>
      <c r="HT67" s="71"/>
      <c r="HU67" s="71"/>
      <c r="HV67" s="71"/>
      <c r="HW67" s="71"/>
      <c r="HX67" s="71"/>
      <c r="HY67" s="71"/>
      <c r="HZ67" s="71"/>
      <c r="IA67" s="71"/>
      <c r="IB67" s="71"/>
      <c r="IC67" s="71"/>
      <c r="ID67" s="71"/>
      <c r="IE67" s="71"/>
      <c r="IF67" s="71"/>
      <c r="IG67" s="71"/>
      <c r="IH67" s="71"/>
      <c r="II67" s="71"/>
      <c r="IJ67" s="71"/>
      <c r="IK67" s="71"/>
      <c r="IL67" s="71"/>
      <c r="IM67" s="71"/>
      <c r="IN67" s="71"/>
      <c r="IO67" s="71"/>
      <c r="IP67" s="71"/>
      <c r="IQ67" s="71"/>
      <c r="IR67" s="71"/>
    </row>
  </sheetData>
  <mergeCells count="29">
    <mergeCell ref="B2:F2"/>
    <mergeCell ref="L2:M2"/>
    <mergeCell ref="N2:O2"/>
    <mergeCell ref="H2:H4"/>
    <mergeCell ref="I2:I4"/>
    <mergeCell ref="Y2:Z2"/>
    <mergeCell ref="Y3:Y4"/>
    <mergeCell ref="Z3:Z4"/>
    <mergeCell ref="L3:L4"/>
    <mergeCell ref="M3:M4"/>
    <mergeCell ref="N3:N4"/>
    <mergeCell ref="O3:O4"/>
    <mergeCell ref="W3:W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7"/>
  <sheetViews>
    <sheetView tabSelected="1" topLeftCell="B1" zoomScale="80" zoomScaleNormal="80" workbookViewId="0">
      <selection activeCell="B18" sqref="A18:XFD1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24" customWidth="1"/>
    <col min="6" max="6" width="22.28515625" style="1" customWidth="1"/>
    <col min="7" max="7" width="16" style="1" customWidth="1"/>
    <col min="8" max="8" width="13.7109375" style="1" customWidth="1"/>
    <col min="9" max="9" width="16.7109375" style="1" customWidth="1"/>
    <col min="10" max="10" width="39.42578125" style="1" customWidth="1"/>
    <col min="11" max="11" width="10.42578125" style="24" customWidth="1"/>
    <col min="12" max="12" width="10.42578125" style="1" customWidth="1"/>
    <col min="13" max="13" width="9" style="1" customWidth="1"/>
    <col min="14" max="14" width="8.7109375" style="1"/>
    <col min="15" max="18" width="11.140625" style="24" customWidth="1"/>
    <col min="19" max="19" width="14" style="1" customWidth="1"/>
    <col min="20" max="20" width="10.5703125" style="1" customWidth="1"/>
    <col min="21" max="16384" width="8.7109375" style="1"/>
  </cols>
  <sheetData>
    <row r="1" spans="1:20" ht="21.75" customHeight="1" thickBot="1" x14ac:dyDescent="0.35">
      <c r="A1" s="269" t="s">
        <v>55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1"/>
    </row>
    <row r="2" spans="1:20" ht="40.5" customHeight="1" thickBot="1" x14ac:dyDescent="0.3">
      <c r="A2" s="174" t="s">
        <v>56</v>
      </c>
      <c r="B2" s="172" t="s">
        <v>6</v>
      </c>
      <c r="C2" s="274" t="s">
        <v>57</v>
      </c>
      <c r="D2" s="208"/>
      <c r="E2" s="208"/>
      <c r="F2" s="275" t="s">
        <v>8</v>
      </c>
      <c r="G2" s="265" t="s">
        <v>37</v>
      </c>
      <c r="H2" s="183" t="s">
        <v>73</v>
      </c>
      <c r="I2" s="181" t="s">
        <v>10</v>
      </c>
      <c r="J2" s="275" t="s">
        <v>58</v>
      </c>
      <c r="K2" s="179" t="s">
        <v>59</v>
      </c>
      <c r="L2" s="180"/>
      <c r="M2" s="279" t="s">
        <v>13</v>
      </c>
      <c r="N2" s="280"/>
      <c r="O2" s="255" t="s">
        <v>60</v>
      </c>
      <c r="P2" s="256"/>
      <c r="Q2" s="256"/>
      <c r="R2" s="256"/>
      <c r="S2" s="279" t="s">
        <v>15</v>
      </c>
      <c r="T2" s="280"/>
    </row>
    <row r="3" spans="1:20" ht="22.35" customHeight="1" thickBot="1" x14ac:dyDescent="0.3">
      <c r="A3" s="272"/>
      <c r="B3" s="285"/>
      <c r="C3" s="286" t="s">
        <v>61</v>
      </c>
      <c r="D3" s="259" t="s">
        <v>62</v>
      </c>
      <c r="E3" s="259" t="s">
        <v>63</v>
      </c>
      <c r="F3" s="276"/>
      <c r="G3" s="266"/>
      <c r="H3" s="268"/>
      <c r="I3" s="278"/>
      <c r="J3" s="276"/>
      <c r="K3" s="261" t="s">
        <v>64</v>
      </c>
      <c r="L3" s="261" t="s">
        <v>65</v>
      </c>
      <c r="M3" s="261" t="s">
        <v>23</v>
      </c>
      <c r="N3" s="263" t="s">
        <v>24</v>
      </c>
      <c r="O3" s="257" t="s">
        <v>41</v>
      </c>
      <c r="P3" s="258"/>
      <c r="Q3" s="258"/>
      <c r="R3" s="258"/>
      <c r="S3" s="281" t="s">
        <v>66</v>
      </c>
      <c r="T3" s="283" t="s">
        <v>28</v>
      </c>
    </row>
    <row r="4" spans="1:20" ht="62.25" customHeight="1" thickBot="1" x14ac:dyDescent="0.3">
      <c r="A4" s="273"/>
      <c r="B4" s="173"/>
      <c r="C4" s="287"/>
      <c r="D4" s="260"/>
      <c r="E4" s="260"/>
      <c r="F4" s="277"/>
      <c r="G4" s="267"/>
      <c r="H4" s="184"/>
      <c r="I4" s="182"/>
      <c r="J4" s="277"/>
      <c r="K4" s="262"/>
      <c r="L4" s="262"/>
      <c r="M4" s="262"/>
      <c r="N4" s="264"/>
      <c r="O4" s="111" t="s">
        <v>67</v>
      </c>
      <c r="P4" s="112" t="s">
        <v>44</v>
      </c>
      <c r="Q4" s="141" t="s">
        <v>45</v>
      </c>
      <c r="R4" s="142" t="s">
        <v>68</v>
      </c>
      <c r="S4" s="282"/>
      <c r="T4" s="284"/>
    </row>
    <row r="5" spans="1:20" s="133" customFormat="1" ht="36" x14ac:dyDescent="0.25">
      <c r="A5" s="132">
        <v>1</v>
      </c>
      <c r="B5" s="134">
        <v>1</v>
      </c>
      <c r="C5" s="135" t="s">
        <v>105</v>
      </c>
      <c r="D5" s="136" t="s">
        <v>90</v>
      </c>
      <c r="E5" s="134">
        <v>46494812</v>
      </c>
      <c r="F5" s="135" t="s">
        <v>162</v>
      </c>
      <c r="G5" s="51" t="s">
        <v>91</v>
      </c>
      <c r="H5" s="51" t="s">
        <v>92</v>
      </c>
      <c r="I5" s="51" t="s">
        <v>92</v>
      </c>
      <c r="J5" s="136" t="s">
        <v>163</v>
      </c>
      <c r="K5" s="128">
        <v>6000000</v>
      </c>
      <c r="L5" s="137"/>
      <c r="M5" s="51">
        <v>2021</v>
      </c>
      <c r="N5" s="51">
        <v>2027</v>
      </c>
      <c r="O5" s="134"/>
      <c r="P5" s="134"/>
      <c r="Q5" s="134"/>
      <c r="R5" s="134"/>
      <c r="S5" s="134" t="s">
        <v>146</v>
      </c>
      <c r="T5" s="134" t="s">
        <v>93</v>
      </c>
    </row>
    <row r="6" spans="1:20" s="133" customFormat="1" ht="36" x14ac:dyDescent="0.25">
      <c r="A6" s="132">
        <v>2</v>
      </c>
      <c r="B6" s="138">
        <v>2</v>
      </c>
      <c r="C6" s="58" t="s">
        <v>105</v>
      </c>
      <c r="D6" s="139" t="s">
        <v>90</v>
      </c>
      <c r="E6" s="138">
        <v>46494812</v>
      </c>
      <c r="F6" s="58" t="s">
        <v>108</v>
      </c>
      <c r="G6" s="36" t="s">
        <v>91</v>
      </c>
      <c r="H6" s="36" t="s">
        <v>92</v>
      </c>
      <c r="I6" s="36" t="s">
        <v>92</v>
      </c>
      <c r="J6" s="139" t="s">
        <v>164</v>
      </c>
      <c r="K6" s="59">
        <v>400000</v>
      </c>
      <c r="L6" s="137"/>
      <c r="M6" s="36">
        <v>2021</v>
      </c>
      <c r="N6" s="36">
        <v>2027</v>
      </c>
      <c r="O6" s="138"/>
      <c r="P6" s="138"/>
      <c r="Q6" s="139"/>
      <c r="R6" s="138"/>
      <c r="S6" s="138" t="s">
        <v>146</v>
      </c>
      <c r="T6" s="138" t="s">
        <v>93</v>
      </c>
    </row>
    <row r="7" spans="1:20" s="133" customFormat="1" ht="36" x14ac:dyDescent="0.25">
      <c r="A7" s="132">
        <v>3</v>
      </c>
      <c r="B7" s="138">
        <v>3</v>
      </c>
      <c r="C7" s="58" t="s">
        <v>105</v>
      </c>
      <c r="D7" s="139" t="s">
        <v>90</v>
      </c>
      <c r="E7" s="138">
        <v>46494812</v>
      </c>
      <c r="F7" s="58" t="s">
        <v>165</v>
      </c>
      <c r="G7" s="36" t="s">
        <v>91</v>
      </c>
      <c r="H7" s="36" t="s">
        <v>92</v>
      </c>
      <c r="I7" s="36" t="s">
        <v>92</v>
      </c>
      <c r="J7" s="139" t="s">
        <v>166</v>
      </c>
      <c r="K7" s="59">
        <v>100000</v>
      </c>
      <c r="L7" s="140">
        <f t="shared" ref="L7" si="0">K7*0.85</f>
        <v>85000</v>
      </c>
      <c r="M7" s="36">
        <v>2021</v>
      </c>
      <c r="N7" s="36">
        <v>2027</v>
      </c>
      <c r="O7" s="138"/>
      <c r="P7" s="138"/>
      <c r="Q7" s="138" t="s">
        <v>94</v>
      </c>
      <c r="R7" s="138"/>
      <c r="S7" s="138" t="s">
        <v>146</v>
      </c>
      <c r="T7" s="138" t="s">
        <v>93</v>
      </c>
    </row>
    <row r="8" spans="1:20" s="133" customFormat="1" ht="36" x14ac:dyDescent="0.25">
      <c r="A8" s="132"/>
      <c r="B8" s="138">
        <v>4</v>
      </c>
      <c r="C8" s="58" t="s">
        <v>105</v>
      </c>
      <c r="D8" s="139" t="s">
        <v>90</v>
      </c>
      <c r="E8" s="138">
        <v>46494812</v>
      </c>
      <c r="F8" s="58" t="s">
        <v>167</v>
      </c>
      <c r="G8" s="36" t="s">
        <v>91</v>
      </c>
      <c r="H8" s="36" t="s">
        <v>92</v>
      </c>
      <c r="I8" s="36" t="s">
        <v>92</v>
      </c>
      <c r="J8" s="139" t="s">
        <v>168</v>
      </c>
      <c r="K8" s="59">
        <v>450000</v>
      </c>
      <c r="L8" s="137"/>
      <c r="M8" s="36">
        <v>2021</v>
      </c>
      <c r="N8" s="36">
        <v>2027</v>
      </c>
      <c r="O8" s="138"/>
      <c r="P8" s="138"/>
      <c r="Q8" s="138"/>
      <c r="R8" s="138"/>
      <c r="S8" s="138" t="s">
        <v>146</v>
      </c>
      <c r="T8" s="138" t="s">
        <v>93</v>
      </c>
    </row>
    <row r="9" spans="1:20" x14ac:dyDescent="0.25">
      <c r="A9" s="2"/>
      <c r="B9" s="63" t="s">
        <v>29</v>
      </c>
      <c r="C9" s="6"/>
      <c r="D9" s="6"/>
      <c r="E9" s="63"/>
      <c r="F9" s="6"/>
      <c r="G9" s="6"/>
      <c r="H9" s="6"/>
      <c r="I9" s="6"/>
      <c r="J9" s="6"/>
      <c r="K9" s="63"/>
      <c r="L9" s="6"/>
      <c r="M9" s="6"/>
      <c r="N9" s="6"/>
      <c r="O9" s="63"/>
      <c r="P9" s="63"/>
      <c r="Q9" s="63"/>
      <c r="R9" s="63"/>
      <c r="S9" s="6"/>
      <c r="T9" s="6"/>
    </row>
    <row r="10" spans="1:20" x14ac:dyDescent="0.25">
      <c r="A10" s="2"/>
      <c r="B10" s="13"/>
      <c r="C10" s="2"/>
      <c r="D10" s="2"/>
      <c r="E10" s="13"/>
      <c r="F10" s="2"/>
      <c r="G10" s="2"/>
      <c r="H10" s="2"/>
      <c r="I10" s="2"/>
      <c r="J10" s="2"/>
      <c r="K10" s="13"/>
      <c r="L10" s="2"/>
      <c r="M10" s="2"/>
      <c r="N10" s="2"/>
      <c r="O10" s="13"/>
      <c r="P10" s="13"/>
      <c r="Q10" s="13"/>
      <c r="R10" s="13"/>
      <c r="S10" s="2"/>
      <c r="T10" s="2"/>
    </row>
    <row r="11" spans="1:20" ht="15.75" thickBot="1" x14ac:dyDescent="0.3">
      <c r="A11" s="2"/>
      <c r="B11" s="155"/>
      <c r="C11" s="2"/>
      <c r="D11" s="2"/>
      <c r="E11" s="155"/>
      <c r="F11" s="2"/>
      <c r="G11" s="2"/>
      <c r="H11" s="2"/>
      <c r="I11" s="2"/>
      <c r="J11" s="2"/>
      <c r="K11" s="155"/>
      <c r="L11" s="2"/>
      <c r="M11" s="2"/>
      <c r="N11" s="2"/>
      <c r="O11" s="155"/>
      <c r="P11" s="155"/>
      <c r="Q11" s="155"/>
      <c r="R11" s="155"/>
      <c r="S11" s="2"/>
      <c r="T11" s="2"/>
    </row>
    <row r="12" spans="1:20" x14ac:dyDescent="0.25">
      <c r="A12" s="2"/>
      <c r="B12" s="5" t="s">
        <v>249</v>
      </c>
      <c r="C12" s="15"/>
      <c r="D12" s="81"/>
      <c r="E12" s="23"/>
      <c r="F12" s="23"/>
      <c r="G12" s="185"/>
      <c r="H12" s="186"/>
      <c r="I12" s="186"/>
      <c r="J12" s="187"/>
      <c r="K12" s="155"/>
      <c r="L12" s="2"/>
      <c r="M12" s="2"/>
      <c r="N12" s="2"/>
      <c r="O12" s="155"/>
      <c r="P12" s="155"/>
      <c r="Q12" s="155"/>
      <c r="R12" s="155"/>
      <c r="S12" s="2"/>
      <c r="T12" s="2"/>
    </row>
    <row r="13" spans="1:20" x14ac:dyDescent="0.25">
      <c r="A13" s="2"/>
      <c r="B13" s="155"/>
      <c r="C13" s="2"/>
      <c r="D13" s="2"/>
      <c r="E13" s="155"/>
      <c r="F13" s="2"/>
      <c r="G13" s="188"/>
      <c r="H13" s="189"/>
      <c r="I13" s="189"/>
      <c r="J13" s="190"/>
      <c r="K13" s="155"/>
      <c r="L13" s="2"/>
      <c r="M13" s="2"/>
      <c r="N13" s="2"/>
      <c r="O13" s="155"/>
      <c r="P13" s="155"/>
      <c r="Q13" s="155"/>
      <c r="R13" s="155"/>
      <c r="S13" s="2"/>
      <c r="T13" s="2"/>
    </row>
    <row r="14" spans="1:20" ht="15.75" thickBot="1" x14ac:dyDescent="0.3">
      <c r="A14" s="2"/>
      <c r="B14" s="155"/>
      <c r="C14" s="2"/>
      <c r="D14" s="2"/>
      <c r="E14" s="155"/>
      <c r="F14" s="2"/>
      <c r="G14" s="191"/>
      <c r="H14" s="192"/>
      <c r="I14" s="192"/>
      <c r="J14" s="193"/>
      <c r="K14" s="155"/>
      <c r="L14" s="2"/>
      <c r="M14" s="2"/>
      <c r="N14" s="2"/>
      <c r="O14" s="155"/>
      <c r="P14" s="155"/>
      <c r="Q14" s="155"/>
      <c r="R14" s="155"/>
      <c r="S14" s="2"/>
      <c r="T14" s="2"/>
    </row>
    <row r="15" spans="1:20" x14ac:dyDescent="0.25">
      <c r="A15" s="2"/>
      <c r="B15" s="155"/>
      <c r="C15" s="2"/>
      <c r="D15" s="2"/>
      <c r="E15" s="155"/>
      <c r="F15" s="2"/>
      <c r="G15" s="186" t="s">
        <v>250</v>
      </c>
      <c r="H15" s="186"/>
      <c r="I15" s="186"/>
      <c r="J15" s="186"/>
      <c r="K15" s="155"/>
      <c r="L15" s="2"/>
      <c r="M15" s="2"/>
      <c r="N15" s="2"/>
      <c r="O15" s="155"/>
      <c r="P15" s="155"/>
      <c r="Q15" s="155"/>
      <c r="R15" s="155"/>
      <c r="S15" s="2"/>
      <c r="T15" s="2"/>
    </row>
    <row r="16" spans="1:20" x14ac:dyDescent="0.25">
      <c r="A16" s="2"/>
      <c r="B16" s="13"/>
      <c r="C16" s="2"/>
      <c r="D16" s="2"/>
      <c r="E16" s="13"/>
      <c r="F16" s="2"/>
      <c r="G16" s="2"/>
      <c r="H16" s="2"/>
      <c r="I16" s="2"/>
      <c r="J16" s="2"/>
      <c r="K16" s="13"/>
      <c r="L16" s="2"/>
      <c r="M16" s="2"/>
      <c r="N16" s="2"/>
      <c r="O16" s="13"/>
      <c r="P16" s="13"/>
      <c r="Q16" s="13"/>
      <c r="R16" s="13"/>
      <c r="S16" s="2"/>
      <c r="T16" s="2"/>
    </row>
    <row r="19" spans="1:12" x14ac:dyDescent="0.25">
      <c r="A19" s="2" t="s">
        <v>69</v>
      </c>
      <c r="B19" s="2"/>
    </row>
    <row r="20" spans="1:12" x14ac:dyDescent="0.25">
      <c r="A20" s="2"/>
      <c r="B20" s="10" t="s">
        <v>70</v>
      </c>
    </row>
    <row r="21" spans="1:12" ht="15.95" customHeight="1" x14ac:dyDescent="0.25">
      <c r="B21" s="1" t="s">
        <v>71</v>
      </c>
    </row>
    <row r="22" spans="1:12" x14ac:dyDescent="0.25">
      <c r="B22" s="5" t="s">
        <v>31</v>
      </c>
    </row>
    <row r="23" spans="1:12" x14ac:dyDescent="0.25">
      <c r="B23" s="5" t="s">
        <v>32</v>
      </c>
    </row>
    <row r="25" spans="1:12" x14ac:dyDescent="0.25">
      <c r="B25" s="1" t="s">
        <v>49</v>
      </c>
    </row>
    <row r="27" spans="1:12" x14ac:dyDescent="0.25">
      <c r="A27" s="4" t="s">
        <v>50</v>
      </c>
      <c r="B27" s="20" t="s">
        <v>87</v>
      </c>
      <c r="C27" s="20"/>
      <c r="D27" s="20"/>
      <c r="E27" s="25"/>
      <c r="F27" s="20"/>
      <c r="G27" s="20"/>
      <c r="H27" s="20"/>
      <c r="I27" s="20"/>
      <c r="J27" s="20"/>
      <c r="K27" s="25"/>
      <c r="L27" s="20"/>
    </row>
    <row r="28" spans="1:12" x14ac:dyDescent="0.25">
      <c r="A28" s="4" t="s">
        <v>51</v>
      </c>
      <c r="B28" s="20" t="s">
        <v>80</v>
      </c>
      <c r="C28" s="20"/>
      <c r="D28" s="20"/>
      <c r="E28" s="25"/>
      <c r="F28" s="20"/>
      <c r="G28" s="20"/>
      <c r="H28" s="20"/>
      <c r="I28" s="20"/>
      <c r="J28" s="20"/>
      <c r="K28" s="25"/>
      <c r="L28" s="20"/>
    </row>
    <row r="29" spans="1:12" x14ac:dyDescent="0.25">
      <c r="A29" s="4"/>
      <c r="B29" s="20" t="s">
        <v>76</v>
      </c>
      <c r="C29" s="20"/>
      <c r="D29" s="20"/>
      <c r="E29" s="25"/>
      <c r="F29" s="20"/>
      <c r="G29" s="20"/>
      <c r="H29" s="20"/>
      <c r="I29" s="20"/>
      <c r="J29" s="20"/>
      <c r="K29" s="25"/>
      <c r="L29" s="20"/>
    </row>
    <row r="30" spans="1:12" x14ac:dyDescent="0.25">
      <c r="A30" s="4"/>
      <c r="B30" s="20" t="s">
        <v>77</v>
      </c>
      <c r="C30" s="20"/>
      <c r="D30" s="20"/>
      <c r="E30" s="25"/>
      <c r="F30" s="20"/>
      <c r="G30" s="20"/>
      <c r="H30" s="20"/>
      <c r="I30" s="20"/>
      <c r="J30" s="20"/>
      <c r="K30" s="25"/>
      <c r="L30" s="20"/>
    </row>
    <row r="31" spans="1:12" x14ac:dyDescent="0.25">
      <c r="A31" s="4"/>
      <c r="B31" s="20" t="s">
        <v>78</v>
      </c>
      <c r="C31" s="20"/>
      <c r="D31" s="20"/>
      <c r="E31" s="25"/>
      <c r="F31" s="20"/>
      <c r="G31" s="20"/>
      <c r="H31" s="20"/>
      <c r="I31" s="20"/>
      <c r="J31" s="20"/>
      <c r="K31" s="25"/>
      <c r="L31" s="20"/>
    </row>
    <row r="32" spans="1:12" x14ac:dyDescent="0.25">
      <c r="A32" s="4"/>
      <c r="B32" s="20" t="s">
        <v>79</v>
      </c>
      <c r="C32" s="20"/>
      <c r="D32" s="20"/>
      <c r="E32" s="25"/>
      <c r="F32" s="20"/>
      <c r="G32" s="20"/>
      <c r="H32" s="20"/>
      <c r="I32" s="20"/>
      <c r="J32" s="20"/>
      <c r="K32" s="25"/>
      <c r="L32" s="20"/>
    </row>
    <row r="33" spans="1:20" x14ac:dyDescent="0.25">
      <c r="A33" s="4"/>
      <c r="B33" s="20" t="s">
        <v>82</v>
      </c>
      <c r="C33" s="20"/>
      <c r="D33" s="20"/>
      <c r="E33" s="25"/>
      <c r="F33" s="20"/>
      <c r="G33" s="20"/>
      <c r="H33" s="20"/>
      <c r="I33" s="20"/>
      <c r="J33" s="20"/>
      <c r="K33" s="25"/>
      <c r="L33" s="20"/>
    </row>
    <row r="34" spans="1:20" x14ac:dyDescent="0.25">
      <c r="A34" s="4"/>
      <c r="B34" s="20"/>
      <c r="C34" s="20"/>
      <c r="D34" s="20"/>
      <c r="E34" s="25"/>
      <c r="F34" s="20"/>
      <c r="G34" s="20"/>
      <c r="H34" s="20"/>
      <c r="I34" s="20"/>
      <c r="J34" s="20"/>
      <c r="K34" s="25"/>
      <c r="L34" s="20"/>
    </row>
    <row r="35" spans="1:20" x14ac:dyDescent="0.25">
      <c r="A35" s="4"/>
      <c r="B35" s="20" t="s">
        <v>86</v>
      </c>
      <c r="C35" s="20"/>
      <c r="D35" s="20"/>
      <c r="E35" s="25"/>
      <c r="F35" s="20"/>
      <c r="G35" s="20"/>
      <c r="H35" s="20"/>
      <c r="I35" s="20"/>
      <c r="J35" s="20"/>
      <c r="K35" s="25"/>
      <c r="L35" s="20"/>
    </row>
    <row r="36" spans="1:20" x14ac:dyDescent="0.25">
      <c r="A36" s="4"/>
      <c r="B36" s="20" t="s">
        <v>51</v>
      </c>
      <c r="C36" s="20"/>
      <c r="D36" s="20"/>
      <c r="E36" s="25"/>
      <c r="F36" s="20"/>
      <c r="G36" s="20"/>
      <c r="H36" s="20"/>
      <c r="I36" s="20"/>
      <c r="J36" s="20"/>
      <c r="K36" s="25"/>
      <c r="L36" s="20"/>
    </row>
    <row r="37" spans="1:20" x14ac:dyDescent="0.25">
      <c r="B37" s="20"/>
      <c r="C37" s="20"/>
      <c r="D37" s="20"/>
      <c r="E37" s="25"/>
      <c r="F37" s="20"/>
      <c r="G37" s="20"/>
      <c r="H37" s="20"/>
      <c r="I37" s="20"/>
      <c r="J37" s="20"/>
      <c r="K37" s="25"/>
      <c r="L37" s="20"/>
    </row>
    <row r="38" spans="1:20" x14ac:dyDescent="0.25">
      <c r="B38" s="20" t="s">
        <v>85</v>
      </c>
      <c r="C38" s="20"/>
      <c r="D38" s="20"/>
      <c r="E38" s="25"/>
      <c r="F38" s="20"/>
      <c r="G38" s="20"/>
      <c r="H38" s="20"/>
      <c r="I38" s="20"/>
      <c r="J38" s="20"/>
      <c r="K38" s="25"/>
      <c r="L38" s="20"/>
    </row>
    <row r="39" spans="1:20" x14ac:dyDescent="0.25">
      <c r="B39" s="20" t="s">
        <v>72</v>
      </c>
      <c r="C39" s="20"/>
      <c r="D39" s="20"/>
      <c r="E39" s="25"/>
      <c r="F39" s="20"/>
      <c r="G39" s="20"/>
      <c r="H39" s="20"/>
      <c r="I39" s="20"/>
      <c r="J39" s="20"/>
      <c r="K39" s="25"/>
      <c r="L39" s="20"/>
    </row>
    <row r="40" spans="1:20" ht="15.95" customHeight="1" x14ac:dyDescent="0.25"/>
    <row r="41" spans="1:20" x14ac:dyDescent="0.25">
      <c r="B41" s="1" t="s">
        <v>52</v>
      </c>
    </row>
    <row r="42" spans="1:20" x14ac:dyDescent="0.25">
      <c r="B42" s="1" t="s">
        <v>53</v>
      </c>
    </row>
    <row r="43" spans="1:20" x14ac:dyDescent="0.25">
      <c r="B43" s="1" t="s">
        <v>54</v>
      </c>
    </row>
    <row r="47" spans="1:20" x14ac:dyDescent="0.25">
      <c r="A47" s="65" t="s">
        <v>109</v>
      </c>
      <c r="B47" s="66"/>
      <c r="E47" s="1"/>
      <c r="G47" s="24"/>
      <c r="K47" s="1"/>
      <c r="M47" s="24"/>
      <c r="O47" s="1"/>
      <c r="P47" s="1"/>
      <c r="S47" s="24"/>
      <c r="T47" s="24"/>
    </row>
  </sheetData>
  <mergeCells count="25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G12:J14"/>
    <mergeCell ref="G15:J15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</cp:lastModifiedBy>
  <cp:revision/>
  <cp:lastPrinted>2021-08-04T10:33:27Z</cp:lastPrinted>
  <dcterms:created xsi:type="dcterms:W3CDTF">2020-07-22T07:46:04Z</dcterms:created>
  <dcterms:modified xsi:type="dcterms:W3CDTF">2022-05-13T09:53:22Z</dcterms:modified>
  <cp:category/>
  <cp:contentStatus/>
</cp:coreProperties>
</file>