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dobruska_vera_kr-jihomoravsky_cz/Documents/Dokumenty/MAP/MAPIV/5.ORP-Slavkov080424-oprava/ver2/"/>
    </mc:Choice>
  </mc:AlternateContent>
  <xr:revisionPtr revIDLastSave="0" documentId="8_{CDB9CEBA-C7B9-4530-B0CD-8C6381A47F77}" xr6:coauthVersionLast="47" xr6:coauthVersionMax="47" xr10:uidLastSave="{00000000-0000-0000-0000-000000000000}"/>
  <bookViews>
    <workbookView xWindow="-120" yWindow="-120" windowWidth="38640" windowHeight="15840" activeTab="2" xr2:uid="{FAF48ADC-33C2-469A-9E86-08A751A9F216}"/>
  </bookViews>
  <sheets>
    <sheet name="ZŠ" sheetId="1" r:id="rId1"/>
    <sheet name="MŠ" sheetId="2" r:id="rId2"/>
    <sheet name="Zájm vz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M5" i="2"/>
  <c r="M7" i="2"/>
  <c r="M8" i="2"/>
  <c r="M10" i="2"/>
  <c r="M11" i="2"/>
  <c r="M12" i="2"/>
  <c r="M24" i="2"/>
  <c r="M25" i="2"/>
  <c r="M26" i="2"/>
  <c r="M28" i="2"/>
  <c r="M29" i="2"/>
  <c r="M30" i="2"/>
  <c r="M31" i="2"/>
  <c r="M32" i="2"/>
  <c r="M33" i="2"/>
  <c r="M34" i="2"/>
  <c r="M35" i="2"/>
  <c r="M32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7" i="1"/>
  <c r="M46" i="1"/>
  <c r="M45" i="1"/>
  <c r="M44" i="1"/>
  <c r="M43" i="1"/>
  <c r="M34" i="1"/>
  <c r="M31" i="1"/>
  <c r="M29" i="1"/>
  <c r="M28" i="1"/>
  <c r="M27" i="1"/>
  <c r="M26" i="1"/>
  <c r="M24" i="1"/>
  <c r="M22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<sst xmlns="http://schemas.openxmlformats.org/spreadsheetml/2006/main" count="1231" uniqueCount="356">
  <si>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</si>
  <si>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</si>
  <si>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</si>
  <si>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</si>
  <si>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</si>
  <si>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</si>
  <si>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</si>
  <si>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</si>
  <si>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</si>
  <si>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</si>
  <si>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</si>
  <si>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</si>
  <si>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</si>
  <si>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</si>
  <si>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</si>
  <si>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</si>
  <si>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</si>
  <si>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</si>
  <si>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</si>
  <si>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</si>
  <si>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</si>
  <si>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</si>
  <si>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</si>
  <si>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</si>
  <si>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</si>
  <si>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</si>
  <si>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</si>
  <si>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</si>
  <si>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</si>
  <si>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</si>
  <si>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</si>
  <si>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</si>
  <si>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</si>
  <si>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</si>
  <si>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Základní škola Komenského Slavkov u Brna, příspěvková organizace</t>
  </si>
  <si>
    <t>Město Slavkov u Brna</t>
  </si>
  <si>
    <t>Komplexní realizace odborných učeben ZŠ Komenského Slavkov u Brna</t>
  </si>
  <si>
    <t>Jihomoravský</t>
  </si>
  <si>
    <t>Slavkov u Brna</t>
  </si>
  <si>
    <t>Rekonstrukce, dobudování a stavební úpravy budovy školy, odborných učeben včetně souvisejících místností, konektivity, sociálního zařízení.</t>
  </si>
  <si>
    <t>VI/2021</t>
  </si>
  <si>
    <t>IX/2025</t>
  </si>
  <si>
    <t>x</t>
  </si>
  <si>
    <t>PD  zpracovaná, Rozhodnutí o poskytnutí dotace</t>
  </si>
  <si>
    <t>nevyžaduje</t>
  </si>
  <si>
    <t>Základní škola Tyršova Slavkov u Brna, příspěvková organizace</t>
  </si>
  <si>
    <t>Multifunkční učebna</t>
  </si>
  <si>
    <t>Učebna s využitím pro jazyky, přírodovědné předměty</t>
  </si>
  <si>
    <t>specifikace obsahu projektu</t>
  </si>
  <si>
    <t>ne</t>
  </si>
  <si>
    <t>Počítačová učebna</t>
  </si>
  <si>
    <t>Učebna pro ICT, robotiku, možné využití i v jazycích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</si>
  <si>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</si>
  <si>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</si>
  <si>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</si>
  <si>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</si>
  <si>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</si>
  <si>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PD zpracována, zpracovány podklady pro výběr dodavatele</t>
  </si>
  <si>
    <t>ano</t>
  </si>
  <si>
    <t>ZŠ Hodějice</t>
  </si>
  <si>
    <t>Obec Hodějice</t>
  </si>
  <si>
    <t>Půdní vestavba</t>
  </si>
  <si>
    <t>Hodějice</t>
  </si>
  <si>
    <t>Zateplení půdy a následné vybudování odborných učeben (výtvarná, polytechnická dílna, ICT učebna, využití i pro školní družinu)</t>
  </si>
  <si>
    <t>vypracovává se studie</t>
  </si>
  <si>
    <t>DSO Dr. Václava Kounice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</si>
  <si>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</si>
  <si>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</si>
  <si>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 xml:space="preserve">ZŠ a MŠ Kobeřice </t>
  </si>
  <si>
    <t>obec Kobeřice u Brna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</si>
  <si>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</si>
  <si>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</si>
  <si>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</si>
  <si>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Základní a mateřská škola Holubice, okres Vyškov, příspěvková organizace</t>
  </si>
  <si>
    <t>obec Holubice</t>
  </si>
  <si>
    <t>Vybudování části základní školy Holubice (Etapa P)</t>
  </si>
  <si>
    <t>Holubice</t>
  </si>
  <si>
    <t>Stavba odborných učeben a zázemí školy (Etapa P)</t>
  </si>
  <si>
    <t>X.2022</t>
  </si>
  <si>
    <t>VIII.2024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</si>
  <si>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</si>
  <si>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</si>
  <si>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</si>
  <si>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</si>
  <si>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</si>
  <si>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X.2023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</si>
  <si>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</si>
  <si>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</si>
  <si>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</si>
  <si>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</si>
  <si>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Výstavba základní školy Holubice</t>
  </si>
  <si>
    <t>Novostavba 18 - ti třídní základní školy se 2 tělocvičnami, kompletním zázemím včetně stravování</t>
  </si>
  <si>
    <t xml:space="preserve">zpracovaná studie, vysoutěžen dodavatel PD </t>
  </si>
  <si>
    <t>Základní škola a Mateřská škola Křenovice, okres Vyškov</t>
  </si>
  <si>
    <t>obec Křenovice</t>
  </si>
  <si>
    <t>Rozšíření kapacit ZŠ Křenovice, propojení ZŠ a DDM Křenovice, rozšíření prostor DDM pro volnočasové aktivity dětí a mládeže</t>
  </si>
  <si>
    <t>Křenovice</t>
  </si>
  <si>
    <t>Stavební úpravy hospodářské budovy za účelem vybudování učeben, vybavení učeben a zázemí pro pedagogy, propojení prostor ZŠ na DDM Křenovice, úprava prostor DDM pro volnočasové aktivity dětí a mládeže</t>
  </si>
  <si>
    <t>zpracovaná PD, vydáno stavební povolení</t>
  </si>
  <si>
    <t>Základní škola a Mateřská škola Němčany, okres Vyškov</t>
  </si>
  <si>
    <t>obec Němčany</t>
  </si>
  <si>
    <t>Venkovní učebna</t>
  </si>
  <si>
    <t>Němčany</t>
  </si>
  <si>
    <t>PROJEKTY  OSTATNÍ FINANCOVÁNÍ vč. IROP</t>
  </si>
  <si>
    <t>Základní škola a mateřská škola Šaratice, příspěvková organizace</t>
  </si>
  <si>
    <t>Obec Šaratice</t>
  </si>
  <si>
    <t>ZŠ Šaratice - Školní zahrada - venkovní přírodní učebna</t>
  </si>
  <si>
    <t>Šaratice</t>
  </si>
  <si>
    <t>Venkovní přírodní učebna</t>
  </si>
  <si>
    <t>ZŠ Šaratice - Oprava fasády a rovné části střechy</t>
  </si>
  <si>
    <t>Oprava fasády a části rovné střechy</t>
  </si>
  <si>
    <t>není relevantní</t>
  </si>
  <si>
    <t>ZŠ Šaratice – Obnova výpočetní techniky</t>
  </si>
  <si>
    <t>Obnova výpočetní techniky</t>
  </si>
  <si>
    <t>ZŠ Šaratice – Oprava rozvodů ústředního topení</t>
  </si>
  <si>
    <t>Obnova rozvodů ústředního topení</t>
  </si>
  <si>
    <t>Outdoorové sportoviště</t>
  </si>
  <si>
    <t>Využití outdoor prvků pro TV i ŠD</t>
  </si>
  <si>
    <t>ZRUŠENO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</si>
  <si>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</si>
  <si>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</si>
  <si>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</si>
  <si>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</si>
  <si>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</si>
  <si>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</si>
  <si>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</si>
  <si>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Sportovní hřiště</t>
  </si>
  <si>
    <t>Výstavba  sport.hřiště v areálu školy</t>
  </si>
  <si>
    <t>Fotovoltaika a elektrorozvody</t>
  </si>
  <si>
    <t>Fotovoltaic. panely a nové elektrorozvody</t>
  </si>
  <si>
    <t>Izolace školy</t>
  </si>
  <si>
    <t>Zateplení a následně nová fasáda</t>
  </si>
  <si>
    <t>PC vybavení</t>
  </si>
  <si>
    <t>Obnova vybavení PC učebny</t>
  </si>
  <si>
    <t>Základní a Mateřská škola Nížkovice</t>
  </si>
  <si>
    <t>Obec Nížkovice</t>
  </si>
  <si>
    <t xml:space="preserve">obměna a doplnění PC pro žáky - 15ks, PC pro učitele </t>
  </si>
  <si>
    <t>Nížkovice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</si>
  <si>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</si>
  <si>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</si>
  <si>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</si>
  <si>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</si>
  <si>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</si>
  <si>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</si>
  <si>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</si>
  <si>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Klimatizace v učebnách</t>
  </si>
  <si>
    <t>Klimatizace ve dvou učebnách</t>
  </si>
  <si>
    <t>příprava vývodů pro nové technologie</t>
  </si>
  <si>
    <t>Základní škola a Mateřská škola Hrušky, okres Vyškov</t>
  </si>
  <si>
    <t>obec Hrušky</t>
  </si>
  <si>
    <t>Vybudování nové družiny</t>
  </si>
  <si>
    <t>Hrušky</t>
  </si>
  <si>
    <t>Rekonstrukce  Šaten, ředitelny a sborovny</t>
  </si>
  <si>
    <t>Rekonstrukce šaten, ředitelny a sborovny</t>
  </si>
  <si>
    <t>Základní škola a Mateřská škola, Otnice, příspěvková organizace</t>
  </si>
  <si>
    <t>Obec Otnice</t>
  </si>
  <si>
    <t>Montáž fotovoltaických panelů na střechu ZŠ</t>
  </si>
  <si>
    <t>Otnice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</si>
  <si>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</si>
  <si>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žádost o dotaci schválena, zpracována PD</t>
  </si>
  <si>
    <t>Oprava střechy na ZŠ</t>
  </si>
  <si>
    <t>Oprava střechy pod FVE a následně postupná výměna krytiny na celé budově ZŠ</t>
  </si>
  <si>
    <t>Základní škola a Mateřská škola, Velešovice</t>
  </si>
  <si>
    <t>obec Velešovice</t>
  </si>
  <si>
    <t>Stavební úpravy školního dvora</t>
  </si>
  <si>
    <t>Velešovice</t>
  </si>
  <si>
    <t>Hřiště s umělým povrchem, opláštění stávající opěrné a dělící stěny, nové vstupní brány</t>
  </si>
  <si>
    <t>VII.2024</t>
  </si>
  <si>
    <t xml:space="preserve">zpracovaná PD </t>
  </si>
  <si>
    <t>Nástavba  a stavební úpravy stávající ZŠ</t>
  </si>
  <si>
    <t xml:space="preserve">výměna střechy a stropu spojená s vybudováním nových tříd </t>
  </si>
  <si>
    <t>VI.2022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</si>
  <si>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</si>
  <si>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</si>
  <si>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</si>
  <si>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</si>
  <si>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nové šatní skříňky a věšákové skříňky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</si>
  <si>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</si>
  <si>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</si>
  <si>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</si>
  <si>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</si>
  <si>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</si>
  <si>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</si>
  <si>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I.2024</t>
  </si>
  <si>
    <t>IV.2024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</si>
  <si>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</si>
  <si>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</si>
  <si>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ZŠ Komenského - školní kuchyně</t>
  </si>
  <si>
    <t>OPŽP - Snížení energetické náročnosti/zvýšení energetické účinnosti gastro provozů  - školní kuchyně: obnova varné a výdejní technologie, mycích strojůa mrazících zařízení</t>
  </si>
  <si>
    <t>PD, Rozhodnutí o poskytnutí dotace, ukončen výběr zhotovitele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</si>
  <si>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</si>
  <si>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</si>
  <si>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</si>
  <si>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ZŠ Tyršova, výdejna jídel pro 1. stupeň</t>
  </si>
  <si>
    <t>Změna využití bytu školníka na výdejnu jídel pro cca  50 dětí 1. stupně</t>
  </si>
  <si>
    <t>2024</t>
  </si>
  <si>
    <t>2025</t>
  </si>
  <si>
    <t>Přestavba 2 tříd a zázemí MŠ na 4 odborné učebny ZŠ, získání větší kapacity</t>
  </si>
  <si>
    <t xml:space="preserve">VŘ na zhotovitele dokončené, realizace 2024 </t>
  </si>
  <si>
    <t>Dodávka a montáž fotovoltaických panelů a zřízení FVE na střeše budovy ZŠ. Přebytky vyrobené energie budou využity pro MŠ a obecní budovy.</t>
  </si>
  <si>
    <t>Probíhá VŘ na MEK a žádá se EM</t>
  </si>
  <si>
    <t>Klimatizace v objektu</t>
  </si>
  <si>
    <t>Modernizace sytému vytápění</t>
  </si>
  <si>
    <t>Oprava střechy pod FVE a krytiny na celé budově ZŠ</t>
  </si>
  <si>
    <t>Žádost RES +</t>
  </si>
  <si>
    <t>Rekonstrukce podkroví ZŠ</t>
  </si>
  <si>
    <t>výměna střechy a stropu spojená s vybudováním nových tříd pro školní družinu</t>
  </si>
  <si>
    <t>PD</t>
  </si>
  <si>
    <t>Vybudování venkovní učebny</t>
  </si>
  <si>
    <t>zkvalitnění výuky</t>
  </si>
  <si>
    <t>Výstavba základní školy Holubice - Panská stodola</t>
  </si>
  <si>
    <t>Novostavba základní školy s kompletním zázemím včetně stravování</t>
  </si>
  <si>
    <t>zadána studie</t>
  </si>
  <si>
    <t>Sportovní zázemí pro školu</t>
  </si>
  <si>
    <t>Víceúčenové hřiště/plocha, zázemí, atletický ovál, doskočiště, spotovní hala</t>
  </si>
  <si>
    <r>
      <t xml:space="preserve">Schváleno </t>
    </r>
    <r>
      <rPr>
        <b/>
        <sz val="11"/>
        <rFont val="Calibri"/>
        <family val="2"/>
        <charset val="238"/>
        <scheme val="minor"/>
      </rPr>
      <t xml:space="preserve">ve Slavkově u Brna </t>
    </r>
    <r>
      <rPr>
        <sz val="1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 xml:space="preserve">08. 04. 2024 </t>
    </r>
  </si>
  <si>
    <t>Řídícící výbor MAP</t>
  </si>
  <si>
    <t>podpis</t>
  </si>
  <si>
    <t>Mgr. Jana Bangová, předsedkyně Řídícího výboru MAP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</si>
  <si>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</si>
  <si>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</si>
  <si>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</si>
  <si>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</si>
  <si>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</si>
  <si>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</si>
  <si>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</si>
  <si>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</si>
  <si>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</si>
  <si>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</si>
  <si>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</si>
  <si>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</si>
  <si>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</si>
  <si>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</si>
  <si>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</si>
  <si>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</si>
  <si>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</si>
  <si>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</si>
  <si>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</si>
  <si>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</si>
  <si>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>aktualizováno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</si>
  <si>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</si>
  <si>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</si>
  <si>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</si>
  <si>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</si>
  <si>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4) IROP plánuje podporovat MŠ, kde jsou nedostatky identifikovány krajskou hygienickou stanicí (KHS). Současně v takové MŠ může dojít i k navýšení kapacity. </t>
  </si>
  <si>
    <t>3) Referenčním dokumentem pro ověření navýšení kapacity MŠ v projektech IROP bude Rejstřík škol a školských zařízení.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</si>
  <si>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</si>
  <si>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1) Uveďte celkové předpokládané náklady na realizaci projektu.</t>
  </si>
  <si>
    <t>studie</t>
  </si>
  <si>
    <t>Stavba/rekostrukce Dětské skupiny pro 2 x 12 dětí</t>
  </si>
  <si>
    <t>Dětská skupina</t>
  </si>
  <si>
    <t>připravený projekt</t>
  </si>
  <si>
    <t>Zkvalitnění výuky předškolního vzdělávání</t>
  </si>
  <si>
    <t>MŠ - interaktivní tabule</t>
  </si>
  <si>
    <t>plánování projektu</t>
  </si>
  <si>
    <t>Stavba nové Lesní MŠ Holubice pro 16 dětí</t>
  </si>
  <si>
    <t>Stavba nové Lesní MŠ</t>
  </si>
  <si>
    <t>PD je již hotová, budou hledány vhodné dotační tituly.</t>
  </si>
  <si>
    <t>Vybudování sportovního hřiště pro účely MŠ a ZŠ Heršpice.</t>
  </si>
  <si>
    <t>Vybudování sportovního hřiště</t>
  </si>
  <si>
    <t>PD se zpracovává, žádost o dotaci bude podána do 15.11.2023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</si>
  <si>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</si>
  <si>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Vybudování dětské skupiny</t>
  </si>
  <si>
    <t>Vybavení pro DS  + mobiliář a herní prvky</t>
  </si>
  <si>
    <t xml:space="preserve">Dětské skupiny -  vybavení a mobiliář </t>
  </si>
  <si>
    <t>Mateřská škola Zvídálek, Komenského náměstí 459, Slavkov u Brna, příspěvková organizace</t>
  </si>
  <si>
    <t>Vybavení pro nová oddělení MŠ  + mobiliář a herní prvky</t>
  </si>
  <si>
    <t>MŠ Zvídálek -  vybavení a mobiliář</t>
  </si>
  <si>
    <t>zpracovaná dokumentace pro provedení stavby, Stanovisko stavebního úřadu</t>
  </si>
  <si>
    <t>NPO - Vybudování dětských skupin</t>
  </si>
  <si>
    <t>Stavební úpravy RD Koláčkovo náměstí  č.p. 1002 - dětské skupiny</t>
  </si>
  <si>
    <t>Vybudování Lesní školky</t>
  </si>
  <si>
    <t>Stavba nové MŠ Holubice pro 112 dětí</t>
  </si>
  <si>
    <t>Stavba nové MŠ</t>
  </si>
  <si>
    <t>Rekonstrukce učebny</t>
  </si>
  <si>
    <t>Terénní úpravy, obnova herních prvků, zřízení zeleninové zahrádky, vytvoření prostoru pro EVVO</t>
  </si>
  <si>
    <t>Zbýšov</t>
  </si>
  <si>
    <t>Zahrada MŠ</t>
  </si>
  <si>
    <t>obec Zbýšov</t>
  </si>
  <si>
    <t>Mateřská škola Zbýšov</t>
  </si>
  <si>
    <t>Snížení stropů, zbourání sloupu, oprava podlah</t>
  </si>
  <si>
    <t>Stavební úpravy MŠ</t>
  </si>
  <si>
    <t>Nákup ponků, nářadí a materiálu</t>
  </si>
  <si>
    <t>Zřízení polytechnického koutku</t>
  </si>
  <si>
    <t>plánování projektu a výběr vhodnýcn prvků</t>
  </si>
  <si>
    <t>Kompletní vybavení dětského hřiště, herní prvky, prolízačky aj.</t>
  </si>
  <si>
    <t>Dětské hřiště - vybavení</t>
  </si>
  <si>
    <t>Obec Němčany</t>
  </si>
  <si>
    <t>Základní škola a Mateřská škola Němčany, okres Vyškov, příspěvková organizace</t>
  </si>
  <si>
    <t xml:space="preserve">Nákup nábytku - herní sestavy, skříně, lehátka, stoly, židle do nově budovaných tříd v MŠ </t>
  </si>
  <si>
    <t>Vybavení nových tříd v MŠ</t>
  </si>
  <si>
    <t>Základní a mateřská škola Bošovice</t>
  </si>
  <si>
    <t>výběr vhodných prvků</t>
  </si>
  <si>
    <t>Přírodní učebna na zahradě MŠ, EVVO prvky na zahradě</t>
  </si>
  <si>
    <t>Přírodní zahrada MŠ</t>
  </si>
  <si>
    <t>Obec Lovčičky</t>
  </si>
  <si>
    <t>Mateřská škola Lovčičky - příspěvková organizace</t>
  </si>
  <si>
    <t>Realizace knihobudky před budovou MŠ s posezením pro veřejnost</t>
  </si>
  <si>
    <t>Knihobudka MŠ</t>
  </si>
  <si>
    <t>sestavení seznamu pomůcek</t>
  </si>
  <si>
    <t>Vybavení MŠ pracovními ponky, polytechnickými stavebnicemi, pracovním nářadím a materiálem</t>
  </si>
  <si>
    <t>Polytechnika v MŠ</t>
  </si>
  <si>
    <t>ANO</t>
  </si>
  <si>
    <t>stavba probíhá</t>
  </si>
  <si>
    <t>Rozšíření kapacity stávající budovy</t>
  </si>
  <si>
    <t>Navýšení kapacity mateřské školy</t>
  </si>
  <si>
    <t>Obec Velešovice</t>
  </si>
  <si>
    <t>Základní a mateřská škola Velešovice</t>
  </si>
  <si>
    <t xml:space="preserve"> 
 Podepsaná SOD na stavební práce</t>
  </si>
  <si>
    <t>Rozšíření kapacity o 2 třídy o kapacitu 48 míst, vybudování nové kuchyně a rekonstrukce ZTI a rozvodů stávající školky</t>
  </si>
  <si>
    <t>Nadstavba a stavební úpravy MŠ Bošovice</t>
  </si>
  <si>
    <t>Vypracovaná architektonická studie, příprava PD</t>
  </si>
  <si>
    <t>Investiční výstavba pro navýšení kapacity MŠ</t>
  </si>
  <si>
    <t>Nástavba MŠ v Otnicích</t>
  </si>
  <si>
    <t xml:space="preserve">zpracovaná studie, pracuje se na PD pro stav. povolení </t>
  </si>
  <si>
    <t>V.2023</t>
  </si>
  <si>
    <t>Přístavba oddělení MŠ</t>
  </si>
  <si>
    <t>Zvýšení kapacity mateřské školy</t>
  </si>
  <si>
    <t>vydáno stavební povolení, je zpracována dokumentace pro provedení stavby, Rozhodnutí a poskytnutí dotace</t>
  </si>
  <si>
    <t>X</t>
  </si>
  <si>
    <t>Dobudování (rozšíření) kapacit MŠ o 2 nové třídy</t>
  </si>
  <si>
    <t>Rozšíření kapacit MŠ Zvídálek Slavkov u Brna</t>
  </si>
  <si>
    <t>Prováděcí PD</t>
  </si>
  <si>
    <t>Dokončení výstavby nové MŠ - II. Etapa; navýšení kapacity/novostavba</t>
  </si>
  <si>
    <t>Nová MŠ Šaratice - II.etapa</t>
  </si>
  <si>
    <t>Zpracovaná PD, připravená zadávací dokumentace pro výběr zhotovitele; projekt součástí/komplementární investice ZŠ (řádek č. 4: list "ZŠ") a MŠ (řádek č. 25: list "MŠ")</t>
  </si>
  <si>
    <t>rozpracovaná studie</t>
  </si>
  <si>
    <t>vydáno stavební povolení, připravena dokumentace pro provádění stavby</t>
  </si>
  <si>
    <t xml:space="preserve">Rozšíření kapacity MŠ o 20 míst a rozšíření kapacity kuchyně na 150 jídel, vybavení tříd a kuchyně a teras pro polytechnickou výchovu </t>
  </si>
  <si>
    <t>Přístavba a nástavba mateřské školy Hodějice</t>
  </si>
  <si>
    <t>obec Hodějice</t>
  </si>
  <si>
    <t>Mateřská škola Hodějice</t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</si>
  <si>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</si>
  <si>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</si>
  <si>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t>z toho předpokládané výdaje EFRR</t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</si>
  <si>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</si>
  <si>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</si>
  <si>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</si>
  <si>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t xml:space="preserve">Kraj realizace </t>
  </si>
  <si>
    <t>Strategický rámec MAP - seznam investičních priorit MŠ (2021 - 2027)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</si>
  <si>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</si>
  <si>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</si>
  <si>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</si>
  <si>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Stavební úpravy dvou učeben, včetně  vybavení   multifunkční učebny, interaktivní tabule</t>
  </si>
  <si>
    <t>Dům dětí a mládeže Slavkov u Brna, p.o.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</si>
  <si>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</si>
  <si>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</si>
  <si>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</si>
  <si>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celkové výdaje projektu</t>
  </si>
  <si>
    <t>IČ organizace</t>
  </si>
  <si>
    <t>Zřizovatel (název)</t>
  </si>
  <si>
    <t>Název organizace</t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</si>
  <si>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</si>
  <si>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</si>
  <si>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Identifikace organizace (školského/vzdělávacího zařízení)</t>
  </si>
  <si>
    <t>Souhrnný rámec pro investice do infrastruktury pro zájmové, neformální vzdělávání a celoživotní učení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</si>
</sst>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rgb="FF212121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b/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rgb="FFC5E0B4"/>
        <bgColor rgb="FFBDD7EE"/>
      </patternFill>
    </fill>
    <fill>
      <patternFill patternType="solid">
        <fgColor rgb="FFBDD7EE"/>
        <bgColor rgb="FFC5E0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8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4" fillId="5" borderId="16" xfId="0" applyNumberFormat="1" applyFont="1" applyFill="1" applyBorder="1" applyAlignment="1" applyProtection="1">
      <alignment wrapText="1"/>
      <protection locked="0"/>
    </xf>
    <xf numFmtId="3" fontId="14" fillId="5" borderId="19" xfId="0" applyNumberFormat="1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wrapText="1"/>
      <protection locked="0"/>
    </xf>
    <xf numFmtId="0" fontId="13" fillId="4" borderId="39" xfId="0" applyFont="1" applyFill="1" applyBorder="1" applyProtection="1">
      <protection locked="0"/>
    </xf>
    <xf numFmtId="1" fontId="13" fillId="4" borderId="39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4" borderId="40" xfId="0" applyFont="1" applyFill="1" applyBorder="1" applyAlignment="1" applyProtection="1">
      <alignment wrapText="1"/>
      <protection locked="0"/>
    </xf>
    <xf numFmtId="3" fontId="13" fillId="4" borderId="23" xfId="0" applyNumberFormat="1" applyFont="1" applyFill="1" applyBorder="1" applyProtection="1"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0" fontId="13" fillId="4" borderId="16" xfId="0" applyFont="1" applyFill="1" applyBorder="1" applyAlignment="1" applyProtection="1">
      <alignment horizontal="right"/>
      <protection locked="0"/>
    </xf>
    <xf numFmtId="0" fontId="13" fillId="4" borderId="19" xfId="0" applyFont="1" applyFill="1" applyBorder="1" applyAlignment="1" applyProtection="1">
      <alignment horizontal="right"/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13" fillId="4" borderId="36" xfId="0" applyFont="1" applyFill="1" applyBorder="1" applyProtection="1">
      <protection locked="0"/>
    </xf>
    <xf numFmtId="0" fontId="15" fillId="6" borderId="14" xfId="0" applyFont="1" applyFill="1" applyBorder="1" applyAlignment="1" applyProtection="1">
      <alignment wrapText="1"/>
      <protection locked="0"/>
    </xf>
    <xf numFmtId="0" fontId="15" fillId="6" borderId="16" xfId="0" applyFont="1" applyFill="1" applyBorder="1" applyAlignment="1" applyProtection="1">
      <alignment horizontal="right"/>
      <protection locked="0"/>
    </xf>
    <xf numFmtId="0" fontId="15" fillId="6" borderId="19" xfId="0" applyFont="1" applyFill="1" applyBorder="1" applyAlignment="1" applyProtection="1">
      <alignment horizontal="right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15" fillId="6" borderId="19" xfId="0" applyFont="1" applyFill="1" applyBorder="1" applyAlignment="1" applyProtection="1">
      <alignment horizontal="center" vertical="center"/>
      <protection locked="0"/>
    </xf>
    <xf numFmtId="0" fontId="15" fillId="4" borderId="41" xfId="0" applyFont="1" applyFill="1" applyBorder="1" applyAlignment="1">
      <alignment vertical="top" wrapText="1"/>
    </xf>
    <xf numFmtId="0" fontId="0" fillId="4" borderId="39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15" fillId="4" borderId="42" xfId="0" applyFont="1" applyFill="1" applyBorder="1" applyAlignment="1">
      <alignment horizontal="left" wrapText="1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0" fillId="4" borderId="14" xfId="0" applyFill="1" applyBorder="1" applyProtection="1"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3" fillId="4" borderId="36" xfId="0" applyFont="1" applyFill="1" applyBorder="1" applyAlignment="1" applyProtection="1">
      <alignment wrapText="1" shrinkToFit="1"/>
      <protection locked="0"/>
    </xf>
    <xf numFmtId="0" fontId="13" fillId="4" borderId="38" xfId="0" applyFont="1" applyFill="1" applyBorder="1" applyAlignment="1" applyProtection="1">
      <alignment wrapText="1" shrinkToFit="1"/>
      <protection locked="0"/>
    </xf>
    <xf numFmtId="0" fontId="13" fillId="4" borderId="39" xfId="0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/>
      <protection locked="0"/>
    </xf>
    <xf numFmtId="17" fontId="13" fillId="4" borderId="19" xfId="0" applyNumberFormat="1" applyFont="1" applyFill="1" applyBorder="1" applyAlignment="1" applyProtection="1">
      <alignment horizontal="right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Protection="1">
      <protection locked="0"/>
    </xf>
    <xf numFmtId="3" fontId="13" fillId="4" borderId="24" xfId="0" applyNumberFormat="1" applyFont="1" applyFill="1" applyBorder="1" applyProtection="1">
      <protection locked="0"/>
    </xf>
    <xf numFmtId="1" fontId="16" fillId="4" borderId="37" xfId="0" applyNumberFormat="1" applyFont="1" applyFill="1" applyBorder="1" applyProtection="1">
      <protection locked="0"/>
    </xf>
    <xf numFmtId="1" fontId="13" fillId="4" borderId="37" xfId="0" applyNumberFormat="1" applyFont="1" applyFill="1" applyBorder="1" applyProtection="1">
      <protection locked="0"/>
    </xf>
    <xf numFmtId="1" fontId="13" fillId="4" borderId="19" xfId="0" applyNumberFormat="1" applyFont="1" applyFill="1" applyBorder="1" applyProtection="1"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0" fontId="0" fillId="7" borderId="44" xfId="0" applyFill="1" applyBorder="1" applyProtection="1">
      <protection locked="0"/>
    </xf>
    <xf numFmtId="0" fontId="0" fillId="7" borderId="45" xfId="0" applyFill="1" applyBorder="1" applyProtection="1">
      <protection locked="0"/>
    </xf>
    <xf numFmtId="0" fontId="0" fillId="7" borderId="46" xfId="0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1" fillId="7" borderId="40" xfId="0" applyFont="1" applyFill="1" applyBorder="1" applyAlignment="1" applyProtection="1">
      <alignment horizontal="center"/>
      <protection locked="0"/>
    </xf>
    <xf numFmtId="3" fontId="0" fillId="7" borderId="23" xfId="0" applyNumberFormat="1" applyFill="1" applyBorder="1" applyProtection="1">
      <protection locked="0"/>
    </xf>
    <xf numFmtId="3" fontId="0" fillId="7" borderId="24" xfId="0" applyNumberFormat="1" applyFill="1" applyBorder="1" applyProtection="1">
      <protection locked="0"/>
    </xf>
    <xf numFmtId="0" fontId="0" fillId="7" borderId="16" xfId="0" applyFill="1" applyBorder="1" applyAlignment="1" applyProtection="1">
      <alignment horizontal="right"/>
      <protection locked="0"/>
    </xf>
    <xf numFmtId="0" fontId="0" fillId="7" borderId="19" xfId="0" applyFill="1" applyBorder="1" applyAlignment="1" applyProtection="1">
      <alignment horizontal="right"/>
      <protection locked="0"/>
    </xf>
    <xf numFmtId="0" fontId="0" fillId="7" borderId="16" xfId="0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6" fillId="8" borderId="40" xfId="0" applyFont="1" applyFill="1" applyBorder="1" applyAlignment="1" applyProtection="1">
      <alignment horizontal="center" vertical="center"/>
      <protection locked="0"/>
    </xf>
    <xf numFmtId="0" fontId="13" fillId="8" borderId="38" xfId="0" applyFont="1" applyFill="1" applyBorder="1" applyAlignment="1" applyProtection="1">
      <alignment wrapText="1"/>
      <protection locked="0"/>
    </xf>
    <xf numFmtId="0" fontId="13" fillId="8" borderId="39" xfId="0" applyFont="1" applyFill="1" applyBorder="1" applyAlignment="1" applyProtection="1">
      <alignment wrapText="1"/>
      <protection locked="0"/>
    </xf>
    <xf numFmtId="1" fontId="13" fillId="8" borderId="39" xfId="0" applyNumberFormat="1" applyFont="1" applyFill="1" applyBorder="1" applyAlignment="1" applyProtection="1">
      <alignment wrapText="1"/>
      <protection locked="0"/>
    </xf>
    <xf numFmtId="1" fontId="13" fillId="8" borderId="24" xfId="0" applyNumberFormat="1" applyFont="1" applyFill="1" applyBorder="1" applyAlignment="1" applyProtection="1">
      <alignment wrapText="1"/>
      <protection locked="0"/>
    </xf>
    <xf numFmtId="0" fontId="13" fillId="8" borderId="40" xfId="0" applyFont="1" applyFill="1" applyBorder="1" applyProtection="1">
      <protection locked="0"/>
    </xf>
    <xf numFmtId="0" fontId="13" fillId="8" borderId="40" xfId="0" applyFont="1" applyFill="1" applyBorder="1" applyAlignment="1" applyProtection="1">
      <alignment wrapText="1"/>
      <protection locked="0"/>
    </xf>
    <xf numFmtId="3" fontId="13" fillId="8" borderId="23" xfId="0" applyNumberFormat="1" applyFont="1" applyFill="1" applyBorder="1" applyProtection="1">
      <protection locked="0"/>
    </xf>
    <xf numFmtId="3" fontId="13" fillId="8" borderId="19" xfId="0" applyNumberFormat="1" applyFont="1" applyFill="1" applyBorder="1" applyProtection="1">
      <protection locked="0"/>
    </xf>
    <xf numFmtId="0" fontId="13" fillId="8" borderId="16" xfId="0" applyFont="1" applyFill="1" applyBorder="1" applyAlignment="1" applyProtection="1">
      <alignment horizontal="right"/>
      <protection locked="0"/>
    </xf>
    <xf numFmtId="0" fontId="13" fillId="8" borderId="19" xfId="0" applyFont="1" applyFill="1" applyBorder="1" applyAlignment="1" applyProtection="1">
      <alignment horizontal="right"/>
      <protection locked="0"/>
    </xf>
    <xf numFmtId="0" fontId="13" fillId="8" borderId="16" xfId="0" applyFont="1" applyFill="1" applyBorder="1" applyProtection="1">
      <protection locked="0"/>
    </xf>
    <xf numFmtId="0" fontId="14" fillId="8" borderId="37" xfId="0" applyFont="1" applyFill="1" applyBorder="1" applyAlignment="1" applyProtection="1">
      <alignment horizontal="center" vertical="center"/>
      <protection locked="0"/>
    </xf>
    <xf numFmtId="0" fontId="13" fillId="8" borderId="37" xfId="0" applyFont="1" applyFill="1" applyBorder="1" applyProtection="1">
      <protection locked="0"/>
    </xf>
    <xf numFmtId="0" fontId="13" fillId="8" borderId="19" xfId="0" applyFont="1" applyFill="1" applyBorder="1" applyProtection="1">
      <protection locked="0"/>
    </xf>
    <xf numFmtId="0" fontId="13" fillId="8" borderId="14" xfId="0" applyFont="1" applyFill="1" applyBorder="1" applyProtection="1">
      <protection locked="0"/>
    </xf>
    <xf numFmtId="3" fontId="13" fillId="8" borderId="24" xfId="0" applyNumberFormat="1" applyFont="1" applyFill="1" applyBorder="1" applyAlignment="1" applyProtection="1">
      <alignment horizontal="right"/>
      <protection locked="0"/>
    </xf>
    <xf numFmtId="0" fontId="13" fillId="8" borderId="37" xfId="0" applyFont="1" applyFill="1" applyBorder="1" applyAlignment="1" applyProtection="1">
      <alignment horizontal="center" vertical="center"/>
      <protection locked="0"/>
    </xf>
    <xf numFmtId="0" fontId="13" fillId="8" borderId="39" xfId="0" applyFont="1" applyFill="1" applyBorder="1" applyProtection="1">
      <protection locked="0"/>
    </xf>
    <xf numFmtId="1" fontId="13" fillId="8" borderId="39" xfId="0" applyNumberFormat="1" applyFont="1" applyFill="1" applyBorder="1" applyProtection="1">
      <protection locked="0"/>
    </xf>
    <xf numFmtId="1" fontId="13" fillId="8" borderId="24" xfId="0" applyNumberFormat="1" applyFont="1" applyFill="1" applyBorder="1" applyProtection="1"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3" fillId="8" borderId="19" xfId="0" applyFont="1" applyFill="1" applyBorder="1" applyAlignment="1" applyProtection="1">
      <alignment horizontal="center" vertical="center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vertical="center"/>
      <protection locked="0"/>
    </xf>
    <xf numFmtId="0" fontId="13" fillId="8" borderId="19" xfId="0" applyFont="1" applyFill="1" applyBorder="1" applyAlignment="1" applyProtection="1">
      <alignment vertical="center"/>
      <protection locked="0"/>
    </xf>
    <xf numFmtId="0" fontId="17" fillId="8" borderId="16" xfId="0" applyFont="1" applyFill="1" applyBorder="1" applyAlignment="1" applyProtection="1">
      <alignment horizontal="center" vertical="center"/>
      <protection locked="0"/>
    </xf>
    <xf numFmtId="0" fontId="17" fillId="8" borderId="37" xfId="0" applyFont="1" applyFill="1" applyBorder="1" applyAlignment="1" applyProtection="1">
      <alignment horizontal="center" vertical="center"/>
      <protection locked="0"/>
    </xf>
    <xf numFmtId="0" fontId="17" fillId="8" borderId="19" xfId="0" applyFont="1" applyFill="1" applyBorder="1" applyAlignment="1" applyProtection="1">
      <alignment horizontal="center" vertical="center"/>
      <protection locked="0"/>
    </xf>
    <xf numFmtId="0" fontId="17" fillId="8" borderId="14" xfId="0" applyFont="1" applyFill="1" applyBorder="1" applyAlignment="1" applyProtection="1">
      <alignment horizontal="center" vertical="center"/>
      <protection locked="0"/>
    </xf>
    <xf numFmtId="0" fontId="17" fillId="8" borderId="19" xfId="0" applyFont="1" applyFill="1" applyBorder="1" applyAlignment="1" applyProtection="1">
      <alignment vertical="center"/>
      <protection locked="0"/>
    </xf>
    <xf numFmtId="0" fontId="13" fillId="8" borderId="24" xfId="0" applyFont="1" applyFill="1" applyBorder="1" applyProtection="1">
      <protection locked="0"/>
    </xf>
    <xf numFmtId="0" fontId="13" fillId="8" borderId="38" xfId="0" applyFont="1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0" fillId="8" borderId="19" xfId="0" applyFill="1" applyBorder="1" applyProtection="1">
      <protection locked="0"/>
    </xf>
    <xf numFmtId="0" fontId="15" fillId="9" borderId="40" xfId="0" applyFont="1" applyFill="1" applyBorder="1" applyAlignment="1" applyProtection="1">
      <alignment wrapText="1"/>
      <protection locked="0"/>
    </xf>
    <xf numFmtId="3" fontId="15" fillId="9" borderId="16" xfId="0" applyNumberFormat="1" applyFont="1" applyFill="1" applyBorder="1" applyProtection="1">
      <protection locked="0"/>
    </xf>
    <xf numFmtId="3" fontId="15" fillId="9" borderId="19" xfId="0" applyNumberFormat="1" applyFont="1" applyFill="1" applyBorder="1" applyProtection="1">
      <protection locked="0"/>
    </xf>
    <xf numFmtId="0" fontId="15" fillId="9" borderId="16" xfId="0" applyFont="1" applyFill="1" applyBorder="1" applyAlignment="1" applyProtection="1">
      <alignment horizontal="right"/>
      <protection locked="0"/>
    </xf>
    <xf numFmtId="0" fontId="15" fillId="9" borderId="19" xfId="0" applyFont="1" applyFill="1" applyBorder="1" applyAlignment="1" applyProtection="1">
      <alignment horizontal="right"/>
      <protection locked="0"/>
    </xf>
    <xf numFmtId="0" fontId="15" fillId="9" borderId="16" xfId="0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 applyProtection="1">
      <alignment horizontal="center" vertical="center" wrapText="1"/>
      <protection locked="0"/>
    </xf>
    <xf numFmtId="0" fontId="13" fillId="8" borderId="36" xfId="0" applyFont="1" applyFill="1" applyBorder="1" applyProtection="1">
      <protection locked="0"/>
    </xf>
    <xf numFmtId="1" fontId="13" fillId="8" borderId="37" xfId="0" applyNumberFormat="1" applyFont="1" applyFill="1" applyBorder="1" applyProtection="1">
      <protection locked="0"/>
    </xf>
    <xf numFmtId="3" fontId="13" fillId="8" borderId="16" xfId="0" applyNumberFormat="1" applyFont="1" applyFill="1" applyBorder="1" applyProtection="1">
      <protection locked="0"/>
    </xf>
    <xf numFmtId="0" fontId="0" fillId="8" borderId="16" xfId="0" applyFill="1" applyBorder="1" applyAlignment="1" applyProtection="1">
      <alignment horizontal="center"/>
      <protection locked="0"/>
    </xf>
    <xf numFmtId="0" fontId="13" fillId="8" borderId="36" xfId="0" applyFont="1" applyFill="1" applyBorder="1" applyAlignment="1" applyProtection="1">
      <alignment wrapText="1"/>
      <protection locked="0"/>
    </xf>
    <xf numFmtId="0" fontId="13" fillId="8" borderId="47" xfId="0" applyFont="1" applyFill="1" applyBorder="1" applyProtection="1">
      <protection locked="0"/>
    </xf>
    <xf numFmtId="1" fontId="16" fillId="8" borderId="37" xfId="0" applyNumberFormat="1" applyFont="1" applyFill="1" applyBorder="1" applyProtection="1">
      <protection locked="0"/>
    </xf>
    <xf numFmtId="1" fontId="13" fillId="8" borderId="19" xfId="0" applyNumberFormat="1" applyFont="1" applyFill="1" applyBorder="1" applyProtection="1">
      <protection locked="0"/>
    </xf>
    <xf numFmtId="0" fontId="13" fillId="8" borderId="48" xfId="0" applyFont="1" applyFill="1" applyBorder="1" applyProtection="1">
      <protection locked="0"/>
    </xf>
    <xf numFmtId="0" fontId="13" fillId="8" borderId="17" xfId="0" applyFont="1" applyFill="1" applyBorder="1" applyProtection="1">
      <protection locked="0"/>
    </xf>
    <xf numFmtId="3" fontId="13" fillId="8" borderId="49" xfId="0" applyNumberFormat="1" applyFont="1" applyFill="1" applyBorder="1" applyProtection="1">
      <protection locked="0"/>
    </xf>
    <xf numFmtId="0" fontId="13" fillId="8" borderId="16" xfId="0" applyFont="1" applyFill="1" applyBorder="1" applyAlignment="1" applyProtection="1">
      <alignment horizontal="center"/>
      <protection locked="0"/>
    </xf>
    <xf numFmtId="0" fontId="13" fillId="8" borderId="50" xfId="0" applyFont="1" applyFill="1" applyBorder="1" applyAlignment="1" applyProtection="1">
      <alignment wrapText="1"/>
      <protection locked="0"/>
    </xf>
    <xf numFmtId="0" fontId="13" fillId="8" borderId="51" xfId="0" applyFont="1" applyFill="1" applyBorder="1" applyProtection="1">
      <protection locked="0"/>
    </xf>
    <xf numFmtId="0" fontId="13" fillId="8" borderId="44" xfId="0" applyFont="1" applyFill="1" applyBorder="1" applyAlignment="1" applyProtection="1">
      <alignment wrapText="1"/>
      <protection locked="0"/>
    </xf>
    <xf numFmtId="0" fontId="13" fillId="8" borderId="23" xfId="0" applyFont="1" applyFill="1" applyBorder="1" applyAlignment="1" applyProtection="1">
      <alignment horizontal="right"/>
      <protection locked="0"/>
    </xf>
    <xf numFmtId="0" fontId="13" fillId="8" borderId="24" xfId="0" applyFont="1" applyFill="1" applyBorder="1" applyAlignment="1" applyProtection="1">
      <alignment horizontal="right"/>
      <protection locked="0"/>
    </xf>
    <xf numFmtId="0" fontId="13" fillId="8" borderId="23" xfId="0" applyFont="1" applyFill="1" applyBorder="1" applyProtection="1">
      <protection locked="0"/>
    </xf>
    <xf numFmtId="0" fontId="13" fillId="8" borderId="23" xfId="0" applyFont="1" applyFill="1" applyBorder="1" applyAlignment="1" applyProtection="1">
      <alignment horizontal="center"/>
      <protection locked="0"/>
    </xf>
    <xf numFmtId="0" fontId="13" fillId="8" borderId="18" xfId="0" applyFont="1" applyFill="1" applyBorder="1" applyProtection="1">
      <protection locked="0"/>
    </xf>
    <xf numFmtId="3" fontId="13" fillId="8" borderId="19" xfId="0" applyNumberFormat="1" applyFont="1" applyFill="1" applyBorder="1" applyAlignment="1" applyProtection="1">
      <alignment horizontal="right"/>
      <protection locked="0"/>
    </xf>
    <xf numFmtId="0" fontId="13" fillId="8" borderId="43" xfId="0" applyFont="1" applyFill="1" applyBorder="1" applyAlignment="1" applyProtection="1">
      <alignment wrapText="1"/>
      <protection locked="0"/>
    </xf>
    <xf numFmtId="3" fontId="14" fillId="5" borderId="16" xfId="0" applyNumberFormat="1" applyFont="1" applyFill="1" applyBorder="1" applyProtection="1">
      <protection locked="0"/>
    </xf>
    <xf numFmtId="3" fontId="14" fillId="5" borderId="19" xfId="0" applyNumberFormat="1" applyFont="1" applyFill="1" applyBorder="1" applyProtection="1">
      <protection locked="0"/>
    </xf>
    <xf numFmtId="0" fontId="13" fillId="8" borderId="16" xfId="0" applyFont="1" applyFill="1" applyBorder="1" applyAlignment="1" applyProtection="1">
      <alignment horizontal="center" wrapText="1"/>
      <protection locked="0"/>
    </xf>
    <xf numFmtId="0" fontId="13" fillId="8" borderId="52" xfId="0" applyFont="1" applyFill="1" applyBorder="1" applyAlignment="1" applyProtection="1">
      <alignment wrapText="1"/>
      <protection locked="0"/>
    </xf>
    <xf numFmtId="49" fontId="18" fillId="8" borderId="37" xfId="0" applyNumberFormat="1" applyFont="1" applyFill="1" applyBorder="1" applyAlignment="1">
      <alignment horizontal="right" wrapText="1" shrinkToFit="1"/>
    </xf>
    <xf numFmtId="3" fontId="18" fillId="8" borderId="37" xfId="0" applyNumberFormat="1" applyFont="1" applyFill="1" applyBorder="1" applyAlignment="1">
      <alignment horizontal="right"/>
    </xf>
    <xf numFmtId="3" fontId="19" fillId="8" borderId="19" xfId="0" applyNumberFormat="1" applyFont="1" applyFill="1" applyBorder="1" applyAlignment="1">
      <alignment horizontal="right"/>
    </xf>
    <xf numFmtId="3" fontId="13" fillId="8" borderId="36" xfId="0" applyNumberFormat="1" applyFont="1" applyFill="1" applyBorder="1" applyProtection="1">
      <protection locked="0"/>
    </xf>
    <xf numFmtId="0" fontId="13" fillId="8" borderId="36" xfId="0" applyFont="1" applyFill="1" applyBorder="1" applyAlignment="1" applyProtection="1">
      <alignment horizontal="right"/>
      <protection locked="0"/>
    </xf>
    <xf numFmtId="0" fontId="13" fillId="8" borderId="36" xfId="0" applyFont="1" applyFill="1" applyBorder="1" applyAlignment="1" applyProtection="1">
      <alignment horizontal="center" vertical="center"/>
      <protection locked="0"/>
    </xf>
    <xf numFmtId="0" fontId="13" fillId="8" borderId="36" xfId="0" applyFont="1" applyFill="1" applyBorder="1" applyAlignment="1" applyProtection="1">
      <alignment horizontal="center" wrapText="1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13" fillId="8" borderId="37" xfId="0" applyFont="1" applyFill="1" applyBorder="1" applyAlignment="1" applyProtection="1">
      <alignment vertical="center" wrapText="1"/>
      <protection locked="0"/>
    </xf>
    <xf numFmtId="0" fontId="13" fillId="8" borderId="37" xfId="0" applyFont="1" applyFill="1" applyBorder="1" applyAlignment="1" applyProtection="1">
      <alignment wrapText="1"/>
      <protection locked="0"/>
    </xf>
    <xf numFmtId="0" fontId="13" fillId="8" borderId="19" xfId="0" applyFont="1" applyFill="1" applyBorder="1" applyAlignment="1" applyProtection="1">
      <alignment wrapText="1"/>
      <protection locked="0"/>
    </xf>
    <xf numFmtId="0" fontId="13" fillId="8" borderId="18" xfId="0" applyFont="1" applyFill="1" applyBorder="1" applyAlignment="1" applyProtection="1">
      <alignment vertical="center"/>
      <protection locked="0"/>
    </xf>
    <xf numFmtId="0" fontId="13" fillId="8" borderId="14" xfId="0" applyFont="1" applyFill="1" applyBorder="1" applyAlignment="1" applyProtection="1">
      <alignment wrapText="1"/>
      <protection locked="0"/>
    </xf>
    <xf numFmtId="0" fontId="14" fillId="5" borderId="37" xfId="0" applyFont="1" applyFill="1" applyBorder="1" applyAlignment="1" applyProtection="1">
      <alignment horizontal="center" wrapText="1"/>
      <protection locked="0"/>
    </xf>
    <xf numFmtId="0" fontId="13" fillId="8" borderId="37" xfId="0" applyFont="1" applyFill="1" applyBorder="1" applyAlignment="1" applyProtection="1">
      <alignment horizontal="center" wrapText="1"/>
      <protection locked="0"/>
    </xf>
    <xf numFmtId="0" fontId="13" fillId="8" borderId="16" xfId="0" applyFont="1" applyFill="1" applyBorder="1" applyAlignment="1" applyProtection="1">
      <alignment vertical="center" wrapText="1"/>
      <protection locked="0"/>
    </xf>
    <xf numFmtId="49" fontId="19" fillId="8" borderId="37" xfId="0" applyNumberFormat="1" applyFont="1" applyFill="1" applyBorder="1" applyAlignment="1">
      <alignment horizontal="right" wrapText="1" shrinkToFit="1"/>
    </xf>
    <xf numFmtId="3" fontId="19" fillId="8" borderId="37" xfId="0" applyNumberFormat="1" applyFont="1" applyFill="1" applyBorder="1" applyAlignment="1">
      <alignment horizontal="right"/>
    </xf>
    <xf numFmtId="0" fontId="13" fillId="8" borderId="18" xfId="0" applyFont="1" applyFill="1" applyBorder="1" applyAlignment="1" applyProtection="1">
      <alignment wrapText="1"/>
      <protection locked="0"/>
    </xf>
    <xf numFmtId="0" fontId="13" fillId="8" borderId="36" xfId="0" applyFont="1" applyFill="1" applyBorder="1" applyAlignment="1" applyProtection="1">
      <alignment horizontal="center" vertical="center" wrapText="1"/>
      <protection locked="0"/>
    </xf>
    <xf numFmtId="0" fontId="13" fillId="8" borderId="23" xfId="0" applyFont="1" applyFill="1" applyBorder="1" applyAlignment="1" applyProtection="1">
      <alignment wrapText="1" shrinkToFit="1"/>
      <protection locked="0"/>
    </xf>
    <xf numFmtId="17" fontId="13" fillId="8" borderId="16" xfId="0" applyNumberFormat="1" applyFont="1" applyFill="1" applyBorder="1" applyAlignment="1" applyProtection="1">
      <alignment horizontal="right"/>
      <protection locked="0"/>
    </xf>
    <xf numFmtId="17" fontId="13" fillId="8" borderId="19" xfId="0" applyNumberFormat="1" applyFont="1" applyFill="1" applyBorder="1" applyAlignment="1" applyProtection="1">
      <alignment horizontal="right"/>
      <protection locked="0"/>
    </xf>
    <xf numFmtId="0" fontId="14" fillId="5" borderId="19" xfId="0" applyFont="1" applyFill="1" applyBorder="1" applyProtection="1">
      <protection locked="0"/>
    </xf>
    <xf numFmtId="3" fontId="13" fillId="8" borderId="19" xfId="0" applyNumberFormat="1" applyFont="1" applyFill="1" applyBorder="1" applyAlignment="1" applyProtection="1">
      <alignment wrapText="1"/>
      <protection locked="0"/>
    </xf>
    <xf numFmtId="0" fontId="13" fillId="8" borderId="16" xfId="0" applyFont="1" applyFill="1" applyBorder="1" applyAlignment="1" applyProtection="1">
      <alignment horizontal="center" vertical="center" wrapText="1"/>
      <protection locked="0"/>
    </xf>
    <xf numFmtId="0" fontId="13" fillId="8" borderId="16" xfId="0" applyFont="1" applyFill="1" applyBorder="1" applyAlignment="1" applyProtection="1">
      <alignment wrapText="1" shrinkToFit="1"/>
      <protection locked="0"/>
    </xf>
    <xf numFmtId="3" fontId="14" fillId="5" borderId="18" xfId="0" applyNumberFormat="1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right"/>
      <protection locked="0"/>
    </xf>
    <xf numFmtId="0" fontId="14" fillId="5" borderId="18" xfId="0" applyFont="1" applyFill="1" applyBorder="1" applyProtection="1"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4" fillId="5" borderId="50" xfId="0" applyFont="1" applyFill="1" applyBorder="1" applyAlignment="1" applyProtection="1">
      <alignment wrapText="1"/>
      <protection locked="0"/>
    </xf>
    <xf numFmtId="0" fontId="14" fillId="5" borderId="47" xfId="0" applyFont="1" applyFill="1" applyBorder="1" applyAlignment="1" applyProtection="1">
      <alignment wrapText="1"/>
      <protection locked="0"/>
    </xf>
    <xf numFmtId="0" fontId="14" fillId="5" borderId="37" xfId="0" applyFont="1" applyFill="1" applyBorder="1" applyProtection="1">
      <protection locked="0"/>
    </xf>
    <xf numFmtId="0" fontId="14" fillId="5" borderId="53" xfId="0" applyFont="1" applyFill="1" applyBorder="1" applyAlignment="1" applyProtection="1">
      <alignment wrapText="1"/>
      <protection locked="0"/>
    </xf>
    <xf numFmtId="0" fontId="14" fillId="5" borderId="53" xfId="0" applyFont="1" applyFill="1" applyBorder="1" applyProtection="1">
      <protection locked="0"/>
    </xf>
    <xf numFmtId="3" fontId="14" fillId="5" borderId="20" xfId="0" applyNumberFormat="1" applyFont="1" applyFill="1" applyBorder="1" applyProtection="1">
      <protection locked="0"/>
    </xf>
    <xf numFmtId="0" fontId="14" fillId="5" borderId="20" xfId="0" applyFont="1" applyFill="1" applyBorder="1" applyAlignment="1" applyProtection="1">
      <alignment horizontal="right"/>
      <protection locked="0"/>
    </xf>
    <xf numFmtId="0" fontId="14" fillId="5" borderId="21" xfId="0" applyFont="1" applyFill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0" fontId="14" fillId="5" borderId="37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14" fillId="5" borderId="36" xfId="0" applyFont="1" applyFill="1" applyBorder="1" applyAlignment="1" applyProtection="1">
      <alignment wrapText="1" shrinkToFit="1"/>
      <protection locked="0"/>
    </xf>
    <xf numFmtId="0" fontId="14" fillId="5" borderId="37" xfId="0" applyFont="1" applyFill="1" applyBorder="1" applyAlignment="1" applyProtection="1">
      <alignment wrapText="1"/>
      <protection locked="0"/>
    </xf>
    <xf numFmtId="1" fontId="14" fillId="5" borderId="39" xfId="0" applyNumberFormat="1" applyFont="1" applyFill="1" applyBorder="1" applyProtection="1">
      <protection locked="0"/>
    </xf>
    <xf numFmtId="1" fontId="14" fillId="5" borderId="24" xfId="0" applyNumberFormat="1" applyFont="1" applyFill="1" applyBorder="1" applyProtection="1"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14" fillId="5" borderId="14" xfId="0" applyFont="1" applyFill="1" applyBorder="1" applyProtection="1">
      <protection locked="0"/>
    </xf>
    <xf numFmtId="0" fontId="14" fillId="5" borderId="18" xfId="0" applyFont="1" applyFill="1" applyBorder="1" applyAlignment="1" applyProtection="1">
      <alignment wrapText="1"/>
      <protection locked="0"/>
    </xf>
    <xf numFmtId="3" fontId="14" fillId="5" borderId="18" xfId="0" applyNumberFormat="1" applyFont="1" applyFill="1" applyBorder="1" applyAlignment="1" applyProtection="1">
      <alignment horizontal="right"/>
      <protection locked="0"/>
    </xf>
    <xf numFmtId="49" fontId="14" fillId="5" borderId="16" xfId="0" applyNumberFormat="1" applyFont="1" applyFill="1" applyBorder="1" applyAlignment="1" applyProtection="1">
      <alignment horizontal="right"/>
      <protection locked="0"/>
    </xf>
    <xf numFmtId="49" fontId="14" fillId="5" borderId="18" xfId="0" applyNumberFormat="1" applyFont="1" applyFill="1" applyBorder="1" applyAlignment="1" applyProtection="1">
      <alignment horizontal="right"/>
      <protection locked="0"/>
    </xf>
    <xf numFmtId="0" fontId="14" fillId="5" borderId="36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wrapText="1" shrinkToFit="1"/>
      <protection locked="0"/>
    </xf>
    <xf numFmtId="0" fontId="14" fillId="5" borderId="39" xfId="0" applyFont="1" applyFill="1" applyBorder="1" applyAlignment="1" applyProtection="1">
      <alignment wrapText="1"/>
      <protection locked="0"/>
    </xf>
    <xf numFmtId="0" fontId="14" fillId="5" borderId="40" xfId="0" applyFont="1" applyFill="1" applyBorder="1" applyProtection="1">
      <protection locked="0"/>
    </xf>
    <xf numFmtId="0" fontId="14" fillId="5" borderId="18" xfId="0" applyFont="1" applyFill="1" applyBorder="1" applyAlignment="1" applyProtection="1">
      <alignment horizontal="left"/>
      <protection locked="0"/>
    </xf>
    <xf numFmtId="0" fontId="14" fillId="5" borderId="40" xfId="0" applyFont="1" applyFill="1" applyBorder="1" applyAlignment="1" applyProtection="1">
      <alignment wrapText="1"/>
      <protection locked="0"/>
    </xf>
    <xf numFmtId="3" fontId="14" fillId="5" borderId="23" xfId="0" applyNumberFormat="1" applyFont="1" applyFill="1" applyBorder="1" applyProtection="1"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13" fillId="8" borderId="26" xfId="0" applyFont="1" applyFill="1" applyBorder="1" applyAlignment="1" applyProtection="1">
      <alignment wrapText="1" shrinkToFit="1"/>
      <protection locked="0"/>
    </xf>
    <xf numFmtId="0" fontId="13" fillId="8" borderId="27" xfId="0" applyFont="1" applyFill="1" applyBorder="1" applyAlignment="1" applyProtection="1">
      <alignment wrapText="1"/>
      <protection locked="0"/>
    </xf>
    <xf numFmtId="0" fontId="13" fillId="8" borderId="27" xfId="0" applyFont="1" applyFill="1" applyBorder="1" applyProtection="1">
      <protection locked="0"/>
    </xf>
    <xf numFmtId="0" fontId="13" fillId="8" borderId="28" xfId="0" applyFont="1" applyFill="1" applyBorder="1" applyProtection="1">
      <protection locked="0"/>
    </xf>
    <xf numFmtId="0" fontId="13" fillId="8" borderId="25" xfId="0" applyFont="1" applyFill="1" applyBorder="1" applyProtection="1">
      <protection locked="0"/>
    </xf>
    <xf numFmtId="0" fontId="13" fillId="8" borderId="25" xfId="0" applyFont="1" applyFill="1" applyBorder="1" applyAlignment="1" applyProtection="1">
      <alignment wrapText="1"/>
      <protection locked="0"/>
    </xf>
    <xf numFmtId="3" fontId="13" fillId="8" borderId="26" xfId="0" applyNumberFormat="1" applyFont="1" applyFill="1" applyBorder="1" applyProtection="1">
      <protection locked="0"/>
    </xf>
    <xf numFmtId="3" fontId="13" fillId="8" borderId="28" xfId="0" applyNumberFormat="1" applyFont="1" applyFill="1" applyBorder="1" applyProtection="1">
      <protection locked="0"/>
    </xf>
    <xf numFmtId="17" fontId="13" fillId="8" borderId="26" xfId="0" applyNumberFormat="1" applyFont="1" applyFill="1" applyBorder="1" applyAlignment="1" applyProtection="1">
      <alignment horizontal="right"/>
      <protection locked="0"/>
    </xf>
    <xf numFmtId="0" fontId="13" fillId="8" borderId="54" xfId="0" applyFont="1" applyFill="1" applyBorder="1" applyAlignment="1" applyProtection="1">
      <alignment horizontal="center" vertical="center"/>
      <protection locked="0"/>
    </xf>
    <xf numFmtId="0" fontId="13" fillId="8" borderId="27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8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19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3" fillId="0" borderId="0" xfId="0" applyFont="1" applyAlignment="1">
      <alignment vertical="center" wrapText="1"/>
    </xf>
    <xf numFmtId="0" fontId="6" fillId="0" borderId="0" xfId="0" applyFont="1"/>
    <xf numFmtId="0" fontId="24" fillId="0" borderId="0" xfId="0" applyFont="1" applyProtection="1">
      <protection locked="0"/>
    </xf>
    <xf numFmtId="1" fontId="13" fillId="0" borderId="0" xfId="0" applyNumberFormat="1" applyFont="1" applyProtection="1">
      <protection locked="0"/>
    </xf>
    <xf numFmtId="0" fontId="0" fillId="0" borderId="55" xfId="0" applyBorder="1" applyProtection="1">
      <protection locked="0"/>
    </xf>
    <xf numFmtId="0" fontId="0" fillId="0" borderId="55" xfId="0" applyBorder="1"/>
    <xf numFmtId="0" fontId="0" fillId="0" borderId="0" xfId="0" applyAlignment="1">
      <alignment horizontal="center"/>
    </xf>
    <xf numFmtId="0" fontId="22" fillId="0" borderId="0" xfId="0" applyFont="1" applyProtection="1">
      <protection locked="0"/>
    </xf>
    <xf numFmtId="0" fontId="13" fillId="0" borderId="0" xfId="0" applyFont="1"/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5" borderId="37" xfId="0" applyFont="1" applyFill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25" fillId="0" borderId="0" xfId="0" applyFont="1"/>
    <xf numFmtId="0" fontId="25" fillId="0" borderId="0" xfId="0" applyFont="1" applyAlignment="1">
      <alignment vertical="center"/>
    </xf>
    <xf numFmtId="0" fontId="19" fillId="0" borderId="0" xfId="0" applyFont="1"/>
    <xf numFmtId="0" fontId="24" fillId="0" borderId="0" xfId="0" applyFont="1"/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13" fillId="8" borderId="56" xfId="0" applyFont="1" applyFill="1" applyBorder="1" applyAlignment="1" applyProtection="1">
      <alignment horizontal="center" vertical="center"/>
      <protection locked="0"/>
    </xf>
    <xf numFmtId="0" fontId="13" fillId="8" borderId="34" xfId="0" applyFont="1" applyFill="1" applyBorder="1" applyAlignment="1" applyProtection="1">
      <alignment vertical="center"/>
      <protection locked="0"/>
    </xf>
    <xf numFmtId="0" fontId="13" fillId="8" borderId="33" xfId="0" applyFont="1" applyFill="1" applyBorder="1" applyAlignment="1" applyProtection="1">
      <alignment horizontal="center" vertical="center"/>
      <protection locked="0"/>
    </xf>
    <xf numFmtId="0" fontId="13" fillId="8" borderId="33" xfId="0" applyFont="1" applyFill="1" applyBorder="1" applyAlignment="1" applyProtection="1">
      <alignment vertical="center"/>
      <protection locked="0"/>
    </xf>
    <xf numFmtId="3" fontId="13" fillId="8" borderId="34" xfId="0" applyNumberFormat="1" applyFont="1" applyFill="1" applyBorder="1" applyAlignment="1" applyProtection="1">
      <alignment vertical="center" wrapText="1"/>
      <protection locked="0"/>
    </xf>
    <xf numFmtId="3" fontId="13" fillId="8" borderId="33" xfId="0" applyNumberFormat="1" applyFont="1" applyFill="1" applyBorder="1" applyAlignment="1" applyProtection="1">
      <alignment vertical="center"/>
      <protection locked="0"/>
    </xf>
    <xf numFmtId="0" fontId="13" fillId="8" borderId="29" xfId="0" applyFont="1" applyFill="1" applyBorder="1" applyAlignment="1" applyProtection="1">
      <alignment vertical="center" wrapText="1"/>
      <protection locked="0"/>
    </xf>
    <xf numFmtId="0" fontId="13" fillId="8" borderId="29" xfId="0" applyFont="1" applyFill="1" applyBorder="1" applyAlignment="1" applyProtection="1">
      <alignment horizontal="left" vertical="center"/>
      <protection locked="0"/>
    </xf>
    <xf numFmtId="0" fontId="13" fillId="8" borderId="29" xfId="0" applyFont="1" applyFill="1" applyBorder="1" applyAlignment="1" applyProtection="1">
      <alignment horizontal="left" vertical="center" wrapText="1"/>
      <protection locked="0"/>
    </xf>
    <xf numFmtId="3" fontId="19" fillId="8" borderId="57" xfId="0" applyNumberFormat="1" applyFont="1" applyFill="1" applyBorder="1" applyAlignment="1">
      <alignment horizontal="right" vertical="center"/>
    </xf>
    <xf numFmtId="49" fontId="19" fillId="8" borderId="57" xfId="0" applyNumberFormat="1" applyFont="1" applyFill="1" applyBorder="1" applyAlignment="1">
      <alignment horizontal="right" vertical="center" wrapText="1" shrinkToFit="1"/>
    </xf>
    <xf numFmtId="0" fontId="13" fillId="8" borderId="57" xfId="0" applyFont="1" applyFill="1" applyBorder="1" applyAlignment="1" applyProtection="1">
      <alignment horizontal="left" vertical="center" wrapText="1"/>
      <protection locked="0"/>
    </xf>
    <xf numFmtId="0" fontId="13" fillId="8" borderId="58" xfId="0" applyFont="1" applyFill="1" applyBorder="1" applyAlignment="1" applyProtection="1">
      <alignment vertical="center" wrapText="1"/>
      <protection locked="0"/>
    </xf>
    <xf numFmtId="0" fontId="0" fillId="8" borderId="29" xfId="0" applyFill="1" applyBorder="1" applyAlignment="1">
      <alignment horizontal="center" vertical="center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vertical="center"/>
      <protection locked="0"/>
    </xf>
    <xf numFmtId="0" fontId="14" fillId="5" borderId="16" xfId="0" applyFont="1" applyFill="1" applyBorder="1" applyAlignment="1" applyProtection="1">
      <alignment vertical="center"/>
      <protection locked="0"/>
    </xf>
    <xf numFmtId="3" fontId="14" fillId="5" borderId="19" xfId="0" applyNumberFormat="1" applyFont="1" applyFill="1" applyBorder="1" applyAlignment="1" applyProtection="1">
      <alignment vertical="center"/>
      <protection locked="0"/>
    </xf>
    <xf numFmtId="3" fontId="14" fillId="5" borderId="16" xfId="0" applyNumberFormat="1" applyFont="1" applyFill="1" applyBorder="1" applyAlignment="1" applyProtection="1">
      <alignment vertical="center"/>
      <protection locked="0"/>
    </xf>
    <xf numFmtId="0" fontId="14" fillId="5" borderId="14" xfId="0" applyFont="1" applyFill="1" applyBorder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left" vertical="center"/>
      <protection locked="0"/>
    </xf>
    <xf numFmtId="0" fontId="14" fillId="5" borderId="14" xfId="0" applyFont="1" applyFill="1" applyBorder="1" applyAlignment="1" applyProtection="1">
      <alignment horizontal="left" vertical="center" wrapText="1"/>
      <protection locked="0"/>
    </xf>
    <xf numFmtId="3" fontId="28" fillId="5" borderId="37" xfId="0" applyNumberFormat="1" applyFont="1" applyFill="1" applyBorder="1" applyAlignment="1">
      <alignment horizontal="right" vertical="center"/>
    </xf>
    <xf numFmtId="49" fontId="28" fillId="5" borderId="37" xfId="0" applyNumberFormat="1" applyFont="1" applyFill="1" applyBorder="1" applyAlignment="1">
      <alignment horizontal="right" vertical="center" wrapText="1" shrinkToFit="1"/>
    </xf>
    <xf numFmtId="0" fontId="14" fillId="5" borderId="37" xfId="0" applyFont="1" applyFill="1" applyBorder="1" applyAlignment="1" applyProtection="1">
      <alignment horizontal="left" vertical="center" wrapText="1"/>
      <protection locked="0"/>
    </xf>
    <xf numFmtId="0" fontId="14" fillId="5" borderId="36" xfId="0" applyFont="1" applyFill="1" applyBorder="1" applyAlignment="1" applyProtection="1">
      <alignment vertical="center" wrapText="1"/>
      <protection locked="0"/>
    </xf>
    <xf numFmtId="0" fontId="1" fillId="5" borderId="14" xfId="0" applyFont="1" applyFill="1" applyBorder="1" applyAlignment="1">
      <alignment horizontal="center" vertical="center"/>
    </xf>
    <xf numFmtId="3" fontId="14" fillId="5" borderId="19" xfId="0" applyNumberFormat="1" applyFont="1" applyFill="1" applyBorder="1" applyAlignment="1" applyProtection="1">
      <alignment vertical="center" wrapText="1"/>
      <protection locked="0"/>
    </xf>
    <xf numFmtId="0" fontId="14" fillId="5" borderId="40" xfId="0" applyFont="1" applyFill="1" applyBorder="1" applyAlignment="1" applyProtection="1">
      <alignment horizontal="left" vertical="center"/>
      <protection locked="0"/>
    </xf>
    <xf numFmtId="0" fontId="14" fillId="5" borderId="39" xfId="0" applyFont="1" applyFill="1" applyBorder="1" applyAlignment="1" applyProtection="1">
      <alignment horizontal="left" vertical="center" wrapText="1"/>
      <protection locked="0"/>
    </xf>
    <xf numFmtId="0" fontId="13" fillId="5" borderId="18" xfId="0" applyFont="1" applyFill="1" applyBorder="1" applyAlignment="1" applyProtection="1">
      <alignment horizontal="center" vertical="center"/>
      <protection locked="0"/>
    </xf>
    <xf numFmtId="0" fontId="1" fillId="5" borderId="59" xfId="0" applyFont="1" applyFill="1" applyBorder="1" applyProtection="1">
      <protection locked="0"/>
    </xf>
    <xf numFmtId="0" fontId="14" fillId="5" borderId="19" xfId="0" applyFont="1" applyFill="1" applyBorder="1" applyAlignment="1" applyProtection="1">
      <alignment horizontal="right" vertical="center"/>
      <protection locked="0"/>
    </xf>
    <xf numFmtId="0" fontId="14" fillId="5" borderId="16" xfId="0" applyFont="1" applyFill="1" applyBorder="1" applyAlignment="1" applyProtection="1">
      <alignment horizontal="right" vertical="center"/>
      <protection locked="0"/>
    </xf>
    <xf numFmtId="0" fontId="14" fillId="5" borderId="14" xfId="0" applyFont="1" applyFill="1" applyBorder="1" applyAlignment="1" applyProtection="1">
      <alignment vertical="center"/>
      <protection locked="0"/>
    </xf>
    <xf numFmtId="0" fontId="14" fillId="5" borderId="37" xfId="0" applyFont="1" applyFill="1" applyBorder="1" applyAlignment="1" applyProtection="1">
      <alignment vertical="center"/>
      <protection locked="0"/>
    </xf>
    <xf numFmtId="0" fontId="14" fillId="5" borderId="37" xfId="0" applyFont="1" applyFill="1" applyBorder="1" applyAlignment="1" applyProtection="1">
      <alignment vertical="center" wrapText="1"/>
      <protection locked="0"/>
    </xf>
    <xf numFmtId="0" fontId="13" fillId="5" borderId="60" xfId="0" applyFont="1" applyFill="1" applyBorder="1" applyAlignment="1" applyProtection="1">
      <alignment horizontal="center" vertical="center"/>
      <protection locked="0"/>
    </xf>
    <xf numFmtId="0" fontId="1" fillId="5" borderId="61" xfId="0" applyFont="1" applyFill="1" applyBorder="1" applyAlignment="1" applyProtection="1">
      <alignment horizontal="center" vertical="center"/>
      <protection locked="0"/>
    </xf>
    <xf numFmtId="0" fontId="14" fillId="5" borderId="50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right" vertical="center"/>
      <protection locked="0"/>
    </xf>
    <xf numFmtId="0" fontId="14" fillId="5" borderId="20" xfId="0" applyFont="1" applyFill="1" applyBorder="1" applyAlignment="1" applyProtection="1">
      <alignment horizontal="right" vertical="center"/>
      <protection locked="0"/>
    </xf>
    <xf numFmtId="3" fontId="14" fillId="5" borderId="20" xfId="0" applyNumberFormat="1" applyFont="1" applyFill="1" applyBorder="1" applyAlignment="1" applyProtection="1">
      <alignment vertical="center"/>
      <protection locked="0"/>
    </xf>
    <xf numFmtId="0" fontId="14" fillId="5" borderId="53" xfId="0" applyFont="1" applyFill="1" applyBorder="1" applyAlignment="1" applyProtection="1">
      <alignment vertical="center" wrapText="1"/>
      <protection locked="0"/>
    </xf>
    <xf numFmtId="0" fontId="14" fillId="5" borderId="53" xfId="0" applyFont="1" applyFill="1" applyBorder="1" applyAlignment="1" applyProtection="1">
      <alignment vertical="center"/>
      <protection locked="0"/>
    </xf>
    <xf numFmtId="0" fontId="14" fillId="5" borderId="47" xfId="0" applyFont="1" applyFill="1" applyBorder="1" applyAlignment="1" applyProtection="1">
      <alignment vertical="center" wrapText="1"/>
      <protection locked="0"/>
    </xf>
    <xf numFmtId="0" fontId="14" fillId="5" borderId="50" xfId="0" applyFont="1" applyFill="1" applyBorder="1" applyAlignment="1" applyProtection="1">
      <alignment vertical="center" wrapText="1"/>
      <protection locked="0"/>
    </xf>
    <xf numFmtId="0" fontId="1" fillId="5" borderId="53" xfId="0" applyFont="1" applyFill="1" applyBorder="1" applyAlignment="1">
      <alignment horizontal="center" vertical="center"/>
    </xf>
    <xf numFmtId="0" fontId="13" fillId="8" borderId="14" xfId="0" applyFont="1" applyFill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 applyProtection="1">
      <alignment horizontal="right" vertical="center"/>
      <protection locked="0"/>
    </xf>
    <xf numFmtId="0" fontId="13" fillId="8" borderId="16" xfId="0" applyFont="1" applyFill="1" applyBorder="1" applyAlignment="1" applyProtection="1">
      <alignment horizontal="right" vertical="center"/>
      <protection locked="0"/>
    </xf>
    <xf numFmtId="3" fontId="13" fillId="8" borderId="19" xfId="0" applyNumberFormat="1" applyFont="1" applyFill="1" applyBorder="1" applyAlignment="1" applyProtection="1">
      <alignment vertical="center"/>
      <protection locked="0"/>
    </xf>
    <xf numFmtId="3" fontId="13" fillId="8" borderId="16" xfId="0" applyNumberFormat="1" applyFont="1" applyFill="1" applyBorder="1" applyAlignment="1" applyProtection="1">
      <alignment vertical="center"/>
      <protection locked="0"/>
    </xf>
    <xf numFmtId="0" fontId="13" fillId="8" borderId="14" xfId="0" applyFont="1" applyFill="1" applyBorder="1" applyAlignment="1" applyProtection="1">
      <alignment vertical="center"/>
      <protection locked="0"/>
    </xf>
    <xf numFmtId="0" fontId="13" fillId="8" borderId="14" xfId="0" applyFont="1" applyFill="1" applyBorder="1" applyAlignment="1" applyProtection="1">
      <alignment vertical="center" wrapText="1"/>
      <protection locked="0"/>
    </xf>
    <xf numFmtId="0" fontId="13" fillId="8" borderId="37" xfId="0" applyFont="1" applyFill="1" applyBorder="1" applyAlignment="1" applyProtection="1">
      <alignment vertical="center"/>
      <protection locked="0"/>
    </xf>
    <xf numFmtId="0" fontId="13" fillId="8" borderId="36" xfId="0" applyFont="1" applyFill="1" applyBorder="1" applyAlignment="1" applyProtection="1">
      <alignment vertical="center" wrapText="1"/>
      <protection locked="0"/>
    </xf>
    <xf numFmtId="0" fontId="0" fillId="8" borderId="14" xfId="0" applyFill="1" applyBorder="1" applyAlignment="1">
      <alignment horizontal="center" vertical="center"/>
    </xf>
    <xf numFmtId="0" fontId="0" fillId="8" borderId="14" xfId="0" applyFill="1" applyBorder="1" applyProtection="1">
      <protection locked="0"/>
    </xf>
    <xf numFmtId="0" fontId="0" fillId="8" borderId="21" xfId="0" applyFill="1" applyBorder="1" applyProtection="1">
      <protection locked="0"/>
    </xf>
    <xf numFmtId="0" fontId="13" fillId="8" borderId="59" xfId="0" applyFont="1" applyFill="1" applyBorder="1" applyAlignment="1" applyProtection="1">
      <alignment horizontal="right" vertical="center"/>
      <protection locked="0"/>
    </xf>
    <xf numFmtId="3" fontId="13" fillId="8" borderId="43" xfId="0" applyNumberFormat="1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13" fillId="8" borderId="55" xfId="0" applyFont="1" applyFill="1" applyBorder="1" applyAlignment="1" applyProtection="1">
      <alignment horizontal="center" vertical="center"/>
      <protection locked="0"/>
    </xf>
    <xf numFmtId="0" fontId="13" fillId="8" borderId="21" xfId="0" applyFont="1" applyFill="1" applyBorder="1" applyAlignment="1" applyProtection="1">
      <alignment horizontal="right" vertical="center"/>
      <protection locked="0"/>
    </xf>
    <xf numFmtId="0" fontId="13" fillId="8" borderId="37" xfId="0" applyFont="1" applyFill="1" applyBorder="1" applyAlignment="1" applyProtection="1">
      <alignment horizontal="right" vertical="center"/>
      <protection locked="0"/>
    </xf>
    <xf numFmtId="3" fontId="13" fillId="8" borderId="55" xfId="0" applyNumberFormat="1" applyFont="1" applyFill="1" applyBorder="1" applyAlignment="1" applyProtection="1">
      <alignment vertical="center"/>
      <protection locked="0"/>
    </xf>
    <xf numFmtId="0" fontId="13" fillId="8" borderId="40" xfId="0" applyFont="1" applyFill="1" applyBorder="1" applyAlignment="1" applyProtection="1">
      <alignment vertical="center" wrapText="1"/>
      <protection locked="0"/>
    </xf>
    <xf numFmtId="0" fontId="13" fillId="8" borderId="24" xfId="0" applyFont="1" applyFill="1" applyBorder="1" applyAlignment="1" applyProtection="1">
      <alignment vertical="center"/>
      <protection locked="0"/>
    </xf>
    <xf numFmtId="0" fontId="13" fillId="8" borderId="39" xfId="0" applyFont="1" applyFill="1" applyBorder="1" applyAlignment="1" applyProtection="1">
      <alignment vertical="center"/>
      <protection locked="0"/>
    </xf>
    <xf numFmtId="0" fontId="13" fillId="8" borderId="39" xfId="0" applyFont="1" applyFill="1" applyBorder="1" applyAlignment="1" applyProtection="1">
      <alignment vertical="center" wrapText="1"/>
      <protection locked="0"/>
    </xf>
    <xf numFmtId="0" fontId="13" fillId="8" borderId="38" xfId="0" applyFont="1" applyFill="1" applyBorder="1" applyAlignment="1" applyProtection="1">
      <alignment vertical="center" wrapText="1"/>
      <protection locked="0"/>
    </xf>
    <xf numFmtId="0" fontId="1" fillId="5" borderId="19" xfId="0" applyFont="1" applyFill="1" applyBorder="1" applyProtection="1">
      <protection locked="0"/>
    </xf>
    <xf numFmtId="0" fontId="14" fillId="5" borderId="20" xfId="0" applyFont="1" applyFill="1" applyBorder="1" applyAlignment="1" applyProtection="1">
      <alignment horizontal="center" vertical="center"/>
      <protection locked="0"/>
    </xf>
    <xf numFmtId="3" fontId="14" fillId="5" borderId="50" xfId="0" applyNumberFormat="1" applyFont="1" applyFill="1" applyBorder="1" applyAlignment="1" applyProtection="1">
      <alignment vertical="center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3" fontId="13" fillId="8" borderId="19" xfId="0" applyNumberFormat="1" applyFont="1" applyFill="1" applyBorder="1" applyAlignment="1" applyProtection="1">
      <alignment vertical="center" wrapText="1"/>
      <protection locked="0"/>
    </xf>
    <xf numFmtId="0" fontId="13" fillId="8" borderId="14" xfId="0" applyFont="1" applyFill="1" applyBorder="1" applyAlignment="1" applyProtection="1">
      <alignment horizontal="left" vertical="center"/>
      <protection locked="0"/>
    </xf>
    <xf numFmtId="3" fontId="19" fillId="8" borderId="37" xfId="0" applyNumberFormat="1" applyFont="1" applyFill="1" applyBorder="1" applyAlignment="1">
      <alignment horizontal="right" vertical="center"/>
    </xf>
    <xf numFmtId="49" fontId="19" fillId="8" borderId="37" xfId="0" applyNumberFormat="1" applyFont="1" applyFill="1" applyBorder="1" applyAlignment="1">
      <alignment horizontal="right" vertical="center" wrapText="1" shrinkToFit="1"/>
    </xf>
    <xf numFmtId="0" fontId="13" fillId="8" borderId="37" xfId="0" applyFont="1" applyFill="1" applyBorder="1" applyAlignment="1" applyProtection="1">
      <alignment horizontal="left" vertical="center" wrapText="1"/>
      <protection locked="0"/>
    </xf>
    <xf numFmtId="0" fontId="13" fillId="8" borderId="40" xfId="0" applyFont="1" applyFill="1" applyBorder="1" applyAlignment="1" applyProtection="1">
      <alignment horizontal="left" vertical="center"/>
      <protection locked="0"/>
    </xf>
    <xf numFmtId="0" fontId="13" fillId="8" borderId="39" xfId="0" applyFont="1" applyFill="1" applyBorder="1" applyAlignment="1" applyProtection="1">
      <alignment horizontal="left" vertical="center" wrapText="1"/>
      <protection locked="0"/>
    </xf>
    <xf numFmtId="0" fontId="0" fillId="8" borderId="59" xfId="0" applyFill="1" applyBorder="1"/>
    <xf numFmtId="0" fontId="0" fillId="8" borderId="36" xfId="0" applyFill="1" applyBorder="1"/>
    <xf numFmtId="0" fontId="13" fillId="8" borderId="18" xfId="0" applyFont="1" applyFill="1" applyBorder="1" applyAlignment="1">
      <alignment vertical="center"/>
    </xf>
    <xf numFmtId="3" fontId="13" fillId="8" borderId="18" xfId="0" applyNumberFormat="1" applyFont="1" applyFill="1" applyBorder="1" applyAlignment="1" applyProtection="1">
      <alignment vertical="center" wrapText="1"/>
      <protection locked="0"/>
    </xf>
    <xf numFmtId="0" fontId="13" fillId="8" borderId="43" xfId="0" applyFont="1" applyFill="1" applyBorder="1" applyAlignment="1" applyProtection="1">
      <alignment vertical="center" wrapText="1"/>
      <protection locked="0"/>
    </xf>
    <xf numFmtId="0" fontId="13" fillId="8" borderId="59" xfId="0" applyFont="1" applyFill="1" applyBorder="1" applyAlignment="1" applyProtection="1">
      <alignment vertical="center"/>
      <protection locked="0"/>
    </xf>
    <xf numFmtId="1" fontId="13" fillId="8" borderId="37" xfId="0" applyNumberFormat="1" applyFont="1" applyFill="1" applyBorder="1" applyAlignment="1" applyProtection="1">
      <alignment vertical="center"/>
      <protection locked="0"/>
    </xf>
    <xf numFmtId="0" fontId="0" fillId="8" borderId="40" xfId="0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vertical="center" wrapText="1"/>
      <protection locked="0"/>
    </xf>
    <xf numFmtId="0" fontId="0" fillId="8" borderId="18" xfId="0" applyFill="1" applyBorder="1"/>
    <xf numFmtId="0" fontId="13" fillId="8" borderId="40" xfId="0" applyFont="1" applyFill="1" applyBorder="1" applyAlignment="1" applyProtection="1">
      <alignment vertical="center"/>
      <protection locked="0"/>
    </xf>
    <xf numFmtId="0" fontId="13" fillId="8" borderId="23" xfId="0" applyFont="1" applyFill="1" applyBorder="1" applyAlignment="1" applyProtection="1">
      <alignment vertical="center"/>
      <protection locked="0"/>
    </xf>
    <xf numFmtId="3" fontId="13" fillId="8" borderId="24" xfId="0" applyNumberFormat="1" applyFont="1" applyFill="1" applyBorder="1" applyAlignment="1" applyProtection="1">
      <alignment vertical="center" wrapText="1"/>
      <protection locked="0"/>
    </xf>
    <xf numFmtId="3" fontId="13" fillId="8" borderId="23" xfId="0" applyNumberFormat="1" applyFont="1" applyFill="1" applyBorder="1" applyAlignment="1" applyProtection="1">
      <alignment vertical="center"/>
      <protection locked="0"/>
    </xf>
    <xf numFmtId="17" fontId="14" fillId="5" borderId="19" xfId="0" applyNumberFormat="1" applyFont="1" applyFill="1" applyBorder="1" applyAlignment="1" applyProtection="1">
      <alignment vertical="center"/>
      <protection locked="0"/>
    </xf>
    <xf numFmtId="17" fontId="14" fillId="5" borderId="16" xfId="0" applyNumberFormat="1" applyFont="1" applyFill="1" applyBorder="1" applyAlignment="1" applyProtection="1">
      <alignment vertical="center"/>
      <protection locked="0"/>
    </xf>
    <xf numFmtId="0" fontId="0" fillId="10" borderId="40" xfId="0" applyFill="1" applyBorder="1" applyAlignment="1" applyProtection="1">
      <alignment vertical="center"/>
      <protection locked="0"/>
    </xf>
    <xf numFmtId="0" fontId="0" fillId="10" borderId="24" xfId="0" applyFill="1" applyBorder="1" applyAlignment="1" applyProtection="1">
      <alignment vertical="center"/>
      <protection locked="0"/>
    </xf>
    <xf numFmtId="0" fontId="0" fillId="10" borderId="23" xfId="0" applyFill="1" applyBorder="1" applyAlignment="1" applyProtection="1">
      <alignment vertical="center"/>
      <protection locked="0"/>
    </xf>
    <xf numFmtId="3" fontId="0" fillId="10" borderId="24" xfId="0" applyNumberFormat="1" applyFill="1" applyBorder="1" applyAlignment="1" applyProtection="1">
      <alignment vertical="center"/>
      <protection locked="0"/>
    </xf>
    <xf numFmtId="3" fontId="0" fillId="10" borderId="23" xfId="0" applyNumberFormat="1" applyFill="1" applyBorder="1" applyAlignment="1" applyProtection="1">
      <alignment vertical="center"/>
      <protection locked="0"/>
    </xf>
    <xf numFmtId="0" fontId="0" fillId="10" borderId="39" xfId="0" applyFill="1" applyBorder="1" applyAlignment="1" applyProtection="1">
      <alignment vertical="center"/>
      <protection locked="0"/>
    </xf>
    <xf numFmtId="0" fontId="0" fillId="10" borderId="38" xfId="0" applyFill="1" applyBorder="1" applyAlignment="1" applyProtection="1">
      <alignment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9" fillId="4" borderId="40" xfId="0" applyFont="1" applyFill="1" applyBorder="1" applyAlignment="1" applyProtection="1">
      <alignment horizontal="center" vertical="center" wrapText="1"/>
      <protection locked="0"/>
    </xf>
    <xf numFmtId="0" fontId="13" fillId="4" borderId="62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vertical="center" wrapText="1"/>
      <protection locked="0"/>
    </xf>
    <xf numFmtId="0" fontId="13" fillId="4" borderId="23" xfId="0" applyFont="1" applyFill="1" applyBorder="1" applyAlignment="1" applyProtection="1">
      <alignment vertical="center" wrapText="1"/>
      <protection locked="0"/>
    </xf>
    <xf numFmtId="3" fontId="13" fillId="4" borderId="19" xfId="0" applyNumberFormat="1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vertical="center" wrapText="1"/>
      <protection locked="0"/>
    </xf>
    <xf numFmtId="0" fontId="13" fillId="4" borderId="40" xfId="0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 applyProtection="1">
      <alignment vertical="center" wrapText="1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3" fontId="13" fillId="4" borderId="23" xfId="0" applyNumberFormat="1" applyFont="1" applyFill="1" applyBorder="1" applyAlignment="1" applyProtection="1">
      <alignment vertical="center" wrapText="1"/>
      <protection locked="0"/>
    </xf>
    <xf numFmtId="0" fontId="13" fillId="4" borderId="19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4" borderId="37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51" xfId="0" applyFont="1" applyFill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right" vertical="center"/>
      <protection locked="0"/>
    </xf>
    <xf numFmtId="14" fontId="13" fillId="4" borderId="16" xfId="0" applyNumberFormat="1" applyFont="1" applyFill="1" applyBorder="1" applyAlignment="1" applyProtection="1">
      <alignment horizontal="right" vertical="center"/>
      <protection locked="0"/>
    </xf>
    <xf numFmtId="3" fontId="13" fillId="4" borderId="23" xfId="0" applyNumberFormat="1" applyFont="1" applyFill="1" applyBorder="1" applyAlignment="1" applyProtection="1">
      <alignment vertical="center"/>
      <protection locked="0"/>
    </xf>
    <xf numFmtId="0" fontId="13" fillId="4" borderId="40" xfId="0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0" fontId="13" fillId="4" borderId="23" xfId="0" applyFont="1" applyFill="1" applyBorder="1" applyAlignment="1" applyProtection="1">
      <alignment vertical="center" wrapText="1" shrinkToFit="1"/>
      <protection locked="0"/>
    </xf>
    <xf numFmtId="0" fontId="14" fillId="5" borderId="40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0" fontId="13" fillId="4" borderId="39" xfId="0" applyFont="1" applyFill="1" applyBorder="1" applyAlignment="1" applyProtection="1">
      <alignment vertical="center"/>
      <protection locked="0"/>
    </xf>
    <xf numFmtId="0" fontId="13" fillId="4" borderId="38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7" fontId="13" fillId="4" borderId="24" xfId="0" applyNumberFormat="1" applyFont="1" applyFill="1" applyBorder="1" applyAlignment="1" applyProtection="1">
      <alignment vertical="center" wrapText="1"/>
      <protection locked="0"/>
    </xf>
    <xf numFmtId="17" fontId="13" fillId="4" borderId="23" xfId="0" applyNumberFormat="1" applyFont="1" applyFill="1" applyBorder="1" applyAlignment="1" applyProtection="1">
      <alignment vertical="center" wrapText="1"/>
      <protection locked="0"/>
    </xf>
    <xf numFmtId="1" fontId="13" fillId="4" borderId="24" xfId="0" applyNumberFormat="1" applyFont="1" applyFill="1" applyBorder="1" applyAlignment="1" applyProtection="1">
      <alignment vertical="center" wrapText="1"/>
      <protection locked="0"/>
    </xf>
    <xf numFmtId="1" fontId="13" fillId="4" borderId="39" xfId="0" applyNumberFormat="1" applyFont="1" applyFill="1" applyBorder="1" applyAlignment="1" applyProtection="1">
      <alignment vertical="center" wrapText="1"/>
      <protection locked="0"/>
    </xf>
    <xf numFmtId="0" fontId="13" fillId="4" borderId="36" xfId="0" applyFont="1" applyFill="1" applyBorder="1" applyAlignment="1" applyProtection="1">
      <alignment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3" fontId="13" fillId="4" borderId="16" xfId="0" applyNumberFormat="1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1" fontId="13" fillId="4" borderId="37" xfId="0" applyNumberFormat="1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3" fillId="6" borderId="19" xfId="0" applyFont="1" applyFill="1" applyBorder="1" applyAlignment="1" applyProtection="1">
      <alignment vertical="center"/>
      <protection locked="0"/>
    </xf>
    <xf numFmtId="0" fontId="13" fillId="6" borderId="16" xfId="0" applyFont="1" applyFill="1" applyBorder="1" applyAlignment="1" applyProtection="1">
      <alignment vertical="center"/>
      <protection locked="0"/>
    </xf>
    <xf numFmtId="3" fontId="13" fillId="6" borderId="16" xfId="0" applyNumberFormat="1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 wrapText="1"/>
      <protection locked="0"/>
    </xf>
    <xf numFmtId="0" fontId="13" fillId="6" borderId="14" xfId="0" applyFont="1" applyFill="1" applyBorder="1" applyAlignment="1" applyProtection="1">
      <alignment vertical="center"/>
      <protection locked="0"/>
    </xf>
    <xf numFmtId="1" fontId="13" fillId="6" borderId="19" xfId="0" applyNumberFormat="1" applyFont="1" applyFill="1" applyBorder="1" applyAlignment="1" applyProtection="1">
      <alignment vertical="center"/>
      <protection locked="0"/>
    </xf>
    <xf numFmtId="1" fontId="13" fillId="6" borderId="37" xfId="0" applyNumberFormat="1" applyFont="1" applyFill="1" applyBorder="1" applyAlignment="1" applyProtection="1">
      <alignment vertical="center"/>
      <protection locked="0"/>
    </xf>
    <xf numFmtId="0" fontId="13" fillId="4" borderId="0" xfId="0" applyFont="1" applyFill="1" applyAlignment="1">
      <alignment vertical="center" wrapText="1"/>
    </xf>
    <xf numFmtId="0" fontId="13" fillId="6" borderId="37" xfId="0" applyFont="1" applyFill="1" applyBorder="1" applyAlignment="1" applyProtection="1">
      <alignment vertical="center"/>
      <protection locked="0"/>
    </xf>
    <xf numFmtId="0" fontId="0" fillId="11" borderId="4" xfId="0" applyFill="1" applyBorder="1" applyProtection="1">
      <protection locked="0"/>
    </xf>
    <xf numFmtId="0" fontId="0" fillId="11" borderId="11" xfId="0" applyFill="1" applyBorder="1" applyProtection="1">
      <protection locked="0"/>
    </xf>
    <xf numFmtId="0" fontId="0" fillId="11" borderId="8" xfId="0" applyFill="1" applyBorder="1" applyProtection="1">
      <protection locked="0"/>
    </xf>
    <xf numFmtId="3" fontId="0" fillId="11" borderId="11" xfId="0" applyNumberFormat="1" applyFill="1" applyBorder="1" applyProtection="1">
      <protection locked="0"/>
    </xf>
    <xf numFmtId="3" fontId="0" fillId="11" borderId="8" xfId="0" applyNumberFormat="1" applyFill="1" applyBorder="1" applyProtection="1">
      <protection locked="0"/>
    </xf>
    <xf numFmtId="0" fontId="29" fillId="11" borderId="4" xfId="0" applyFont="1" applyFill="1" applyBorder="1" applyAlignment="1" applyProtection="1">
      <alignment horizontal="center"/>
      <protection locked="0"/>
    </xf>
    <xf numFmtId="0" fontId="0" fillId="11" borderId="15" xfId="0" applyFill="1" applyBorder="1" applyProtection="1">
      <protection locked="0"/>
    </xf>
    <xf numFmtId="0" fontId="0" fillId="11" borderId="35" xfId="0" applyFill="1" applyBorder="1" applyProtection="1">
      <protection locked="0"/>
    </xf>
    <xf numFmtId="0" fontId="0" fillId="12" borderId="4" xfId="0" applyFill="1" applyBorder="1" applyAlignment="1" applyProtection="1">
      <alignment horizontal="center"/>
      <protection locked="0"/>
    </xf>
    <xf numFmtId="0" fontId="30" fillId="0" borderId="2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26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3" fontId="30" fillId="0" borderId="28" xfId="0" applyNumberFormat="1" applyFont="1" applyBorder="1" applyAlignment="1">
      <alignment vertical="center" wrapText="1"/>
    </xf>
    <xf numFmtId="3" fontId="30" fillId="0" borderId="26" xfId="0" applyNumberFormat="1" applyFont="1" applyBorder="1" applyAlignment="1">
      <alignment vertical="center" wrapText="1"/>
    </xf>
    <xf numFmtId="0" fontId="32" fillId="13" borderId="63" xfId="0" applyFont="1" applyFill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2" fillId="13" borderId="28" xfId="0" applyFont="1" applyFill="1" applyBorder="1" applyAlignment="1">
      <alignment horizontal="center" vertical="center" wrapText="1"/>
    </xf>
    <xf numFmtId="0" fontId="32" fillId="13" borderId="27" xfId="0" applyFont="1" applyFill="1" applyBorder="1" applyAlignment="1">
      <alignment horizontal="center" vertical="center" wrapText="1"/>
    </xf>
    <xf numFmtId="0" fontId="32" fillId="13" borderId="5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/>
    </xf>
    <xf numFmtId="0" fontId="32" fillId="13" borderId="4" xfId="0" applyFont="1" applyFill="1" applyBorder="1" applyAlignment="1">
      <alignment horizontal="center" vertical="center" wrapText="1"/>
    </xf>
    <xf numFmtId="0" fontId="32" fillId="13" borderId="10" xfId="0" applyFont="1" applyFill="1" applyBorder="1" applyAlignment="1">
      <alignment horizontal="center" vertical="center" wrapText="1"/>
    </xf>
    <xf numFmtId="0" fontId="35" fillId="0" borderId="63" xfId="0" applyFont="1" applyBorder="1" applyAlignment="1">
      <alignment horizontal="center"/>
    </xf>
    <xf numFmtId="3" fontId="19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3" fontId="14" fillId="5" borderId="64" xfId="0" applyNumberFormat="1" applyFont="1" applyFill="1" applyBorder="1" applyAlignment="1" applyProtection="1">
      <alignment vertical="center"/>
      <protection locked="0"/>
    </xf>
    <xf numFmtId="3" fontId="14" fillId="5" borderId="63" xfId="0" applyNumberFormat="1" applyFont="1" applyFill="1" applyBorder="1" applyAlignment="1" applyProtection="1">
      <alignment vertical="center"/>
      <protection locked="0"/>
    </xf>
    <xf numFmtId="0" fontId="13" fillId="0" borderId="63" xfId="0" applyFont="1" applyBorder="1" applyAlignment="1" applyProtection="1">
      <alignment vertical="center" wrapText="1"/>
      <protection locked="0"/>
    </xf>
    <xf numFmtId="0" fontId="13" fillId="0" borderId="6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30B2-400F-4100-87FD-AEF9313BB496}">
  <sheetPr>
    <pageSetUpPr fitToPage="1"/>
  </sheetPr>
  <dimension ref="A1:AC134"/>
  <sheetViews>
    <sheetView topLeftCell="A27" zoomScale="90" zoomScaleNormal="90" workbookViewId="0">
      <selection activeCell="M32" sqref="M32"/>
    </sheetView>
  </sheetViews>
  <sheetFormatPr defaultRowHeight="15" x14ac:dyDescent="0.25"/>
  <cols>
    <col min="1" max="1" width="5.42578125" style="248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2.5703125" customWidth="1"/>
    <col min="13" max="13" width="14.7109375" customWidth="1"/>
    <col min="16" max="16" width="5.85546875" customWidth="1"/>
    <col min="17" max="17" width="7.42578125" customWidth="1"/>
    <col min="19" max="19" width="7.85546875" customWidth="1"/>
    <col min="21" max="21" width="10.42578125" customWidth="1"/>
    <col min="25" max="25" width="12.28515625" customWidth="1"/>
    <col min="26" max="26" width="9.5703125" customWidth="1"/>
  </cols>
  <sheetData>
    <row r="1" spans="1:26" ht="19.5" thickBot="1" x14ac:dyDescent="0.35">
      <c r="A1" s="266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8"/>
    </row>
    <row r="2" spans="1:26" ht="15.75" thickBot="1" x14ac:dyDescent="0.3">
      <c r="A2" s="269" t="s">
        <v>1</v>
      </c>
      <c r="B2" s="272" t="s">
        <v>2</v>
      </c>
      <c r="C2" s="273"/>
      <c r="D2" s="273"/>
      <c r="E2" s="273"/>
      <c r="F2" s="274"/>
      <c r="G2" s="275" t="s">
        <v>3</v>
      </c>
      <c r="H2" s="278" t="s">
        <v>4</v>
      </c>
      <c r="I2" s="281" t="s">
        <v>5</v>
      </c>
      <c r="J2" s="284" t="s">
        <v>6</v>
      </c>
      <c r="K2" s="287" t="s">
        <v>7</v>
      </c>
      <c r="L2" s="290" t="s">
        <v>8</v>
      </c>
      <c r="M2" s="291"/>
      <c r="N2" s="292" t="s">
        <v>9</v>
      </c>
      <c r="O2" s="293"/>
      <c r="P2" s="294" t="s">
        <v>10</v>
      </c>
      <c r="Q2" s="295"/>
      <c r="R2" s="295"/>
      <c r="S2" s="295"/>
      <c r="T2" s="295"/>
      <c r="U2" s="295"/>
      <c r="V2" s="295"/>
      <c r="W2" s="296"/>
      <c r="X2" s="296"/>
      <c r="Y2" s="297" t="s">
        <v>11</v>
      </c>
      <c r="Z2" s="298"/>
    </row>
    <row r="3" spans="1:26" x14ac:dyDescent="0.25">
      <c r="A3" s="270"/>
      <c r="B3" s="275" t="s">
        <v>12</v>
      </c>
      <c r="C3" s="299" t="s">
        <v>13</v>
      </c>
      <c r="D3" s="299" t="s">
        <v>14</v>
      </c>
      <c r="E3" s="299" t="s">
        <v>15</v>
      </c>
      <c r="F3" s="301" t="s">
        <v>16</v>
      </c>
      <c r="G3" s="276"/>
      <c r="H3" s="279"/>
      <c r="I3" s="282"/>
      <c r="J3" s="285"/>
      <c r="K3" s="288"/>
      <c r="L3" s="303" t="s">
        <v>17</v>
      </c>
      <c r="M3" s="305" t="s">
        <v>18</v>
      </c>
      <c r="N3" s="307" t="s">
        <v>19</v>
      </c>
      <c r="O3" s="315" t="s">
        <v>20</v>
      </c>
      <c r="P3" s="317" t="s">
        <v>21</v>
      </c>
      <c r="Q3" s="318"/>
      <c r="R3" s="318"/>
      <c r="S3" s="287"/>
      <c r="T3" s="319" t="s">
        <v>22</v>
      </c>
      <c r="U3" s="321" t="s">
        <v>23</v>
      </c>
      <c r="V3" s="321" t="s">
        <v>24</v>
      </c>
      <c r="W3" s="319" t="s">
        <v>25</v>
      </c>
      <c r="X3" s="309" t="s">
        <v>26</v>
      </c>
      <c r="Y3" s="311" t="s">
        <v>27</v>
      </c>
      <c r="Z3" s="313" t="s">
        <v>28</v>
      </c>
    </row>
    <row r="4" spans="1:26" ht="98.25" customHeight="1" thickBot="1" x14ac:dyDescent="0.3">
      <c r="A4" s="271"/>
      <c r="B4" s="277"/>
      <c r="C4" s="300"/>
      <c r="D4" s="300"/>
      <c r="E4" s="300"/>
      <c r="F4" s="302"/>
      <c r="G4" s="277"/>
      <c r="H4" s="280"/>
      <c r="I4" s="283"/>
      <c r="J4" s="286"/>
      <c r="K4" s="289"/>
      <c r="L4" s="304"/>
      <c r="M4" s="306"/>
      <c r="N4" s="308"/>
      <c r="O4" s="316"/>
      <c r="P4" s="1" t="s">
        <v>29</v>
      </c>
      <c r="Q4" s="2" t="s">
        <v>30</v>
      </c>
      <c r="R4" s="2" t="s">
        <v>31</v>
      </c>
      <c r="S4" s="3" t="s">
        <v>32</v>
      </c>
      <c r="T4" s="320"/>
      <c r="U4" s="322"/>
      <c r="V4" s="322"/>
      <c r="W4" s="320"/>
      <c r="X4" s="310"/>
      <c r="Y4" s="312"/>
      <c r="Z4" s="314"/>
    </row>
    <row r="5" spans="1:26" x14ac:dyDescent="0.25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33</v>
      </c>
      <c r="L5" s="10"/>
      <c r="M5" s="11"/>
      <c r="N5" s="12"/>
      <c r="O5" s="7"/>
      <c r="P5" s="12"/>
      <c r="Q5" s="6"/>
      <c r="R5" s="6"/>
      <c r="S5" s="7"/>
      <c r="T5" s="8"/>
      <c r="U5" s="8"/>
      <c r="V5" s="8"/>
      <c r="W5" s="8"/>
      <c r="X5" s="8"/>
      <c r="Y5" s="12"/>
      <c r="Z5" s="7"/>
    </row>
    <row r="6" spans="1:26" ht="45" x14ac:dyDescent="0.25">
      <c r="A6" s="13">
        <v>1</v>
      </c>
      <c r="B6" s="14" t="s">
        <v>34</v>
      </c>
      <c r="C6" s="15" t="s">
        <v>35</v>
      </c>
      <c r="D6" s="15">
        <v>46270931</v>
      </c>
      <c r="E6" s="15">
        <v>102807477</v>
      </c>
      <c r="F6" s="16">
        <v>600125882</v>
      </c>
      <c r="G6" s="17" t="s">
        <v>36</v>
      </c>
      <c r="H6" s="17" t="s">
        <v>37</v>
      </c>
      <c r="I6" s="17" t="s">
        <v>38</v>
      </c>
      <c r="J6" s="17" t="s">
        <v>38</v>
      </c>
      <c r="K6" s="17" t="s">
        <v>39</v>
      </c>
      <c r="L6" s="18">
        <v>49892507.340000004</v>
      </c>
      <c r="M6" s="19">
        <f>0.6*L6</f>
        <v>29935504.404000003</v>
      </c>
      <c r="N6" s="20" t="s">
        <v>40</v>
      </c>
      <c r="O6" s="21" t="s">
        <v>41</v>
      </c>
      <c r="P6" s="22" t="s">
        <v>42</v>
      </c>
      <c r="Q6" s="23" t="s">
        <v>42</v>
      </c>
      <c r="R6" s="23" t="s">
        <v>42</v>
      </c>
      <c r="S6" s="24" t="s">
        <v>42</v>
      </c>
      <c r="T6" s="25"/>
      <c r="U6" s="25"/>
      <c r="V6" s="25" t="s">
        <v>42</v>
      </c>
      <c r="W6" s="25" t="s">
        <v>42</v>
      </c>
      <c r="X6" s="25" t="s">
        <v>42</v>
      </c>
      <c r="Y6" s="26" t="s">
        <v>43</v>
      </c>
      <c r="Z6" s="24" t="s">
        <v>44</v>
      </c>
    </row>
    <row r="7" spans="1:26" ht="51" customHeight="1" x14ac:dyDescent="0.25">
      <c r="A7" s="13">
        <v>2</v>
      </c>
      <c r="B7" s="27" t="s">
        <v>45</v>
      </c>
      <c r="C7" s="28" t="s">
        <v>35</v>
      </c>
      <c r="D7" s="29">
        <v>46270949</v>
      </c>
      <c r="E7" s="29">
        <v>102807485</v>
      </c>
      <c r="F7" s="30">
        <v>600125891</v>
      </c>
      <c r="G7" s="31" t="s">
        <v>46</v>
      </c>
      <c r="H7" s="32" t="s">
        <v>37</v>
      </c>
      <c r="I7" s="32" t="s">
        <v>38</v>
      </c>
      <c r="J7" s="32" t="s">
        <v>38</v>
      </c>
      <c r="K7" s="31" t="s">
        <v>47</v>
      </c>
      <c r="L7" s="33">
        <v>1000000</v>
      </c>
      <c r="M7" s="34">
        <f t="shared" ref="M7:M8" si="0">0.7*L7</f>
        <v>700000</v>
      </c>
      <c r="N7" s="35">
        <v>2022</v>
      </c>
      <c r="O7" s="36">
        <v>2022</v>
      </c>
      <c r="P7" s="37" t="s">
        <v>42</v>
      </c>
      <c r="Q7" s="38" t="s">
        <v>42</v>
      </c>
      <c r="R7" s="38" t="s">
        <v>42</v>
      </c>
      <c r="S7" s="39" t="s">
        <v>42</v>
      </c>
      <c r="T7" s="40"/>
      <c r="U7" s="40"/>
      <c r="V7" s="40"/>
      <c r="W7" s="40"/>
      <c r="X7" s="40" t="s">
        <v>42</v>
      </c>
      <c r="Y7" s="22" t="s">
        <v>48</v>
      </c>
      <c r="Z7" s="24" t="s">
        <v>49</v>
      </c>
    </row>
    <row r="8" spans="1:26" ht="23.25" x14ac:dyDescent="0.25">
      <c r="A8" s="13">
        <v>3</v>
      </c>
      <c r="B8" s="27" t="s">
        <v>45</v>
      </c>
      <c r="C8" s="28" t="s">
        <v>35</v>
      </c>
      <c r="D8" s="29">
        <v>46270949</v>
      </c>
      <c r="E8" s="29">
        <v>102807485</v>
      </c>
      <c r="F8" s="30">
        <v>600125891</v>
      </c>
      <c r="G8" s="31" t="s">
        <v>50</v>
      </c>
      <c r="H8" s="32" t="s">
        <v>37</v>
      </c>
      <c r="I8" s="32" t="s">
        <v>38</v>
      </c>
      <c r="J8" s="32" t="s">
        <v>38</v>
      </c>
      <c r="K8" s="31" t="s">
        <v>51</v>
      </c>
      <c r="L8" s="33">
        <v>1000000</v>
      </c>
      <c r="M8" s="34">
        <f t="shared" si="0"/>
        <v>700000</v>
      </c>
      <c r="N8" s="35">
        <v>2022</v>
      </c>
      <c r="O8" s="36">
        <v>2024</v>
      </c>
      <c r="P8" s="37" t="s">
        <v>42</v>
      </c>
      <c r="Q8" s="38" t="s">
        <v>42</v>
      </c>
      <c r="R8" s="38" t="s">
        <v>42</v>
      </c>
      <c r="S8" s="39" t="s">
        <v>42</v>
      </c>
      <c r="T8" s="40"/>
      <c r="U8" s="40"/>
      <c r="V8" s="40"/>
      <c r="W8" s="40"/>
      <c r="X8" s="40" t="s">
        <v>42</v>
      </c>
      <c r="Y8" s="22" t="s">
        <v>48</v>
      </c>
      <c r="Z8" s="24" t="s">
        <v>49</v>
      </c>
    </row>
    <row r="9" spans="1:26" ht="56.25" x14ac:dyDescent="0.25">
      <c r="A9" s="13">
        <v>4</v>
      </c>
      <c r="B9" s="14" t="s">
        <v>52</v>
      </c>
      <c r="C9" s="15" t="s">
        <v>53</v>
      </c>
      <c r="D9" s="41">
        <v>75024250</v>
      </c>
      <c r="E9" s="41">
        <v>102100101</v>
      </c>
      <c r="F9" s="42">
        <v>600125971</v>
      </c>
      <c r="G9" s="17" t="s">
        <v>54</v>
      </c>
      <c r="H9" s="17" t="s">
        <v>37</v>
      </c>
      <c r="I9" s="17" t="s">
        <v>38</v>
      </c>
      <c r="J9" s="43" t="s">
        <v>55</v>
      </c>
      <c r="K9" s="17" t="s">
        <v>56</v>
      </c>
      <c r="L9" s="44">
        <v>80000000</v>
      </c>
      <c r="M9" s="45">
        <f>0.7*L9</f>
        <v>56000000</v>
      </c>
      <c r="N9" s="35">
        <v>2024</v>
      </c>
      <c r="O9" s="36">
        <v>2028</v>
      </c>
      <c r="P9" s="37" t="s">
        <v>42</v>
      </c>
      <c r="Q9" s="38" t="s">
        <v>42</v>
      </c>
      <c r="R9" s="38" t="s">
        <v>42</v>
      </c>
      <c r="S9" s="39" t="s">
        <v>42</v>
      </c>
      <c r="T9" s="40"/>
      <c r="U9" s="40"/>
      <c r="V9" s="40" t="s">
        <v>42</v>
      </c>
      <c r="W9" s="40" t="s">
        <v>42</v>
      </c>
      <c r="X9" s="40" t="s">
        <v>42</v>
      </c>
      <c r="Y9" s="22" t="s">
        <v>57</v>
      </c>
      <c r="Z9" s="39" t="s">
        <v>58</v>
      </c>
    </row>
    <row r="10" spans="1:26" ht="34.5" x14ac:dyDescent="0.25">
      <c r="A10" s="13">
        <v>5</v>
      </c>
      <c r="B10" s="46" t="s">
        <v>59</v>
      </c>
      <c r="C10" s="41" t="s">
        <v>60</v>
      </c>
      <c r="D10" s="41">
        <v>70993301</v>
      </c>
      <c r="E10" s="41">
        <v>102807001</v>
      </c>
      <c r="F10" s="42">
        <v>600125556</v>
      </c>
      <c r="G10" s="43" t="s">
        <v>61</v>
      </c>
      <c r="H10" s="17" t="s">
        <v>37</v>
      </c>
      <c r="I10" s="17" t="s">
        <v>38</v>
      </c>
      <c r="J10" s="43" t="s">
        <v>62</v>
      </c>
      <c r="K10" s="47" t="s">
        <v>63</v>
      </c>
      <c r="L10" s="44">
        <v>5000000</v>
      </c>
      <c r="M10" s="45">
        <f>0.7*L10</f>
        <v>3500000</v>
      </c>
      <c r="N10" s="48">
        <v>2026</v>
      </c>
      <c r="O10" s="49"/>
      <c r="P10" s="37" t="s">
        <v>42</v>
      </c>
      <c r="Q10" s="38"/>
      <c r="R10" s="38" t="s">
        <v>42</v>
      </c>
      <c r="S10" s="39" t="s">
        <v>42</v>
      </c>
      <c r="T10" s="40"/>
      <c r="U10" s="40"/>
      <c r="V10" s="40" t="s">
        <v>42</v>
      </c>
      <c r="W10" s="40" t="s">
        <v>42</v>
      </c>
      <c r="X10" s="40" t="s">
        <v>42</v>
      </c>
      <c r="Y10" s="50" t="s">
        <v>64</v>
      </c>
      <c r="Z10" s="51" t="s">
        <v>49</v>
      </c>
    </row>
    <row r="11" spans="1:26" ht="34.5" x14ac:dyDescent="0.25">
      <c r="A11" s="13">
        <v>6</v>
      </c>
      <c r="B11" s="52"/>
      <c r="C11" s="28" t="s">
        <v>65</v>
      </c>
      <c r="D11" s="53"/>
      <c r="E11" s="53"/>
      <c r="F11" s="54"/>
      <c r="G11" s="55" t="s">
        <v>66</v>
      </c>
      <c r="H11" s="17" t="s">
        <v>37</v>
      </c>
      <c r="I11" s="17" t="s">
        <v>38</v>
      </c>
      <c r="J11" s="17" t="s">
        <v>38</v>
      </c>
      <c r="K11" s="32" t="s">
        <v>67</v>
      </c>
      <c r="L11" s="44">
        <v>500000000</v>
      </c>
      <c r="M11" s="45">
        <f>0.7*L11</f>
        <v>350000000</v>
      </c>
      <c r="N11" s="56"/>
      <c r="O11" s="57"/>
      <c r="P11" s="22" t="s">
        <v>42</v>
      </c>
      <c r="Q11" s="23" t="s">
        <v>42</v>
      </c>
      <c r="R11" s="23" t="s">
        <v>42</v>
      </c>
      <c r="S11" s="24" t="s">
        <v>42</v>
      </c>
      <c r="T11" s="58"/>
      <c r="U11" s="25" t="s">
        <v>42</v>
      </c>
      <c r="V11" s="25" t="s">
        <v>42</v>
      </c>
      <c r="W11" s="25" t="s">
        <v>42</v>
      </c>
      <c r="X11" s="25" t="s">
        <v>42</v>
      </c>
      <c r="Y11" s="59" t="s">
        <v>48</v>
      </c>
      <c r="Z11" s="24" t="s">
        <v>49</v>
      </c>
    </row>
    <row r="12" spans="1:26" ht="23.25" x14ac:dyDescent="0.25">
      <c r="A12" s="13">
        <v>7</v>
      </c>
      <c r="B12" s="60" t="s">
        <v>68</v>
      </c>
      <c r="C12" s="15" t="s">
        <v>69</v>
      </c>
      <c r="D12" s="41">
        <v>70983640</v>
      </c>
      <c r="E12" s="41">
        <v>102807043</v>
      </c>
      <c r="F12" s="42">
        <v>600125581</v>
      </c>
      <c r="G12" s="17" t="s">
        <v>70</v>
      </c>
      <c r="H12" s="43" t="s">
        <v>37</v>
      </c>
      <c r="I12" s="43" t="s">
        <v>38</v>
      </c>
      <c r="J12" s="43" t="s">
        <v>71</v>
      </c>
      <c r="K12" s="32" t="s">
        <v>72</v>
      </c>
      <c r="L12" s="44">
        <v>230000</v>
      </c>
      <c r="M12" s="45">
        <f>0.7*L12</f>
        <v>161000</v>
      </c>
      <c r="N12" s="35">
        <v>2022</v>
      </c>
      <c r="O12" s="36">
        <v>2023</v>
      </c>
      <c r="P12" s="23" t="s">
        <v>42</v>
      </c>
      <c r="Q12" s="23" t="s">
        <v>42</v>
      </c>
      <c r="R12" s="23" t="s">
        <v>42</v>
      </c>
      <c r="S12" s="23" t="s">
        <v>42</v>
      </c>
      <c r="T12" s="40"/>
      <c r="U12" s="40"/>
      <c r="V12" s="25" t="s">
        <v>42</v>
      </c>
      <c r="W12" s="40"/>
      <c r="X12" s="23" t="s">
        <v>42</v>
      </c>
      <c r="Y12" s="22"/>
      <c r="Z12" s="39" t="s">
        <v>49</v>
      </c>
    </row>
    <row r="13" spans="1:26" ht="34.5" x14ac:dyDescent="0.25">
      <c r="A13" s="13">
        <v>8</v>
      </c>
      <c r="B13" s="61" t="s">
        <v>73</v>
      </c>
      <c r="C13" s="62" t="s">
        <v>74</v>
      </c>
      <c r="D13" s="41">
        <v>71005013</v>
      </c>
      <c r="E13" s="41">
        <v>102807299</v>
      </c>
      <c r="F13" s="42">
        <v>600125769</v>
      </c>
      <c r="G13" s="32" t="s">
        <v>75</v>
      </c>
      <c r="H13" s="31" t="s">
        <v>37</v>
      </c>
      <c r="I13" s="31" t="s">
        <v>38</v>
      </c>
      <c r="J13" s="31" t="s">
        <v>76</v>
      </c>
      <c r="K13" s="32" t="s">
        <v>77</v>
      </c>
      <c r="L13" s="33">
        <v>100000000</v>
      </c>
      <c r="M13" s="45">
        <f t="shared" ref="M13:M20" si="1">0.7*L13</f>
        <v>70000000</v>
      </c>
      <c r="N13" s="63" t="s">
        <v>78</v>
      </c>
      <c r="O13" s="64" t="s">
        <v>79</v>
      </c>
      <c r="P13" s="38" t="s">
        <v>42</v>
      </c>
      <c r="Q13" s="38" t="s">
        <v>42</v>
      </c>
      <c r="R13" s="38" t="s">
        <v>42</v>
      </c>
      <c r="S13" s="24" t="s">
        <v>42</v>
      </c>
      <c r="T13" s="40"/>
      <c r="U13" s="40" t="s">
        <v>42</v>
      </c>
      <c r="V13" s="65" t="s">
        <v>42</v>
      </c>
      <c r="W13" s="40" t="s">
        <v>42</v>
      </c>
      <c r="X13" s="40" t="s">
        <v>42</v>
      </c>
      <c r="Y13" s="22" t="s">
        <v>80</v>
      </c>
      <c r="Z13" s="39" t="s">
        <v>49</v>
      </c>
    </row>
    <row r="14" spans="1:26" ht="34.5" x14ac:dyDescent="0.25">
      <c r="A14" s="13">
        <v>9</v>
      </c>
      <c r="B14" s="61" t="s">
        <v>73</v>
      </c>
      <c r="C14" s="62" t="s">
        <v>74</v>
      </c>
      <c r="D14" s="41">
        <v>71005013</v>
      </c>
      <c r="E14" s="41">
        <v>102807299</v>
      </c>
      <c r="F14" s="42">
        <v>600125769</v>
      </c>
      <c r="G14" s="32" t="s">
        <v>81</v>
      </c>
      <c r="H14" s="31" t="s">
        <v>37</v>
      </c>
      <c r="I14" s="31" t="s">
        <v>38</v>
      </c>
      <c r="J14" s="31" t="s">
        <v>76</v>
      </c>
      <c r="K14" s="32" t="s">
        <v>82</v>
      </c>
      <c r="L14" s="33">
        <v>100000000</v>
      </c>
      <c r="M14" s="45">
        <f t="shared" si="1"/>
        <v>70000000</v>
      </c>
      <c r="N14" s="63" t="s">
        <v>78</v>
      </c>
      <c r="O14" s="64" t="s">
        <v>79</v>
      </c>
      <c r="P14" s="38" t="s">
        <v>42</v>
      </c>
      <c r="Q14" s="38" t="s">
        <v>42</v>
      </c>
      <c r="R14" s="38" t="s">
        <v>42</v>
      </c>
      <c r="S14" s="24" t="s">
        <v>42</v>
      </c>
      <c r="T14" s="40"/>
      <c r="U14" s="40" t="s">
        <v>42</v>
      </c>
      <c r="V14" s="65" t="s">
        <v>42</v>
      </c>
      <c r="W14" s="40" t="s">
        <v>42</v>
      </c>
      <c r="X14" s="40" t="s">
        <v>42</v>
      </c>
      <c r="Y14" s="22" t="s">
        <v>80</v>
      </c>
      <c r="Z14" s="39" t="s">
        <v>49</v>
      </c>
    </row>
    <row r="15" spans="1:26" ht="34.5" x14ac:dyDescent="0.25">
      <c r="A15" s="13">
        <v>10</v>
      </c>
      <c r="B15" s="61" t="s">
        <v>73</v>
      </c>
      <c r="C15" s="62" t="s">
        <v>74</v>
      </c>
      <c r="D15" s="41">
        <v>71005013</v>
      </c>
      <c r="E15" s="41">
        <v>102807299</v>
      </c>
      <c r="F15" s="42">
        <v>600125769</v>
      </c>
      <c r="G15" s="32" t="s">
        <v>83</v>
      </c>
      <c r="H15" s="31" t="s">
        <v>37</v>
      </c>
      <c r="I15" s="31" t="s">
        <v>38</v>
      </c>
      <c r="J15" s="31" t="s">
        <v>76</v>
      </c>
      <c r="K15" s="32" t="s">
        <v>84</v>
      </c>
      <c r="L15" s="33">
        <v>100000000</v>
      </c>
      <c r="M15" s="45">
        <f t="shared" si="1"/>
        <v>70000000</v>
      </c>
      <c r="N15" s="63" t="s">
        <v>85</v>
      </c>
      <c r="O15" s="64" t="s">
        <v>79</v>
      </c>
      <c r="P15" s="38" t="s">
        <v>42</v>
      </c>
      <c r="Q15" s="38" t="s">
        <v>42</v>
      </c>
      <c r="R15" s="38" t="s">
        <v>42</v>
      </c>
      <c r="S15" s="24" t="s">
        <v>42</v>
      </c>
      <c r="T15" s="40"/>
      <c r="U15" s="40" t="s">
        <v>42</v>
      </c>
      <c r="V15" s="65" t="s">
        <v>42</v>
      </c>
      <c r="W15" s="40" t="s">
        <v>42</v>
      </c>
      <c r="X15" s="40" t="s">
        <v>42</v>
      </c>
      <c r="Y15" s="22" t="s">
        <v>80</v>
      </c>
      <c r="Z15" s="39" t="s">
        <v>49</v>
      </c>
    </row>
    <row r="16" spans="1:26" ht="34.5" x14ac:dyDescent="0.25">
      <c r="A16" s="13">
        <v>11</v>
      </c>
      <c r="B16" s="61" t="s">
        <v>73</v>
      </c>
      <c r="C16" s="62" t="s">
        <v>74</v>
      </c>
      <c r="D16" s="41">
        <v>71005013</v>
      </c>
      <c r="E16" s="41">
        <v>102807299</v>
      </c>
      <c r="F16" s="42">
        <v>600125769</v>
      </c>
      <c r="G16" s="32" t="s">
        <v>86</v>
      </c>
      <c r="H16" s="31" t="s">
        <v>37</v>
      </c>
      <c r="I16" s="31" t="s">
        <v>38</v>
      </c>
      <c r="J16" s="31" t="s">
        <v>76</v>
      </c>
      <c r="K16" s="32" t="s">
        <v>87</v>
      </c>
      <c r="L16" s="33">
        <v>100000000</v>
      </c>
      <c r="M16" s="45">
        <f t="shared" si="1"/>
        <v>70000000</v>
      </c>
      <c r="N16" s="63" t="s">
        <v>78</v>
      </c>
      <c r="O16" s="64" t="s">
        <v>79</v>
      </c>
      <c r="P16" s="38" t="s">
        <v>42</v>
      </c>
      <c r="Q16" s="38" t="s">
        <v>42</v>
      </c>
      <c r="R16" s="38" t="s">
        <v>42</v>
      </c>
      <c r="S16" s="24" t="s">
        <v>42</v>
      </c>
      <c r="T16" s="40"/>
      <c r="U16" s="40" t="s">
        <v>42</v>
      </c>
      <c r="V16" s="65" t="s">
        <v>42</v>
      </c>
      <c r="W16" s="40" t="s">
        <v>42</v>
      </c>
      <c r="X16" s="40" t="s">
        <v>42</v>
      </c>
      <c r="Y16" s="22" t="s">
        <v>80</v>
      </c>
      <c r="Z16" s="39" t="s">
        <v>49</v>
      </c>
    </row>
    <row r="17" spans="1:26" ht="34.5" x14ac:dyDescent="0.25">
      <c r="A17" s="13">
        <v>12</v>
      </c>
      <c r="B17" s="61" t="s">
        <v>73</v>
      </c>
      <c r="C17" s="62" t="s">
        <v>74</v>
      </c>
      <c r="D17" s="41">
        <v>71005013</v>
      </c>
      <c r="E17" s="41">
        <v>102807299</v>
      </c>
      <c r="F17" s="42">
        <v>600125769</v>
      </c>
      <c r="G17" s="32" t="s">
        <v>88</v>
      </c>
      <c r="H17" s="31" t="s">
        <v>37</v>
      </c>
      <c r="I17" s="31" t="s">
        <v>38</v>
      </c>
      <c r="J17" s="31" t="s">
        <v>76</v>
      </c>
      <c r="K17" s="32" t="s">
        <v>89</v>
      </c>
      <c r="L17" s="33">
        <v>100000000</v>
      </c>
      <c r="M17" s="45">
        <f t="shared" si="1"/>
        <v>70000000</v>
      </c>
      <c r="N17" s="63" t="s">
        <v>78</v>
      </c>
      <c r="O17" s="64" t="s">
        <v>79</v>
      </c>
      <c r="P17" s="38" t="s">
        <v>42</v>
      </c>
      <c r="Q17" s="38" t="s">
        <v>42</v>
      </c>
      <c r="R17" s="38" t="s">
        <v>42</v>
      </c>
      <c r="S17" s="24" t="s">
        <v>42</v>
      </c>
      <c r="T17" s="40"/>
      <c r="U17" s="40" t="s">
        <v>42</v>
      </c>
      <c r="V17" s="65" t="s">
        <v>42</v>
      </c>
      <c r="W17" s="40" t="s">
        <v>42</v>
      </c>
      <c r="X17" s="40" t="s">
        <v>42</v>
      </c>
      <c r="Y17" s="22" t="s">
        <v>80</v>
      </c>
      <c r="Z17" s="39" t="s">
        <v>49</v>
      </c>
    </row>
    <row r="18" spans="1:26" ht="45" x14ac:dyDescent="0.25">
      <c r="A18" s="13">
        <v>13</v>
      </c>
      <c r="B18" s="61" t="s">
        <v>73</v>
      </c>
      <c r="C18" s="62" t="s">
        <v>74</v>
      </c>
      <c r="D18" s="41">
        <v>71005013</v>
      </c>
      <c r="E18" s="41">
        <v>102807299</v>
      </c>
      <c r="F18" s="42">
        <v>600125769</v>
      </c>
      <c r="G18" s="32" t="s">
        <v>90</v>
      </c>
      <c r="H18" s="31" t="s">
        <v>37</v>
      </c>
      <c r="I18" s="31" t="s">
        <v>38</v>
      </c>
      <c r="J18" s="31" t="s">
        <v>76</v>
      </c>
      <c r="K18" s="32" t="s">
        <v>91</v>
      </c>
      <c r="L18" s="33">
        <v>498000000</v>
      </c>
      <c r="M18" s="45">
        <f t="shared" si="1"/>
        <v>348600000</v>
      </c>
      <c r="N18" s="63" t="s">
        <v>78</v>
      </c>
      <c r="O18" s="64" t="s">
        <v>79</v>
      </c>
      <c r="P18" s="37" t="s">
        <v>42</v>
      </c>
      <c r="Q18" s="38" t="s">
        <v>42</v>
      </c>
      <c r="R18" s="38" t="s">
        <v>42</v>
      </c>
      <c r="S18" s="39" t="s">
        <v>42</v>
      </c>
      <c r="T18" s="40"/>
      <c r="U18" s="40" t="s">
        <v>42</v>
      </c>
      <c r="V18" s="40" t="s">
        <v>42</v>
      </c>
      <c r="W18" s="40" t="s">
        <v>42</v>
      </c>
      <c r="X18" s="40" t="s">
        <v>42</v>
      </c>
      <c r="Y18" s="22" t="s">
        <v>92</v>
      </c>
      <c r="Z18" s="39" t="s">
        <v>49</v>
      </c>
    </row>
    <row r="19" spans="1:26" ht="45.75" x14ac:dyDescent="0.25">
      <c r="A19" s="13">
        <v>14</v>
      </c>
      <c r="B19" s="61" t="s">
        <v>93</v>
      </c>
      <c r="C19" s="62" t="s">
        <v>94</v>
      </c>
      <c r="D19" s="28">
        <v>46270922</v>
      </c>
      <c r="E19" s="28">
        <v>102807418</v>
      </c>
      <c r="F19" s="66">
        <v>600125629</v>
      </c>
      <c r="G19" s="32" t="s">
        <v>95</v>
      </c>
      <c r="H19" s="31" t="s">
        <v>37</v>
      </c>
      <c r="I19" s="31" t="s">
        <v>38</v>
      </c>
      <c r="J19" s="31" t="s">
        <v>96</v>
      </c>
      <c r="K19" s="32" t="s">
        <v>97</v>
      </c>
      <c r="L19" s="33">
        <v>23000000</v>
      </c>
      <c r="M19" s="67">
        <f t="shared" si="1"/>
        <v>16099999.999999998</v>
      </c>
      <c r="N19" s="35">
        <v>2023</v>
      </c>
      <c r="O19" s="36">
        <v>2025</v>
      </c>
      <c r="P19" s="37" t="s">
        <v>42</v>
      </c>
      <c r="Q19" s="38" t="s">
        <v>42</v>
      </c>
      <c r="R19" s="38" t="s">
        <v>42</v>
      </c>
      <c r="S19" s="39" t="s">
        <v>42</v>
      </c>
      <c r="T19" s="40"/>
      <c r="U19" s="40" t="s">
        <v>42</v>
      </c>
      <c r="V19" s="40" t="s">
        <v>42</v>
      </c>
      <c r="W19" s="40" t="s">
        <v>42</v>
      </c>
      <c r="X19" s="40" t="s">
        <v>42</v>
      </c>
      <c r="Y19" s="22" t="s">
        <v>98</v>
      </c>
      <c r="Z19" s="39" t="s">
        <v>58</v>
      </c>
    </row>
    <row r="20" spans="1:26" ht="56.25" x14ac:dyDescent="0.25">
      <c r="A20" s="13">
        <v>15</v>
      </c>
      <c r="B20" s="60" t="s">
        <v>99</v>
      </c>
      <c r="C20" s="15" t="s">
        <v>100</v>
      </c>
      <c r="D20" s="68">
        <v>75023318</v>
      </c>
      <c r="E20" s="69">
        <v>102807132</v>
      </c>
      <c r="F20" s="70">
        <v>6001125645</v>
      </c>
      <c r="G20" s="32" t="s">
        <v>101</v>
      </c>
      <c r="H20" s="31" t="s">
        <v>37</v>
      </c>
      <c r="I20" s="31" t="s">
        <v>38</v>
      </c>
      <c r="J20" s="31" t="s">
        <v>102</v>
      </c>
      <c r="K20" s="32" t="s">
        <v>101</v>
      </c>
      <c r="L20" s="33">
        <v>3000000</v>
      </c>
      <c r="M20" s="67">
        <f t="shared" si="1"/>
        <v>2100000</v>
      </c>
      <c r="N20" s="35">
        <v>2023</v>
      </c>
      <c r="O20" s="36"/>
      <c r="P20" s="37" t="s">
        <v>42</v>
      </c>
      <c r="Q20" s="38" t="s">
        <v>42</v>
      </c>
      <c r="R20" s="38" t="s">
        <v>42</v>
      </c>
      <c r="S20" s="39"/>
      <c r="T20" s="40"/>
      <c r="U20" s="40"/>
      <c r="V20" s="40" t="s">
        <v>42</v>
      </c>
      <c r="W20" s="40" t="s">
        <v>42</v>
      </c>
      <c r="X20" s="40"/>
      <c r="Y20" s="22" t="s">
        <v>57</v>
      </c>
      <c r="Z20" s="39" t="s">
        <v>49</v>
      </c>
    </row>
    <row r="21" spans="1:26" x14ac:dyDescent="0.25">
      <c r="A21" s="71"/>
      <c r="B21" s="72"/>
      <c r="C21" s="73"/>
      <c r="D21" s="73"/>
      <c r="E21" s="73"/>
      <c r="F21" s="74"/>
      <c r="G21" s="75"/>
      <c r="H21" s="75"/>
      <c r="I21" s="75"/>
      <c r="J21" s="75"/>
      <c r="K21" s="76" t="s">
        <v>103</v>
      </c>
      <c r="L21" s="77"/>
      <c r="M21" s="78"/>
      <c r="N21" s="79"/>
      <c r="O21" s="80"/>
      <c r="P21" s="81"/>
      <c r="Q21" s="82"/>
      <c r="R21" s="82"/>
      <c r="S21" s="83"/>
      <c r="T21" s="84"/>
      <c r="U21" s="84"/>
      <c r="V21" s="84"/>
      <c r="W21" s="84"/>
      <c r="X21" s="84"/>
      <c r="Y21" s="81"/>
      <c r="Z21" s="83"/>
    </row>
    <row r="22" spans="1:26" ht="23.25" x14ac:dyDescent="0.25">
      <c r="A22" s="85">
        <v>16</v>
      </c>
      <c r="B22" s="86" t="s">
        <v>104</v>
      </c>
      <c r="C22" s="87" t="s">
        <v>105</v>
      </c>
      <c r="D22" s="87">
        <v>46271074</v>
      </c>
      <c r="E22" s="88">
        <v>102807493</v>
      </c>
      <c r="F22" s="89">
        <v>600126030</v>
      </c>
      <c r="G22" s="90" t="s">
        <v>106</v>
      </c>
      <c r="H22" s="91" t="s">
        <v>37</v>
      </c>
      <c r="I22" s="91" t="s">
        <v>38</v>
      </c>
      <c r="J22" s="91" t="s">
        <v>107</v>
      </c>
      <c r="K22" s="90" t="s">
        <v>108</v>
      </c>
      <c r="L22" s="92">
        <v>850000</v>
      </c>
      <c r="M22" s="93">
        <f>0.7*L22</f>
        <v>595000</v>
      </c>
      <c r="N22" s="94">
        <v>2021</v>
      </c>
      <c r="O22" s="95">
        <v>2022</v>
      </c>
      <c r="P22" s="96"/>
      <c r="Q22" s="97" t="s">
        <v>42</v>
      </c>
      <c r="R22" s="98"/>
      <c r="S22" s="99"/>
      <c r="T22" s="100"/>
      <c r="U22" s="100"/>
      <c r="V22" s="100"/>
      <c r="W22" s="100"/>
      <c r="X22" s="100"/>
      <c r="Y22" s="96"/>
      <c r="Z22" s="99"/>
    </row>
    <row r="23" spans="1:26" ht="23.25" x14ac:dyDescent="0.25">
      <c r="A23" s="85">
        <v>17</v>
      </c>
      <c r="B23" s="86" t="s">
        <v>104</v>
      </c>
      <c r="C23" s="87" t="s">
        <v>105</v>
      </c>
      <c r="D23" s="87">
        <v>46271074</v>
      </c>
      <c r="E23" s="88">
        <v>102807493</v>
      </c>
      <c r="F23" s="89">
        <v>600126030</v>
      </c>
      <c r="G23" s="90" t="s">
        <v>109</v>
      </c>
      <c r="H23" s="91" t="s">
        <v>37</v>
      </c>
      <c r="I23" s="91" t="s">
        <v>38</v>
      </c>
      <c r="J23" s="91" t="s">
        <v>107</v>
      </c>
      <c r="K23" s="90" t="s">
        <v>110</v>
      </c>
      <c r="L23" s="92">
        <v>2900000</v>
      </c>
      <c r="M23" s="101" t="s">
        <v>111</v>
      </c>
      <c r="N23" s="94">
        <v>2021</v>
      </c>
      <c r="O23" s="95">
        <v>2023</v>
      </c>
      <c r="P23" s="96"/>
      <c r="Q23" s="98"/>
      <c r="R23" s="98"/>
      <c r="S23" s="99"/>
      <c r="T23" s="100"/>
      <c r="U23" s="100"/>
      <c r="V23" s="100"/>
      <c r="W23" s="100"/>
      <c r="X23" s="100"/>
      <c r="Y23" s="96"/>
      <c r="Z23" s="99"/>
    </row>
    <row r="24" spans="1:26" ht="23.25" x14ac:dyDescent="0.25">
      <c r="A24" s="85">
        <v>18</v>
      </c>
      <c r="B24" s="86" t="s">
        <v>104</v>
      </c>
      <c r="C24" s="87" t="s">
        <v>105</v>
      </c>
      <c r="D24" s="87">
        <v>46271074</v>
      </c>
      <c r="E24" s="88">
        <v>102807493</v>
      </c>
      <c r="F24" s="89">
        <v>600126030</v>
      </c>
      <c r="G24" s="90" t="s">
        <v>112</v>
      </c>
      <c r="H24" s="91" t="s">
        <v>37</v>
      </c>
      <c r="I24" s="91" t="s">
        <v>38</v>
      </c>
      <c r="J24" s="91" t="s">
        <v>107</v>
      </c>
      <c r="K24" s="90" t="s">
        <v>113</v>
      </c>
      <c r="L24" s="92">
        <v>600000</v>
      </c>
      <c r="M24" s="93">
        <f>0.7*L24</f>
        <v>420000</v>
      </c>
      <c r="N24" s="94">
        <v>2021</v>
      </c>
      <c r="O24" s="95">
        <v>2023</v>
      </c>
      <c r="P24" s="96"/>
      <c r="Q24" s="102"/>
      <c r="R24" s="98"/>
      <c r="S24" s="97" t="s">
        <v>42</v>
      </c>
      <c r="T24" s="100"/>
      <c r="U24" s="100"/>
      <c r="V24" s="100"/>
      <c r="W24" s="100"/>
      <c r="X24" s="100"/>
      <c r="Y24" s="96"/>
      <c r="Z24" s="99"/>
    </row>
    <row r="25" spans="1:26" ht="23.25" x14ac:dyDescent="0.25">
      <c r="A25" s="85">
        <v>19</v>
      </c>
      <c r="B25" s="86" t="s">
        <v>104</v>
      </c>
      <c r="C25" s="87" t="s">
        <v>105</v>
      </c>
      <c r="D25" s="87">
        <v>46271074</v>
      </c>
      <c r="E25" s="88">
        <v>102807493</v>
      </c>
      <c r="F25" s="89">
        <v>600126030</v>
      </c>
      <c r="G25" s="90" t="s">
        <v>114</v>
      </c>
      <c r="H25" s="91" t="s">
        <v>37</v>
      </c>
      <c r="I25" s="91" t="s">
        <v>38</v>
      </c>
      <c r="J25" s="91" t="s">
        <v>107</v>
      </c>
      <c r="K25" s="90" t="s">
        <v>115</v>
      </c>
      <c r="L25" s="92">
        <v>3600000</v>
      </c>
      <c r="M25" s="101" t="s">
        <v>111</v>
      </c>
      <c r="N25" s="94">
        <v>2022</v>
      </c>
      <c r="O25" s="95">
        <v>2024</v>
      </c>
      <c r="P25" s="96"/>
      <c r="Q25" s="98"/>
      <c r="R25" s="98"/>
      <c r="S25" s="99"/>
      <c r="T25" s="100"/>
      <c r="U25" s="100"/>
      <c r="V25" s="100"/>
      <c r="W25" s="100"/>
      <c r="X25" s="100"/>
      <c r="Y25" s="96"/>
      <c r="Z25" s="99"/>
    </row>
    <row r="26" spans="1:26" ht="23.25" x14ac:dyDescent="0.25">
      <c r="A26" s="85">
        <v>20</v>
      </c>
      <c r="B26" s="86" t="s">
        <v>45</v>
      </c>
      <c r="C26" s="103" t="s">
        <v>35</v>
      </c>
      <c r="D26" s="104">
        <v>46270949</v>
      </c>
      <c r="E26" s="104">
        <v>102807485</v>
      </c>
      <c r="F26" s="105">
        <v>600125891</v>
      </c>
      <c r="G26" s="90" t="s">
        <v>46</v>
      </c>
      <c r="H26" s="91" t="s">
        <v>37</v>
      </c>
      <c r="I26" s="91" t="s">
        <v>38</v>
      </c>
      <c r="J26" s="91" t="s">
        <v>38</v>
      </c>
      <c r="K26" s="90" t="s">
        <v>47</v>
      </c>
      <c r="L26" s="92">
        <v>2000000</v>
      </c>
      <c r="M26" s="93">
        <f>0.7*L26</f>
        <v>1400000</v>
      </c>
      <c r="N26" s="94">
        <v>2022</v>
      </c>
      <c r="O26" s="95">
        <v>2022</v>
      </c>
      <c r="P26" s="106" t="s">
        <v>42</v>
      </c>
      <c r="Q26" s="102" t="s">
        <v>42</v>
      </c>
      <c r="R26" s="102" t="s">
        <v>42</v>
      </c>
      <c r="S26" s="107" t="s">
        <v>42</v>
      </c>
      <c r="T26" s="108"/>
      <c r="U26" s="108"/>
      <c r="V26" s="108"/>
      <c r="W26" s="108"/>
      <c r="X26" s="108" t="s">
        <v>42</v>
      </c>
      <c r="Y26" s="109"/>
      <c r="Z26" s="110"/>
    </row>
    <row r="27" spans="1:26" ht="23.25" x14ac:dyDescent="0.25">
      <c r="A27" s="85">
        <v>21</v>
      </c>
      <c r="B27" s="86" t="s">
        <v>45</v>
      </c>
      <c r="C27" s="103" t="s">
        <v>35</v>
      </c>
      <c r="D27" s="104">
        <v>46270949</v>
      </c>
      <c r="E27" s="104">
        <v>102807485</v>
      </c>
      <c r="F27" s="105">
        <v>600125891</v>
      </c>
      <c r="G27" s="90" t="s">
        <v>50</v>
      </c>
      <c r="H27" s="91" t="s">
        <v>37</v>
      </c>
      <c r="I27" s="91" t="s">
        <v>38</v>
      </c>
      <c r="J27" s="91" t="s">
        <v>38</v>
      </c>
      <c r="K27" s="90" t="s">
        <v>51</v>
      </c>
      <c r="L27" s="92">
        <v>2000000</v>
      </c>
      <c r="M27" s="93">
        <f>0.7*L27</f>
        <v>1400000</v>
      </c>
      <c r="N27" s="94">
        <v>2022</v>
      </c>
      <c r="O27" s="95">
        <v>2024</v>
      </c>
      <c r="P27" s="106" t="s">
        <v>42</v>
      </c>
      <c r="Q27" s="102" t="s">
        <v>42</v>
      </c>
      <c r="R27" s="102" t="s">
        <v>42</v>
      </c>
      <c r="S27" s="107" t="s">
        <v>42</v>
      </c>
      <c r="T27" s="108"/>
      <c r="U27" s="108"/>
      <c r="V27" s="108"/>
      <c r="W27" s="108"/>
      <c r="X27" s="108" t="s">
        <v>42</v>
      </c>
      <c r="Y27" s="109"/>
      <c r="Z27" s="110"/>
    </row>
    <row r="28" spans="1:26" ht="23.25" x14ac:dyDescent="0.25">
      <c r="A28" s="85">
        <v>22</v>
      </c>
      <c r="B28" s="86" t="s">
        <v>45</v>
      </c>
      <c r="C28" s="103" t="s">
        <v>35</v>
      </c>
      <c r="D28" s="104">
        <v>46270949</v>
      </c>
      <c r="E28" s="104">
        <v>102807485</v>
      </c>
      <c r="F28" s="105">
        <v>600125891</v>
      </c>
      <c r="G28" s="90" t="s">
        <v>116</v>
      </c>
      <c r="H28" s="91" t="s">
        <v>37</v>
      </c>
      <c r="I28" s="91" t="s">
        <v>38</v>
      </c>
      <c r="J28" s="91" t="s">
        <v>38</v>
      </c>
      <c r="K28" s="90" t="s">
        <v>117</v>
      </c>
      <c r="L28" s="92">
        <v>500000</v>
      </c>
      <c r="M28" s="93">
        <f>0.7*L28</f>
        <v>350000</v>
      </c>
      <c r="N28" s="94">
        <v>2022</v>
      </c>
      <c r="O28" s="95">
        <v>2024</v>
      </c>
      <c r="P28" s="111"/>
      <c r="Q28" s="112"/>
      <c r="R28" s="112"/>
      <c r="S28" s="113"/>
      <c r="T28" s="114"/>
      <c r="U28" s="114"/>
      <c r="V28" s="108" t="s">
        <v>42</v>
      </c>
      <c r="W28" s="108" t="s">
        <v>42</v>
      </c>
      <c r="X28" s="114"/>
      <c r="Y28" s="106" t="s">
        <v>118</v>
      </c>
      <c r="Z28" s="115"/>
    </row>
    <row r="29" spans="1:26" ht="23.25" x14ac:dyDescent="0.25">
      <c r="A29" s="85">
        <v>23</v>
      </c>
      <c r="B29" s="86" t="s">
        <v>119</v>
      </c>
      <c r="C29" s="103" t="s">
        <v>120</v>
      </c>
      <c r="D29" s="103">
        <v>75021617</v>
      </c>
      <c r="E29" s="103">
        <v>102791945</v>
      </c>
      <c r="F29" s="116">
        <v>600125505</v>
      </c>
      <c r="G29" s="90" t="s">
        <v>121</v>
      </c>
      <c r="H29" s="90" t="s">
        <v>37</v>
      </c>
      <c r="I29" s="90" t="s">
        <v>38</v>
      </c>
      <c r="J29" s="90" t="s">
        <v>122</v>
      </c>
      <c r="K29" s="90" t="s">
        <v>123</v>
      </c>
      <c r="L29" s="92">
        <v>10000000</v>
      </c>
      <c r="M29" s="93">
        <f>0.7*L29</f>
        <v>7000000</v>
      </c>
      <c r="N29" s="94">
        <v>2023</v>
      </c>
      <c r="O29" s="95">
        <v>2025</v>
      </c>
      <c r="P29" s="106" t="s">
        <v>42</v>
      </c>
      <c r="Q29" s="102"/>
      <c r="R29" s="102" t="s">
        <v>124</v>
      </c>
      <c r="S29" s="107" t="s">
        <v>42</v>
      </c>
      <c r="T29" s="108"/>
      <c r="U29" s="108" t="s">
        <v>42</v>
      </c>
      <c r="V29" s="108"/>
      <c r="W29" s="108"/>
      <c r="X29" s="108"/>
      <c r="Y29" s="96"/>
      <c r="Z29" s="99"/>
    </row>
    <row r="30" spans="1:26" ht="23.25" x14ac:dyDescent="0.25">
      <c r="A30" s="85">
        <v>24</v>
      </c>
      <c r="B30" s="86" t="s">
        <v>119</v>
      </c>
      <c r="C30" s="103" t="s">
        <v>120</v>
      </c>
      <c r="D30" s="103">
        <v>75021617</v>
      </c>
      <c r="E30" s="103">
        <v>102791945</v>
      </c>
      <c r="F30" s="116">
        <v>600125505</v>
      </c>
      <c r="G30" s="90" t="s">
        <v>125</v>
      </c>
      <c r="H30" s="90" t="s">
        <v>37</v>
      </c>
      <c r="I30" s="90" t="s">
        <v>38</v>
      </c>
      <c r="J30" s="90" t="s">
        <v>122</v>
      </c>
      <c r="K30" s="90" t="s">
        <v>125</v>
      </c>
      <c r="L30" s="92">
        <v>5000000</v>
      </c>
      <c r="M30" s="101" t="s">
        <v>111</v>
      </c>
      <c r="N30" s="94">
        <v>2023</v>
      </c>
      <c r="O30" s="95">
        <v>2025</v>
      </c>
      <c r="P30" s="96"/>
      <c r="Q30" s="98"/>
      <c r="R30" s="98"/>
      <c r="S30" s="99"/>
      <c r="T30" s="100"/>
      <c r="U30" s="100"/>
      <c r="V30" s="100"/>
      <c r="W30" s="100"/>
      <c r="X30" s="100"/>
      <c r="Y30" s="96"/>
      <c r="Z30" s="99"/>
    </row>
    <row r="31" spans="1:26" x14ac:dyDescent="0.25">
      <c r="A31" s="85">
        <v>25</v>
      </c>
      <c r="B31" s="117" t="s">
        <v>59</v>
      </c>
      <c r="C31" s="98" t="s">
        <v>60</v>
      </c>
      <c r="D31" s="98">
        <v>70993301</v>
      </c>
      <c r="E31" s="104">
        <v>102807001</v>
      </c>
      <c r="F31" s="116">
        <v>600125556</v>
      </c>
      <c r="G31" s="90" t="s">
        <v>126</v>
      </c>
      <c r="H31" s="90" t="s">
        <v>37</v>
      </c>
      <c r="I31" s="90" t="s">
        <v>38</v>
      </c>
      <c r="J31" s="90" t="s">
        <v>62</v>
      </c>
      <c r="K31" s="90" t="s">
        <v>127</v>
      </c>
      <c r="L31" s="92">
        <v>1500000</v>
      </c>
      <c r="M31" s="93">
        <f>0.7*L31</f>
        <v>1050000</v>
      </c>
      <c r="N31" s="94">
        <v>2021</v>
      </c>
      <c r="O31" s="95">
        <v>2022</v>
      </c>
      <c r="P31" s="106"/>
      <c r="Q31" s="102"/>
      <c r="R31" s="102"/>
      <c r="S31" s="107"/>
      <c r="T31" s="108"/>
      <c r="U31" s="108"/>
      <c r="V31" s="108" t="s">
        <v>42</v>
      </c>
      <c r="W31" s="108" t="s">
        <v>42</v>
      </c>
      <c r="X31" s="108"/>
      <c r="Y31" s="118"/>
      <c r="Z31" s="119"/>
    </row>
    <row r="32" spans="1:26" ht="22.5" x14ac:dyDescent="0.25">
      <c r="A32" s="85">
        <v>26</v>
      </c>
      <c r="B32" s="117" t="s">
        <v>59</v>
      </c>
      <c r="C32" s="98" t="s">
        <v>60</v>
      </c>
      <c r="D32" s="98">
        <v>70993301</v>
      </c>
      <c r="E32" s="104">
        <v>102807001</v>
      </c>
      <c r="F32" s="116">
        <v>600125556</v>
      </c>
      <c r="G32" s="90" t="s">
        <v>128</v>
      </c>
      <c r="H32" s="90" t="s">
        <v>37</v>
      </c>
      <c r="I32" s="90" t="s">
        <v>38</v>
      </c>
      <c r="J32" s="90" t="s">
        <v>62</v>
      </c>
      <c r="K32" s="120" t="s">
        <v>129</v>
      </c>
      <c r="L32" s="121">
        <v>1500000</v>
      </c>
      <c r="M32" s="93">
        <f>0.7*L32</f>
        <v>1050000</v>
      </c>
      <c r="N32" s="123">
        <v>2024</v>
      </c>
      <c r="O32" s="124">
        <v>2024</v>
      </c>
      <c r="P32" s="96"/>
      <c r="Q32" s="98"/>
      <c r="R32" s="98"/>
      <c r="S32" s="107" t="s">
        <v>42</v>
      </c>
      <c r="T32" s="108"/>
      <c r="U32" s="108"/>
      <c r="V32" s="108" t="s">
        <v>42</v>
      </c>
      <c r="W32" s="108" t="s">
        <v>42</v>
      </c>
      <c r="X32" s="108" t="s">
        <v>42</v>
      </c>
      <c r="Y32" s="125" t="s">
        <v>48</v>
      </c>
      <c r="Z32" s="126" t="s">
        <v>49</v>
      </c>
    </row>
    <row r="33" spans="1:26" ht="22.5" x14ac:dyDescent="0.25">
      <c r="A33" s="85">
        <v>27</v>
      </c>
      <c r="B33" s="117" t="s">
        <v>59</v>
      </c>
      <c r="C33" s="98" t="s">
        <v>60</v>
      </c>
      <c r="D33" s="98">
        <v>70993301</v>
      </c>
      <c r="E33" s="104">
        <v>102807001</v>
      </c>
      <c r="F33" s="116">
        <v>600125556</v>
      </c>
      <c r="G33" s="90" t="s">
        <v>130</v>
      </c>
      <c r="H33" s="90" t="s">
        <v>37</v>
      </c>
      <c r="I33" s="90" t="s">
        <v>38</v>
      </c>
      <c r="J33" s="90" t="s">
        <v>62</v>
      </c>
      <c r="K33" s="120" t="s">
        <v>131</v>
      </c>
      <c r="L33" s="121">
        <v>3000000</v>
      </c>
      <c r="M33" s="122">
        <v>2100000</v>
      </c>
      <c r="N33" s="123">
        <v>2025</v>
      </c>
      <c r="O33" s="124"/>
      <c r="P33" s="106"/>
      <c r="Q33" s="102"/>
      <c r="R33" s="102"/>
      <c r="S33" s="107" t="s">
        <v>42</v>
      </c>
      <c r="T33" s="108"/>
      <c r="U33" s="108"/>
      <c r="V33" s="108" t="s">
        <v>42</v>
      </c>
      <c r="W33" s="108"/>
      <c r="X33" s="108"/>
      <c r="Y33" s="125" t="s">
        <v>48</v>
      </c>
      <c r="Z33" s="126" t="s">
        <v>49</v>
      </c>
    </row>
    <row r="34" spans="1:26" x14ac:dyDescent="0.25">
      <c r="A34" s="85">
        <v>28</v>
      </c>
      <c r="B34" s="127" t="s">
        <v>59</v>
      </c>
      <c r="C34" s="98" t="s">
        <v>60</v>
      </c>
      <c r="D34" s="98">
        <v>70993301</v>
      </c>
      <c r="E34" s="128">
        <v>102807001</v>
      </c>
      <c r="F34" s="99">
        <v>600125556</v>
      </c>
      <c r="G34" s="100" t="s">
        <v>132</v>
      </c>
      <c r="H34" s="100" t="s">
        <v>37</v>
      </c>
      <c r="I34" s="100" t="s">
        <v>38</v>
      </c>
      <c r="J34" s="100" t="s">
        <v>62</v>
      </c>
      <c r="K34" s="100" t="s">
        <v>133</v>
      </c>
      <c r="L34" s="129">
        <v>400000</v>
      </c>
      <c r="M34" s="93">
        <f>0.7*L34</f>
        <v>280000</v>
      </c>
      <c r="N34" s="94">
        <v>2022</v>
      </c>
      <c r="O34" s="95">
        <v>2023</v>
      </c>
      <c r="P34" s="106"/>
      <c r="Q34" s="102"/>
      <c r="R34" s="102"/>
      <c r="S34" s="107" t="s">
        <v>42</v>
      </c>
      <c r="T34" s="108"/>
      <c r="U34" s="108"/>
      <c r="V34" s="108"/>
      <c r="W34" s="108"/>
      <c r="X34" s="108"/>
      <c r="Y34" s="130"/>
      <c r="Z34" s="119"/>
    </row>
    <row r="35" spans="1:26" ht="23.25" x14ac:dyDescent="0.25">
      <c r="A35" s="85">
        <v>29</v>
      </c>
      <c r="B35" s="131" t="s">
        <v>134</v>
      </c>
      <c r="C35" s="132" t="s">
        <v>135</v>
      </c>
      <c r="D35" s="133">
        <v>75024365</v>
      </c>
      <c r="E35" s="128">
        <v>107807167</v>
      </c>
      <c r="F35" s="134">
        <v>600125670</v>
      </c>
      <c r="G35" s="135" t="s">
        <v>136</v>
      </c>
      <c r="H35" s="90" t="s">
        <v>37</v>
      </c>
      <c r="I35" s="90" t="s">
        <v>38</v>
      </c>
      <c r="J35" s="136" t="s">
        <v>137</v>
      </c>
      <c r="K35" s="136" t="s">
        <v>136</v>
      </c>
      <c r="L35" s="137">
        <v>335000</v>
      </c>
      <c r="M35" s="101" t="s">
        <v>111</v>
      </c>
      <c r="N35" s="94"/>
      <c r="O35" s="95"/>
      <c r="P35" s="96"/>
      <c r="Q35" s="98"/>
      <c r="R35" s="98"/>
      <c r="S35" s="99"/>
      <c r="T35" s="107" t="s">
        <v>42</v>
      </c>
      <c r="U35" s="100"/>
      <c r="V35" s="100"/>
      <c r="W35" s="100"/>
      <c r="X35" s="100"/>
      <c r="Y35" s="138"/>
      <c r="Z35" s="99"/>
    </row>
    <row r="36" spans="1:26" ht="23.25" x14ac:dyDescent="0.25">
      <c r="A36" s="85">
        <v>30</v>
      </c>
      <c r="B36" s="139" t="s">
        <v>134</v>
      </c>
      <c r="C36" s="132" t="s">
        <v>135</v>
      </c>
      <c r="D36" s="133">
        <v>75024365</v>
      </c>
      <c r="E36" s="128">
        <v>107807167</v>
      </c>
      <c r="F36" s="134">
        <v>600125670</v>
      </c>
      <c r="G36" s="140" t="s">
        <v>138</v>
      </c>
      <c r="H36" s="90" t="s">
        <v>37</v>
      </c>
      <c r="I36" s="90" t="s">
        <v>38</v>
      </c>
      <c r="J36" s="90" t="s">
        <v>137</v>
      </c>
      <c r="K36" s="90" t="s">
        <v>138</v>
      </c>
      <c r="L36" s="92">
        <v>35000</v>
      </c>
      <c r="M36" s="101" t="s">
        <v>111</v>
      </c>
      <c r="N36" s="94"/>
      <c r="O36" s="95"/>
      <c r="P36" s="96"/>
      <c r="Q36" s="98"/>
      <c r="R36" s="98"/>
      <c r="S36" s="99"/>
      <c r="T36" s="107" t="s">
        <v>42</v>
      </c>
      <c r="U36" s="100"/>
      <c r="V36" s="100"/>
      <c r="W36" s="100"/>
      <c r="X36" s="100"/>
      <c r="Y36" s="138"/>
      <c r="Z36" s="99"/>
    </row>
    <row r="37" spans="1:26" ht="23.25" x14ac:dyDescent="0.25">
      <c r="A37" s="85">
        <v>31</v>
      </c>
      <c r="B37" s="139" t="s">
        <v>134</v>
      </c>
      <c r="C37" s="132" t="s">
        <v>135</v>
      </c>
      <c r="D37" s="133">
        <v>75024365</v>
      </c>
      <c r="E37" s="128">
        <v>107807167</v>
      </c>
      <c r="F37" s="134">
        <v>600125670</v>
      </c>
      <c r="G37" s="140" t="s">
        <v>139</v>
      </c>
      <c r="H37" s="90" t="s">
        <v>37</v>
      </c>
      <c r="I37" s="90" t="s">
        <v>38</v>
      </c>
      <c r="J37" s="90" t="s">
        <v>137</v>
      </c>
      <c r="K37" s="90" t="s">
        <v>139</v>
      </c>
      <c r="L37" s="92">
        <v>50000</v>
      </c>
      <c r="M37" s="101" t="s">
        <v>111</v>
      </c>
      <c r="N37" s="94"/>
      <c r="O37" s="95"/>
      <c r="P37" s="96"/>
      <c r="Q37" s="98"/>
      <c r="R37" s="98"/>
      <c r="S37" s="99"/>
      <c r="T37" s="107" t="s">
        <v>42</v>
      </c>
      <c r="U37" s="100"/>
      <c r="V37" s="100"/>
      <c r="W37" s="100"/>
      <c r="X37" s="100"/>
      <c r="Y37" s="138"/>
      <c r="Z37" s="99"/>
    </row>
    <row r="38" spans="1:26" ht="23.25" x14ac:dyDescent="0.25">
      <c r="A38" s="85">
        <v>32</v>
      </c>
      <c r="B38" s="139" t="s">
        <v>134</v>
      </c>
      <c r="C38" s="132" t="s">
        <v>135</v>
      </c>
      <c r="D38" s="133">
        <v>75024365</v>
      </c>
      <c r="E38" s="128">
        <v>107807167</v>
      </c>
      <c r="F38" s="134">
        <v>600125670</v>
      </c>
      <c r="G38" s="140" t="s">
        <v>140</v>
      </c>
      <c r="H38" s="90" t="s">
        <v>37</v>
      </c>
      <c r="I38" s="90" t="s">
        <v>38</v>
      </c>
      <c r="J38" s="90" t="s">
        <v>137</v>
      </c>
      <c r="K38" s="90" t="s">
        <v>140</v>
      </c>
      <c r="L38" s="92">
        <v>210000</v>
      </c>
      <c r="M38" s="101" t="s">
        <v>111</v>
      </c>
      <c r="N38" s="94"/>
      <c r="O38" s="95"/>
      <c r="P38" s="96"/>
      <c r="Q38" s="98"/>
      <c r="R38" s="98"/>
      <c r="S38" s="99"/>
      <c r="T38" s="107" t="s">
        <v>42</v>
      </c>
      <c r="U38" s="100"/>
      <c r="V38" s="100"/>
      <c r="W38" s="100"/>
      <c r="X38" s="100"/>
      <c r="Y38" s="138"/>
      <c r="Z38" s="99"/>
    </row>
    <row r="39" spans="1:26" ht="23.25" x14ac:dyDescent="0.25">
      <c r="A39" s="85">
        <v>33</v>
      </c>
      <c r="B39" s="139" t="s">
        <v>134</v>
      </c>
      <c r="C39" s="132" t="s">
        <v>135</v>
      </c>
      <c r="D39" s="133">
        <v>75024365</v>
      </c>
      <c r="E39" s="128">
        <v>107807167</v>
      </c>
      <c r="F39" s="134">
        <v>600125670</v>
      </c>
      <c r="G39" s="140" t="s">
        <v>141</v>
      </c>
      <c r="H39" s="90" t="s">
        <v>37</v>
      </c>
      <c r="I39" s="90" t="s">
        <v>38</v>
      </c>
      <c r="J39" s="90" t="s">
        <v>137</v>
      </c>
      <c r="K39" s="90" t="s">
        <v>141</v>
      </c>
      <c r="L39" s="92">
        <v>180000</v>
      </c>
      <c r="M39" s="101" t="s">
        <v>111</v>
      </c>
      <c r="N39" s="94"/>
      <c r="O39" s="95"/>
      <c r="P39" s="96"/>
      <c r="Q39" s="98"/>
      <c r="R39" s="98"/>
      <c r="S39" s="99"/>
      <c r="T39" s="107" t="s">
        <v>42</v>
      </c>
      <c r="U39" s="100"/>
      <c r="V39" s="100"/>
      <c r="W39" s="100"/>
      <c r="X39" s="100"/>
      <c r="Y39" s="138"/>
      <c r="Z39" s="99"/>
    </row>
    <row r="40" spans="1:26" ht="23.25" x14ac:dyDescent="0.25">
      <c r="A40" s="85">
        <v>34</v>
      </c>
      <c r="B40" s="139" t="s">
        <v>134</v>
      </c>
      <c r="C40" s="132" t="s">
        <v>135</v>
      </c>
      <c r="D40" s="133">
        <v>75024365</v>
      </c>
      <c r="E40" s="128">
        <v>107807167</v>
      </c>
      <c r="F40" s="134">
        <v>600125670</v>
      </c>
      <c r="G40" s="140" t="s">
        <v>142</v>
      </c>
      <c r="H40" s="90" t="s">
        <v>37</v>
      </c>
      <c r="I40" s="90" t="s">
        <v>38</v>
      </c>
      <c r="J40" s="90" t="s">
        <v>137</v>
      </c>
      <c r="K40" s="90" t="s">
        <v>142</v>
      </c>
      <c r="L40" s="92">
        <v>22000</v>
      </c>
      <c r="M40" s="101" t="s">
        <v>111</v>
      </c>
      <c r="N40" s="94"/>
      <c r="O40" s="95"/>
      <c r="P40" s="96"/>
      <c r="Q40" s="98"/>
      <c r="R40" s="98"/>
      <c r="S40" s="99"/>
      <c r="T40" s="107" t="s">
        <v>42</v>
      </c>
      <c r="U40" s="100"/>
      <c r="V40" s="100"/>
      <c r="W40" s="100"/>
      <c r="X40" s="100"/>
      <c r="Y40" s="138"/>
      <c r="Z40" s="99"/>
    </row>
    <row r="41" spans="1:26" ht="23.25" x14ac:dyDescent="0.25">
      <c r="A41" s="85">
        <v>35</v>
      </c>
      <c r="B41" s="141" t="s">
        <v>134</v>
      </c>
      <c r="C41" s="132" t="s">
        <v>135</v>
      </c>
      <c r="D41" s="133">
        <v>75024365</v>
      </c>
      <c r="E41" s="128">
        <v>107807167</v>
      </c>
      <c r="F41" s="134">
        <v>600125670</v>
      </c>
      <c r="G41" s="140" t="s">
        <v>143</v>
      </c>
      <c r="H41" s="90" t="s">
        <v>37</v>
      </c>
      <c r="I41" s="90" t="s">
        <v>38</v>
      </c>
      <c r="J41" s="90" t="s">
        <v>137</v>
      </c>
      <c r="K41" s="90" t="s">
        <v>143</v>
      </c>
      <c r="L41" s="92">
        <v>70000</v>
      </c>
      <c r="M41" s="101" t="s">
        <v>111</v>
      </c>
      <c r="N41" s="142"/>
      <c r="O41" s="143"/>
      <c r="P41" s="144"/>
      <c r="Q41" s="103"/>
      <c r="R41" s="103"/>
      <c r="S41" s="116"/>
      <c r="T41" s="107" t="s">
        <v>42</v>
      </c>
      <c r="U41" s="90"/>
      <c r="V41" s="90"/>
      <c r="W41" s="90"/>
      <c r="X41" s="90"/>
      <c r="Y41" s="145"/>
      <c r="Z41" s="116"/>
    </row>
    <row r="42" spans="1:26" ht="23.25" x14ac:dyDescent="0.25">
      <c r="A42" s="85">
        <v>36</v>
      </c>
      <c r="B42" s="131" t="s">
        <v>134</v>
      </c>
      <c r="C42" s="98" t="s">
        <v>135</v>
      </c>
      <c r="D42" s="133">
        <v>75024365</v>
      </c>
      <c r="E42" s="128">
        <v>107807167</v>
      </c>
      <c r="F42" s="134">
        <v>600125670</v>
      </c>
      <c r="G42" s="146" t="s">
        <v>144</v>
      </c>
      <c r="H42" s="100" t="s">
        <v>37</v>
      </c>
      <c r="I42" s="100" t="s">
        <v>38</v>
      </c>
      <c r="J42" s="100" t="s">
        <v>137</v>
      </c>
      <c r="K42" s="100" t="s">
        <v>144</v>
      </c>
      <c r="L42" s="129">
        <v>140000</v>
      </c>
      <c r="M42" s="147" t="s">
        <v>111</v>
      </c>
      <c r="N42" s="94"/>
      <c r="O42" s="95"/>
      <c r="P42" s="96"/>
      <c r="Q42" s="98"/>
      <c r="R42" s="98"/>
      <c r="S42" s="99"/>
      <c r="T42" s="107" t="s">
        <v>42</v>
      </c>
      <c r="U42" s="100"/>
      <c r="V42" s="100"/>
      <c r="W42" s="100"/>
      <c r="X42" s="100"/>
      <c r="Y42" s="138"/>
      <c r="Z42" s="99"/>
    </row>
    <row r="43" spans="1:26" ht="23.25" customHeight="1" x14ac:dyDescent="0.25">
      <c r="A43" s="85">
        <v>37</v>
      </c>
      <c r="B43" s="148" t="s">
        <v>99</v>
      </c>
      <c r="C43" s="98" t="s">
        <v>100</v>
      </c>
      <c r="D43" s="133">
        <v>75023318</v>
      </c>
      <c r="E43" s="128">
        <v>102807132</v>
      </c>
      <c r="F43" s="134">
        <v>6001125645</v>
      </c>
      <c r="G43" s="146" t="s">
        <v>145</v>
      </c>
      <c r="H43" s="100" t="s">
        <v>37</v>
      </c>
      <c r="I43" s="100" t="s">
        <v>38</v>
      </c>
      <c r="J43" s="100" t="s">
        <v>102</v>
      </c>
      <c r="K43" s="100" t="s">
        <v>146</v>
      </c>
      <c r="L43" s="149">
        <v>300000</v>
      </c>
      <c r="M43" s="150">
        <f>0.7*L43</f>
        <v>210000</v>
      </c>
      <c r="N43" s="94">
        <v>2023</v>
      </c>
      <c r="O43" s="95"/>
      <c r="P43" s="106" t="s">
        <v>42</v>
      </c>
      <c r="Q43" s="102" t="s">
        <v>42</v>
      </c>
      <c r="R43" s="102" t="s">
        <v>42</v>
      </c>
      <c r="S43" s="107" t="s">
        <v>42</v>
      </c>
      <c r="T43" s="100"/>
      <c r="U43" s="100"/>
      <c r="V43" s="100"/>
      <c r="W43" s="100"/>
      <c r="X43" s="100"/>
      <c r="Y43" s="151" t="s">
        <v>147</v>
      </c>
      <c r="Z43" s="99"/>
    </row>
    <row r="44" spans="1:26" ht="23.25" customHeight="1" x14ac:dyDescent="0.25">
      <c r="A44" s="85">
        <v>38</v>
      </c>
      <c r="B44" s="152" t="s">
        <v>148</v>
      </c>
      <c r="C44" s="98" t="s">
        <v>149</v>
      </c>
      <c r="D44" s="153">
        <v>70994188</v>
      </c>
      <c r="E44" s="154">
        <v>102807027</v>
      </c>
      <c r="F44" s="155">
        <v>600125572</v>
      </c>
      <c r="G44" s="146" t="s">
        <v>150</v>
      </c>
      <c r="H44" s="146" t="s">
        <v>37</v>
      </c>
      <c r="I44" s="146" t="s">
        <v>38</v>
      </c>
      <c r="J44" s="146" t="s">
        <v>151</v>
      </c>
      <c r="K44" s="146" t="s">
        <v>150</v>
      </c>
      <c r="L44" s="156">
        <v>4000000</v>
      </c>
      <c r="M44" s="147">
        <f>0.7*L44</f>
        <v>2800000</v>
      </c>
      <c r="N44" s="157">
        <v>2023</v>
      </c>
      <c r="O44" s="95"/>
      <c r="P44" s="158"/>
      <c r="Q44" s="102"/>
      <c r="R44" s="102"/>
      <c r="S44" s="107"/>
      <c r="T44" s="146"/>
      <c r="U44" s="146"/>
      <c r="V44" s="146"/>
      <c r="W44" s="108" t="s">
        <v>42</v>
      </c>
      <c r="X44" s="146"/>
      <c r="Y44" s="159"/>
      <c r="Z44" s="99"/>
    </row>
    <row r="45" spans="1:26" ht="23.25" customHeight="1" x14ac:dyDescent="0.25">
      <c r="A45" s="85">
        <v>39</v>
      </c>
      <c r="B45" s="148" t="s">
        <v>148</v>
      </c>
      <c r="C45" s="98" t="s">
        <v>149</v>
      </c>
      <c r="D45" s="153">
        <v>70994188</v>
      </c>
      <c r="E45" s="154">
        <v>102807027</v>
      </c>
      <c r="F45" s="155">
        <v>600125572</v>
      </c>
      <c r="G45" s="146" t="s">
        <v>152</v>
      </c>
      <c r="H45" s="146" t="s">
        <v>37</v>
      </c>
      <c r="I45" s="146" t="s">
        <v>38</v>
      </c>
      <c r="J45" s="146" t="s">
        <v>151</v>
      </c>
      <c r="K45" s="146" t="s">
        <v>153</v>
      </c>
      <c r="L45" s="156">
        <v>700000</v>
      </c>
      <c r="M45" s="93">
        <f>0.7*L45</f>
        <v>489999.99999999994</v>
      </c>
      <c r="N45" s="94">
        <v>2023</v>
      </c>
      <c r="O45" s="95"/>
      <c r="P45" s="158"/>
      <c r="Q45" s="102"/>
      <c r="R45" s="102"/>
      <c r="S45" s="107"/>
      <c r="T45" s="160" t="s">
        <v>42</v>
      </c>
      <c r="U45" s="146"/>
      <c r="V45" s="146"/>
      <c r="W45" s="108" t="s">
        <v>42</v>
      </c>
      <c r="X45" s="146"/>
      <c r="Y45" s="159"/>
      <c r="Z45" s="99"/>
    </row>
    <row r="46" spans="1:26" ht="23.25" customHeight="1" x14ac:dyDescent="0.25">
      <c r="A46" s="85">
        <v>40</v>
      </c>
      <c r="B46" s="131" t="s">
        <v>93</v>
      </c>
      <c r="C46" s="98" t="s">
        <v>94</v>
      </c>
      <c r="D46" s="98">
        <v>46270922</v>
      </c>
      <c r="E46" s="128">
        <v>102807418</v>
      </c>
      <c r="F46" s="99">
        <v>600125858</v>
      </c>
      <c r="G46" s="146" t="s">
        <v>50</v>
      </c>
      <c r="H46" s="146" t="s">
        <v>37</v>
      </c>
      <c r="I46" s="146" t="s">
        <v>38</v>
      </c>
      <c r="J46" s="146" t="s">
        <v>96</v>
      </c>
      <c r="K46" s="146" t="s">
        <v>51</v>
      </c>
      <c r="L46" s="156">
        <v>3000000</v>
      </c>
      <c r="M46" s="93">
        <f>0.7*L46</f>
        <v>2100000</v>
      </c>
      <c r="N46" s="157">
        <v>2023</v>
      </c>
      <c r="O46" s="95"/>
      <c r="P46" s="158" t="s">
        <v>42</v>
      </c>
      <c r="Q46" s="102" t="s">
        <v>42</v>
      </c>
      <c r="R46" s="102" t="s">
        <v>42</v>
      </c>
      <c r="S46" s="107" t="s">
        <v>42</v>
      </c>
      <c r="T46" s="161"/>
      <c r="U46" s="161"/>
      <c r="V46" s="161"/>
      <c r="W46" s="161"/>
      <c r="X46" s="161" t="s">
        <v>42</v>
      </c>
      <c r="Y46" s="162"/>
      <c r="Z46" s="119"/>
    </row>
    <row r="47" spans="1:26" ht="45.75" x14ac:dyDescent="0.25">
      <c r="A47" s="85">
        <v>41</v>
      </c>
      <c r="B47" s="163" t="s">
        <v>154</v>
      </c>
      <c r="C47" s="164" t="s">
        <v>155</v>
      </c>
      <c r="D47" s="164">
        <v>46270868</v>
      </c>
      <c r="E47" s="164">
        <v>107613581</v>
      </c>
      <c r="F47" s="165">
        <v>600125866</v>
      </c>
      <c r="G47" s="146" t="s">
        <v>156</v>
      </c>
      <c r="H47" s="166" t="s">
        <v>37</v>
      </c>
      <c r="I47" s="166" t="s">
        <v>38</v>
      </c>
      <c r="J47" s="166" t="s">
        <v>157</v>
      </c>
      <c r="K47" s="167" t="s">
        <v>158</v>
      </c>
      <c r="L47" s="156">
        <v>1500000</v>
      </c>
      <c r="M47" s="93">
        <f>0.7*L47</f>
        <v>1050000</v>
      </c>
      <c r="N47" s="157">
        <v>2024</v>
      </c>
      <c r="O47" s="95">
        <v>2025</v>
      </c>
      <c r="P47" s="127"/>
      <c r="Q47" s="98"/>
      <c r="R47" s="98"/>
      <c r="S47" s="107"/>
      <c r="T47" s="146"/>
      <c r="U47" s="146"/>
      <c r="V47" s="146"/>
      <c r="W47" s="146"/>
      <c r="X47" s="146"/>
      <c r="Y47" s="168" t="s">
        <v>159</v>
      </c>
      <c r="Z47" s="107" t="s">
        <v>49</v>
      </c>
    </row>
    <row r="48" spans="1:26" ht="23.25" customHeight="1" x14ac:dyDescent="0.25">
      <c r="A48" s="85">
        <v>42</v>
      </c>
      <c r="B48" s="163" t="s">
        <v>154</v>
      </c>
      <c r="C48" s="164" t="s">
        <v>155</v>
      </c>
      <c r="D48" s="164">
        <v>46270868</v>
      </c>
      <c r="E48" s="164">
        <v>107613581</v>
      </c>
      <c r="F48" s="165">
        <v>600125866</v>
      </c>
      <c r="G48" s="166" t="s">
        <v>160</v>
      </c>
      <c r="H48" s="166" t="s">
        <v>37</v>
      </c>
      <c r="I48" s="166" t="s">
        <v>38</v>
      </c>
      <c r="J48" s="166" t="s">
        <v>157</v>
      </c>
      <c r="K48" s="167" t="s">
        <v>161</v>
      </c>
      <c r="L48" s="156">
        <v>1000000</v>
      </c>
      <c r="M48" s="147" t="s">
        <v>111</v>
      </c>
      <c r="N48" s="157">
        <v>2023</v>
      </c>
      <c r="O48" s="95">
        <v>2025</v>
      </c>
      <c r="P48" s="127"/>
      <c r="Q48" s="98"/>
      <c r="R48" s="98"/>
      <c r="S48" s="107"/>
      <c r="T48" s="146"/>
      <c r="U48" s="146"/>
      <c r="V48" s="146"/>
      <c r="W48" s="161"/>
      <c r="X48" s="146"/>
      <c r="Y48" s="169"/>
      <c r="Z48" s="99"/>
    </row>
    <row r="49" spans="1:26" ht="23.25" customHeight="1" x14ac:dyDescent="0.25">
      <c r="A49" s="85">
        <v>43</v>
      </c>
      <c r="B49" s="170" t="s">
        <v>162</v>
      </c>
      <c r="C49" s="164" t="s">
        <v>163</v>
      </c>
      <c r="D49" s="171">
        <v>70990514</v>
      </c>
      <c r="E49" s="172">
        <v>102807272</v>
      </c>
      <c r="F49" s="155">
        <v>600125742</v>
      </c>
      <c r="G49" s="166" t="s">
        <v>164</v>
      </c>
      <c r="H49" s="166" t="s">
        <v>37</v>
      </c>
      <c r="I49" s="166" t="s">
        <v>38</v>
      </c>
      <c r="J49" s="166" t="s">
        <v>165</v>
      </c>
      <c r="K49" s="173" t="s">
        <v>166</v>
      </c>
      <c r="L49" s="156">
        <v>2000000</v>
      </c>
      <c r="M49" s="93">
        <f t="shared" ref="M49:M57" si="2">0.7*L49</f>
        <v>1400000</v>
      </c>
      <c r="N49" s="157" t="s">
        <v>167</v>
      </c>
      <c r="O49" s="95" t="s">
        <v>79</v>
      </c>
      <c r="P49" s="127"/>
      <c r="Q49" s="98"/>
      <c r="R49" s="98"/>
      <c r="S49" s="107"/>
      <c r="T49" s="146"/>
      <c r="U49" s="146"/>
      <c r="V49" s="146"/>
      <c r="W49" s="108" t="s">
        <v>42</v>
      </c>
      <c r="X49" s="146"/>
      <c r="Y49" s="174" t="s">
        <v>168</v>
      </c>
      <c r="Z49" s="99"/>
    </row>
    <row r="50" spans="1:26" ht="23.25" customHeight="1" x14ac:dyDescent="0.25">
      <c r="A50" s="85">
        <v>44</v>
      </c>
      <c r="B50" s="175" t="s">
        <v>73</v>
      </c>
      <c r="C50" s="87" t="s">
        <v>74</v>
      </c>
      <c r="D50" s="98">
        <v>71005013</v>
      </c>
      <c r="E50" s="98">
        <v>102807299</v>
      </c>
      <c r="F50" s="99">
        <v>600125769</v>
      </c>
      <c r="G50" s="100" t="s">
        <v>169</v>
      </c>
      <c r="H50" s="167" t="s">
        <v>37</v>
      </c>
      <c r="I50" s="167" t="s">
        <v>38</v>
      </c>
      <c r="J50" s="90" t="s">
        <v>76</v>
      </c>
      <c r="K50" s="167" t="s">
        <v>170</v>
      </c>
      <c r="L50" s="129">
        <v>44856261</v>
      </c>
      <c r="M50" s="93">
        <f t="shared" si="2"/>
        <v>31399382.699999999</v>
      </c>
      <c r="N50" s="176" t="s">
        <v>171</v>
      </c>
      <c r="O50" s="177" t="s">
        <v>79</v>
      </c>
      <c r="P50" s="158" t="s">
        <v>42</v>
      </c>
      <c r="Q50" s="102" t="s">
        <v>42</v>
      </c>
      <c r="R50" s="102" t="s">
        <v>42</v>
      </c>
      <c r="S50" s="107" t="s">
        <v>42</v>
      </c>
      <c r="T50" s="161" t="s">
        <v>42</v>
      </c>
      <c r="U50" s="161" t="s">
        <v>42</v>
      </c>
      <c r="V50" s="161" t="s">
        <v>42</v>
      </c>
      <c r="W50" s="161" t="s">
        <v>42</v>
      </c>
      <c r="X50" s="161" t="s">
        <v>42</v>
      </c>
      <c r="Y50" s="169"/>
      <c r="Z50" s="107" t="s">
        <v>58</v>
      </c>
    </row>
    <row r="51" spans="1:26" ht="23.25" customHeight="1" x14ac:dyDescent="0.25">
      <c r="A51" s="85">
        <v>45</v>
      </c>
      <c r="B51" s="175" t="s">
        <v>73</v>
      </c>
      <c r="C51" s="87" t="s">
        <v>74</v>
      </c>
      <c r="D51" s="98">
        <v>71005013</v>
      </c>
      <c r="E51" s="98">
        <v>102807299</v>
      </c>
      <c r="F51" s="99">
        <v>600125769</v>
      </c>
      <c r="G51" s="100" t="s">
        <v>172</v>
      </c>
      <c r="H51" s="167" t="s">
        <v>37</v>
      </c>
      <c r="I51" s="167" t="s">
        <v>38</v>
      </c>
      <c r="J51" s="90" t="s">
        <v>76</v>
      </c>
      <c r="K51" s="167" t="s">
        <v>173</v>
      </c>
      <c r="L51" s="129">
        <v>1000000</v>
      </c>
      <c r="M51" s="93">
        <f t="shared" si="2"/>
        <v>700000</v>
      </c>
      <c r="N51" s="176"/>
      <c r="O51" s="178">
        <v>2024</v>
      </c>
      <c r="P51" s="127"/>
      <c r="Q51" s="98"/>
      <c r="R51" s="98"/>
      <c r="S51" s="107"/>
      <c r="T51" s="161" t="s">
        <v>42</v>
      </c>
      <c r="U51" s="146"/>
      <c r="V51" s="146"/>
      <c r="W51" s="161"/>
      <c r="X51" s="146"/>
      <c r="Y51" s="169"/>
      <c r="Z51" s="107"/>
    </row>
    <row r="52" spans="1:26" ht="23.25" customHeight="1" x14ac:dyDescent="0.25">
      <c r="A52" s="85">
        <v>46</v>
      </c>
      <c r="B52" s="175" t="s">
        <v>73</v>
      </c>
      <c r="C52" s="87" t="s">
        <v>74</v>
      </c>
      <c r="D52" s="98">
        <v>71005013</v>
      </c>
      <c r="E52" s="98">
        <v>102807299</v>
      </c>
      <c r="F52" s="99">
        <v>600125769</v>
      </c>
      <c r="G52" s="100" t="s">
        <v>174</v>
      </c>
      <c r="H52" s="167" t="s">
        <v>37</v>
      </c>
      <c r="I52" s="167" t="s">
        <v>38</v>
      </c>
      <c r="J52" s="90" t="s">
        <v>76</v>
      </c>
      <c r="K52" s="167" t="s">
        <v>173</v>
      </c>
      <c r="L52" s="129">
        <v>1500000</v>
      </c>
      <c r="M52" s="93">
        <f t="shared" si="2"/>
        <v>1050000</v>
      </c>
      <c r="N52" s="176"/>
      <c r="O52" s="178">
        <v>2024</v>
      </c>
      <c r="P52" s="158" t="s">
        <v>42</v>
      </c>
      <c r="Q52" s="102" t="s">
        <v>42</v>
      </c>
      <c r="R52" s="102" t="s">
        <v>42</v>
      </c>
      <c r="S52" s="107" t="s">
        <v>42</v>
      </c>
      <c r="T52" s="146"/>
      <c r="U52" s="146"/>
      <c r="V52" s="146"/>
      <c r="W52" s="161"/>
      <c r="X52" s="146"/>
      <c r="Y52" s="169"/>
      <c r="Z52" s="107"/>
    </row>
    <row r="53" spans="1:26" ht="23.25" customHeight="1" x14ac:dyDescent="0.25">
      <c r="A53" s="85">
        <v>47</v>
      </c>
      <c r="B53" s="175" t="s">
        <v>73</v>
      </c>
      <c r="C53" s="87" t="s">
        <v>74</v>
      </c>
      <c r="D53" s="98">
        <v>71005013</v>
      </c>
      <c r="E53" s="98">
        <v>102807299</v>
      </c>
      <c r="F53" s="99">
        <v>600125769</v>
      </c>
      <c r="G53" s="100" t="s">
        <v>175</v>
      </c>
      <c r="H53" s="167" t="s">
        <v>37</v>
      </c>
      <c r="I53" s="167" t="s">
        <v>38</v>
      </c>
      <c r="J53" s="90" t="s">
        <v>76</v>
      </c>
      <c r="K53" s="179" t="s">
        <v>176</v>
      </c>
      <c r="L53" s="129">
        <v>400000</v>
      </c>
      <c r="M53" s="93">
        <f t="shared" si="2"/>
        <v>280000</v>
      </c>
      <c r="N53" s="176"/>
      <c r="O53" s="178">
        <v>2024</v>
      </c>
      <c r="P53" s="127"/>
      <c r="Q53" s="98"/>
      <c r="R53" s="98"/>
      <c r="S53" s="107"/>
      <c r="T53" s="146"/>
      <c r="U53" s="146"/>
      <c r="V53" s="146"/>
      <c r="W53" s="161"/>
      <c r="X53" s="146"/>
      <c r="Y53" s="169"/>
      <c r="Z53" s="107"/>
    </row>
    <row r="54" spans="1:26" ht="23.25" customHeight="1" x14ac:dyDescent="0.25">
      <c r="A54" s="85">
        <v>48</v>
      </c>
      <c r="B54" s="175" t="s">
        <v>73</v>
      </c>
      <c r="C54" s="87" t="s">
        <v>74</v>
      </c>
      <c r="D54" s="98">
        <v>71005013</v>
      </c>
      <c r="E54" s="98">
        <v>102807299</v>
      </c>
      <c r="F54" s="99">
        <v>600125769</v>
      </c>
      <c r="G54" s="100" t="s">
        <v>177</v>
      </c>
      <c r="H54" s="167" t="s">
        <v>37</v>
      </c>
      <c r="I54" s="167" t="s">
        <v>38</v>
      </c>
      <c r="J54" s="90" t="s">
        <v>76</v>
      </c>
      <c r="K54" s="167" t="s">
        <v>178</v>
      </c>
      <c r="L54" s="129">
        <v>3000000</v>
      </c>
      <c r="M54" s="93">
        <f t="shared" si="2"/>
        <v>2100000</v>
      </c>
      <c r="N54" s="176"/>
      <c r="O54" s="178">
        <v>2024</v>
      </c>
      <c r="P54" s="127"/>
      <c r="Q54" s="98"/>
      <c r="R54" s="98"/>
      <c r="S54" s="107"/>
      <c r="T54" s="146"/>
      <c r="U54" s="146"/>
      <c r="V54" s="146"/>
      <c r="W54" s="161"/>
      <c r="X54" s="146"/>
      <c r="Y54" s="180" t="s">
        <v>80</v>
      </c>
      <c r="Z54" s="107"/>
    </row>
    <row r="55" spans="1:26" ht="23.25" customHeight="1" x14ac:dyDescent="0.25">
      <c r="A55" s="85">
        <v>49</v>
      </c>
      <c r="B55" s="175" t="s">
        <v>73</v>
      </c>
      <c r="C55" s="87" t="s">
        <v>74</v>
      </c>
      <c r="D55" s="98">
        <v>71005013</v>
      </c>
      <c r="E55" s="98">
        <v>102807299</v>
      </c>
      <c r="F55" s="99">
        <v>600125769</v>
      </c>
      <c r="G55" s="100" t="s">
        <v>179</v>
      </c>
      <c r="H55" s="167" t="s">
        <v>37</v>
      </c>
      <c r="I55" s="167" t="s">
        <v>38</v>
      </c>
      <c r="J55" s="90" t="s">
        <v>76</v>
      </c>
      <c r="K55" s="167" t="s">
        <v>180</v>
      </c>
      <c r="L55" s="129">
        <v>1000000</v>
      </c>
      <c r="M55" s="93">
        <f t="shared" si="2"/>
        <v>700000</v>
      </c>
      <c r="N55" s="176"/>
      <c r="O55" s="178">
        <v>2024</v>
      </c>
      <c r="P55" s="127"/>
      <c r="Q55" s="98"/>
      <c r="R55" s="98"/>
      <c r="S55" s="107"/>
      <c r="T55" s="146"/>
      <c r="U55" s="146"/>
      <c r="V55" s="146"/>
      <c r="W55" s="161"/>
      <c r="X55" s="146"/>
      <c r="Y55" s="180"/>
      <c r="Z55" s="107"/>
    </row>
    <row r="56" spans="1:26" ht="23.25" customHeight="1" x14ac:dyDescent="0.25">
      <c r="A56" s="85">
        <v>50</v>
      </c>
      <c r="B56" s="175" t="s">
        <v>73</v>
      </c>
      <c r="C56" s="87" t="s">
        <v>74</v>
      </c>
      <c r="D56" s="98">
        <v>71005013</v>
      </c>
      <c r="E56" s="98">
        <v>102807299</v>
      </c>
      <c r="F56" s="99">
        <v>600125769</v>
      </c>
      <c r="G56" s="100" t="s">
        <v>181</v>
      </c>
      <c r="H56" s="167" t="s">
        <v>37</v>
      </c>
      <c r="I56" s="167" t="s">
        <v>38</v>
      </c>
      <c r="J56" s="90" t="s">
        <v>76</v>
      </c>
      <c r="K56" s="167" t="s">
        <v>182</v>
      </c>
      <c r="L56" s="129">
        <v>6500000</v>
      </c>
      <c r="M56" s="93">
        <f t="shared" si="2"/>
        <v>4550000</v>
      </c>
      <c r="N56" s="176" t="s">
        <v>183</v>
      </c>
      <c r="O56" s="177" t="s">
        <v>184</v>
      </c>
      <c r="P56" s="158" t="s">
        <v>42</v>
      </c>
      <c r="Q56" s="102" t="s">
        <v>42</v>
      </c>
      <c r="R56" s="102" t="s">
        <v>42</v>
      </c>
      <c r="S56" s="107" t="s">
        <v>42</v>
      </c>
      <c r="T56" s="161" t="s">
        <v>42</v>
      </c>
      <c r="U56" s="161" t="s">
        <v>42</v>
      </c>
      <c r="V56" s="161" t="s">
        <v>42</v>
      </c>
      <c r="W56" s="161" t="s">
        <v>42</v>
      </c>
      <c r="X56" s="161" t="s">
        <v>42</v>
      </c>
      <c r="Y56" s="180" t="s">
        <v>80</v>
      </c>
      <c r="Z56" s="107" t="s">
        <v>49</v>
      </c>
    </row>
    <row r="57" spans="1:26" ht="34.5" x14ac:dyDescent="0.25">
      <c r="A57" s="85">
        <v>51</v>
      </c>
      <c r="B57" s="181" t="s">
        <v>73</v>
      </c>
      <c r="C57" s="164" t="s">
        <v>74</v>
      </c>
      <c r="D57" s="98">
        <v>71005013</v>
      </c>
      <c r="E57" s="98">
        <v>102807299</v>
      </c>
      <c r="F57" s="99">
        <v>600125769</v>
      </c>
      <c r="G57" s="100" t="s">
        <v>185</v>
      </c>
      <c r="H57" s="167" t="s">
        <v>37</v>
      </c>
      <c r="I57" s="167" t="s">
        <v>38</v>
      </c>
      <c r="J57" s="100" t="s">
        <v>76</v>
      </c>
      <c r="K57" s="167" t="s">
        <v>186</v>
      </c>
      <c r="L57" s="129">
        <v>6500000</v>
      </c>
      <c r="M57" s="93">
        <f t="shared" si="2"/>
        <v>4550000</v>
      </c>
      <c r="N57" s="176"/>
      <c r="O57" s="178">
        <v>2024</v>
      </c>
      <c r="P57" s="158" t="s">
        <v>42</v>
      </c>
      <c r="Q57" s="102" t="s">
        <v>42</v>
      </c>
      <c r="R57" s="102" t="s">
        <v>42</v>
      </c>
      <c r="S57" s="107" t="s">
        <v>42</v>
      </c>
      <c r="T57" s="161" t="s">
        <v>42</v>
      </c>
      <c r="U57" s="161" t="s">
        <v>42</v>
      </c>
      <c r="V57" s="161" t="s">
        <v>42</v>
      </c>
      <c r="W57" s="161" t="s">
        <v>42</v>
      </c>
      <c r="X57" s="161" t="s">
        <v>42</v>
      </c>
      <c r="Y57" s="180"/>
      <c r="Z57" s="107"/>
    </row>
    <row r="58" spans="1:26" ht="56.25" x14ac:dyDescent="0.25">
      <c r="A58" s="85">
        <v>52</v>
      </c>
      <c r="B58" s="131" t="s">
        <v>34</v>
      </c>
      <c r="C58" s="164" t="s">
        <v>35</v>
      </c>
      <c r="D58" s="164">
        <v>46270931</v>
      </c>
      <c r="E58" s="164">
        <v>102807477</v>
      </c>
      <c r="F58" s="165">
        <v>600125882</v>
      </c>
      <c r="G58" s="100" t="s">
        <v>187</v>
      </c>
      <c r="H58" s="167" t="s">
        <v>37</v>
      </c>
      <c r="I58" s="167" t="s">
        <v>38</v>
      </c>
      <c r="J58" s="167" t="s">
        <v>38</v>
      </c>
      <c r="K58" s="173" t="s">
        <v>188</v>
      </c>
      <c r="L58" s="149">
        <v>14234390.439999999</v>
      </c>
      <c r="M58" s="182">
        <f>0.5*L58</f>
        <v>7117195.2199999997</v>
      </c>
      <c r="N58" s="183">
        <v>2023</v>
      </c>
      <c r="O58" s="184">
        <v>2026</v>
      </c>
      <c r="P58" s="158"/>
      <c r="Q58" s="102"/>
      <c r="R58" s="102"/>
      <c r="S58" s="107"/>
      <c r="T58" s="161"/>
      <c r="U58" s="161"/>
      <c r="V58" s="161"/>
      <c r="W58" s="108"/>
      <c r="X58" s="108"/>
      <c r="Y58" s="26" t="s">
        <v>189</v>
      </c>
      <c r="Z58" s="185" t="s">
        <v>44</v>
      </c>
    </row>
    <row r="59" spans="1:26" ht="56.25" x14ac:dyDescent="0.25">
      <c r="A59" s="186">
        <v>53</v>
      </c>
      <c r="B59" s="187" t="s">
        <v>52</v>
      </c>
      <c r="C59" s="188" t="s">
        <v>53</v>
      </c>
      <c r="D59" s="189">
        <v>75024250</v>
      </c>
      <c r="E59" s="189">
        <v>102100101</v>
      </c>
      <c r="F59" s="178">
        <v>600125971</v>
      </c>
      <c r="G59" s="190" t="s">
        <v>190</v>
      </c>
      <c r="H59" s="190" t="s">
        <v>37</v>
      </c>
      <c r="I59" s="190" t="s">
        <v>38</v>
      </c>
      <c r="J59" s="191" t="s">
        <v>55</v>
      </c>
      <c r="K59" s="190" t="s">
        <v>191</v>
      </c>
      <c r="L59" s="192">
        <v>15000000</v>
      </c>
      <c r="M59" s="150">
        <f t="shared" ref="M59" si="3">0.7*L59</f>
        <v>10500000</v>
      </c>
      <c r="N59" s="193">
        <v>2025</v>
      </c>
      <c r="O59" s="194">
        <v>2026</v>
      </c>
      <c r="P59" s="195" t="s">
        <v>42</v>
      </c>
      <c r="Q59" s="196" t="s">
        <v>42</v>
      </c>
      <c r="R59" s="196" t="s">
        <v>42</v>
      </c>
      <c r="S59" s="185" t="s">
        <v>42</v>
      </c>
      <c r="T59" s="197" t="s">
        <v>42</v>
      </c>
      <c r="U59" s="197" t="s">
        <v>42</v>
      </c>
      <c r="V59" s="197" t="s">
        <v>42</v>
      </c>
      <c r="W59" s="197" t="s">
        <v>42</v>
      </c>
      <c r="X59" s="197" t="s">
        <v>42</v>
      </c>
      <c r="Y59" s="26" t="s">
        <v>192</v>
      </c>
      <c r="Z59" s="185"/>
    </row>
    <row r="60" spans="1:26" ht="23.25" x14ac:dyDescent="0.25">
      <c r="A60" s="198">
        <v>54</v>
      </c>
      <c r="B60" s="199" t="s">
        <v>193</v>
      </c>
      <c r="C60" s="200" t="s">
        <v>35</v>
      </c>
      <c r="D60" s="201">
        <v>46270949</v>
      </c>
      <c r="E60" s="201">
        <v>102807485</v>
      </c>
      <c r="F60" s="202">
        <v>600125891</v>
      </c>
      <c r="G60" s="199" t="s">
        <v>193</v>
      </c>
      <c r="H60" s="203" t="s">
        <v>37</v>
      </c>
      <c r="I60" s="203" t="s">
        <v>38</v>
      </c>
      <c r="J60" s="204" t="s">
        <v>38</v>
      </c>
      <c r="K60" s="205" t="s">
        <v>194</v>
      </c>
      <c r="L60" s="149">
        <v>4000000</v>
      </c>
      <c r="M60" s="206">
        <f>0.7*L60</f>
        <v>2800000</v>
      </c>
      <c r="N60" s="207" t="s">
        <v>195</v>
      </c>
      <c r="O60" s="208" t="s">
        <v>196</v>
      </c>
      <c r="P60" s="209"/>
      <c r="Q60" s="196"/>
      <c r="R60" s="196"/>
      <c r="S60" s="185"/>
      <c r="T60" s="197" t="s">
        <v>42</v>
      </c>
      <c r="U60" s="197"/>
      <c r="V60" s="197" t="s">
        <v>42</v>
      </c>
      <c r="W60" s="197"/>
      <c r="X60" s="197"/>
      <c r="Y60" s="26" t="s">
        <v>80</v>
      </c>
      <c r="Z60" s="185" t="s">
        <v>58</v>
      </c>
    </row>
    <row r="61" spans="1:26" ht="45" x14ac:dyDescent="0.25">
      <c r="A61" s="198">
        <v>55</v>
      </c>
      <c r="B61" s="210" t="s">
        <v>73</v>
      </c>
      <c r="C61" s="211" t="s">
        <v>74</v>
      </c>
      <c r="D61" s="189">
        <v>71005013</v>
      </c>
      <c r="E61" s="189">
        <v>102807299</v>
      </c>
      <c r="F61" s="178">
        <v>600125769</v>
      </c>
      <c r="G61" s="204" t="s">
        <v>181</v>
      </c>
      <c r="H61" s="203" t="s">
        <v>37</v>
      </c>
      <c r="I61" s="203" t="s">
        <v>38</v>
      </c>
      <c r="J61" s="212" t="s">
        <v>76</v>
      </c>
      <c r="K61" s="203" t="s">
        <v>197</v>
      </c>
      <c r="L61" s="149">
        <v>6500000</v>
      </c>
      <c r="M61" s="150">
        <f t="shared" ref="M61:M68" si="4">0.7*L61</f>
        <v>4550000</v>
      </c>
      <c r="N61" s="183">
        <v>2024</v>
      </c>
      <c r="O61" s="184">
        <v>2025</v>
      </c>
      <c r="P61" s="195" t="s">
        <v>42</v>
      </c>
      <c r="Q61" s="196" t="s">
        <v>42</v>
      </c>
      <c r="R61" s="196" t="s">
        <v>42</v>
      </c>
      <c r="S61" s="185" t="s">
        <v>42</v>
      </c>
      <c r="T61" s="197" t="s">
        <v>42</v>
      </c>
      <c r="U61" s="197" t="s">
        <v>42</v>
      </c>
      <c r="V61" s="197" t="s">
        <v>42</v>
      </c>
      <c r="W61" s="197" t="s">
        <v>42</v>
      </c>
      <c r="X61" s="197" t="s">
        <v>42</v>
      </c>
      <c r="Y61" s="26" t="s">
        <v>198</v>
      </c>
      <c r="Z61" s="185"/>
    </row>
    <row r="62" spans="1:26" ht="34.5" x14ac:dyDescent="0.25">
      <c r="A62" s="198">
        <v>56</v>
      </c>
      <c r="B62" s="210" t="s">
        <v>73</v>
      </c>
      <c r="C62" s="211" t="s">
        <v>74</v>
      </c>
      <c r="D62" s="189">
        <v>71005013</v>
      </c>
      <c r="E62" s="189">
        <v>102807299</v>
      </c>
      <c r="F62" s="178">
        <v>600125769</v>
      </c>
      <c r="G62" s="213" t="s">
        <v>156</v>
      </c>
      <c r="H62" s="203" t="s">
        <v>37</v>
      </c>
      <c r="I62" s="203" t="s">
        <v>38</v>
      </c>
      <c r="J62" s="212" t="s">
        <v>76</v>
      </c>
      <c r="K62" s="203" t="s">
        <v>199</v>
      </c>
      <c r="L62" s="149">
        <v>6000000</v>
      </c>
      <c r="M62" s="150">
        <f t="shared" si="4"/>
        <v>4200000</v>
      </c>
      <c r="N62" s="183">
        <v>2024</v>
      </c>
      <c r="O62" s="184">
        <v>2025</v>
      </c>
      <c r="P62" s="195"/>
      <c r="Q62" s="196"/>
      <c r="R62" s="196"/>
      <c r="S62" s="185"/>
      <c r="T62" s="197" t="s">
        <v>42</v>
      </c>
      <c r="U62" s="197"/>
      <c r="V62" s="197"/>
      <c r="W62" s="197" t="s">
        <v>42</v>
      </c>
      <c r="X62" s="197" t="s">
        <v>42</v>
      </c>
      <c r="Y62" s="26" t="s">
        <v>200</v>
      </c>
      <c r="Z62" s="185" t="s">
        <v>49</v>
      </c>
    </row>
    <row r="63" spans="1:26" ht="34.5" x14ac:dyDescent="0.25">
      <c r="A63" s="198">
        <v>57</v>
      </c>
      <c r="B63" s="210" t="s">
        <v>73</v>
      </c>
      <c r="C63" s="211" t="s">
        <v>74</v>
      </c>
      <c r="D63" s="189">
        <v>71005013</v>
      </c>
      <c r="E63" s="189">
        <v>102807299</v>
      </c>
      <c r="F63" s="178">
        <v>600125769</v>
      </c>
      <c r="G63" s="184" t="s">
        <v>145</v>
      </c>
      <c r="H63" s="203" t="s">
        <v>37</v>
      </c>
      <c r="I63" s="203" t="s">
        <v>38</v>
      </c>
      <c r="J63" s="212" t="s">
        <v>76</v>
      </c>
      <c r="K63" s="204" t="s">
        <v>201</v>
      </c>
      <c r="L63" s="149">
        <v>950000</v>
      </c>
      <c r="M63" s="150">
        <f t="shared" si="4"/>
        <v>665000</v>
      </c>
      <c r="N63" s="183">
        <v>2024</v>
      </c>
      <c r="O63" s="184">
        <v>2025</v>
      </c>
      <c r="P63" s="195"/>
      <c r="Q63" s="196"/>
      <c r="R63" s="196"/>
      <c r="S63" s="185"/>
      <c r="T63" s="197" t="s">
        <v>42</v>
      </c>
      <c r="U63" s="197"/>
      <c r="V63" s="197"/>
      <c r="W63" s="197" t="s">
        <v>42</v>
      </c>
      <c r="X63" s="197" t="s">
        <v>42</v>
      </c>
      <c r="Y63" s="26" t="s">
        <v>200</v>
      </c>
      <c r="Z63" s="185" t="s">
        <v>49</v>
      </c>
    </row>
    <row r="64" spans="1:26" ht="34.5" x14ac:dyDescent="0.25">
      <c r="A64" s="198">
        <v>58</v>
      </c>
      <c r="B64" s="210" t="s">
        <v>73</v>
      </c>
      <c r="C64" s="211" t="s">
        <v>74</v>
      </c>
      <c r="D64" s="189">
        <v>71005013</v>
      </c>
      <c r="E64" s="189">
        <v>102807299</v>
      </c>
      <c r="F64" s="178">
        <v>600125769</v>
      </c>
      <c r="G64" s="184" t="s">
        <v>202</v>
      </c>
      <c r="H64" s="203" t="s">
        <v>37</v>
      </c>
      <c r="I64" s="203" t="s">
        <v>38</v>
      </c>
      <c r="J64" s="212" t="s">
        <v>76</v>
      </c>
      <c r="K64" s="203" t="s">
        <v>203</v>
      </c>
      <c r="L64" s="149">
        <v>8000000</v>
      </c>
      <c r="M64" s="150">
        <f t="shared" si="4"/>
        <v>5600000</v>
      </c>
      <c r="N64" s="183">
        <v>2024</v>
      </c>
      <c r="O64" s="184">
        <v>2025</v>
      </c>
      <c r="P64" s="195"/>
      <c r="Q64" s="196"/>
      <c r="R64" s="196"/>
      <c r="S64" s="185"/>
      <c r="T64" s="197" t="s">
        <v>42</v>
      </c>
      <c r="U64" s="197"/>
      <c r="V64" s="197"/>
      <c r="W64" s="197" t="s">
        <v>42</v>
      </c>
      <c r="X64" s="197" t="s">
        <v>42</v>
      </c>
      <c r="Y64" s="195" t="s">
        <v>204</v>
      </c>
      <c r="Z64" s="185" t="s">
        <v>49</v>
      </c>
    </row>
    <row r="65" spans="1:29" ht="34.5" x14ac:dyDescent="0.25">
      <c r="A65" s="198">
        <v>59</v>
      </c>
      <c r="B65" s="210" t="s">
        <v>73</v>
      </c>
      <c r="C65" s="211" t="s">
        <v>74</v>
      </c>
      <c r="D65" s="189">
        <v>71005013</v>
      </c>
      <c r="E65" s="189">
        <v>102807299</v>
      </c>
      <c r="F65" s="178">
        <v>600125769</v>
      </c>
      <c r="G65" s="184" t="s">
        <v>205</v>
      </c>
      <c r="H65" s="203" t="s">
        <v>37</v>
      </c>
      <c r="I65" s="203" t="s">
        <v>38</v>
      </c>
      <c r="J65" s="212" t="s">
        <v>76</v>
      </c>
      <c r="K65" s="203" t="s">
        <v>206</v>
      </c>
      <c r="L65" s="149">
        <v>48000000</v>
      </c>
      <c r="M65" s="150">
        <f t="shared" si="4"/>
        <v>33600000</v>
      </c>
      <c r="N65" s="183">
        <v>2024</v>
      </c>
      <c r="O65" s="184">
        <v>2025</v>
      </c>
      <c r="P65" s="195"/>
      <c r="Q65" s="196"/>
      <c r="R65" s="196"/>
      <c r="S65" s="185"/>
      <c r="T65" s="197"/>
      <c r="U65" s="197"/>
      <c r="V65" s="197"/>
      <c r="W65" s="197" t="s">
        <v>42</v>
      </c>
      <c r="X65" s="197"/>
      <c r="Y65" s="195" t="s">
        <v>207</v>
      </c>
      <c r="Z65" s="185"/>
    </row>
    <row r="66" spans="1:29" ht="34.5" x14ac:dyDescent="0.25">
      <c r="A66" s="198">
        <v>60</v>
      </c>
      <c r="B66" s="210" t="s">
        <v>73</v>
      </c>
      <c r="C66" s="211" t="s">
        <v>74</v>
      </c>
      <c r="D66" s="189">
        <v>71005013</v>
      </c>
      <c r="E66" s="189">
        <v>102807299</v>
      </c>
      <c r="F66" s="178">
        <v>600125769</v>
      </c>
      <c r="G66" s="184" t="s">
        <v>208</v>
      </c>
      <c r="H66" s="203" t="s">
        <v>37</v>
      </c>
      <c r="I66" s="203" t="s">
        <v>38</v>
      </c>
      <c r="J66" s="212" t="s">
        <v>76</v>
      </c>
      <c r="K66" s="203" t="s">
        <v>209</v>
      </c>
      <c r="L66" s="149">
        <v>1200000</v>
      </c>
      <c r="M66" s="150">
        <f t="shared" si="4"/>
        <v>840000</v>
      </c>
      <c r="N66" s="183">
        <v>2024</v>
      </c>
      <c r="O66" s="184">
        <v>2025</v>
      </c>
      <c r="P66" s="195"/>
      <c r="Q66" s="196"/>
      <c r="R66" s="196"/>
      <c r="S66" s="185"/>
      <c r="T66" s="197" t="s">
        <v>42</v>
      </c>
      <c r="U66" s="197"/>
      <c r="V66" s="197"/>
      <c r="W66" s="197" t="s">
        <v>42</v>
      </c>
      <c r="X66" s="197"/>
      <c r="Y66" s="26" t="s">
        <v>80</v>
      </c>
      <c r="Z66" s="185"/>
    </row>
    <row r="67" spans="1:29" ht="34.5" x14ac:dyDescent="0.25">
      <c r="A67" s="198">
        <v>61</v>
      </c>
      <c r="B67" s="210" t="s">
        <v>73</v>
      </c>
      <c r="C67" s="211" t="s">
        <v>74</v>
      </c>
      <c r="D67" s="189">
        <v>71005013</v>
      </c>
      <c r="E67" s="189">
        <v>102807299</v>
      </c>
      <c r="F67" s="178">
        <v>600125769</v>
      </c>
      <c r="G67" s="214" t="s">
        <v>210</v>
      </c>
      <c r="H67" s="212" t="s">
        <v>37</v>
      </c>
      <c r="I67" s="212" t="s">
        <v>38</v>
      </c>
      <c r="J67" s="212" t="s">
        <v>76</v>
      </c>
      <c r="K67" s="214" t="s">
        <v>211</v>
      </c>
      <c r="L67" s="215">
        <v>165000000</v>
      </c>
      <c r="M67" s="150">
        <f t="shared" si="4"/>
        <v>115500000</v>
      </c>
      <c r="N67" s="183">
        <v>2024</v>
      </c>
      <c r="O67" s="184">
        <v>2025</v>
      </c>
      <c r="P67" s="195" t="s">
        <v>42</v>
      </c>
      <c r="Q67" s="196" t="s">
        <v>42</v>
      </c>
      <c r="R67" s="196" t="s">
        <v>42</v>
      </c>
      <c r="S67" s="185" t="s">
        <v>42</v>
      </c>
      <c r="T67" s="216"/>
      <c r="U67" s="216" t="s">
        <v>42</v>
      </c>
      <c r="V67" s="216" t="s">
        <v>42</v>
      </c>
      <c r="W67" s="216" t="s">
        <v>42</v>
      </c>
      <c r="X67" s="216" t="s">
        <v>42</v>
      </c>
      <c r="Y67" s="26" t="s">
        <v>212</v>
      </c>
      <c r="Z67" s="185" t="s">
        <v>49</v>
      </c>
    </row>
    <row r="68" spans="1:29" ht="34.5" x14ac:dyDescent="0.25">
      <c r="A68" s="198">
        <v>62</v>
      </c>
      <c r="B68" s="210" t="s">
        <v>73</v>
      </c>
      <c r="C68" s="211" t="s">
        <v>74</v>
      </c>
      <c r="D68" s="189">
        <v>71005013</v>
      </c>
      <c r="E68" s="189">
        <v>102807299</v>
      </c>
      <c r="F68" s="178">
        <v>600125769</v>
      </c>
      <c r="G68" s="214" t="s">
        <v>213</v>
      </c>
      <c r="H68" s="212" t="s">
        <v>37</v>
      </c>
      <c r="I68" s="212" t="s">
        <v>38</v>
      </c>
      <c r="J68" s="212" t="s">
        <v>76</v>
      </c>
      <c r="K68" s="214" t="s">
        <v>214</v>
      </c>
      <c r="L68" s="215">
        <v>127000000</v>
      </c>
      <c r="M68" s="150">
        <f t="shared" si="4"/>
        <v>88900000</v>
      </c>
      <c r="N68" s="183">
        <v>2024</v>
      </c>
      <c r="O68" s="184">
        <v>2025</v>
      </c>
      <c r="P68" s="195" t="s">
        <v>42</v>
      </c>
      <c r="Q68" s="196" t="s">
        <v>42</v>
      </c>
      <c r="R68" s="196" t="s">
        <v>42</v>
      </c>
      <c r="S68" s="185" t="s">
        <v>42</v>
      </c>
      <c r="T68" s="216"/>
      <c r="U68" s="216" t="s">
        <v>42</v>
      </c>
      <c r="V68" s="216" t="s">
        <v>42</v>
      </c>
      <c r="W68" s="216" t="s">
        <v>42</v>
      </c>
      <c r="X68" s="216" t="s">
        <v>42</v>
      </c>
      <c r="Y68" s="26" t="s">
        <v>212</v>
      </c>
      <c r="Z68" s="185" t="s">
        <v>49</v>
      </c>
    </row>
    <row r="69" spans="1:29" ht="15.75" thickBot="1" x14ac:dyDescent="0.3">
      <c r="A69" s="217"/>
      <c r="B69" s="218"/>
      <c r="C69" s="219"/>
      <c r="D69" s="220"/>
      <c r="E69" s="220"/>
      <c r="F69" s="221"/>
      <c r="G69" s="222"/>
      <c r="H69" s="223"/>
      <c r="I69" s="223"/>
      <c r="J69" s="222"/>
      <c r="K69" s="223"/>
      <c r="L69" s="224"/>
      <c r="M69" s="225"/>
      <c r="N69" s="226"/>
      <c r="O69" s="221"/>
      <c r="P69" s="227"/>
      <c r="Q69" s="228"/>
      <c r="R69" s="228"/>
      <c r="S69" s="229"/>
      <c r="T69" s="230"/>
      <c r="U69" s="230"/>
      <c r="V69" s="230"/>
      <c r="W69" s="230"/>
      <c r="X69" s="230"/>
      <c r="Y69" s="231"/>
      <c r="Z69" s="229"/>
    </row>
    <row r="70" spans="1:29" x14ac:dyDescent="0.25">
      <c r="A70" s="232"/>
      <c r="B70" s="232"/>
      <c r="C70" s="232"/>
      <c r="D70" s="232"/>
      <c r="F70" s="232"/>
      <c r="G70" s="232"/>
      <c r="H70" s="232"/>
      <c r="I70" s="232"/>
      <c r="J70" s="232"/>
      <c r="K70" s="232"/>
      <c r="L70" s="233"/>
      <c r="M70" s="233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</row>
    <row r="71" spans="1:29" x14ac:dyDescent="0.25">
      <c r="A71" s="234"/>
      <c r="B71" s="235"/>
      <c r="E71" s="236"/>
      <c r="F71" s="236"/>
      <c r="G71" s="235"/>
      <c r="H71" s="235"/>
      <c r="I71" s="235"/>
      <c r="J71" s="236"/>
      <c r="K71" s="235"/>
      <c r="L71" s="237"/>
      <c r="M71" s="237"/>
      <c r="N71" s="238"/>
      <c r="O71" s="238"/>
      <c r="P71" s="239"/>
      <c r="Q71" s="239"/>
      <c r="R71" s="239"/>
      <c r="S71" s="239"/>
      <c r="T71" s="239"/>
      <c r="U71" s="239"/>
      <c r="V71" s="239"/>
      <c r="W71" s="239"/>
      <c r="X71" s="239"/>
      <c r="Y71" s="240"/>
      <c r="Z71" s="239"/>
    </row>
    <row r="72" spans="1:29" x14ac:dyDescent="0.25">
      <c r="A72" s="241"/>
      <c r="B72" s="232"/>
      <c r="C72" s="232"/>
      <c r="D72" s="232"/>
      <c r="F72" s="232"/>
      <c r="G72" s="232"/>
      <c r="H72" s="232"/>
      <c r="I72" s="232"/>
      <c r="J72" s="232"/>
      <c r="K72" s="232"/>
      <c r="L72" s="233"/>
      <c r="M72" s="233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9" s="243" customFormat="1" x14ac:dyDescent="0.25">
      <c r="A73" s="242" t="s">
        <v>215</v>
      </c>
      <c r="B73" s="242"/>
      <c r="C73" s="242"/>
      <c r="D73" s="242"/>
      <c r="F73" s="242"/>
      <c r="G73" s="244"/>
      <c r="H73" s="242"/>
      <c r="I73" s="242"/>
      <c r="J73" s="242"/>
      <c r="K73" s="242"/>
      <c r="L73" s="245"/>
      <c r="M73" s="245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</row>
    <row r="74" spans="1:29" x14ac:dyDescent="0.25">
      <c r="A74" s="246" t="s">
        <v>216</v>
      </c>
      <c r="B74" s="232"/>
      <c r="C74" s="232"/>
      <c r="D74" s="232"/>
      <c r="F74" s="232"/>
      <c r="G74" s="247"/>
      <c r="H74" s="232"/>
      <c r="I74" s="232"/>
      <c r="J74" s="232"/>
      <c r="K74" s="232"/>
      <c r="L74" s="233"/>
      <c r="M74" s="233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</row>
    <row r="75" spans="1:29" ht="15.75" customHeight="1" x14ac:dyDescent="0.25">
      <c r="D75" s="232"/>
      <c r="E75" s="249"/>
      <c r="F75" s="249"/>
      <c r="G75" s="236"/>
      <c r="H75" s="250"/>
      <c r="I75" s="236"/>
    </row>
    <row r="76" spans="1:29" ht="15.75" customHeight="1" x14ac:dyDescent="0.25">
      <c r="A76" s="232"/>
      <c r="D76" s="232"/>
      <c r="E76" s="249"/>
      <c r="F76" s="232"/>
      <c r="G76" s="232"/>
      <c r="I76" s="232"/>
      <c r="J76" s="232"/>
      <c r="K76" s="232"/>
      <c r="L76" s="232"/>
      <c r="M76" s="232"/>
      <c r="N76" s="232"/>
      <c r="O76" s="233"/>
      <c r="P76" s="233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</row>
    <row r="77" spans="1:29" ht="15.75" customHeight="1" x14ac:dyDescent="0.25">
      <c r="A77" s="251"/>
      <c r="B77" s="252"/>
      <c r="C77" s="252"/>
      <c r="D77" s="232"/>
    </row>
    <row r="78" spans="1:29" ht="15.75" customHeight="1" x14ac:dyDescent="0.25">
      <c r="A78" s="232"/>
      <c r="B78" s="253" t="s">
        <v>217</v>
      </c>
      <c r="D78" s="232"/>
    </row>
    <row r="79" spans="1:29" ht="15.75" customHeight="1" x14ac:dyDescent="0.25">
      <c r="A79" s="254" t="s">
        <v>218</v>
      </c>
      <c r="B79" s="232"/>
      <c r="C79" s="232"/>
      <c r="D79" s="232"/>
    </row>
    <row r="80" spans="1:29" ht="15.75" customHeight="1" x14ac:dyDescent="0.25">
      <c r="A80" s="232"/>
      <c r="B80" s="232"/>
      <c r="C80" s="232"/>
      <c r="D80" s="232"/>
    </row>
    <row r="81" spans="1:26" s="255" customFormat="1" hidden="1" x14ac:dyDescent="0.25">
      <c r="A81" s="232"/>
      <c r="B81" s="232"/>
      <c r="C81" s="232"/>
      <c r="D81" s="232"/>
      <c r="F81" s="236"/>
      <c r="G81" s="236"/>
      <c r="H81" s="236"/>
      <c r="I81" s="236"/>
      <c r="J81" s="236"/>
      <c r="K81" s="236"/>
      <c r="L81" s="237"/>
      <c r="M81" s="237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</row>
    <row r="82" spans="1:26" s="255" customFormat="1" ht="12.75" hidden="1" x14ac:dyDescent="0.2">
      <c r="A82" s="256" t="s">
        <v>219</v>
      </c>
      <c r="B82" s="236"/>
      <c r="C82" s="236"/>
      <c r="D82" s="236"/>
      <c r="F82" s="236"/>
      <c r="G82" s="236"/>
      <c r="H82" s="236"/>
      <c r="I82" s="236"/>
      <c r="J82" s="236"/>
      <c r="K82" s="236"/>
      <c r="L82" s="237"/>
      <c r="M82" s="237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</row>
    <row r="83" spans="1:26" s="255" customFormat="1" ht="12.75" hidden="1" x14ac:dyDescent="0.2">
      <c r="A83" s="241" t="s">
        <v>220</v>
      </c>
      <c r="B83" s="236"/>
      <c r="C83" s="236"/>
      <c r="D83" s="236"/>
      <c r="F83" s="236"/>
      <c r="G83" s="236"/>
      <c r="H83" s="236"/>
      <c r="I83" s="236"/>
      <c r="J83" s="236"/>
      <c r="K83" s="236"/>
      <c r="L83" s="237"/>
      <c r="M83" s="237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</row>
    <row r="84" spans="1:26" s="255" customFormat="1" ht="15" hidden="1" customHeight="1" x14ac:dyDescent="0.2">
      <c r="A84" s="241" t="s">
        <v>221</v>
      </c>
      <c r="B84" s="236"/>
      <c r="C84" s="236"/>
      <c r="D84" s="236"/>
      <c r="F84" s="236"/>
      <c r="G84" s="236"/>
      <c r="H84" s="236"/>
      <c r="I84" s="236"/>
      <c r="J84" s="236"/>
      <c r="K84" s="236"/>
      <c r="L84" s="237"/>
      <c r="M84" s="237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s="255" customFormat="1" ht="12.75" hidden="1" x14ac:dyDescent="0.2">
      <c r="A85" s="241"/>
      <c r="B85" s="236"/>
      <c r="C85" s="236"/>
      <c r="D85" s="236"/>
      <c r="F85" s="236"/>
      <c r="G85" s="236"/>
      <c r="H85" s="236"/>
      <c r="I85" s="236"/>
      <c r="J85" s="236"/>
      <c r="K85" s="236"/>
      <c r="L85" s="237"/>
      <c r="M85" s="237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</row>
    <row r="86" spans="1:26" s="255" customFormat="1" ht="12.75" hidden="1" x14ac:dyDescent="0.2">
      <c r="A86" s="241" t="s">
        <v>222</v>
      </c>
      <c r="B86" s="236"/>
      <c r="C86" s="236"/>
      <c r="D86" s="236"/>
      <c r="F86" s="236"/>
      <c r="G86" s="236"/>
      <c r="H86" s="236"/>
      <c r="I86" s="236"/>
      <c r="J86" s="236"/>
      <c r="K86" s="236"/>
      <c r="L86" s="237"/>
      <c r="M86" s="237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</row>
    <row r="87" spans="1:26" s="255" customFormat="1" ht="12.75" hidden="1" x14ac:dyDescent="0.2">
      <c r="A87" s="241"/>
      <c r="B87" s="236"/>
      <c r="C87" s="236"/>
      <c r="D87" s="236"/>
      <c r="F87" s="236"/>
      <c r="G87" s="236"/>
      <c r="H87" s="236"/>
      <c r="I87" s="236"/>
      <c r="J87" s="236"/>
      <c r="K87" s="236"/>
      <c r="L87" s="237"/>
      <c r="M87" s="237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s="255" customFormat="1" ht="12.75" hidden="1" x14ac:dyDescent="0.2">
      <c r="A88" s="257" t="s">
        <v>223</v>
      </c>
      <c r="B88" s="244"/>
      <c r="C88" s="244"/>
      <c r="D88" s="244"/>
      <c r="F88" s="244"/>
      <c r="G88" s="244"/>
      <c r="H88" s="244"/>
      <c r="I88" s="236"/>
      <c r="J88" s="236"/>
      <c r="K88" s="236"/>
      <c r="L88" s="237"/>
      <c r="M88" s="237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</row>
    <row r="89" spans="1:26" s="255" customFormat="1" ht="12.75" hidden="1" x14ac:dyDescent="0.2">
      <c r="A89" s="257" t="s">
        <v>224</v>
      </c>
      <c r="B89" s="244"/>
      <c r="C89" s="244"/>
      <c r="D89" s="244"/>
      <c r="F89" s="244"/>
      <c r="G89" s="244"/>
      <c r="H89" s="244"/>
      <c r="I89" s="236"/>
      <c r="J89" s="236"/>
      <c r="K89" s="236"/>
      <c r="L89" s="237"/>
      <c r="M89" s="237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s="255" customFormat="1" ht="12.75" hidden="1" x14ac:dyDescent="0.2">
      <c r="A90" s="257" t="s">
        <v>225</v>
      </c>
      <c r="B90" s="244"/>
      <c r="C90" s="244"/>
      <c r="D90" s="244"/>
      <c r="F90" s="244"/>
      <c r="G90" s="244"/>
      <c r="H90" s="244"/>
      <c r="I90" s="236"/>
      <c r="J90" s="236"/>
      <c r="K90" s="236"/>
      <c r="L90" s="237"/>
      <c r="M90" s="237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</row>
    <row r="91" spans="1:26" s="255" customFormat="1" ht="12.75" hidden="1" x14ac:dyDescent="0.2">
      <c r="A91" s="257" t="s">
        <v>226</v>
      </c>
      <c r="B91" s="244"/>
      <c r="C91" s="244"/>
      <c r="D91" s="244"/>
      <c r="F91" s="244"/>
      <c r="G91" s="244"/>
      <c r="H91" s="244"/>
      <c r="I91" s="236"/>
      <c r="J91" s="236"/>
      <c r="K91" s="236"/>
      <c r="L91" s="237"/>
      <c r="M91" s="237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</row>
    <row r="92" spans="1:26" s="255" customFormat="1" ht="12.75" hidden="1" x14ac:dyDescent="0.2">
      <c r="A92" s="257" t="s">
        <v>227</v>
      </c>
      <c r="B92" s="244"/>
      <c r="C92" s="244"/>
      <c r="D92" s="244"/>
      <c r="F92" s="244"/>
      <c r="G92" s="244"/>
      <c r="H92" s="244"/>
      <c r="I92" s="236"/>
      <c r="J92" s="236"/>
      <c r="K92" s="236"/>
      <c r="L92" s="237"/>
      <c r="M92" s="237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</row>
    <row r="93" spans="1:26" s="255" customFormat="1" ht="12.75" hidden="1" x14ac:dyDescent="0.2">
      <c r="A93" s="257" t="s">
        <v>228</v>
      </c>
      <c r="B93" s="244"/>
      <c r="C93" s="244"/>
      <c r="D93" s="244"/>
      <c r="E93" s="244"/>
      <c r="F93" s="244"/>
      <c r="G93" s="244"/>
      <c r="H93" s="244"/>
      <c r="I93" s="236"/>
      <c r="J93" s="236"/>
      <c r="K93" s="236"/>
      <c r="L93" s="237"/>
      <c r="M93" s="237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s="255" customFormat="1" ht="12.75" hidden="1" x14ac:dyDescent="0.2">
      <c r="A94" s="257" t="s">
        <v>229</v>
      </c>
      <c r="B94" s="244"/>
      <c r="C94" s="244"/>
      <c r="D94" s="244"/>
      <c r="E94" s="244"/>
      <c r="F94" s="244"/>
      <c r="G94" s="244"/>
      <c r="H94" s="244"/>
      <c r="I94" s="236"/>
      <c r="J94" s="236"/>
      <c r="K94" s="236"/>
      <c r="L94" s="237"/>
      <c r="M94" s="237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s="255" customFormat="1" ht="12.75" hidden="1" x14ac:dyDescent="0.2">
      <c r="A95" s="258" t="s">
        <v>230</v>
      </c>
      <c r="B95" s="249"/>
      <c r="C95" s="249"/>
      <c r="D95" s="249"/>
      <c r="E95" s="249"/>
      <c r="F95" s="236"/>
      <c r="G95" s="236"/>
      <c r="H95" s="236"/>
      <c r="I95" s="236"/>
      <c r="J95" s="236"/>
      <c r="K95" s="236"/>
      <c r="L95" s="237"/>
      <c r="M95" s="237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s="255" customFormat="1" ht="12.75" hidden="1" x14ac:dyDescent="0.2">
      <c r="A96" s="257" t="s">
        <v>231</v>
      </c>
      <c r="B96" s="244"/>
      <c r="C96" s="244"/>
      <c r="D96" s="244"/>
      <c r="E96" s="244"/>
      <c r="F96" s="244"/>
      <c r="G96" s="236"/>
      <c r="H96" s="236"/>
      <c r="I96" s="236"/>
      <c r="J96" s="236"/>
      <c r="K96" s="236"/>
      <c r="L96" s="237"/>
      <c r="M96" s="237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</row>
    <row r="97" spans="1:26" s="255" customFormat="1" ht="12.75" hidden="1" x14ac:dyDescent="0.2">
      <c r="A97" s="257" t="s">
        <v>232</v>
      </c>
      <c r="B97" s="244"/>
      <c r="C97" s="244"/>
      <c r="D97" s="244"/>
      <c r="E97" s="244"/>
      <c r="F97" s="244"/>
      <c r="G97" s="236"/>
      <c r="H97" s="236"/>
      <c r="I97" s="236"/>
      <c r="J97" s="236"/>
      <c r="K97" s="236"/>
      <c r="L97" s="237"/>
      <c r="M97" s="237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</row>
    <row r="98" spans="1:26" s="255" customFormat="1" ht="12.75" hidden="1" x14ac:dyDescent="0.2">
      <c r="A98" s="257"/>
      <c r="B98" s="244"/>
      <c r="C98" s="244"/>
      <c r="D98" s="244"/>
      <c r="E98" s="244"/>
      <c r="F98" s="244"/>
      <c r="G98" s="236"/>
      <c r="H98" s="236"/>
      <c r="I98" s="236"/>
      <c r="J98" s="236"/>
      <c r="K98" s="236"/>
      <c r="L98" s="237"/>
      <c r="M98" s="237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s="255" customFormat="1" ht="12.75" hidden="1" x14ac:dyDescent="0.2">
      <c r="A99" s="257" t="s">
        <v>233</v>
      </c>
      <c r="B99" s="244"/>
      <c r="C99" s="244"/>
      <c r="D99" s="244"/>
      <c r="E99" s="244"/>
      <c r="F99" s="244"/>
      <c r="G99" s="236"/>
      <c r="H99" s="236"/>
      <c r="I99" s="236"/>
      <c r="J99" s="236"/>
      <c r="K99" s="236"/>
      <c r="L99" s="237"/>
      <c r="M99" s="237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</row>
    <row r="100" spans="1:26" s="255" customFormat="1" ht="12.75" hidden="1" x14ac:dyDescent="0.2">
      <c r="A100" s="257" t="s">
        <v>234</v>
      </c>
      <c r="B100" s="244"/>
      <c r="C100" s="244"/>
      <c r="D100" s="244"/>
      <c r="E100" s="244"/>
      <c r="F100" s="244"/>
      <c r="G100" s="236"/>
      <c r="H100" s="236"/>
      <c r="I100" s="236"/>
      <c r="J100" s="236"/>
      <c r="K100" s="236"/>
      <c r="L100" s="237"/>
      <c r="M100" s="237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</row>
    <row r="101" spans="1:26" s="255" customFormat="1" ht="12.75" hidden="1" x14ac:dyDescent="0.2">
      <c r="A101" s="241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7"/>
      <c r="M101" s="237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s="255" customFormat="1" ht="12.75" hidden="1" x14ac:dyDescent="0.2">
      <c r="A102" s="241" t="s">
        <v>235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7"/>
      <c r="M102" s="237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</row>
    <row r="103" spans="1:26" s="255" customFormat="1" ht="12.75" hidden="1" x14ac:dyDescent="0.2">
      <c r="A103" s="257" t="s">
        <v>236</v>
      </c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7"/>
      <c r="M103" s="237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</row>
    <row r="104" spans="1:26" s="255" customFormat="1" ht="12.75" hidden="1" x14ac:dyDescent="0.2">
      <c r="A104" s="241" t="s">
        <v>237</v>
      </c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7"/>
      <c r="M104" s="237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hidden="1" x14ac:dyDescent="0.25"/>
    <row r="107" spans="1:26" s="255" customFormat="1" ht="11.25" x14ac:dyDescent="0.2">
      <c r="A107" s="259" t="s">
        <v>238</v>
      </c>
      <c r="B107" s="260"/>
      <c r="C107" s="261" t="s">
        <v>239</v>
      </c>
    </row>
    <row r="108" spans="1:26" s="255" customFormat="1" ht="11.25" x14ac:dyDescent="0.2">
      <c r="A108" s="262"/>
    </row>
    <row r="109" spans="1:26" s="255" customFormat="1" ht="11.25" x14ac:dyDescent="0.2">
      <c r="A109" s="263" t="s">
        <v>219</v>
      </c>
    </row>
    <row r="110" spans="1:26" s="255" customFormat="1" ht="3.95" customHeight="1" x14ac:dyDescent="0.2">
      <c r="A110" s="262"/>
    </row>
    <row r="111" spans="1:26" s="255" customFormat="1" ht="11.25" x14ac:dyDescent="0.2">
      <c r="A111" s="262" t="s">
        <v>240</v>
      </c>
    </row>
    <row r="112" spans="1:26" s="255" customFormat="1" ht="11.25" x14ac:dyDescent="0.2">
      <c r="A112" s="262" t="s">
        <v>241</v>
      </c>
    </row>
    <row r="113" spans="1:1" s="255" customFormat="1" ht="11.25" x14ac:dyDescent="0.2">
      <c r="A113" s="262" t="s">
        <v>242</v>
      </c>
    </row>
    <row r="114" spans="1:1" s="255" customFormat="1" ht="3.95" customHeight="1" x14ac:dyDescent="0.2">
      <c r="A114" s="262"/>
    </row>
    <row r="115" spans="1:1" s="255" customFormat="1" ht="11.25" x14ac:dyDescent="0.2">
      <c r="A115" s="262" t="s">
        <v>222</v>
      </c>
    </row>
    <row r="116" spans="1:1" s="255" customFormat="1" ht="3.95" customHeight="1" x14ac:dyDescent="0.2">
      <c r="A116" s="262"/>
    </row>
    <row r="117" spans="1:1" s="255" customFormat="1" ht="11.25" x14ac:dyDescent="0.2">
      <c r="A117" s="264" t="s">
        <v>223</v>
      </c>
    </row>
    <row r="118" spans="1:1" s="255" customFormat="1" ht="11.25" x14ac:dyDescent="0.2">
      <c r="A118" s="264" t="s">
        <v>224</v>
      </c>
    </row>
    <row r="119" spans="1:1" s="255" customFormat="1" ht="11.25" x14ac:dyDescent="0.2">
      <c r="A119" s="264" t="s">
        <v>225</v>
      </c>
    </row>
    <row r="120" spans="1:1" s="255" customFormat="1" ht="11.25" x14ac:dyDescent="0.2">
      <c r="A120" s="264" t="s">
        <v>226</v>
      </c>
    </row>
    <row r="121" spans="1:1" s="255" customFormat="1" ht="11.25" x14ac:dyDescent="0.2">
      <c r="A121" s="264" t="s">
        <v>227</v>
      </c>
    </row>
    <row r="122" spans="1:1" s="255" customFormat="1" ht="11.25" x14ac:dyDescent="0.2">
      <c r="A122" s="264" t="s">
        <v>228</v>
      </c>
    </row>
    <row r="123" spans="1:1" s="255" customFormat="1" ht="11.25" x14ac:dyDescent="0.2">
      <c r="A123" s="264" t="s">
        <v>243</v>
      </c>
    </row>
    <row r="124" spans="1:1" s="255" customFormat="1" ht="11.25" x14ac:dyDescent="0.2">
      <c r="A124" s="264" t="s">
        <v>229</v>
      </c>
    </row>
    <row r="125" spans="1:1" s="255" customFormat="1" ht="3.95" customHeight="1" x14ac:dyDescent="0.2">
      <c r="A125" s="265" t="s">
        <v>230</v>
      </c>
    </row>
    <row r="126" spans="1:1" s="255" customFormat="1" ht="11.25" x14ac:dyDescent="0.2">
      <c r="A126" s="264" t="s">
        <v>231</v>
      </c>
    </row>
    <row r="127" spans="1:1" s="255" customFormat="1" ht="11.25" x14ac:dyDescent="0.2">
      <c r="A127" s="264" t="s">
        <v>232</v>
      </c>
    </row>
    <row r="128" spans="1:1" s="255" customFormat="1" ht="3.95" customHeight="1" x14ac:dyDescent="0.2">
      <c r="A128" s="264"/>
    </row>
    <row r="129" spans="1:1" s="255" customFormat="1" ht="11.25" x14ac:dyDescent="0.2">
      <c r="A129" s="264" t="s">
        <v>233</v>
      </c>
    </row>
    <row r="130" spans="1:1" s="255" customFormat="1" ht="11.25" x14ac:dyDescent="0.2">
      <c r="A130" s="264" t="s">
        <v>234</v>
      </c>
    </row>
    <row r="131" spans="1:1" s="255" customFormat="1" ht="3.95" customHeight="1" x14ac:dyDescent="0.2">
      <c r="A131" s="262"/>
    </row>
    <row r="132" spans="1:1" s="255" customFormat="1" ht="11.25" x14ac:dyDescent="0.2">
      <c r="A132" s="262" t="s">
        <v>235</v>
      </c>
    </row>
    <row r="133" spans="1:1" s="255" customFormat="1" ht="11.25" x14ac:dyDescent="0.2">
      <c r="A133" s="264" t="s">
        <v>236</v>
      </c>
    </row>
    <row r="134" spans="1:1" s="255" customFormat="1" ht="11.25" x14ac:dyDescent="0.2">
      <c r="A134" s="262" t="s">
        <v>237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0214-0446-45E0-866A-B71351146B91}">
  <sheetPr>
    <pageSetUpPr fitToPage="1"/>
  </sheetPr>
  <dimension ref="A1:S58"/>
  <sheetViews>
    <sheetView topLeftCell="A25" zoomScale="90" zoomScaleNormal="90" workbookViewId="0">
      <selection activeCell="G42" sqref="G42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2.28515625" customWidth="1"/>
    <col min="18" max="18" width="26.42578125" customWidth="1"/>
  </cols>
  <sheetData>
    <row r="1" spans="1:19" ht="15.75" customHeight="1" thickBot="1" x14ac:dyDescent="0.35">
      <c r="A1" s="512" t="s">
        <v>339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</row>
    <row r="2" spans="1:19" ht="15.75" thickBot="1" x14ac:dyDescent="0.3">
      <c r="A2" s="503" t="s">
        <v>1</v>
      </c>
      <c r="B2" s="511" t="s">
        <v>2</v>
      </c>
      <c r="C2" s="510"/>
      <c r="D2" s="510"/>
      <c r="E2" s="510"/>
      <c r="F2" s="510"/>
      <c r="G2" s="501" t="s">
        <v>3</v>
      </c>
      <c r="H2" s="503" t="s">
        <v>338</v>
      </c>
      <c r="I2" s="502" t="s">
        <v>5</v>
      </c>
      <c r="J2" s="501" t="s">
        <v>6</v>
      </c>
      <c r="K2" s="501" t="s">
        <v>7</v>
      </c>
      <c r="L2" s="509" t="s">
        <v>337</v>
      </c>
      <c r="M2" s="509"/>
      <c r="N2" s="507" t="s">
        <v>336</v>
      </c>
      <c r="O2" s="507"/>
      <c r="P2" s="508" t="s">
        <v>335</v>
      </c>
      <c r="Q2" s="508"/>
      <c r="R2" s="507" t="s">
        <v>11</v>
      </c>
      <c r="S2" s="507"/>
    </row>
    <row r="3" spans="1:19" ht="129.75" customHeight="1" thickBot="1" x14ac:dyDescent="0.3">
      <c r="A3" s="503"/>
      <c r="B3" s="506" t="s">
        <v>12</v>
      </c>
      <c r="C3" s="505" t="s">
        <v>13</v>
      </c>
      <c r="D3" s="505" t="s">
        <v>14</v>
      </c>
      <c r="E3" s="505" t="s">
        <v>15</v>
      </c>
      <c r="F3" s="504" t="s">
        <v>16</v>
      </c>
      <c r="G3" s="501"/>
      <c r="H3" s="503"/>
      <c r="I3" s="502"/>
      <c r="J3" s="501"/>
      <c r="K3" s="501"/>
      <c r="L3" s="500" t="s">
        <v>17</v>
      </c>
      <c r="M3" s="499" t="s">
        <v>334</v>
      </c>
      <c r="N3" s="498" t="s">
        <v>19</v>
      </c>
      <c r="O3" s="494" t="s">
        <v>20</v>
      </c>
      <c r="P3" s="497" t="s">
        <v>333</v>
      </c>
      <c r="Q3" s="496" t="s">
        <v>332</v>
      </c>
      <c r="R3" s="495" t="s">
        <v>27</v>
      </c>
      <c r="S3" s="494" t="s">
        <v>28</v>
      </c>
    </row>
    <row r="4" spans="1:19" x14ac:dyDescent="0.25">
      <c r="A4" s="493"/>
      <c r="B4" s="492"/>
      <c r="C4" s="491"/>
      <c r="D4" s="491"/>
      <c r="E4" s="491"/>
      <c r="F4" s="486"/>
      <c r="G4" s="485"/>
      <c r="H4" s="485"/>
      <c r="I4" s="485"/>
      <c r="J4" s="485"/>
      <c r="K4" s="490" t="s">
        <v>33</v>
      </c>
      <c r="L4" s="489"/>
      <c r="M4" s="488"/>
      <c r="N4" s="487"/>
      <c r="O4" s="486"/>
      <c r="P4" s="487"/>
      <c r="Q4" s="486"/>
      <c r="R4" s="485"/>
      <c r="S4" s="485"/>
    </row>
    <row r="5" spans="1:19" ht="33.75" x14ac:dyDescent="0.25">
      <c r="A5" s="463">
        <v>1</v>
      </c>
      <c r="B5" s="468" t="s">
        <v>331</v>
      </c>
      <c r="C5" s="484" t="s">
        <v>330</v>
      </c>
      <c r="D5" s="483">
        <v>70993289</v>
      </c>
      <c r="E5" s="482">
        <v>107613913</v>
      </c>
      <c r="F5" s="481">
        <v>600124746</v>
      </c>
      <c r="G5" s="479" t="s">
        <v>329</v>
      </c>
      <c r="H5" s="446" t="s">
        <v>37</v>
      </c>
      <c r="I5" s="446" t="s">
        <v>38</v>
      </c>
      <c r="J5" s="480" t="s">
        <v>62</v>
      </c>
      <c r="K5" s="479" t="s">
        <v>328</v>
      </c>
      <c r="L5" s="478">
        <v>75000000</v>
      </c>
      <c r="M5" s="437">
        <f>0.7*L5</f>
        <v>52500000</v>
      </c>
      <c r="N5" s="477">
        <v>2022</v>
      </c>
      <c r="O5" s="476">
        <v>2024</v>
      </c>
      <c r="P5" s="38" t="s">
        <v>42</v>
      </c>
      <c r="Q5" s="476"/>
      <c r="R5" s="475" t="s">
        <v>327</v>
      </c>
      <c r="S5" s="474" t="s">
        <v>58</v>
      </c>
    </row>
    <row r="6" spans="1:19" ht="22.5" x14ac:dyDescent="0.25">
      <c r="A6" s="463">
        <v>2</v>
      </c>
      <c r="B6" s="468" t="s">
        <v>296</v>
      </c>
      <c r="C6" s="456" t="s">
        <v>295</v>
      </c>
      <c r="D6" s="456">
        <v>75023431</v>
      </c>
      <c r="E6" s="473">
        <v>107613590</v>
      </c>
      <c r="F6" s="455">
        <v>600125009</v>
      </c>
      <c r="G6" s="472" t="s">
        <v>273</v>
      </c>
      <c r="H6" s="446" t="s">
        <v>37</v>
      </c>
      <c r="I6" s="446" t="s">
        <v>38</v>
      </c>
      <c r="J6" s="446" t="s">
        <v>38</v>
      </c>
      <c r="K6" s="446" t="s">
        <v>273</v>
      </c>
      <c r="L6" s="471">
        <v>35000000</v>
      </c>
      <c r="M6" s="437">
        <v>24500000</v>
      </c>
      <c r="N6" s="470">
        <v>2024</v>
      </c>
      <c r="O6" s="455">
        <v>2026</v>
      </c>
      <c r="P6" s="37" t="s">
        <v>42</v>
      </c>
      <c r="Q6" s="38"/>
      <c r="R6" s="25" t="s">
        <v>326</v>
      </c>
      <c r="S6" s="469" t="s">
        <v>49</v>
      </c>
    </row>
    <row r="7" spans="1:19" ht="57" x14ac:dyDescent="0.25">
      <c r="A7" s="463">
        <v>3</v>
      </c>
      <c r="B7" s="468" t="s">
        <v>52</v>
      </c>
      <c r="C7" s="447" t="s">
        <v>53</v>
      </c>
      <c r="D7" s="456">
        <v>75024250</v>
      </c>
      <c r="E7" s="456">
        <v>107613867</v>
      </c>
      <c r="F7" s="455">
        <v>600125971</v>
      </c>
      <c r="G7" s="17" t="s">
        <v>54</v>
      </c>
      <c r="H7" s="17" t="s">
        <v>37</v>
      </c>
      <c r="I7" s="17" t="s">
        <v>38</v>
      </c>
      <c r="J7" s="43" t="s">
        <v>55</v>
      </c>
      <c r="K7" s="17" t="s">
        <v>56</v>
      </c>
      <c r="L7" s="44">
        <v>80000000</v>
      </c>
      <c r="M7" s="45">
        <f>0.7*L7</f>
        <v>56000000</v>
      </c>
      <c r="N7" s="35">
        <v>2024</v>
      </c>
      <c r="O7" s="36">
        <v>2028</v>
      </c>
      <c r="P7" s="37" t="s">
        <v>42</v>
      </c>
      <c r="Q7" s="39" t="s">
        <v>42</v>
      </c>
      <c r="R7" s="25" t="s">
        <v>325</v>
      </c>
      <c r="S7" s="40" t="s">
        <v>58</v>
      </c>
    </row>
    <row r="8" spans="1:19" ht="22.5" x14ac:dyDescent="0.25">
      <c r="A8" s="463">
        <v>4</v>
      </c>
      <c r="B8" s="462" t="s">
        <v>104</v>
      </c>
      <c r="C8" s="440" t="s">
        <v>105</v>
      </c>
      <c r="D8" s="440">
        <v>46271074</v>
      </c>
      <c r="E8" s="467">
        <v>107613662</v>
      </c>
      <c r="F8" s="466">
        <v>600126030</v>
      </c>
      <c r="G8" s="439" t="s">
        <v>324</v>
      </c>
      <c r="H8" s="439" t="s">
        <v>37</v>
      </c>
      <c r="I8" s="439" t="s">
        <v>38</v>
      </c>
      <c r="J8" s="439" t="s">
        <v>107</v>
      </c>
      <c r="K8" s="439" t="s">
        <v>323</v>
      </c>
      <c r="L8" s="442">
        <v>25000000</v>
      </c>
      <c r="M8" s="437">
        <f>0.7*L8</f>
        <v>17500000</v>
      </c>
      <c r="N8" s="465">
        <v>44986</v>
      </c>
      <c r="O8" s="464">
        <v>45505</v>
      </c>
      <c r="P8" s="37" t="s">
        <v>42</v>
      </c>
      <c r="Q8" s="456"/>
      <c r="R8" s="25" t="s">
        <v>322</v>
      </c>
      <c r="S8" s="449" t="s">
        <v>58</v>
      </c>
    </row>
    <row r="9" spans="1:19" ht="45" x14ac:dyDescent="0.25">
      <c r="A9" s="463">
        <v>5</v>
      </c>
      <c r="B9" s="462" t="s">
        <v>265</v>
      </c>
      <c r="C9" s="440" t="s">
        <v>35</v>
      </c>
      <c r="D9" s="461">
        <v>71002391</v>
      </c>
      <c r="E9" s="461">
        <v>107613671</v>
      </c>
      <c r="F9" s="460">
        <v>600125360</v>
      </c>
      <c r="G9" s="439" t="s">
        <v>321</v>
      </c>
      <c r="H9" s="446" t="s">
        <v>37</v>
      </c>
      <c r="I9" s="446" t="s">
        <v>38</v>
      </c>
      <c r="J9" s="439" t="s">
        <v>38</v>
      </c>
      <c r="K9" s="439" t="s">
        <v>320</v>
      </c>
      <c r="L9" s="453">
        <v>130000000</v>
      </c>
      <c r="M9" s="352">
        <v>31534999.449999999</v>
      </c>
      <c r="N9" s="459">
        <v>2023</v>
      </c>
      <c r="O9" s="451">
        <v>2025</v>
      </c>
      <c r="P9" s="37" t="s">
        <v>319</v>
      </c>
      <c r="Q9" s="450"/>
      <c r="R9" s="458" t="s">
        <v>318</v>
      </c>
      <c r="S9" s="449" t="s">
        <v>302</v>
      </c>
    </row>
    <row r="10" spans="1:19" ht="33.75" x14ac:dyDescent="0.25">
      <c r="A10" s="441">
        <v>6</v>
      </c>
      <c r="B10" s="457" t="s">
        <v>73</v>
      </c>
      <c r="C10" s="440" t="s">
        <v>74</v>
      </c>
      <c r="D10" s="456">
        <v>71005013</v>
      </c>
      <c r="E10" s="456">
        <v>107613298</v>
      </c>
      <c r="F10" s="455">
        <v>600125769</v>
      </c>
      <c r="G10" s="439" t="s">
        <v>317</v>
      </c>
      <c r="H10" s="439" t="s">
        <v>37</v>
      </c>
      <c r="I10" s="454" t="s">
        <v>38</v>
      </c>
      <c r="J10" s="454" t="s">
        <v>76</v>
      </c>
      <c r="K10" s="439" t="s">
        <v>316</v>
      </c>
      <c r="L10" s="453">
        <v>40000000</v>
      </c>
      <c r="M10" s="437">
        <f>0.7*L10</f>
        <v>28000000</v>
      </c>
      <c r="N10" s="452" t="s">
        <v>315</v>
      </c>
      <c r="O10" s="451" t="s">
        <v>79</v>
      </c>
      <c r="P10" s="37" t="s">
        <v>42</v>
      </c>
      <c r="Q10" s="450"/>
      <c r="R10" s="432" t="s">
        <v>314</v>
      </c>
      <c r="S10" s="449" t="s">
        <v>49</v>
      </c>
    </row>
    <row r="11" spans="1:19" ht="23.25" x14ac:dyDescent="0.25">
      <c r="A11" s="441">
        <v>7</v>
      </c>
      <c r="B11" s="448" t="s">
        <v>154</v>
      </c>
      <c r="C11" s="447" t="s">
        <v>155</v>
      </c>
      <c r="D11" s="447">
        <v>46270868</v>
      </c>
      <c r="E11" s="447">
        <v>107613581</v>
      </c>
      <c r="F11" s="443">
        <v>600125866</v>
      </c>
      <c r="G11" s="446" t="s">
        <v>313</v>
      </c>
      <c r="H11" s="446" t="s">
        <v>37</v>
      </c>
      <c r="I11" s="446" t="s">
        <v>38</v>
      </c>
      <c r="J11" s="446" t="s">
        <v>157</v>
      </c>
      <c r="K11" s="446" t="s">
        <v>312</v>
      </c>
      <c r="L11" s="445">
        <v>35000000</v>
      </c>
      <c r="M11" s="437">
        <f>0.7*L11</f>
        <v>24500000</v>
      </c>
      <c r="N11" s="444">
        <v>2023</v>
      </c>
      <c r="O11" s="443">
        <v>2026</v>
      </c>
      <c r="P11" s="22" t="s">
        <v>42</v>
      </c>
      <c r="Q11" s="443"/>
      <c r="R11" s="25" t="s">
        <v>311</v>
      </c>
      <c r="S11" s="25" t="s">
        <v>49</v>
      </c>
    </row>
    <row r="12" spans="1:19" ht="22.5" x14ac:dyDescent="0.25">
      <c r="A12" s="441">
        <v>8</v>
      </c>
      <c r="B12" s="27" t="s">
        <v>291</v>
      </c>
      <c r="C12" s="440" t="s">
        <v>120</v>
      </c>
      <c r="D12" s="440">
        <v>75021617</v>
      </c>
      <c r="E12" s="440">
        <v>107613948</v>
      </c>
      <c r="F12" s="435">
        <v>600125505</v>
      </c>
      <c r="G12" s="439" t="s">
        <v>310</v>
      </c>
      <c r="H12" s="439" t="s">
        <v>37</v>
      </c>
      <c r="I12" s="439" t="s">
        <v>38</v>
      </c>
      <c r="J12" s="439" t="s">
        <v>122</v>
      </c>
      <c r="K12" s="439" t="s">
        <v>309</v>
      </c>
      <c r="L12" s="442">
        <v>55000000</v>
      </c>
      <c r="M12" s="437">
        <f>0.7*L12</f>
        <v>38500000</v>
      </c>
      <c r="N12" s="436">
        <v>2023</v>
      </c>
      <c r="O12" s="435">
        <v>2023</v>
      </c>
      <c r="P12" s="37" t="s">
        <v>42</v>
      </c>
      <c r="Q12" s="38"/>
      <c r="R12" s="432" t="s">
        <v>308</v>
      </c>
      <c r="S12" s="432" t="s">
        <v>58</v>
      </c>
    </row>
    <row r="13" spans="1:19" ht="23.25" x14ac:dyDescent="0.25">
      <c r="A13" s="441">
        <v>9</v>
      </c>
      <c r="B13" s="27" t="s">
        <v>307</v>
      </c>
      <c r="C13" s="440" t="s">
        <v>306</v>
      </c>
      <c r="D13" s="440">
        <v>70990514</v>
      </c>
      <c r="E13" s="440">
        <v>107613824</v>
      </c>
      <c r="F13" s="435">
        <v>600125742</v>
      </c>
      <c r="G13" s="439" t="s">
        <v>305</v>
      </c>
      <c r="H13" s="439" t="s">
        <v>37</v>
      </c>
      <c r="I13" s="439" t="s">
        <v>38</v>
      </c>
      <c r="J13" s="439" t="s">
        <v>165</v>
      </c>
      <c r="K13" s="439" t="s">
        <v>304</v>
      </c>
      <c r="L13" s="438">
        <v>14000000</v>
      </c>
      <c r="M13" s="437">
        <v>9800000</v>
      </c>
      <c r="N13" s="436">
        <v>2023</v>
      </c>
      <c r="O13" s="435">
        <v>2023</v>
      </c>
      <c r="P13" s="37" t="s">
        <v>42</v>
      </c>
      <c r="Q13" s="434"/>
      <c r="R13" s="433" t="s">
        <v>303</v>
      </c>
      <c r="S13" s="432" t="s">
        <v>302</v>
      </c>
    </row>
    <row r="14" spans="1:19" x14ac:dyDescent="0.25">
      <c r="A14" s="431"/>
      <c r="B14" s="430"/>
      <c r="C14" s="429"/>
      <c r="D14" s="429"/>
      <c r="E14" s="429"/>
      <c r="F14" s="425"/>
      <c r="G14" s="424"/>
      <c r="H14" s="424"/>
      <c r="I14" s="424"/>
      <c r="J14" s="424"/>
      <c r="K14" s="76" t="s">
        <v>103</v>
      </c>
      <c r="L14" s="428"/>
      <c r="M14" s="427"/>
      <c r="N14" s="426"/>
      <c r="O14" s="425"/>
      <c r="P14" s="426"/>
      <c r="Q14" s="425"/>
      <c r="R14" s="424"/>
      <c r="S14" s="424"/>
    </row>
    <row r="15" spans="1:19" ht="22.5" x14ac:dyDescent="0.25">
      <c r="A15" s="387">
        <v>10</v>
      </c>
      <c r="B15" s="381" t="s">
        <v>296</v>
      </c>
      <c r="C15" s="380" t="s">
        <v>295</v>
      </c>
      <c r="D15" s="380">
        <v>75023431</v>
      </c>
      <c r="E15" s="414">
        <v>107613590</v>
      </c>
      <c r="F15" s="110">
        <v>600125009</v>
      </c>
      <c r="G15" s="418" t="s">
        <v>301</v>
      </c>
      <c r="H15" s="379" t="s">
        <v>37</v>
      </c>
      <c r="I15" s="379" t="s">
        <v>38</v>
      </c>
      <c r="J15" s="379" t="s">
        <v>38</v>
      </c>
      <c r="K15" s="392" t="s">
        <v>300</v>
      </c>
      <c r="L15" s="421">
        <v>30000</v>
      </c>
      <c r="M15" s="401" t="s">
        <v>111</v>
      </c>
      <c r="N15" s="423">
        <v>45352</v>
      </c>
      <c r="O15" s="422">
        <v>45474</v>
      </c>
      <c r="P15" s="106"/>
      <c r="Q15" s="102"/>
      <c r="R15" s="400" t="s">
        <v>299</v>
      </c>
      <c r="S15" s="161" t="s">
        <v>49</v>
      </c>
    </row>
    <row r="16" spans="1:19" ht="22.5" x14ac:dyDescent="0.25">
      <c r="A16" s="387">
        <v>11</v>
      </c>
      <c r="B16" s="381" t="s">
        <v>296</v>
      </c>
      <c r="C16" s="380" t="s">
        <v>295</v>
      </c>
      <c r="D16" s="380">
        <v>75023431</v>
      </c>
      <c r="E16" s="414">
        <v>107613590</v>
      </c>
      <c r="F16" s="110">
        <v>600125009</v>
      </c>
      <c r="G16" s="418" t="s">
        <v>298</v>
      </c>
      <c r="H16" s="379" t="s">
        <v>37</v>
      </c>
      <c r="I16" s="379" t="s">
        <v>38</v>
      </c>
      <c r="J16" s="379" t="s">
        <v>38</v>
      </c>
      <c r="K16" s="392" t="s">
        <v>297</v>
      </c>
      <c r="L16" s="421">
        <v>70000</v>
      </c>
      <c r="M16" s="401" t="s">
        <v>111</v>
      </c>
      <c r="N16" s="423">
        <v>45383</v>
      </c>
      <c r="O16" s="422">
        <v>45566</v>
      </c>
      <c r="P16" s="106"/>
      <c r="Q16" s="102"/>
      <c r="R16" s="400" t="s">
        <v>254</v>
      </c>
      <c r="S16" s="161" t="s">
        <v>49</v>
      </c>
    </row>
    <row r="17" spans="1:19" ht="22.5" x14ac:dyDescent="0.25">
      <c r="A17" s="387">
        <v>12</v>
      </c>
      <c r="B17" s="381" t="s">
        <v>296</v>
      </c>
      <c r="C17" s="380" t="s">
        <v>295</v>
      </c>
      <c r="D17" s="380">
        <v>75023431</v>
      </c>
      <c r="E17" s="414">
        <v>107613590</v>
      </c>
      <c r="F17" s="110">
        <v>600125009</v>
      </c>
      <c r="G17" s="378" t="s">
        <v>294</v>
      </c>
      <c r="H17" s="379" t="s">
        <v>37</v>
      </c>
      <c r="I17" s="379" t="s">
        <v>38</v>
      </c>
      <c r="J17" s="379" t="s">
        <v>38</v>
      </c>
      <c r="K17" s="379" t="s">
        <v>293</v>
      </c>
      <c r="L17" s="377">
        <v>500000</v>
      </c>
      <c r="M17" s="401" t="s">
        <v>111</v>
      </c>
      <c r="N17" s="423">
        <v>45383</v>
      </c>
      <c r="O17" s="422">
        <v>45748</v>
      </c>
      <c r="P17" s="106"/>
      <c r="Q17" s="102"/>
      <c r="R17" s="400" t="s">
        <v>292</v>
      </c>
      <c r="S17" s="161" t="s">
        <v>49</v>
      </c>
    </row>
    <row r="18" spans="1:19" ht="22.5" x14ac:dyDescent="0.25">
      <c r="A18" s="415">
        <v>13</v>
      </c>
      <c r="B18" s="396" t="s">
        <v>291</v>
      </c>
      <c r="C18" s="394" t="s">
        <v>120</v>
      </c>
      <c r="D18" s="394">
        <v>75021617</v>
      </c>
      <c r="E18" s="394">
        <v>107613948</v>
      </c>
      <c r="F18" s="393">
        <v>600125505</v>
      </c>
      <c r="G18" s="418" t="s">
        <v>290</v>
      </c>
      <c r="H18" s="418" t="s">
        <v>37</v>
      </c>
      <c r="I18" s="418" t="s">
        <v>38</v>
      </c>
      <c r="J18" s="418" t="s">
        <v>122</v>
      </c>
      <c r="K18" s="392" t="s">
        <v>289</v>
      </c>
      <c r="L18" s="421">
        <v>300000</v>
      </c>
      <c r="M18" s="420" t="s">
        <v>111</v>
      </c>
      <c r="N18" s="419">
        <v>2021</v>
      </c>
      <c r="O18" s="393">
        <v>2027</v>
      </c>
      <c r="P18" s="419"/>
      <c r="Q18" s="393"/>
      <c r="R18" s="418"/>
      <c r="S18" s="418"/>
    </row>
    <row r="19" spans="1:19" ht="33.75" x14ac:dyDescent="0.25">
      <c r="A19" s="382">
        <v>14</v>
      </c>
      <c r="B19" s="381" t="s">
        <v>288</v>
      </c>
      <c r="C19" s="380" t="s">
        <v>287</v>
      </c>
      <c r="D19" s="380">
        <v>75023318</v>
      </c>
      <c r="E19" s="414">
        <v>107614014</v>
      </c>
      <c r="F19" s="413">
        <v>600125645</v>
      </c>
      <c r="G19" s="378" t="s">
        <v>286</v>
      </c>
      <c r="H19" s="412" t="s">
        <v>37</v>
      </c>
      <c r="I19" s="379" t="s">
        <v>38</v>
      </c>
      <c r="J19" s="412" t="s">
        <v>102</v>
      </c>
      <c r="K19" s="379" t="s">
        <v>285</v>
      </c>
      <c r="L19" s="343">
        <v>1500000</v>
      </c>
      <c r="M19" s="411" t="s">
        <v>111</v>
      </c>
      <c r="N19" s="170">
        <v>2023</v>
      </c>
      <c r="O19" s="417"/>
      <c r="P19" s="409"/>
      <c r="Q19" s="408"/>
      <c r="R19" s="400" t="s">
        <v>284</v>
      </c>
      <c r="S19" s="161" t="s">
        <v>49</v>
      </c>
    </row>
    <row r="20" spans="1:19" ht="22.5" x14ac:dyDescent="0.25">
      <c r="A20" s="387">
        <v>15</v>
      </c>
      <c r="B20" s="381" t="s">
        <v>279</v>
      </c>
      <c r="C20" s="380" t="s">
        <v>278</v>
      </c>
      <c r="D20" s="380">
        <v>71003550</v>
      </c>
      <c r="E20" s="414">
        <v>107613359</v>
      </c>
      <c r="F20" s="413">
        <v>600124860</v>
      </c>
      <c r="G20" s="378" t="s">
        <v>283</v>
      </c>
      <c r="H20" s="412" t="s">
        <v>37</v>
      </c>
      <c r="I20" s="379" t="s">
        <v>38</v>
      </c>
      <c r="J20" s="412" t="s">
        <v>276</v>
      </c>
      <c r="K20" s="379" t="s">
        <v>282</v>
      </c>
      <c r="L20" s="377">
        <v>50000</v>
      </c>
      <c r="M20" s="411" t="s">
        <v>111</v>
      </c>
      <c r="N20" s="170">
        <v>2023</v>
      </c>
      <c r="O20" s="416">
        <v>2024</v>
      </c>
      <c r="P20" s="409"/>
      <c r="Q20" s="408"/>
      <c r="R20" s="400"/>
      <c r="S20" s="161"/>
    </row>
    <row r="21" spans="1:19" ht="22.5" x14ac:dyDescent="0.25">
      <c r="A21" s="415">
        <v>16</v>
      </c>
      <c r="B21" s="381" t="s">
        <v>279</v>
      </c>
      <c r="C21" s="380" t="s">
        <v>278</v>
      </c>
      <c r="D21" s="380">
        <v>71003550</v>
      </c>
      <c r="E21" s="414">
        <v>107613395</v>
      </c>
      <c r="F21" s="413">
        <v>600124860</v>
      </c>
      <c r="G21" s="378" t="s">
        <v>281</v>
      </c>
      <c r="H21" s="412" t="s">
        <v>37</v>
      </c>
      <c r="I21" s="379" t="s">
        <v>38</v>
      </c>
      <c r="J21" s="412" t="s">
        <v>276</v>
      </c>
      <c r="K21" s="379" t="s">
        <v>280</v>
      </c>
      <c r="L21" s="377">
        <v>1500000</v>
      </c>
      <c r="M21" s="411" t="s">
        <v>111</v>
      </c>
      <c r="N21" s="170">
        <v>2023</v>
      </c>
      <c r="O21" s="410">
        <v>2024</v>
      </c>
      <c r="P21" s="409"/>
      <c r="Q21" s="408"/>
      <c r="R21" s="400"/>
      <c r="S21" s="161"/>
    </row>
    <row r="22" spans="1:19" ht="22.5" x14ac:dyDescent="0.25">
      <c r="A22" s="382">
        <v>17</v>
      </c>
      <c r="B22" s="170" t="s">
        <v>279</v>
      </c>
      <c r="C22" s="380" t="s">
        <v>278</v>
      </c>
      <c r="D22" s="380">
        <v>71003550</v>
      </c>
      <c r="E22" s="414">
        <v>107613395</v>
      </c>
      <c r="F22" s="413">
        <v>600124860</v>
      </c>
      <c r="G22" s="378" t="s">
        <v>277</v>
      </c>
      <c r="H22" s="412" t="s">
        <v>37</v>
      </c>
      <c r="I22" s="379" t="s">
        <v>38</v>
      </c>
      <c r="J22" s="412" t="s">
        <v>276</v>
      </c>
      <c r="K22" s="379" t="s">
        <v>275</v>
      </c>
      <c r="L22" s="377">
        <v>800000</v>
      </c>
      <c r="M22" s="411" t="s">
        <v>111</v>
      </c>
      <c r="N22" s="170">
        <v>2023</v>
      </c>
      <c r="O22" s="410">
        <v>2024</v>
      </c>
      <c r="P22" s="409"/>
      <c r="Q22" s="408"/>
      <c r="R22" s="400"/>
      <c r="S22" s="161"/>
    </row>
    <row r="23" spans="1:19" ht="23.25" x14ac:dyDescent="0.25">
      <c r="A23" s="387">
        <v>18</v>
      </c>
      <c r="B23" s="152" t="s">
        <v>148</v>
      </c>
      <c r="C23" s="380" t="s">
        <v>149</v>
      </c>
      <c r="D23" s="404">
        <v>70994188</v>
      </c>
      <c r="E23" s="403">
        <v>107613379</v>
      </c>
      <c r="F23" s="403">
        <v>600125572</v>
      </c>
      <c r="G23" s="378" t="s">
        <v>274</v>
      </c>
      <c r="H23" s="412" t="s">
        <v>37</v>
      </c>
      <c r="I23" s="379" t="s">
        <v>38</v>
      </c>
      <c r="J23" s="412" t="s">
        <v>151</v>
      </c>
      <c r="K23" s="379" t="s">
        <v>274</v>
      </c>
      <c r="L23" s="377">
        <v>700000</v>
      </c>
      <c r="M23" s="411" t="s">
        <v>111</v>
      </c>
      <c r="N23" s="170">
        <v>2023</v>
      </c>
      <c r="O23" s="410"/>
      <c r="P23" s="409"/>
      <c r="Q23" s="408"/>
      <c r="R23" s="400"/>
      <c r="S23" s="161"/>
    </row>
    <row r="24" spans="1:19" ht="33.75" x14ac:dyDescent="0.25">
      <c r="A24" s="382">
        <v>19</v>
      </c>
      <c r="B24" s="381" t="s">
        <v>73</v>
      </c>
      <c r="C24" s="407" t="s">
        <v>74</v>
      </c>
      <c r="D24" s="404">
        <v>71005013</v>
      </c>
      <c r="E24" s="403">
        <v>107613298</v>
      </c>
      <c r="F24" s="403">
        <v>600125769</v>
      </c>
      <c r="G24" s="402" t="s">
        <v>273</v>
      </c>
      <c r="H24" s="373" t="s">
        <v>37</v>
      </c>
      <c r="I24" s="373" t="s">
        <v>38</v>
      </c>
      <c r="J24" s="406" t="s">
        <v>76</v>
      </c>
      <c r="K24" s="379" t="s">
        <v>272</v>
      </c>
      <c r="L24" s="377">
        <v>100000000</v>
      </c>
      <c r="M24" s="401">
        <f>0.7*L24</f>
        <v>70000000</v>
      </c>
      <c r="N24" s="109">
        <v>2023</v>
      </c>
      <c r="O24" s="110">
        <v>2024</v>
      </c>
      <c r="P24" s="106" t="s">
        <v>42</v>
      </c>
      <c r="Q24" s="102"/>
      <c r="R24" s="400"/>
      <c r="S24" s="161" t="s">
        <v>49</v>
      </c>
    </row>
    <row r="25" spans="1:19" ht="33.75" x14ac:dyDescent="0.25">
      <c r="A25" s="387">
        <v>20</v>
      </c>
      <c r="B25" s="381" t="s">
        <v>73</v>
      </c>
      <c r="C25" s="407" t="s">
        <v>74</v>
      </c>
      <c r="D25" s="404">
        <v>71005013</v>
      </c>
      <c r="E25" s="403">
        <v>107613298</v>
      </c>
      <c r="F25" s="403">
        <v>600125769</v>
      </c>
      <c r="G25" s="402" t="s">
        <v>262</v>
      </c>
      <c r="H25" s="373" t="s">
        <v>37</v>
      </c>
      <c r="I25" s="373" t="s">
        <v>38</v>
      </c>
      <c r="J25" s="406" t="s">
        <v>76</v>
      </c>
      <c r="K25" s="379" t="s">
        <v>262</v>
      </c>
      <c r="L25" s="377">
        <v>8000000</v>
      </c>
      <c r="M25" s="401">
        <f>0.7*L25</f>
        <v>5600000</v>
      </c>
      <c r="N25" s="109"/>
      <c r="O25" s="110">
        <v>2024</v>
      </c>
      <c r="P25" s="106" t="s">
        <v>42</v>
      </c>
      <c r="Q25" s="102"/>
      <c r="R25" s="400"/>
      <c r="S25" s="161" t="s">
        <v>49</v>
      </c>
    </row>
    <row r="26" spans="1:19" ht="33.75" x14ac:dyDescent="0.25">
      <c r="A26" s="382">
        <v>21</v>
      </c>
      <c r="B26" s="381" t="s">
        <v>73</v>
      </c>
      <c r="C26" s="405" t="s">
        <v>74</v>
      </c>
      <c r="D26" s="404">
        <v>71005013</v>
      </c>
      <c r="E26" s="403">
        <v>107613298</v>
      </c>
      <c r="F26" s="403">
        <v>600125769</v>
      </c>
      <c r="G26" s="402" t="s">
        <v>271</v>
      </c>
      <c r="H26" s="373" t="s">
        <v>37</v>
      </c>
      <c r="I26" s="373" t="s">
        <v>38</v>
      </c>
      <c r="J26" s="402" t="s">
        <v>76</v>
      </c>
      <c r="K26" s="379" t="s">
        <v>271</v>
      </c>
      <c r="L26" s="377">
        <v>5000000</v>
      </c>
      <c r="M26" s="401">
        <f>0.7*L26</f>
        <v>3500000</v>
      </c>
      <c r="N26" s="109"/>
      <c r="O26" s="110">
        <v>2023</v>
      </c>
      <c r="P26" s="106" t="s">
        <v>42</v>
      </c>
      <c r="Q26" s="107"/>
      <c r="R26" s="400"/>
      <c r="S26" s="161" t="s">
        <v>49</v>
      </c>
    </row>
    <row r="27" spans="1:19" ht="33.75" x14ac:dyDescent="0.25">
      <c r="A27" s="387">
        <v>22</v>
      </c>
      <c r="B27" s="396" t="s">
        <v>265</v>
      </c>
      <c r="C27" s="395" t="s">
        <v>35</v>
      </c>
      <c r="D27" s="394">
        <v>71002391</v>
      </c>
      <c r="E27" s="394">
        <v>107613671</v>
      </c>
      <c r="F27" s="393">
        <v>600125360</v>
      </c>
      <c r="G27" s="368" t="s">
        <v>270</v>
      </c>
      <c r="H27" s="379" t="s">
        <v>37</v>
      </c>
      <c r="I27" s="379" t="s">
        <v>38</v>
      </c>
      <c r="J27" s="392" t="s">
        <v>38</v>
      </c>
      <c r="K27" s="379" t="s">
        <v>269</v>
      </c>
      <c r="L27" s="399">
        <v>19519576</v>
      </c>
      <c r="M27" s="352" t="s">
        <v>111</v>
      </c>
      <c r="N27" s="366">
        <v>2021</v>
      </c>
      <c r="O27" s="365">
        <v>2026</v>
      </c>
      <c r="P27" s="398" t="s">
        <v>42</v>
      </c>
      <c r="Q27" s="397"/>
      <c r="R27" s="339" t="s">
        <v>268</v>
      </c>
      <c r="S27" s="161" t="s">
        <v>49</v>
      </c>
    </row>
    <row r="28" spans="1:19" ht="33.75" x14ac:dyDescent="0.25">
      <c r="A28" s="382">
        <v>23</v>
      </c>
      <c r="B28" s="396" t="s">
        <v>265</v>
      </c>
      <c r="C28" s="395" t="s">
        <v>35</v>
      </c>
      <c r="D28" s="394">
        <v>71002391</v>
      </c>
      <c r="E28" s="394">
        <v>107613671</v>
      </c>
      <c r="F28" s="393">
        <v>600125360</v>
      </c>
      <c r="G28" s="379" t="s">
        <v>267</v>
      </c>
      <c r="H28" s="379" t="s">
        <v>37</v>
      </c>
      <c r="I28" s="379" t="s">
        <v>38</v>
      </c>
      <c r="J28" s="392" t="s">
        <v>38</v>
      </c>
      <c r="K28" s="379" t="s">
        <v>266</v>
      </c>
      <c r="L28" s="391">
        <v>10000000</v>
      </c>
      <c r="M28" s="93">
        <f>0.7*L28</f>
        <v>7000000</v>
      </c>
      <c r="N28" s="390">
        <v>2024</v>
      </c>
      <c r="O28" s="389">
        <v>2025</v>
      </c>
      <c r="P28" s="388" t="s">
        <v>42</v>
      </c>
      <c r="Q28" s="384"/>
      <c r="R28" s="383"/>
      <c r="S28" s="161" t="s">
        <v>49</v>
      </c>
    </row>
    <row r="29" spans="1:19" ht="33.75" x14ac:dyDescent="0.25">
      <c r="A29" s="387">
        <v>24</v>
      </c>
      <c r="B29" s="170" t="s">
        <v>265</v>
      </c>
      <c r="C29" s="163" t="s">
        <v>35</v>
      </c>
      <c r="D29" s="380">
        <v>71002391</v>
      </c>
      <c r="E29" s="380">
        <v>107613671</v>
      </c>
      <c r="F29" s="110">
        <v>600125360</v>
      </c>
      <c r="G29" s="379" t="s">
        <v>264</v>
      </c>
      <c r="H29" s="379" t="s">
        <v>37</v>
      </c>
      <c r="I29" s="379" t="s">
        <v>38</v>
      </c>
      <c r="J29" s="379" t="s">
        <v>38</v>
      </c>
      <c r="K29" s="379" t="s">
        <v>263</v>
      </c>
      <c r="L29" s="386">
        <v>2000000</v>
      </c>
      <c r="M29" s="93">
        <f>0.7*L29</f>
        <v>1400000</v>
      </c>
      <c r="N29" s="385">
        <v>2024</v>
      </c>
      <c r="O29" s="357">
        <v>2026</v>
      </c>
      <c r="P29" s="102" t="s">
        <v>42</v>
      </c>
      <c r="Q29" s="384"/>
      <c r="R29" s="383"/>
      <c r="S29" s="161" t="s">
        <v>49</v>
      </c>
    </row>
    <row r="30" spans="1:19" ht="50.25" customHeight="1" x14ac:dyDescent="0.25">
      <c r="A30" s="382">
        <v>25</v>
      </c>
      <c r="B30" s="381" t="s">
        <v>52</v>
      </c>
      <c r="C30" s="163" t="s">
        <v>53</v>
      </c>
      <c r="D30" s="380">
        <v>75024250</v>
      </c>
      <c r="E30" s="380">
        <v>102100101</v>
      </c>
      <c r="F30" s="110">
        <v>600125971</v>
      </c>
      <c r="G30" s="379" t="s">
        <v>262</v>
      </c>
      <c r="H30" s="379" t="s">
        <v>37</v>
      </c>
      <c r="I30" s="379" t="s">
        <v>38</v>
      </c>
      <c r="J30" s="378" t="s">
        <v>55</v>
      </c>
      <c r="K30" s="167" t="s">
        <v>261</v>
      </c>
      <c r="L30" s="377">
        <v>15000000</v>
      </c>
      <c r="M30" s="376">
        <f>0.7*L30</f>
        <v>10500000</v>
      </c>
      <c r="N30" s="375">
        <v>2024</v>
      </c>
      <c r="O30" s="374">
        <v>2024</v>
      </c>
      <c r="P30" s="102" t="s">
        <v>42</v>
      </c>
      <c r="Q30" s="119"/>
      <c r="R30" s="373" t="s">
        <v>260</v>
      </c>
      <c r="S30" s="161" t="s">
        <v>49</v>
      </c>
    </row>
    <row r="31" spans="1:19" ht="23.25" x14ac:dyDescent="0.25">
      <c r="A31" s="372">
        <v>26</v>
      </c>
      <c r="B31" s="371" t="s">
        <v>52</v>
      </c>
      <c r="C31" s="370" t="s">
        <v>53</v>
      </c>
      <c r="D31" s="360">
        <v>75024250</v>
      </c>
      <c r="E31" s="360">
        <v>102100101</v>
      </c>
      <c r="F31" s="340">
        <v>600125971</v>
      </c>
      <c r="G31" s="190" t="s">
        <v>190</v>
      </c>
      <c r="H31" s="368" t="s">
        <v>37</v>
      </c>
      <c r="I31" s="368" t="s">
        <v>38</v>
      </c>
      <c r="J31" s="369" t="s">
        <v>55</v>
      </c>
      <c r="K31" s="368" t="s">
        <v>191</v>
      </c>
      <c r="L31" s="367">
        <v>15000000</v>
      </c>
      <c r="M31" s="342">
        <f>0.7*L31</f>
        <v>10500000</v>
      </c>
      <c r="N31" s="366">
        <v>2025</v>
      </c>
      <c r="O31" s="365">
        <v>2026</v>
      </c>
      <c r="P31" s="364" t="s">
        <v>42</v>
      </c>
      <c r="Q31" s="363" t="s">
        <v>42</v>
      </c>
      <c r="R31" s="339" t="s">
        <v>192</v>
      </c>
      <c r="S31" s="362"/>
    </row>
    <row r="32" spans="1:19" ht="22.5" x14ac:dyDescent="0.25">
      <c r="A32" s="351">
        <v>27</v>
      </c>
      <c r="B32" s="350" t="s">
        <v>52</v>
      </c>
      <c r="C32" s="361" t="s">
        <v>53</v>
      </c>
      <c r="D32" s="360">
        <v>75024250</v>
      </c>
      <c r="E32" s="360">
        <v>102100101</v>
      </c>
      <c r="F32" s="340">
        <v>600125971</v>
      </c>
      <c r="G32" s="344" t="s">
        <v>259</v>
      </c>
      <c r="H32" s="344" t="s">
        <v>37</v>
      </c>
      <c r="I32" s="344" t="s">
        <v>38</v>
      </c>
      <c r="J32" s="359" t="s">
        <v>55</v>
      </c>
      <c r="K32" s="344" t="s">
        <v>258</v>
      </c>
      <c r="L32" s="343">
        <v>10000000</v>
      </c>
      <c r="M32" s="342">
        <f>0.7*L32</f>
        <v>7000000</v>
      </c>
      <c r="N32" s="358">
        <v>2024</v>
      </c>
      <c r="O32" s="357">
        <v>2026</v>
      </c>
      <c r="P32" s="209"/>
      <c r="Q32" s="356"/>
      <c r="R32" s="339" t="s">
        <v>257</v>
      </c>
      <c r="S32" s="355"/>
    </row>
    <row r="33" spans="1:19" ht="22.5" x14ac:dyDescent="0.25">
      <c r="A33" s="351">
        <v>28</v>
      </c>
      <c r="B33" s="350" t="s">
        <v>73</v>
      </c>
      <c r="C33" s="354" t="s">
        <v>74</v>
      </c>
      <c r="D33" s="348">
        <v>71005013</v>
      </c>
      <c r="E33" s="347">
        <v>107613298</v>
      </c>
      <c r="F33" s="347">
        <v>600125769</v>
      </c>
      <c r="G33" s="345" t="s">
        <v>256</v>
      </c>
      <c r="H33" s="346" t="s">
        <v>37</v>
      </c>
      <c r="I33" s="346" t="s">
        <v>38</v>
      </c>
      <c r="J33" s="353" t="s">
        <v>76</v>
      </c>
      <c r="K33" s="344" t="s">
        <v>255</v>
      </c>
      <c r="L33" s="343">
        <v>2000000</v>
      </c>
      <c r="M33" s="352">
        <f>0.7*L33</f>
        <v>1400000</v>
      </c>
      <c r="N33" s="341">
        <v>2024</v>
      </c>
      <c r="O33" s="340">
        <v>2025</v>
      </c>
      <c r="P33" s="195" t="s">
        <v>42</v>
      </c>
      <c r="Q33" s="196"/>
      <c r="R33" s="339" t="s">
        <v>254</v>
      </c>
      <c r="S33" s="197" t="s">
        <v>49</v>
      </c>
    </row>
    <row r="34" spans="1:19" ht="22.5" x14ac:dyDescent="0.25">
      <c r="A34" s="351">
        <v>29</v>
      </c>
      <c r="B34" s="350" t="s">
        <v>73</v>
      </c>
      <c r="C34" s="349" t="s">
        <v>74</v>
      </c>
      <c r="D34" s="348">
        <v>71005013</v>
      </c>
      <c r="E34" s="347">
        <v>107613298</v>
      </c>
      <c r="F34" s="347">
        <v>600125769</v>
      </c>
      <c r="G34" s="345" t="s">
        <v>253</v>
      </c>
      <c r="H34" s="346" t="s">
        <v>37</v>
      </c>
      <c r="I34" s="346" t="s">
        <v>38</v>
      </c>
      <c r="J34" s="345" t="s">
        <v>76</v>
      </c>
      <c r="K34" s="344" t="s">
        <v>252</v>
      </c>
      <c r="L34" s="343">
        <v>350000</v>
      </c>
      <c r="M34" s="352">
        <f>0.7*L34</f>
        <v>244999.99999999997</v>
      </c>
      <c r="N34" s="341">
        <v>2024</v>
      </c>
      <c r="O34" s="340">
        <v>2025</v>
      </c>
      <c r="P34" s="196"/>
      <c r="Q34" s="196"/>
      <c r="R34" s="339" t="s">
        <v>251</v>
      </c>
      <c r="S34" s="197" t="s">
        <v>49</v>
      </c>
    </row>
    <row r="35" spans="1:19" ht="22.5" x14ac:dyDescent="0.25">
      <c r="A35" s="351">
        <v>30</v>
      </c>
      <c r="B35" s="350" t="s">
        <v>73</v>
      </c>
      <c r="C35" s="349" t="s">
        <v>74</v>
      </c>
      <c r="D35" s="348">
        <v>71005013</v>
      </c>
      <c r="E35" s="347">
        <v>107613298</v>
      </c>
      <c r="F35" s="347">
        <v>600125769</v>
      </c>
      <c r="G35" s="345" t="s">
        <v>250</v>
      </c>
      <c r="H35" s="346" t="s">
        <v>37</v>
      </c>
      <c r="I35" s="346" t="s">
        <v>38</v>
      </c>
      <c r="J35" s="345" t="s">
        <v>76</v>
      </c>
      <c r="K35" s="344" t="s">
        <v>249</v>
      </c>
      <c r="L35" s="343">
        <v>18000000</v>
      </c>
      <c r="M35" s="342">
        <f>0.7*L35</f>
        <v>12600000</v>
      </c>
      <c r="N35" s="341">
        <v>2024</v>
      </c>
      <c r="O35" s="340">
        <v>2025</v>
      </c>
      <c r="P35" s="195" t="s">
        <v>42</v>
      </c>
      <c r="Q35" s="196"/>
      <c r="R35" s="339" t="s">
        <v>248</v>
      </c>
      <c r="S35" s="197" t="s">
        <v>49</v>
      </c>
    </row>
    <row r="36" spans="1:19" ht="15.75" thickBot="1" x14ac:dyDescent="0.3">
      <c r="A36" s="338"/>
      <c r="B36" s="337"/>
      <c r="C36" s="336"/>
      <c r="D36" s="335"/>
      <c r="E36" s="334"/>
      <c r="F36" s="334"/>
      <c r="G36" s="332"/>
      <c r="H36" s="333"/>
      <c r="I36" s="333"/>
      <c r="J36" s="332"/>
      <c r="K36" s="331"/>
      <c r="L36" s="330"/>
      <c r="M36" s="329"/>
      <c r="N36" s="328"/>
      <c r="O36" s="326"/>
      <c r="P36" s="327"/>
      <c r="Q36" s="326"/>
      <c r="R36" s="326"/>
      <c r="S36" s="325"/>
    </row>
    <row r="37" spans="1:19" x14ac:dyDescent="0.2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3"/>
      <c r="M37" s="233"/>
      <c r="N37" s="232"/>
      <c r="O37" s="232"/>
      <c r="P37" s="232"/>
      <c r="Q37" s="232"/>
      <c r="R37" s="232"/>
      <c r="S37" s="232"/>
    </row>
    <row r="38" spans="1:19" x14ac:dyDescent="0.25">
      <c r="A38" s="232"/>
    </row>
    <row r="39" spans="1:19" x14ac:dyDescent="0.25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3"/>
      <c r="M39" s="233"/>
      <c r="N39" s="232"/>
      <c r="O39" s="232"/>
      <c r="P39" s="232"/>
      <c r="Q39" s="232"/>
      <c r="R39" s="232"/>
      <c r="S39" s="232"/>
    </row>
    <row r="40" spans="1:19" s="243" customFormat="1" x14ac:dyDescent="0.25">
      <c r="A40" s="242" t="s">
        <v>215</v>
      </c>
      <c r="B40" s="242"/>
      <c r="C40" s="242"/>
      <c r="D40" s="242"/>
      <c r="F40" s="242"/>
      <c r="G40" s="242"/>
      <c r="H40" s="242"/>
      <c r="I40" s="242"/>
      <c r="J40" s="242"/>
      <c r="K40" s="242"/>
      <c r="L40" s="245"/>
      <c r="M40" s="245"/>
      <c r="N40" s="242"/>
      <c r="O40" s="242"/>
      <c r="P40" s="242"/>
      <c r="Q40" s="242"/>
      <c r="R40" s="242"/>
      <c r="S40" s="242"/>
    </row>
    <row r="41" spans="1:19" ht="16.5" x14ac:dyDescent="0.25">
      <c r="A41" s="246" t="s">
        <v>216</v>
      </c>
      <c r="B41" s="232"/>
      <c r="C41" s="232"/>
      <c r="D41" s="232"/>
      <c r="F41" s="232"/>
      <c r="G41" s="324"/>
      <c r="H41" s="232"/>
      <c r="I41" s="232"/>
      <c r="J41" s="232"/>
      <c r="K41" s="232"/>
      <c r="L41" s="233"/>
      <c r="M41" s="233"/>
      <c r="N41" s="232"/>
      <c r="O41" s="232"/>
      <c r="P41" s="232"/>
      <c r="Q41" s="232"/>
      <c r="R41" s="232"/>
      <c r="S41" s="232"/>
    </row>
    <row r="42" spans="1:19" ht="16.5" x14ac:dyDescent="0.25">
      <c r="A42" s="248"/>
      <c r="D42" s="232"/>
      <c r="F42" s="232"/>
      <c r="G42" s="324"/>
      <c r="H42" s="232"/>
      <c r="I42" s="232"/>
      <c r="J42" s="232"/>
      <c r="K42" s="232"/>
      <c r="L42" s="233"/>
      <c r="M42" s="233"/>
      <c r="N42" s="232"/>
      <c r="O42" s="232"/>
      <c r="P42" s="232"/>
      <c r="Q42" s="232"/>
      <c r="R42" s="232"/>
      <c r="S42" s="232"/>
    </row>
    <row r="43" spans="1:19" ht="16.5" x14ac:dyDescent="0.25">
      <c r="A43" s="232"/>
      <c r="D43" s="232"/>
      <c r="F43" s="232"/>
      <c r="G43" s="324"/>
      <c r="H43" s="232"/>
      <c r="I43" s="232"/>
      <c r="J43" s="232"/>
      <c r="K43" s="232"/>
      <c r="L43" s="233"/>
      <c r="M43" s="233"/>
      <c r="N43" s="232"/>
      <c r="O43" s="232"/>
      <c r="P43" s="232"/>
      <c r="Q43" s="232"/>
      <c r="R43" s="232"/>
      <c r="S43" s="232"/>
    </row>
    <row r="44" spans="1:19" x14ac:dyDescent="0.25">
      <c r="A44" s="251"/>
      <c r="B44" s="252"/>
      <c r="C44" s="252"/>
      <c r="D44" s="232"/>
      <c r="F44" s="232"/>
      <c r="H44" s="232"/>
      <c r="I44" s="232"/>
      <c r="J44" s="232"/>
      <c r="K44" s="232"/>
      <c r="L44" s="233"/>
      <c r="M44" s="233"/>
      <c r="N44" s="232"/>
      <c r="O44" s="232"/>
      <c r="P44" s="232"/>
      <c r="Q44" s="232"/>
      <c r="R44" s="232"/>
      <c r="S44" s="232"/>
    </row>
    <row r="45" spans="1:19" x14ac:dyDescent="0.25">
      <c r="A45" s="232"/>
      <c r="B45" s="253" t="s">
        <v>217</v>
      </c>
      <c r="D45" s="232"/>
      <c r="F45" s="232"/>
      <c r="H45" s="232"/>
      <c r="I45" s="232"/>
      <c r="J45" s="232"/>
      <c r="K45" s="232"/>
      <c r="L45" s="233"/>
      <c r="M45" s="233"/>
      <c r="N45" s="232"/>
      <c r="O45" s="232"/>
      <c r="P45" s="232"/>
      <c r="Q45" s="232"/>
      <c r="R45" s="232"/>
      <c r="S45" s="232"/>
    </row>
    <row r="46" spans="1:19" x14ac:dyDescent="0.25">
      <c r="A46" s="254" t="s">
        <v>218</v>
      </c>
      <c r="B46" s="232"/>
      <c r="C46" s="232"/>
      <c r="D46" s="232"/>
      <c r="F46" s="232"/>
      <c r="H46" s="232"/>
      <c r="I46" s="232"/>
      <c r="J46" s="232"/>
      <c r="K46" s="232"/>
      <c r="L46" s="233"/>
      <c r="M46" s="233"/>
      <c r="N46" s="232"/>
      <c r="O46" s="232"/>
      <c r="P46" s="232"/>
      <c r="Q46" s="232"/>
      <c r="R46" s="232"/>
      <c r="S46" s="232"/>
    </row>
    <row r="47" spans="1:19" x14ac:dyDescent="0.25">
      <c r="A47" s="232"/>
      <c r="B47" s="232"/>
      <c r="C47" s="232"/>
      <c r="D47" s="232"/>
      <c r="E47" s="232"/>
      <c r="F47" s="232"/>
      <c r="H47" s="232"/>
      <c r="I47" s="232"/>
      <c r="J47" s="232"/>
      <c r="K47" s="232"/>
      <c r="L47" s="233"/>
      <c r="M47" s="233"/>
      <c r="N47" s="232"/>
      <c r="O47" s="232"/>
      <c r="P47" s="232"/>
      <c r="Q47" s="232"/>
      <c r="R47" s="232"/>
      <c r="S47" s="232"/>
    </row>
    <row r="48" spans="1:19" s="255" customFormat="1" ht="11.25" x14ac:dyDescent="0.2">
      <c r="A48" s="259" t="s">
        <v>238</v>
      </c>
      <c r="B48" s="260"/>
      <c r="C48" s="261" t="s">
        <v>239</v>
      </c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</row>
    <row r="49" spans="1:19" s="255" customFormat="1" ht="11.25" x14ac:dyDescent="0.2">
      <c r="A49" s="236"/>
      <c r="B49" s="236"/>
      <c r="C49" s="236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</row>
    <row r="50" spans="1:19" s="255" customFormat="1" ht="11.25" x14ac:dyDescent="0.2">
      <c r="A50" s="262" t="s">
        <v>247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</row>
    <row r="51" spans="1:19" s="255" customFormat="1" ht="11.25" x14ac:dyDescent="0.2">
      <c r="A51" s="262" t="s">
        <v>241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</row>
    <row r="52" spans="1:19" s="255" customFormat="1" ht="11.25" x14ac:dyDescent="0.2">
      <c r="A52" s="262" t="s">
        <v>242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</row>
    <row r="53" spans="1:19" s="255" customFormat="1" ht="3.95" customHeight="1" x14ac:dyDescent="0.2">
      <c r="A53" s="262"/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</row>
    <row r="54" spans="1:19" s="255" customFormat="1" ht="11.25" x14ac:dyDescent="0.2">
      <c r="A54" s="262" t="s">
        <v>246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</row>
    <row r="55" spans="1:19" s="255" customFormat="1" ht="3.95" customHeight="1" x14ac:dyDescent="0.2">
      <c r="A55" s="262"/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</row>
    <row r="56" spans="1:19" s="255" customFormat="1" ht="11.25" x14ac:dyDescent="0.2">
      <c r="A56" s="264" t="s">
        <v>245</v>
      </c>
      <c r="B56" s="264"/>
      <c r="C56" s="264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</row>
    <row r="57" spans="1:19" s="255" customFormat="1" ht="3.95" customHeight="1" x14ac:dyDescent="0.2">
      <c r="A57" s="262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</row>
    <row r="58" spans="1:19" s="255" customFormat="1" ht="11.25" x14ac:dyDescent="0.2">
      <c r="A58" s="264" t="s">
        <v>244</v>
      </c>
      <c r="B58" s="264"/>
      <c r="C58" s="264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</row>
  </sheetData>
  <mergeCells count="12">
    <mergeCell ref="L2:M2"/>
    <mergeCell ref="N2:O2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5D45-BFBB-427F-9B59-787BB95158C3}">
  <sheetPr>
    <pageSetUpPr fitToPage="1"/>
  </sheetPr>
  <dimension ref="A1:S43"/>
  <sheetViews>
    <sheetView tabSelected="1" zoomScale="90" zoomScaleNormal="90" workbookViewId="0">
      <selection activeCell="T7" sqref="T7"/>
    </sheetView>
  </sheetViews>
  <sheetFormatPr defaultRowHeight="15" x14ac:dyDescent="0.2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 x14ac:dyDescent="0.35">
      <c r="A1" s="567" t="s">
        <v>355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</row>
    <row r="2" spans="1:19" ht="15.75" thickBot="1" x14ac:dyDescent="0.3">
      <c r="A2" s="565" t="s">
        <v>1</v>
      </c>
      <c r="B2" s="275" t="s">
        <v>354</v>
      </c>
      <c r="C2" s="299"/>
      <c r="D2" s="299"/>
      <c r="E2" s="564" t="s">
        <v>3</v>
      </c>
      <c r="F2" s="563" t="s">
        <v>4</v>
      </c>
      <c r="G2" s="562" t="s">
        <v>5</v>
      </c>
      <c r="H2" s="561" t="s">
        <v>6</v>
      </c>
      <c r="I2" s="560" t="s">
        <v>7</v>
      </c>
      <c r="J2" s="559" t="s">
        <v>353</v>
      </c>
      <c r="K2" s="558"/>
      <c r="L2" s="555" t="s">
        <v>9</v>
      </c>
      <c r="M2" s="554"/>
      <c r="N2" s="557" t="s">
        <v>352</v>
      </c>
      <c r="O2" s="556"/>
      <c r="P2" s="556"/>
      <c r="Q2" s="556"/>
      <c r="R2" s="555" t="s">
        <v>11</v>
      </c>
      <c r="S2" s="554"/>
    </row>
    <row r="3" spans="1:19" ht="15.75" thickBot="1" x14ac:dyDescent="0.3">
      <c r="A3" s="553"/>
      <c r="B3" s="552" t="s">
        <v>351</v>
      </c>
      <c r="C3" s="551" t="s">
        <v>350</v>
      </c>
      <c r="D3" s="551" t="s">
        <v>349</v>
      </c>
      <c r="E3" s="550"/>
      <c r="F3" s="549"/>
      <c r="G3" s="548"/>
      <c r="H3" s="547"/>
      <c r="I3" s="546"/>
      <c r="J3" s="545" t="s">
        <v>348</v>
      </c>
      <c r="K3" s="545" t="s">
        <v>347</v>
      </c>
      <c r="L3" s="311" t="s">
        <v>19</v>
      </c>
      <c r="M3" s="313" t="s">
        <v>20</v>
      </c>
      <c r="N3" s="544" t="s">
        <v>21</v>
      </c>
      <c r="O3" s="543"/>
      <c r="P3" s="543"/>
      <c r="Q3" s="543"/>
      <c r="R3" s="542" t="s">
        <v>346</v>
      </c>
      <c r="S3" s="541" t="s">
        <v>28</v>
      </c>
    </row>
    <row r="4" spans="1:19" ht="60" customHeight="1" thickBot="1" x14ac:dyDescent="0.3">
      <c r="A4" s="540"/>
      <c r="B4" s="539"/>
      <c r="C4" s="538"/>
      <c r="D4" s="538"/>
      <c r="E4" s="537"/>
      <c r="F4" s="536"/>
      <c r="G4" s="535"/>
      <c r="H4" s="534"/>
      <c r="I4" s="533"/>
      <c r="J4" s="532"/>
      <c r="K4" s="532"/>
      <c r="L4" s="312"/>
      <c r="M4" s="314"/>
      <c r="N4" s="531" t="s">
        <v>29</v>
      </c>
      <c r="O4" s="530" t="s">
        <v>30</v>
      </c>
      <c r="P4" s="529" t="s">
        <v>31</v>
      </c>
      <c r="Q4" s="528" t="s">
        <v>345</v>
      </c>
      <c r="R4" s="308"/>
      <c r="S4" s="316"/>
    </row>
    <row r="5" spans="1:19" ht="34.5" thickBot="1" x14ac:dyDescent="0.3">
      <c r="A5" s="527">
        <v>1</v>
      </c>
      <c r="B5" s="516" t="s">
        <v>344</v>
      </c>
      <c r="C5" s="526" t="s">
        <v>35</v>
      </c>
      <c r="D5" s="525">
        <v>70285217</v>
      </c>
      <c r="E5" s="524" t="s">
        <v>46</v>
      </c>
      <c r="F5" s="524" t="s">
        <v>37</v>
      </c>
      <c r="G5" s="524" t="s">
        <v>38</v>
      </c>
      <c r="H5" s="524" t="s">
        <v>38</v>
      </c>
      <c r="I5" s="523" t="s">
        <v>343</v>
      </c>
      <c r="J5" s="522">
        <v>5000000</v>
      </c>
      <c r="K5" s="521">
        <f>J5/100*70</f>
        <v>3500000</v>
      </c>
      <c r="L5" s="520">
        <v>2024</v>
      </c>
      <c r="M5" s="519">
        <v>2026</v>
      </c>
      <c r="N5" s="518" t="s">
        <v>42</v>
      </c>
      <c r="O5" s="517" t="s">
        <v>42</v>
      </c>
      <c r="P5" s="517" t="s">
        <v>42</v>
      </c>
      <c r="Q5" s="515" t="s">
        <v>42</v>
      </c>
      <c r="R5" s="516" t="s">
        <v>48</v>
      </c>
      <c r="S5" s="515" t="s">
        <v>49</v>
      </c>
    </row>
    <row r="6" spans="1:19" x14ac:dyDescent="0.25">
      <c r="A6" s="514"/>
      <c r="B6" s="232"/>
      <c r="C6" s="232"/>
      <c r="D6" s="232"/>
      <c r="E6" s="232"/>
      <c r="F6" s="232"/>
      <c r="G6" s="232"/>
      <c r="H6" s="232"/>
      <c r="I6" s="232"/>
      <c r="J6" s="233"/>
      <c r="K6" s="233"/>
      <c r="L6" s="232"/>
      <c r="M6" s="232"/>
      <c r="N6" s="232"/>
      <c r="O6" s="232"/>
      <c r="P6" s="232"/>
      <c r="Q6" s="232"/>
      <c r="R6" s="232"/>
      <c r="S6" s="232"/>
    </row>
    <row r="7" spans="1:19" x14ac:dyDescent="0.25">
      <c r="A7" s="514"/>
      <c r="B7" s="232"/>
      <c r="C7" s="232"/>
      <c r="D7" s="232"/>
      <c r="E7" s="232"/>
      <c r="F7" s="232"/>
      <c r="G7" s="232"/>
      <c r="H7" s="232"/>
      <c r="I7" s="232"/>
      <c r="J7" s="233"/>
      <c r="K7" s="233"/>
      <c r="L7" s="232"/>
      <c r="M7" s="232"/>
      <c r="N7" s="232"/>
      <c r="O7" s="232"/>
      <c r="P7" s="232"/>
      <c r="Q7" s="232"/>
      <c r="R7" s="232"/>
      <c r="S7" s="232"/>
    </row>
    <row r="8" spans="1:19" x14ac:dyDescent="0.25">
      <c r="A8" s="242" t="s">
        <v>215</v>
      </c>
      <c r="B8" s="232"/>
      <c r="C8" s="232"/>
      <c r="D8" s="232"/>
      <c r="E8" s="232"/>
      <c r="F8" s="232"/>
      <c r="G8" s="232"/>
      <c r="H8" s="232"/>
      <c r="I8" s="232"/>
      <c r="J8" s="233"/>
      <c r="K8" s="233"/>
      <c r="L8" s="232"/>
      <c r="M8" s="232"/>
      <c r="N8" s="232"/>
      <c r="O8" s="232"/>
      <c r="P8" s="232"/>
      <c r="Q8" s="232"/>
      <c r="R8" s="232"/>
      <c r="S8" s="232"/>
    </row>
    <row r="9" spans="1:19" x14ac:dyDescent="0.25">
      <c r="A9" s="246" t="s">
        <v>216</v>
      </c>
      <c r="B9" s="232"/>
      <c r="C9" s="232"/>
      <c r="D9" s="232"/>
      <c r="E9" s="232"/>
      <c r="F9" s="232"/>
      <c r="G9" s="232"/>
      <c r="H9" s="232"/>
      <c r="I9" s="232"/>
      <c r="J9" s="233"/>
      <c r="K9" s="233"/>
      <c r="L9" s="232"/>
      <c r="M9" s="232"/>
      <c r="N9" s="232"/>
      <c r="O9" s="232"/>
      <c r="P9" s="232"/>
      <c r="Q9" s="232"/>
      <c r="R9" s="232"/>
      <c r="S9" s="232"/>
    </row>
    <row r="10" spans="1:19" x14ac:dyDescent="0.25">
      <c r="A10" s="241"/>
      <c r="B10" s="232"/>
      <c r="C10" s="232"/>
      <c r="D10" s="232"/>
      <c r="E10" s="232"/>
      <c r="F10" s="232"/>
      <c r="G10" s="232"/>
      <c r="H10" s="232"/>
      <c r="I10" s="232"/>
      <c r="J10" s="233"/>
      <c r="K10" s="233"/>
      <c r="L10" s="232"/>
      <c r="M10" s="232"/>
      <c r="N10" s="232"/>
      <c r="O10" s="232"/>
      <c r="P10" s="232"/>
      <c r="Q10" s="232"/>
      <c r="R10" s="232"/>
      <c r="S10" s="232"/>
    </row>
    <row r="11" spans="1:19" x14ac:dyDescent="0.25">
      <c r="A11" s="232"/>
      <c r="B11" s="232"/>
      <c r="C11" s="232"/>
      <c r="D11" s="232"/>
      <c r="E11" s="232"/>
      <c r="F11" s="232"/>
      <c r="G11" s="232"/>
      <c r="H11" s="232"/>
      <c r="I11" s="232"/>
      <c r="J11" s="233"/>
      <c r="K11" s="233"/>
      <c r="L11" s="232"/>
      <c r="M11" s="232"/>
      <c r="N11" s="232"/>
      <c r="O11" s="232"/>
      <c r="P11" s="232"/>
      <c r="Q11" s="232"/>
      <c r="R11" s="232"/>
      <c r="S11" s="232"/>
    </row>
    <row r="12" spans="1:19" x14ac:dyDescent="0.25">
      <c r="A12" s="251"/>
      <c r="B12" s="251"/>
      <c r="C12" s="251"/>
      <c r="D12" s="232"/>
      <c r="E12" s="232"/>
      <c r="F12" s="232"/>
      <c r="G12" s="232"/>
      <c r="H12" s="232"/>
      <c r="I12" s="232"/>
      <c r="J12" s="233"/>
      <c r="K12" s="233"/>
      <c r="L12" s="232"/>
      <c r="M12" s="232"/>
      <c r="N12" s="232"/>
      <c r="O12" s="232"/>
      <c r="P12" s="232"/>
      <c r="Q12" s="232"/>
      <c r="R12" s="232"/>
      <c r="S12" s="232"/>
    </row>
    <row r="13" spans="1:19" x14ac:dyDescent="0.25">
      <c r="A13" s="232"/>
      <c r="B13" s="514" t="s">
        <v>217</v>
      </c>
      <c r="C13" s="232"/>
      <c r="D13" s="232"/>
      <c r="E13" s="232"/>
      <c r="F13" s="232"/>
      <c r="G13" s="232"/>
      <c r="H13" s="232"/>
      <c r="I13" s="232"/>
      <c r="J13" s="233"/>
      <c r="K13" s="233"/>
      <c r="L13" s="232"/>
      <c r="M13" s="232"/>
      <c r="N13" s="232"/>
      <c r="O13" s="232"/>
      <c r="P13" s="232"/>
      <c r="Q13" s="232"/>
      <c r="R13" s="232"/>
      <c r="S13" s="232"/>
    </row>
    <row r="14" spans="1:19" x14ac:dyDescent="0.25">
      <c r="A14" s="254" t="s">
        <v>218</v>
      </c>
      <c r="B14" s="232"/>
      <c r="C14" s="232"/>
      <c r="D14" s="232"/>
      <c r="E14" s="232"/>
      <c r="F14" s="232"/>
      <c r="G14" s="232"/>
      <c r="H14" s="232"/>
      <c r="I14" s="232"/>
      <c r="J14" s="233"/>
      <c r="K14" s="233"/>
      <c r="L14" s="232"/>
      <c r="M14" s="232"/>
      <c r="N14" s="232"/>
      <c r="O14" s="232"/>
      <c r="P14" s="232"/>
      <c r="Q14" s="232"/>
      <c r="R14" s="232"/>
      <c r="S14" s="232"/>
    </row>
    <row r="15" spans="1:19" x14ac:dyDescent="0.25">
      <c r="A15" s="232"/>
      <c r="B15" s="232"/>
      <c r="C15" s="232"/>
      <c r="D15" s="232"/>
      <c r="E15" s="232"/>
      <c r="F15" s="232"/>
      <c r="G15" s="232"/>
      <c r="H15" s="232"/>
      <c r="I15" s="232"/>
      <c r="J15" s="233"/>
      <c r="K15" s="233"/>
      <c r="L15" s="232"/>
      <c r="M15" s="232"/>
      <c r="N15" s="232"/>
      <c r="O15" s="232"/>
      <c r="P15" s="232"/>
      <c r="Q15" s="232"/>
      <c r="R15" s="232"/>
      <c r="S15" s="232"/>
    </row>
    <row r="16" spans="1:19" x14ac:dyDescent="0.25">
      <c r="A16" s="232"/>
      <c r="B16" s="232"/>
      <c r="C16" s="232"/>
      <c r="D16" s="232"/>
      <c r="E16" s="232"/>
      <c r="F16" s="232"/>
      <c r="G16" s="232"/>
      <c r="H16" s="232"/>
      <c r="I16" s="232"/>
      <c r="J16" s="233"/>
      <c r="K16" s="233"/>
      <c r="L16" s="232"/>
      <c r="M16" s="232"/>
      <c r="N16" s="232"/>
      <c r="O16" s="232"/>
      <c r="P16" s="232"/>
      <c r="Q16" s="232"/>
      <c r="R16" s="232"/>
      <c r="S16" s="232"/>
    </row>
    <row r="17" spans="1:19" x14ac:dyDescent="0.25">
      <c r="A17" s="259" t="s">
        <v>238</v>
      </c>
      <c r="B17" s="260"/>
      <c r="C17" s="261" t="s">
        <v>239</v>
      </c>
      <c r="D17" s="236"/>
      <c r="E17" s="236"/>
      <c r="F17" s="236"/>
      <c r="G17" s="236"/>
      <c r="H17" s="236"/>
      <c r="I17" s="236"/>
      <c r="J17" s="237"/>
      <c r="K17" s="237"/>
      <c r="L17" s="236"/>
      <c r="M17" s="236"/>
      <c r="N17" s="236"/>
      <c r="O17" s="236"/>
      <c r="P17" s="236"/>
      <c r="Q17" s="236"/>
      <c r="R17" s="236"/>
      <c r="S17" s="236"/>
    </row>
    <row r="18" spans="1:19" x14ac:dyDescent="0.25">
      <c r="A18" s="236"/>
      <c r="B18" s="236"/>
      <c r="C18" s="236"/>
      <c r="D18" s="236"/>
      <c r="E18" s="236"/>
      <c r="F18" s="236"/>
      <c r="G18" s="236"/>
      <c r="H18" s="236"/>
      <c r="I18" s="236"/>
      <c r="J18" s="237"/>
      <c r="K18" s="237"/>
      <c r="L18" s="236"/>
      <c r="M18" s="236"/>
      <c r="N18" s="236"/>
      <c r="O18" s="236"/>
      <c r="P18" s="236"/>
      <c r="Q18" s="236"/>
      <c r="R18" s="236"/>
      <c r="S18" s="236"/>
    </row>
    <row r="19" spans="1:19" x14ac:dyDescent="0.25">
      <c r="A19" s="236" t="s">
        <v>342</v>
      </c>
      <c r="B19" s="236"/>
      <c r="C19" s="236"/>
      <c r="D19" s="236"/>
      <c r="E19" s="236"/>
      <c r="F19" s="236"/>
      <c r="G19" s="236"/>
      <c r="H19" s="236"/>
      <c r="I19" s="236"/>
      <c r="J19" s="237"/>
      <c r="K19" s="237"/>
      <c r="L19" s="236"/>
      <c r="M19" s="236"/>
      <c r="N19" s="236"/>
      <c r="O19" s="236"/>
      <c r="P19" s="236"/>
      <c r="Q19" s="236"/>
      <c r="R19" s="236"/>
      <c r="S19" s="236"/>
    </row>
    <row r="20" spans="1:19" x14ac:dyDescent="0.25">
      <c r="A20" s="236" t="s">
        <v>240</v>
      </c>
      <c r="B20" s="236"/>
      <c r="C20" s="236"/>
      <c r="D20" s="236"/>
      <c r="E20" s="236"/>
      <c r="F20" s="236"/>
      <c r="G20" s="236"/>
      <c r="H20" s="236"/>
      <c r="I20" s="236"/>
      <c r="J20" s="237"/>
      <c r="K20" s="237"/>
      <c r="L20" s="236"/>
      <c r="M20" s="236"/>
      <c r="N20" s="236"/>
      <c r="O20" s="236"/>
      <c r="P20" s="236"/>
      <c r="Q20" s="236"/>
      <c r="R20" s="236"/>
      <c r="S20" s="236"/>
    </row>
    <row r="21" spans="1:19" x14ac:dyDescent="0.25">
      <c r="A21" s="236" t="s">
        <v>241</v>
      </c>
      <c r="B21" s="236"/>
      <c r="C21" s="236"/>
      <c r="D21" s="236"/>
      <c r="E21" s="236"/>
      <c r="F21" s="236"/>
      <c r="G21" s="236"/>
      <c r="H21" s="236"/>
      <c r="I21" s="236"/>
      <c r="J21" s="237"/>
      <c r="K21" s="237"/>
      <c r="L21" s="236"/>
      <c r="M21" s="236"/>
      <c r="N21" s="236"/>
      <c r="O21" s="236"/>
      <c r="P21" s="236"/>
      <c r="Q21" s="236"/>
      <c r="R21" s="236"/>
      <c r="S21" s="236"/>
    </row>
    <row r="22" spans="1:19" x14ac:dyDescent="0.25">
      <c r="A22" s="236" t="s">
        <v>242</v>
      </c>
      <c r="B22" s="236"/>
      <c r="C22" s="236"/>
      <c r="D22" s="236"/>
      <c r="E22" s="236"/>
      <c r="F22" s="236"/>
      <c r="G22" s="236"/>
      <c r="H22" s="236"/>
      <c r="I22" s="236"/>
      <c r="J22" s="237"/>
      <c r="K22" s="237"/>
      <c r="L22" s="236"/>
      <c r="M22" s="236"/>
      <c r="N22" s="236"/>
      <c r="O22" s="236"/>
      <c r="P22" s="236"/>
      <c r="Q22" s="236"/>
      <c r="R22" s="236"/>
      <c r="S22" s="236"/>
    </row>
    <row r="23" spans="1:19" ht="6" customHeight="1" x14ac:dyDescent="0.25">
      <c r="A23" s="236"/>
      <c r="B23" s="236"/>
      <c r="C23" s="236"/>
      <c r="D23" s="236"/>
      <c r="E23" s="236"/>
      <c r="F23" s="236"/>
      <c r="G23" s="236"/>
      <c r="H23" s="236"/>
      <c r="I23" s="236"/>
      <c r="J23" s="237"/>
      <c r="K23" s="237"/>
      <c r="L23" s="236"/>
      <c r="M23" s="236"/>
      <c r="N23" s="236"/>
      <c r="O23" s="236"/>
      <c r="P23" s="236"/>
      <c r="Q23" s="236"/>
      <c r="R23" s="236"/>
      <c r="S23" s="236"/>
    </row>
    <row r="24" spans="1:19" x14ac:dyDescent="0.25">
      <c r="A24" s="236" t="s">
        <v>222</v>
      </c>
      <c r="B24" s="236"/>
      <c r="C24" s="236"/>
      <c r="D24" s="236"/>
      <c r="E24" s="236"/>
      <c r="F24" s="236"/>
      <c r="G24" s="236"/>
      <c r="H24" s="236"/>
      <c r="I24" s="236"/>
      <c r="J24" s="237"/>
      <c r="K24" s="237"/>
      <c r="L24" s="236"/>
      <c r="M24" s="236"/>
      <c r="N24" s="236"/>
      <c r="O24" s="236"/>
      <c r="P24" s="236"/>
      <c r="Q24" s="236"/>
      <c r="R24" s="236"/>
      <c r="S24" s="236"/>
    </row>
    <row r="25" spans="1:19" ht="6" customHeight="1" x14ac:dyDescent="0.25">
      <c r="A25" s="236"/>
      <c r="B25" s="236"/>
      <c r="C25" s="236"/>
      <c r="D25" s="236"/>
      <c r="E25" s="236"/>
      <c r="F25" s="236"/>
      <c r="G25" s="236"/>
      <c r="H25" s="236"/>
      <c r="I25" s="236"/>
      <c r="J25" s="237"/>
      <c r="K25" s="237"/>
      <c r="L25" s="236"/>
      <c r="M25" s="236"/>
      <c r="N25" s="236"/>
      <c r="O25" s="236"/>
      <c r="P25" s="236"/>
      <c r="Q25" s="236"/>
      <c r="R25" s="236"/>
      <c r="S25" s="236"/>
    </row>
    <row r="26" spans="1:19" x14ac:dyDescent="0.25">
      <c r="A26" s="244" t="s">
        <v>341</v>
      </c>
      <c r="B26" s="244"/>
      <c r="C26" s="244"/>
      <c r="D26" s="244"/>
      <c r="E26" s="244"/>
      <c r="F26" s="244"/>
      <c r="G26" s="244"/>
      <c r="H26" s="244"/>
      <c r="I26" s="244"/>
      <c r="J26" s="513"/>
      <c r="K26" s="513"/>
      <c r="L26" s="236"/>
      <c r="M26" s="236"/>
      <c r="N26" s="236"/>
      <c r="O26" s="236"/>
      <c r="P26" s="236"/>
      <c r="Q26" s="236"/>
      <c r="R26" s="236"/>
      <c r="S26" s="236"/>
    </row>
    <row r="27" spans="1:19" x14ac:dyDescent="0.25">
      <c r="A27" s="244" t="s">
        <v>224</v>
      </c>
      <c r="B27" s="244"/>
      <c r="C27" s="244"/>
      <c r="D27" s="244"/>
      <c r="E27" s="244"/>
      <c r="F27" s="244"/>
      <c r="G27" s="244"/>
      <c r="H27" s="244"/>
      <c r="I27" s="244"/>
      <c r="J27" s="513"/>
      <c r="K27" s="513"/>
      <c r="L27" s="236"/>
      <c r="M27" s="236"/>
      <c r="N27" s="236"/>
      <c r="O27" s="236"/>
      <c r="P27" s="236"/>
      <c r="Q27" s="236"/>
      <c r="R27" s="236"/>
      <c r="S27" s="236"/>
    </row>
    <row r="28" spans="1:19" x14ac:dyDescent="0.25">
      <c r="A28" s="244" t="s">
        <v>225</v>
      </c>
      <c r="B28" s="244"/>
      <c r="C28" s="244"/>
      <c r="D28" s="244"/>
      <c r="E28" s="244"/>
      <c r="F28" s="244"/>
      <c r="G28" s="244"/>
      <c r="H28" s="244"/>
      <c r="I28" s="244"/>
      <c r="J28" s="513"/>
      <c r="K28" s="513"/>
      <c r="L28" s="236"/>
      <c r="M28" s="236"/>
      <c r="N28" s="236"/>
      <c r="O28" s="236"/>
      <c r="P28" s="236"/>
      <c r="Q28" s="236"/>
      <c r="R28" s="236"/>
      <c r="S28" s="236"/>
    </row>
    <row r="29" spans="1:19" x14ac:dyDescent="0.25">
      <c r="A29" s="244" t="s">
        <v>226</v>
      </c>
      <c r="B29" s="244"/>
      <c r="C29" s="244"/>
      <c r="D29" s="244"/>
      <c r="E29" s="244"/>
      <c r="F29" s="244"/>
      <c r="G29" s="244"/>
      <c r="H29" s="244"/>
      <c r="I29" s="244"/>
      <c r="J29" s="513"/>
      <c r="K29" s="513"/>
      <c r="L29" s="236"/>
      <c r="M29" s="236"/>
      <c r="N29" s="236"/>
      <c r="O29" s="236"/>
      <c r="P29" s="236"/>
      <c r="Q29" s="236"/>
      <c r="R29" s="236"/>
      <c r="S29" s="236"/>
    </row>
    <row r="30" spans="1:19" x14ac:dyDescent="0.25">
      <c r="A30" s="244" t="s">
        <v>227</v>
      </c>
      <c r="B30" s="244"/>
      <c r="C30" s="244"/>
      <c r="D30" s="244"/>
      <c r="E30" s="244"/>
      <c r="F30" s="244"/>
      <c r="G30" s="244"/>
      <c r="H30" s="244"/>
      <c r="I30" s="244"/>
      <c r="J30" s="513"/>
      <c r="K30" s="513"/>
      <c r="L30" s="236"/>
      <c r="M30" s="236"/>
      <c r="N30" s="236"/>
      <c r="O30" s="236"/>
      <c r="P30" s="236"/>
      <c r="Q30" s="236"/>
      <c r="R30" s="236"/>
      <c r="S30" s="236"/>
    </row>
    <row r="31" spans="1:19" x14ac:dyDescent="0.25">
      <c r="A31" s="244" t="s">
        <v>228</v>
      </c>
      <c r="B31" s="244"/>
      <c r="C31" s="244"/>
      <c r="D31" s="244"/>
      <c r="E31" s="244"/>
      <c r="F31" s="244"/>
      <c r="G31" s="244"/>
      <c r="H31" s="244"/>
      <c r="I31" s="244"/>
      <c r="J31" s="513"/>
      <c r="K31" s="513"/>
      <c r="L31" s="236"/>
      <c r="M31" s="236"/>
      <c r="N31" s="236"/>
      <c r="O31" s="236"/>
      <c r="P31" s="236"/>
      <c r="Q31" s="236"/>
      <c r="R31" s="236"/>
      <c r="S31" s="236"/>
    </row>
    <row r="32" spans="1:19" x14ac:dyDescent="0.25">
      <c r="A32" s="244" t="s">
        <v>243</v>
      </c>
      <c r="B32" s="244"/>
      <c r="C32" s="244"/>
      <c r="D32" s="244"/>
      <c r="E32" s="244"/>
      <c r="F32" s="244"/>
      <c r="G32" s="244"/>
      <c r="H32" s="244"/>
      <c r="I32" s="244"/>
      <c r="J32" s="513"/>
      <c r="K32" s="513"/>
      <c r="L32" s="236"/>
      <c r="M32" s="236"/>
      <c r="N32" s="236"/>
      <c r="O32" s="236"/>
      <c r="P32" s="236"/>
      <c r="Q32" s="236"/>
      <c r="R32" s="236"/>
      <c r="S32" s="236"/>
    </row>
    <row r="33" spans="1:19" x14ac:dyDescent="0.25">
      <c r="A33" s="244" t="s">
        <v>229</v>
      </c>
      <c r="B33" s="244"/>
      <c r="C33" s="244"/>
      <c r="D33" s="244"/>
      <c r="E33" s="244"/>
      <c r="F33" s="244"/>
      <c r="G33" s="244"/>
      <c r="H33" s="244"/>
      <c r="I33" s="244"/>
      <c r="J33" s="513"/>
      <c r="K33" s="513"/>
      <c r="L33" s="236"/>
      <c r="M33" s="236"/>
      <c r="N33" s="236"/>
      <c r="O33" s="236"/>
      <c r="P33" s="236"/>
      <c r="Q33" s="236"/>
      <c r="R33" s="236"/>
      <c r="S33" s="236"/>
    </row>
    <row r="34" spans="1:19" ht="6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  <c r="J34" s="513"/>
      <c r="K34" s="513"/>
      <c r="L34" s="236"/>
      <c r="M34" s="236"/>
      <c r="N34" s="236"/>
      <c r="O34" s="236"/>
      <c r="P34" s="236"/>
      <c r="Q34" s="236"/>
      <c r="R34" s="236"/>
      <c r="S34" s="236"/>
    </row>
    <row r="35" spans="1:19" x14ac:dyDescent="0.25">
      <c r="A35" s="244" t="s">
        <v>340</v>
      </c>
      <c r="B35" s="244"/>
      <c r="C35" s="244"/>
      <c r="D35" s="244"/>
      <c r="E35" s="244"/>
      <c r="F35" s="244"/>
      <c r="G35" s="244"/>
      <c r="H35" s="244"/>
      <c r="I35" s="244"/>
      <c r="J35" s="513"/>
      <c r="K35" s="513"/>
      <c r="L35" s="236"/>
      <c r="M35" s="236"/>
      <c r="N35" s="236"/>
      <c r="O35" s="236"/>
      <c r="P35" s="236"/>
      <c r="Q35" s="236"/>
      <c r="R35" s="236"/>
      <c r="S35" s="236"/>
    </row>
    <row r="36" spans="1:19" x14ac:dyDescent="0.25">
      <c r="A36" s="244" t="s">
        <v>232</v>
      </c>
      <c r="B36" s="244"/>
      <c r="C36" s="244"/>
      <c r="D36" s="244"/>
      <c r="E36" s="244"/>
      <c r="F36" s="244"/>
      <c r="G36" s="244"/>
      <c r="H36" s="244"/>
      <c r="I36" s="244"/>
      <c r="J36" s="513"/>
      <c r="K36" s="513"/>
      <c r="L36" s="236"/>
      <c r="M36" s="236"/>
      <c r="N36" s="236"/>
      <c r="O36" s="236"/>
      <c r="P36" s="236"/>
      <c r="Q36" s="236"/>
      <c r="R36" s="236"/>
      <c r="S36" s="236"/>
    </row>
    <row r="37" spans="1:19" ht="6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513"/>
      <c r="K37" s="513"/>
      <c r="L37" s="236"/>
      <c r="M37" s="236"/>
      <c r="N37" s="236"/>
      <c r="O37" s="236"/>
      <c r="P37" s="236"/>
      <c r="Q37" s="236"/>
      <c r="R37" s="236"/>
      <c r="S37" s="236"/>
    </row>
    <row r="38" spans="1:19" x14ac:dyDescent="0.25">
      <c r="A38" s="244" t="s">
        <v>233</v>
      </c>
      <c r="B38" s="244"/>
      <c r="C38" s="244"/>
      <c r="D38" s="244"/>
      <c r="E38" s="244"/>
      <c r="F38" s="244"/>
      <c r="G38" s="244"/>
      <c r="H38" s="244"/>
      <c r="I38" s="244"/>
      <c r="J38" s="513"/>
      <c r="K38" s="513"/>
      <c r="L38" s="236"/>
      <c r="M38" s="236"/>
      <c r="N38" s="236"/>
      <c r="O38" s="236"/>
      <c r="P38" s="236"/>
      <c r="Q38" s="236"/>
      <c r="R38" s="236"/>
      <c r="S38" s="236"/>
    </row>
    <row r="39" spans="1:19" x14ac:dyDescent="0.25">
      <c r="A39" s="244" t="s">
        <v>234</v>
      </c>
      <c r="B39" s="244"/>
      <c r="C39" s="244"/>
      <c r="D39" s="244"/>
      <c r="E39" s="244"/>
      <c r="F39" s="244"/>
      <c r="G39" s="244"/>
      <c r="H39" s="244"/>
      <c r="I39" s="244"/>
      <c r="J39" s="513"/>
      <c r="K39" s="513"/>
      <c r="L39" s="236"/>
      <c r="M39" s="236"/>
      <c r="N39" s="236"/>
      <c r="O39" s="236"/>
      <c r="P39" s="236"/>
      <c r="Q39" s="236"/>
      <c r="R39" s="236"/>
      <c r="S39" s="236"/>
    </row>
    <row r="40" spans="1:19" ht="6" customHeight="1" x14ac:dyDescent="0.25">
      <c r="A40" s="236"/>
      <c r="B40" s="236"/>
      <c r="C40" s="236"/>
      <c r="D40" s="236"/>
      <c r="E40" s="236"/>
      <c r="F40" s="236"/>
      <c r="G40" s="236"/>
      <c r="H40" s="236"/>
      <c r="I40" s="236"/>
      <c r="J40" s="237"/>
      <c r="K40" s="237"/>
      <c r="L40" s="236"/>
      <c r="M40" s="236"/>
      <c r="N40" s="236"/>
      <c r="O40" s="236"/>
      <c r="P40" s="236"/>
      <c r="Q40" s="236"/>
      <c r="R40" s="236"/>
      <c r="S40" s="236"/>
    </row>
    <row r="41" spans="1:19" x14ac:dyDescent="0.25">
      <c r="A41" s="236" t="s">
        <v>235</v>
      </c>
      <c r="B41" s="236"/>
      <c r="C41" s="236"/>
      <c r="D41" s="236"/>
      <c r="E41" s="236"/>
      <c r="F41" s="236"/>
      <c r="G41" s="236"/>
      <c r="H41" s="236"/>
      <c r="I41" s="236"/>
      <c r="J41" s="237"/>
      <c r="K41" s="237"/>
      <c r="L41" s="236"/>
      <c r="M41" s="236"/>
      <c r="N41" s="236"/>
      <c r="O41" s="236"/>
      <c r="P41" s="236"/>
      <c r="Q41" s="236"/>
      <c r="R41" s="236"/>
      <c r="S41" s="236"/>
    </row>
    <row r="42" spans="1:19" x14ac:dyDescent="0.25">
      <c r="A42" s="236" t="s">
        <v>236</v>
      </c>
      <c r="B42" s="236"/>
      <c r="C42" s="236"/>
      <c r="D42" s="236"/>
      <c r="E42" s="236"/>
      <c r="F42" s="236"/>
      <c r="G42" s="236"/>
      <c r="H42" s="236"/>
      <c r="I42" s="236"/>
      <c r="J42" s="237"/>
      <c r="K42" s="237"/>
      <c r="L42" s="236"/>
      <c r="M42" s="236"/>
      <c r="N42" s="236"/>
      <c r="O42" s="236"/>
      <c r="P42" s="236"/>
      <c r="Q42" s="236"/>
      <c r="R42" s="236"/>
      <c r="S42" s="236"/>
    </row>
    <row r="43" spans="1:19" x14ac:dyDescent="0.25">
      <c r="A43" s="236" t="s">
        <v>237</v>
      </c>
      <c r="B43" s="236"/>
      <c r="C43" s="236"/>
      <c r="D43" s="236"/>
      <c r="E43" s="236"/>
      <c r="F43" s="236"/>
      <c r="G43" s="236"/>
      <c r="H43" s="236"/>
      <c r="I43" s="236"/>
      <c r="J43" s="237"/>
      <c r="K43" s="237"/>
      <c r="L43" s="236"/>
      <c r="M43" s="236"/>
      <c r="N43" s="236"/>
      <c r="O43" s="236"/>
      <c r="P43" s="236"/>
      <c r="Q43" s="236"/>
      <c r="R43" s="236"/>
      <c r="S43" s="236"/>
    </row>
  </sheetData>
  <mergeCells count="22">
    <mergeCell ref="M3:M4"/>
    <mergeCell ref="N3:Q3"/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Zájm vzd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Dobruská Věra Ester</cp:lastModifiedBy>
  <dcterms:created xsi:type="dcterms:W3CDTF">2024-04-11T03:33:07Z</dcterms:created>
  <dcterms:modified xsi:type="dcterms:W3CDTF">2024-04-15T07:38:30Z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2024-04-15T07:37:51Z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9163d4c7-ba71-4537-8156-98d520ea16c4</vt:lpwstr>
  </property>
  <property fmtid="{D5CDD505-2E9C-101B-9397-08002B2CF9AE}" pid="8" name="MSIP_Label_690ebb53-23a2-471a-9c6e-17bd0d11311e_ContentBits">
    <vt:lpwstr>0</vt:lpwstr>
  </property>
</Properties>
</file>