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jit\Downloads\"/>
    </mc:Choice>
  </mc:AlternateContent>
  <xr:revisionPtr revIDLastSave="0" documentId="8_{90C0FC3B-A3C6-43E9-8212-824E1903167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AP OK_DI_18. 2. 2025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4" l="1"/>
  <c r="G20" i="4" s="1"/>
  <c r="F9" i="4"/>
</calcChain>
</file>

<file path=xl/sharedStrings.xml><?xml version="1.0" encoding="utf-8"?>
<sst xmlns="http://schemas.openxmlformats.org/spreadsheetml/2006/main" count="140" uniqueCount="63">
  <si>
    <t>Seznam projektů</t>
  </si>
  <si>
    <t>Název projektu</t>
  </si>
  <si>
    <r>
      <t xml:space="preserve">Výdaje projektu  </t>
    </r>
    <r>
      <rPr>
        <i/>
        <sz val="10"/>
        <color theme="1"/>
        <rFont val="Calibri"/>
        <family val="2"/>
        <charset val="238"/>
        <scheme val="minor"/>
      </rPr>
      <t>v Kč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</si>
  <si>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</si>
  <si>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</si>
  <si>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 xml:space="preserve">celkové výdaje projektu  </t>
  </si>
  <si>
    <t>Z toho podíl EFRR</t>
  </si>
  <si>
    <t>zahájení realizace</t>
  </si>
  <si>
    <t>ukončení realizace</t>
  </si>
  <si>
    <t>název indikátoru</t>
  </si>
  <si>
    <t>cílová hodnota dosažená realizací  projektu</t>
  </si>
  <si>
    <t>vydané stavební povolení ano/ne</t>
  </si>
  <si>
    <t>Stručný obsah projektu</t>
  </si>
  <si>
    <t xml:space="preserve">Žadatel </t>
  </si>
  <si>
    <t>Adresa žadatele, kontaktní údaje žadatele</t>
  </si>
  <si>
    <t>Naplňování indikátorů</t>
  </si>
  <si>
    <t>stručný popis, např. zpracovaná PD, zajištěné výkupy, výber dodavatele</t>
  </si>
  <si>
    <t>Transformace příspěvkové organizace Nové Zámky – poskytovatel sociálních služeb - IV.etapa  - novostavba RD Zábřeh, Malá Strana</t>
  </si>
  <si>
    <t>výstavba nových budov pro transformaci příspěvkové organizace Nové Zámky - poskytovatel sociálních služeb</t>
  </si>
  <si>
    <t>Olomoucký kraj</t>
  </si>
  <si>
    <t>Olomoucký kraj, Jeremenkova 40a/1190                                                                                          779 00 Olomouc</t>
  </si>
  <si>
    <t>2026</t>
  </si>
  <si>
    <t xml:space="preserve">Transformace příspěvkové organizace Nové Zámky – poskytovatel sociálních služeb – objekt Slatinice </t>
  </si>
  <si>
    <t>rekonstrukce objektu</t>
  </si>
  <si>
    <t>Transformace příspěvkové organizace Nové Zámky – poskytovatel sociálních služeb – objekt Senice na Hané</t>
  </si>
  <si>
    <t>nákup domu + rekonstrukce</t>
  </si>
  <si>
    <t>Transformace příspěvkové organizace Vincentinum – poskytovatel sociálních služeb Šternberk – objekt Střelice</t>
  </si>
  <si>
    <t>nákup pozemků + výstavba novostaveb</t>
  </si>
  <si>
    <t>Vincentinum - poskytovatel sociálních služeb Šternberk - Rekonstrukce budovy Šumperk, Kozinova 4</t>
  </si>
  <si>
    <t>Transformace příspěvkové organizace Centrum Dominika Kokory - objekt Kokory č. p. 299</t>
  </si>
  <si>
    <t>nákup domu + rekonstrukce + přístavba</t>
  </si>
  <si>
    <t xml:space="preserve">Transformace příspěvkové organizace Domov „Na Zámku“ Nezamyslice – objekt Němčice nad Hanou </t>
  </si>
  <si>
    <t xml:space="preserve">Transformace příspěvkové organizace Domov Na zámečku Rokytnice – objekt Přerov, Pod Skalkou </t>
  </si>
  <si>
    <t>2027</t>
  </si>
  <si>
    <t>Transformace příspěvkové organizace Domov Na zámečku Rokytnice - objekt Lipník nad Bečvou, Tyršova</t>
  </si>
  <si>
    <t>výstavba novostaveb na vlastních pozemcích</t>
  </si>
  <si>
    <t>Transformace příspěvkové organizace Domov Větrný mlýn Skalička - objekt Hranice, Jungmanova</t>
  </si>
  <si>
    <t>Kapacita nových nebo modernizovaných zařízení sociální péče (kromě bydlení)</t>
  </si>
  <si>
    <t>celkem</t>
  </si>
  <si>
    <t>100% alokace EFRR pro Olomoucký kraj
448 800 000 Kč</t>
  </si>
  <si>
    <t>Náhradní projekty</t>
  </si>
  <si>
    <t>2025</t>
  </si>
  <si>
    <t>2028</t>
  </si>
  <si>
    <t>Podána žádost o SP. 5.11.2024 bylo zahájeno společné řízení.</t>
  </si>
  <si>
    <t>2024 - ne</t>
  </si>
  <si>
    <t>Vincentinum - poskytovatel sociálních služeb Šternberk – RD Šumperk, Horní Temenice</t>
  </si>
  <si>
    <t>2025 musí se zadat PD</t>
  </si>
  <si>
    <t>2025 - ne</t>
  </si>
  <si>
    <t>Transformace příspěvkové organizace Centrum Dominika Kokory - objekt Kokory č.p. 27</t>
  </si>
  <si>
    <t>2029</t>
  </si>
  <si>
    <t>Transformace příspěvkové organizace Vincentinum – poskytovatel sociálních služeb Šternberk – objekt Štarnov</t>
  </si>
  <si>
    <t>nákup pozemku + nová výstavba</t>
  </si>
  <si>
    <t>2024 - ano</t>
  </si>
  <si>
    <t>Žádost o SP podána 11.3.2024, probíhá stavební řízení.</t>
  </si>
  <si>
    <t>celkem (s náhradními projekty)</t>
  </si>
  <si>
    <t>O společné povolení ÚR + SP bylo požádáno 20.3.2024.</t>
  </si>
  <si>
    <t>SP vydáno, VZ na realizaci proběhne v 1Q2025.</t>
  </si>
  <si>
    <t>SP vydáno, VZ na realizaci ukončeno, realizace začne 2025.</t>
  </si>
  <si>
    <t>Probíhá zpracování PD. Žádost o SP by měla být podána do 9.3.2025.</t>
  </si>
  <si>
    <t>Regionální akční plán Olomouckého kraje</t>
  </si>
  <si>
    <t>Žádost o SP byla podána 15.8.2024. Předpoklad vydání SP do konce roku 2024. VZ na realizaci proběhne v 3Q2025.</t>
  </si>
  <si>
    <t>Žádost o SP podána 26.6.2024. Odkup pozemku proběhne v roce 2025.</t>
  </si>
  <si>
    <t>Deinstitucionalizace sociálních služeb - aktualizace 18. 2.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</si>
</sst>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10" xfId="0" applyBorder="1"/>
    <xf numFmtId="0" fontId="3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wrapText="1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15" xfId="0" applyBorder="1"/>
    <xf numFmtId="0" fontId="0" fillId="0" borderId="24" xfId="0" applyBorder="1"/>
    <xf numFmtId="3" fontId="1" fillId="0" borderId="16" xfId="0" applyNumberFormat="1" applyFont="1" applyBorder="1" applyAlignment="1">
      <alignment vertical="center"/>
    </xf>
    <xf numFmtId="49" fontId="6" fillId="0" borderId="21" xfId="0" applyNumberFormat="1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3" fontId="6" fillId="0" borderId="21" xfId="0" applyNumberFormat="1" applyFont="1" applyBorder="1" applyAlignment="1">
      <alignment vertical="center" wrapText="1"/>
    </xf>
    <xf numFmtId="3" fontId="6" fillId="0" borderId="22" xfId="0" applyNumberFormat="1" applyFont="1" applyBorder="1" applyAlignment="1">
      <alignment vertical="center" wrapText="1"/>
    </xf>
    <xf numFmtId="49" fontId="6" fillId="0" borderId="22" xfId="0" applyNumberFormat="1" applyFont="1" applyBorder="1" applyAlignment="1">
      <alignment horizontal="right" vertical="center" wrapText="1"/>
    </xf>
    <xf numFmtId="49" fontId="6" fillId="0" borderId="20" xfId="0" applyNumberFormat="1" applyFont="1" applyBorder="1" applyAlignment="1">
      <alignment horizontal="right" vertical="center" wrapText="1"/>
    </xf>
    <xf numFmtId="0" fontId="6" fillId="0" borderId="19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2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49" fontId="6" fillId="0" borderId="18" xfId="0" applyNumberFormat="1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3" fontId="6" fillId="0" borderId="18" xfId="0" applyNumberFormat="1" applyFont="1" applyBorder="1" applyAlignment="1">
      <alignment vertical="center" wrapText="1"/>
    </xf>
    <xf numFmtId="3" fontId="6" fillId="0" borderId="13" xfId="0" applyNumberFormat="1" applyFont="1" applyBorder="1" applyAlignment="1">
      <alignment vertical="center" wrapText="1"/>
    </xf>
    <xf numFmtId="49" fontId="6" fillId="0" borderId="13" xfId="0" applyNumberFormat="1" applyFont="1" applyBorder="1" applyAlignment="1">
      <alignment horizontal="right" vertical="center" wrapText="1"/>
    </xf>
    <xf numFmtId="49" fontId="6" fillId="0" borderId="14" xfId="0" applyNumberFormat="1" applyFont="1" applyBorder="1" applyAlignment="1">
      <alignment horizontal="right" vertical="center" wrapText="1"/>
    </xf>
    <xf numFmtId="0" fontId="6" fillId="0" borderId="32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49" fontId="6" fillId="0" borderId="11" xfId="0" applyNumberFormat="1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49" fontId="6" fillId="0" borderId="7" xfId="0" applyNumberFormat="1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3" fontId="6" fillId="0" borderId="7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horizontal="right" vertical="center" wrapText="1"/>
    </xf>
    <xf numFmtId="49" fontId="6" fillId="0" borderId="3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0" fillId="0" borderId="33" xfId="0" applyBorder="1"/>
    <xf numFmtId="0" fontId="0" fillId="0" borderId="34" xfId="0" applyBorder="1"/>
    <xf numFmtId="49" fontId="6" fillId="0" borderId="8" xfId="0" applyNumberFormat="1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3" fontId="6" fillId="0" borderId="8" xfId="0" applyNumberFormat="1" applyFont="1" applyBorder="1" applyAlignment="1">
      <alignment vertical="center" wrapText="1"/>
    </xf>
    <xf numFmtId="3" fontId="6" fillId="0" borderId="34" xfId="0" applyNumberFormat="1" applyFont="1" applyBorder="1" applyAlignment="1">
      <alignment vertical="center" wrapText="1"/>
    </xf>
    <xf numFmtId="49" fontId="6" fillId="0" borderId="34" xfId="0" applyNumberFormat="1" applyFont="1" applyBorder="1" applyAlignment="1">
      <alignment horizontal="right" vertical="center" wrapText="1"/>
    </xf>
    <xf numFmtId="49" fontId="6" fillId="0" borderId="35" xfId="0" applyNumberFormat="1" applyFont="1" applyBorder="1" applyAlignment="1">
      <alignment horizontal="right" vertical="center" wrapText="1"/>
    </xf>
    <xf numFmtId="0" fontId="6" fillId="0" borderId="36" xfId="0" applyFont="1" applyBorder="1" applyAlignment="1">
      <alignment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34" xfId="0" applyFont="1" applyBorder="1" applyAlignment="1">
      <alignment vertical="center" wrapText="1"/>
    </xf>
    <xf numFmtId="0" fontId="6" fillId="0" borderId="35" xfId="0" applyFont="1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32" xfId="0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3" fontId="0" fillId="0" borderId="22" xfId="0" applyNumberFormat="1" applyBorder="1" applyAlignment="1">
      <alignment vertical="center" wrapText="1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3" fontId="6" fillId="0" borderId="11" xfId="0" applyNumberFormat="1" applyFont="1" applyBorder="1" applyAlignment="1">
      <alignment vertical="center" wrapText="1"/>
    </xf>
    <xf numFmtId="49" fontId="6" fillId="0" borderId="25" xfId="0" applyNumberFormat="1" applyFont="1" applyBorder="1" applyAlignment="1">
      <alignment horizontal="right" vertical="center" wrapText="1"/>
    </xf>
    <xf numFmtId="49" fontId="6" fillId="0" borderId="9" xfId="0" applyNumberFormat="1" applyFont="1" applyBorder="1" applyAlignment="1">
      <alignment horizontal="right" vertical="center" wrapText="1"/>
    </xf>
    <xf numFmtId="0" fontId="6" fillId="0" borderId="27" xfId="0" applyFont="1" applyBorder="1" applyAlignment="1">
      <alignment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25" xfId="0" applyFont="1" applyBorder="1" applyAlignment="1">
      <alignment vertical="center" wrapText="1"/>
    </xf>
    <xf numFmtId="0" fontId="6" fillId="0" borderId="26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3" fontId="6" fillId="0" borderId="25" xfId="0" applyNumberFormat="1" applyFont="1" applyBorder="1" applyAlignment="1">
      <alignment vertical="center" wrapText="1"/>
    </xf>
    <xf numFmtId="0" fontId="0" fillId="0" borderId="23" xfId="0" applyBorder="1" applyAlignment="1">
      <alignment horizontal="center"/>
    </xf>
    <xf numFmtId="0" fontId="0" fillId="0" borderId="15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5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49" fontId="7" fillId="0" borderId="15" xfId="0" applyNumberFormat="1" applyFont="1" applyFill="1" applyBorder="1" applyAlignment="1">
      <alignment horizontal="left" vertical="center" wrapText="1"/>
    </xf>
    <xf numFmtId="49" fontId="7" fillId="0" borderId="16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"/>
  <sheetViews>
    <sheetView tabSelected="1" topLeftCell="A14" zoomScaleNormal="100" workbookViewId="0">
      <selection activeCell="Q12" sqref="Q12"/>
    </sheetView>
  </sheetViews>
  <sheetFormatPr defaultRowHeight="14.5" x14ac:dyDescent="0.35"/>
  <cols>
    <col min="1" max="1" width="4" customWidth="1"/>
    <col min="2" max="2" width="31" customWidth="1"/>
    <col min="3" max="3" width="27.54296875" customWidth="1"/>
    <col min="4" max="4" width="14.7265625" customWidth="1"/>
    <col min="5" max="5" width="16.1796875" customWidth="1"/>
    <col min="6" max="7" width="10.7265625" customWidth="1"/>
    <col min="8" max="9" width="9.26953125" customWidth="1"/>
    <col min="10" max="10" width="20.453125" customWidth="1"/>
    <col min="11" max="11" width="9.26953125" customWidth="1"/>
    <col min="12" max="12" width="24.453125" customWidth="1"/>
    <col min="13" max="13" width="10" customWidth="1"/>
    <col min="14" max="14" width="18.26953125" customWidth="1"/>
  </cols>
  <sheetData>
    <row r="1" spans="1:14" ht="15" thickBot="1" x14ac:dyDescent="0.4">
      <c r="A1" s="75" t="s">
        <v>59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4" ht="15" thickBot="1" x14ac:dyDescent="0.4">
      <c r="A2" s="84" t="s">
        <v>62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6"/>
    </row>
    <row r="3" spans="1:14" ht="32.15" customHeight="1" x14ac:dyDescent="0.35">
      <c r="A3" s="87" t="s">
        <v>0</v>
      </c>
      <c r="B3" s="89" t="s">
        <v>1</v>
      </c>
      <c r="C3" s="91" t="s">
        <v>12</v>
      </c>
      <c r="D3" s="93" t="s">
        <v>13</v>
      </c>
      <c r="E3" s="95" t="s">
        <v>14</v>
      </c>
      <c r="F3" s="97" t="s">
        <v>2</v>
      </c>
      <c r="G3" s="98"/>
      <c r="H3" s="82" t="s">
        <v>3</v>
      </c>
      <c r="I3" s="83"/>
      <c r="J3" s="82" t="s">
        <v>15</v>
      </c>
      <c r="K3" s="83"/>
      <c r="L3" s="82" t="s">
        <v>4</v>
      </c>
      <c r="M3" s="83"/>
    </row>
    <row r="4" spans="1:14" ht="69.75" customHeight="1" thickBot="1" x14ac:dyDescent="0.4">
      <c r="A4" s="88"/>
      <c r="B4" s="90"/>
      <c r="C4" s="92"/>
      <c r="D4" s="94"/>
      <c r="E4" s="96"/>
      <c r="F4" s="3" t="s">
        <v>5</v>
      </c>
      <c r="G4" s="2" t="s">
        <v>6</v>
      </c>
      <c r="H4" s="3" t="s">
        <v>7</v>
      </c>
      <c r="I4" s="4" t="s">
        <v>8</v>
      </c>
      <c r="J4" s="3" t="s">
        <v>9</v>
      </c>
      <c r="K4" s="5" t="s">
        <v>10</v>
      </c>
      <c r="L4" s="3" t="s">
        <v>16</v>
      </c>
      <c r="M4" s="4" t="s">
        <v>11</v>
      </c>
    </row>
    <row r="5" spans="1:14" ht="58" x14ac:dyDescent="0.35">
      <c r="A5" s="58">
        <v>1</v>
      </c>
      <c r="B5" s="36" t="s">
        <v>31</v>
      </c>
      <c r="C5" s="37" t="s">
        <v>25</v>
      </c>
      <c r="D5" s="37" t="s">
        <v>19</v>
      </c>
      <c r="E5" s="37" t="s">
        <v>20</v>
      </c>
      <c r="F5" s="38">
        <v>26443244</v>
      </c>
      <c r="G5" s="39">
        <v>22476757</v>
      </c>
      <c r="H5" s="40" t="s">
        <v>41</v>
      </c>
      <c r="I5" s="41" t="s">
        <v>33</v>
      </c>
      <c r="J5" s="73" t="s">
        <v>37</v>
      </c>
      <c r="K5" s="43">
        <v>6</v>
      </c>
      <c r="L5" s="44" t="s">
        <v>57</v>
      </c>
      <c r="M5" s="45" t="s">
        <v>52</v>
      </c>
    </row>
    <row r="6" spans="1:14" ht="58" x14ac:dyDescent="0.35">
      <c r="A6" s="60">
        <v>2</v>
      </c>
      <c r="B6" s="14" t="s">
        <v>24</v>
      </c>
      <c r="C6" s="15" t="s">
        <v>25</v>
      </c>
      <c r="D6" s="15" t="s">
        <v>19</v>
      </c>
      <c r="E6" s="15" t="s">
        <v>20</v>
      </c>
      <c r="F6" s="26">
        <v>59370840</v>
      </c>
      <c r="G6" s="27">
        <v>50465214</v>
      </c>
      <c r="H6" s="28" t="s">
        <v>41</v>
      </c>
      <c r="I6" s="29" t="s">
        <v>33</v>
      </c>
      <c r="J6" s="59" t="s">
        <v>37</v>
      </c>
      <c r="K6" s="21">
        <v>10</v>
      </c>
      <c r="L6" s="22" t="s">
        <v>56</v>
      </c>
      <c r="M6" s="23" t="s">
        <v>52</v>
      </c>
    </row>
    <row r="7" spans="1:14" ht="58" x14ac:dyDescent="0.35">
      <c r="A7" s="60">
        <v>3</v>
      </c>
      <c r="B7" s="24" t="s">
        <v>28</v>
      </c>
      <c r="C7" s="25" t="s">
        <v>23</v>
      </c>
      <c r="D7" s="25" t="s">
        <v>19</v>
      </c>
      <c r="E7" s="25" t="s">
        <v>20</v>
      </c>
      <c r="F7" s="26">
        <v>26001389</v>
      </c>
      <c r="G7" s="27">
        <v>22101180</v>
      </c>
      <c r="H7" s="28" t="s">
        <v>41</v>
      </c>
      <c r="I7" s="29" t="s">
        <v>33</v>
      </c>
      <c r="J7" s="61" t="s">
        <v>37</v>
      </c>
      <c r="K7" s="31">
        <v>8</v>
      </c>
      <c r="L7" s="22" t="s">
        <v>56</v>
      </c>
      <c r="M7" s="23" t="s">
        <v>52</v>
      </c>
    </row>
    <row r="8" spans="1:14" ht="78.75" customHeight="1" x14ac:dyDescent="0.35">
      <c r="A8" s="60">
        <v>4</v>
      </c>
      <c r="B8" s="24" t="s">
        <v>22</v>
      </c>
      <c r="C8" s="15" t="s">
        <v>25</v>
      </c>
      <c r="D8" s="15" t="s">
        <v>19</v>
      </c>
      <c r="E8" s="15" t="s">
        <v>20</v>
      </c>
      <c r="F8" s="26">
        <v>68645919</v>
      </c>
      <c r="G8" s="27">
        <v>58349031</v>
      </c>
      <c r="H8" s="28" t="s">
        <v>41</v>
      </c>
      <c r="I8" s="29" t="s">
        <v>42</v>
      </c>
      <c r="J8" s="20" t="s">
        <v>37</v>
      </c>
      <c r="K8" s="21">
        <v>10</v>
      </c>
      <c r="L8" s="22" t="s">
        <v>60</v>
      </c>
      <c r="M8" s="23" t="s">
        <v>44</v>
      </c>
    </row>
    <row r="9" spans="1:14" ht="58" x14ac:dyDescent="0.35">
      <c r="A9" s="62">
        <v>5</v>
      </c>
      <c r="B9" s="14" t="s">
        <v>32</v>
      </c>
      <c r="C9" s="15" t="s">
        <v>25</v>
      </c>
      <c r="D9" s="15" t="s">
        <v>19</v>
      </c>
      <c r="E9" s="15" t="s">
        <v>20</v>
      </c>
      <c r="F9" s="26">
        <f>77952000+9548422</f>
        <v>87500422</v>
      </c>
      <c r="G9" s="63">
        <v>74375358</v>
      </c>
      <c r="H9" s="28" t="s">
        <v>41</v>
      </c>
      <c r="I9" s="29" t="s">
        <v>42</v>
      </c>
      <c r="J9" s="20" t="s">
        <v>37</v>
      </c>
      <c r="K9" s="21">
        <v>18</v>
      </c>
      <c r="L9" s="22" t="s">
        <v>61</v>
      </c>
      <c r="M9" s="23" t="s">
        <v>44</v>
      </c>
    </row>
    <row r="10" spans="1:14" ht="58" x14ac:dyDescent="0.35">
      <c r="A10" s="62">
        <v>6</v>
      </c>
      <c r="B10" s="14" t="s">
        <v>34</v>
      </c>
      <c r="C10" s="15" t="s">
        <v>35</v>
      </c>
      <c r="D10" s="15" t="s">
        <v>19</v>
      </c>
      <c r="E10" s="15" t="s">
        <v>20</v>
      </c>
      <c r="F10" s="26">
        <v>41318470</v>
      </c>
      <c r="G10" s="17">
        <v>35120699</v>
      </c>
      <c r="H10" s="28" t="s">
        <v>41</v>
      </c>
      <c r="I10" s="29" t="s">
        <v>42</v>
      </c>
      <c r="J10" s="20" t="s">
        <v>37</v>
      </c>
      <c r="K10" s="21">
        <v>8</v>
      </c>
      <c r="L10" s="22" t="s">
        <v>53</v>
      </c>
      <c r="M10" s="23" t="s">
        <v>44</v>
      </c>
    </row>
    <row r="11" spans="1:14" ht="58" x14ac:dyDescent="0.35">
      <c r="A11" s="62">
        <v>7</v>
      </c>
      <c r="B11" s="14" t="s">
        <v>36</v>
      </c>
      <c r="C11" s="15" t="s">
        <v>35</v>
      </c>
      <c r="D11" s="15" t="s">
        <v>19</v>
      </c>
      <c r="E11" s="15" t="s">
        <v>20</v>
      </c>
      <c r="F11" s="26">
        <v>80000000</v>
      </c>
      <c r="G11" s="63">
        <v>68000000</v>
      </c>
      <c r="H11" s="28" t="s">
        <v>41</v>
      </c>
      <c r="I11" s="29" t="s">
        <v>42</v>
      </c>
      <c r="J11" s="20" t="s">
        <v>37</v>
      </c>
      <c r="K11" s="21">
        <v>10</v>
      </c>
      <c r="L11" s="22" t="s">
        <v>55</v>
      </c>
      <c r="M11" s="23" t="s">
        <v>44</v>
      </c>
    </row>
    <row r="12" spans="1:14" ht="67.5" customHeight="1" x14ac:dyDescent="0.35">
      <c r="A12" s="64">
        <v>8</v>
      </c>
      <c r="B12" s="24" t="s">
        <v>26</v>
      </c>
      <c r="C12" s="15" t="s">
        <v>27</v>
      </c>
      <c r="D12" s="15" t="s">
        <v>19</v>
      </c>
      <c r="E12" s="15" t="s">
        <v>20</v>
      </c>
      <c r="F12" s="26">
        <v>75000000</v>
      </c>
      <c r="G12" s="27">
        <v>63750000</v>
      </c>
      <c r="H12" s="28" t="s">
        <v>41</v>
      </c>
      <c r="I12" s="29" t="s">
        <v>42</v>
      </c>
      <c r="J12" s="20" t="s">
        <v>37</v>
      </c>
      <c r="K12" s="21">
        <v>16</v>
      </c>
      <c r="L12" s="22" t="s">
        <v>61</v>
      </c>
      <c r="M12" s="65" t="s">
        <v>44</v>
      </c>
    </row>
    <row r="13" spans="1:14" ht="73" thickBot="1" x14ac:dyDescent="0.4">
      <c r="A13" s="58">
        <v>9</v>
      </c>
      <c r="B13" s="34" t="s">
        <v>17</v>
      </c>
      <c r="C13" s="35" t="s">
        <v>18</v>
      </c>
      <c r="D13" s="35" t="s">
        <v>19</v>
      </c>
      <c r="E13" s="35" t="s">
        <v>20</v>
      </c>
      <c r="F13" s="66">
        <v>67303000</v>
      </c>
      <c r="G13" s="74">
        <v>54161761</v>
      </c>
      <c r="H13" s="67" t="s">
        <v>41</v>
      </c>
      <c r="I13" s="68" t="s">
        <v>49</v>
      </c>
      <c r="J13" s="69" t="s">
        <v>37</v>
      </c>
      <c r="K13" s="70">
        <v>16</v>
      </c>
      <c r="L13" s="71" t="s">
        <v>58</v>
      </c>
      <c r="M13" s="72" t="s">
        <v>44</v>
      </c>
    </row>
    <row r="14" spans="1:14" ht="48" customHeight="1" thickBot="1" x14ac:dyDescent="0.4">
      <c r="A14" s="11"/>
      <c r="B14" s="12"/>
      <c r="C14" s="12"/>
      <c r="D14" s="12"/>
      <c r="E14" s="76" t="s">
        <v>38</v>
      </c>
      <c r="F14" s="77"/>
      <c r="G14" s="13">
        <f>SUM(G5:G13)</f>
        <v>448800000</v>
      </c>
      <c r="H14" s="7"/>
      <c r="I14" s="9"/>
      <c r="J14" s="10"/>
      <c r="K14" s="9"/>
      <c r="L14" s="8"/>
      <c r="M14" s="9"/>
      <c r="N14" s="6" t="s">
        <v>39</v>
      </c>
    </row>
    <row r="15" spans="1:14" ht="24.75" customHeight="1" thickBot="1" x14ac:dyDescent="0.4">
      <c r="B15" s="80" t="s">
        <v>40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</row>
    <row r="16" spans="1:14" ht="58" x14ac:dyDescent="0.35">
      <c r="A16" s="46"/>
      <c r="B16" s="36" t="s">
        <v>29</v>
      </c>
      <c r="C16" s="37" t="s">
        <v>30</v>
      </c>
      <c r="D16" s="37" t="s">
        <v>19</v>
      </c>
      <c r="E16" s="37" t="s">
        <v>20</v>
      </c>
      <c r="F16" s="38">
        <v>28486396</v>
      </c>
      <c r="G16" s="39">
        <v>24213436</v>
      </c>
      <c r="H16" s="40" t="s">
        <v>41</v>
      </c>
      <c r="I16" s="41" t="s">
        <v>42</v>
      </c>
      <c r="J16" s="42" t="s">
        <v>37</v>
      </c>
      <c r="K16" s="43">
        <v>8</v>
      </c>
      <c r="L16" s="44" t="s">
        <v>43</v>
      </c>
      <c r="M16" s="45" t="s">
        <v>44</v>
      </c>
    </row>
    <row r="17" spans="1:13" ht="58" x14ac:dyDescent="0.35">
      <c r="A17" s="1"/>
      <c r="B17" s="24" t="s">
        <v>45</v>
      </c>
      <c r="C17" s="25" t="s">
        <v>25</v>
      </c>
      <c r="D17" s="25" t="s">
        <v>19</v>
      </c>
      <c r="E17" s="25" t="s">
        <v>20</v>
      </c>
      <c r="F17" s="26">
        <v>20000000</v>
      </c>
      <c r="G17" s="27">
        <v>17000000</v>
      </c>
      <c r="H17" s="28" t="s">
        <v>21</v>
      </c>
      <c r="I17" s="29" t="s">
        <v>42</v>
      </c>
      <c r="J17" s="30" t="s">
        <v>37</v>
      </c>
      <c r="K17" s="31">
        <v>4</v>
      </c>
      <c r="L17" s="32" t="s">
        <v>46</v>
      </c>
      <c r="M17" s="33" t="s">
        <v>47</v>
      </c>
    </row>
    <row r="18" spans="1:13" ht="58" x14ac:dyDescent="0.35">
      <c r="A18" s="1"/>
      <c r="B18" s="34" t="s">
        <v>48</v>
      </c>
      <c r="C18" s="35" t="s">
        <v>30</v>
      </c>
      <c r="D18" s="35" t="s">
        <v>19</v>
      </c>
      <c r="E18" s="35" t="s">
        <v>20</v>
      </c>
      <c r="F18" s="16">
        <v>100000000</v>
      </c>
      <c r="G18" s="17">
        <v>85000000</v>
      </c>
      <c r="H18" s="18" t="s">
        <v>33</v>
      </c>
      <c r="I18" s="19" t="s">
        <v>49</v>
      </c>
      <c r="J18" s="20" t="s">
        <v>37</v>
      </c>
      <c r="K18" s="21">
        <v>12</v>
      </c>
      <c r="L18" s="22" t="s">
        <v>46</v>
      </c>
      <c r="M18" s="23" t="s">
        <v>47</v>
      </c>
    </row>
    <row r="19" spans="1:13" ht="58.5" thickBot="1" x14ac:dyDescent="0.4">
      <c r="A19" s="47"/>
      <c r="B19" s="48" t="s">
        <v>50</v>
      </c>
      <c r="C19" s="49" t="s">
        <v>51</v>
      </c>
      <c r="D19" s="49" t="s">
        <v>19</v>
      </c>
      <c r="E19" s="49" t="s">
        <v>20</v>
      </c>
      <c r="F19" s="50">
        <v>105000000</v>
      </c>
      <c r="G19" s="51">
        <v>89250000</v>
      </c>
      <c r="H19" s="52" t="s">
        <v>33</v>
      </c>
      <c r="I19" s="53" t="s">
        <v>49</v>
      </c>
      <c r="J19" s="54" t="s">
        <v>37</v>
      </c>
      <c r="K19" s="55">
        <v>18</v>
      </c>
      <c r="L19" s="56" t="s">
        <v>46</v>
      </c>
      <c r="M19" s="57" t="s">
        <v>47</v>
      </c>
    </row>
    <row r="20" spans="1:13" ht="48" customHeight="1" thickBot="1" x14ac:dyDescent="0.4">
      <c r="A20" s="11"/>
      <c r="B20" s="12"/>
      <c r="C20" s="12"/>
      <c r="D20" s="12"/>
      <c r="E20" s="78" t="s">
        <v>54</v>
      </c>
      <c r="F20" s="79"/>
      <c r="G20" s="13">
        <f>SUM(G14:G19)</f>
        <v>664263436</v>
      </c>
      <c r="H20" s="7"/>
      <c r="I20" s="9"/>
      <c r="J20" s="10"/>
      <c r="K20" s="9"/>
      <c r="L20" s="8"/>
      <c r="M20" s="9"/>
    </row>
  </sheetData>
  <mergeCells count="14">
    <mergeCell ref="A1:M1"/>
    <mergeCell ref="E14:F14"/>
    <mergeCell ref="E20:F20"/>
    <mergeCell ref="B15:M15"/>
    <mergeCell ref="L3:M3"/>
    <mergeCell ref="A2:M2"/>
    <mergeCell ref="H3:I3"/>
    <mergeCell ref="J3:K3"/>
    <mergeCell ref="A3:A4"/>
    <mergeCell ref="B3:B4"/>
    <mergeCell ref="C3:C4"/>
    <mergeCell ref="D3:D4"/>
    <mergeCell ref="E3:E4"/>
    <mergeCell ref="F3:G3"/>
  </mergeCells>
  <pageMargins left="0.51181102362204722" right="0.51181102362204722" top="0.31496062992125984" bottom="0.31496062992125984" header="0.31496062992125984" footer="0.31496062992125984"/>
  <pageSetup paperSize="8"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f488231-a473-4606-8d11-a0c0514f434a">
      <UserInfo>
        <DisplayName>Mazal Rostislav</DisplayName>
        <AccountId>49</AccountId>
        <AccountType/>
      </UserInfo>
      <UserInfo>
        <DisplayName>Pekárek Aleš</DisplayName>
        <AccountId>205</AccountId>
        <AccountType/>
      </UserInfo>
      <UserInfo>
        <DisplayName>Pergl Ondřej</DisplayName>
        <AccountId>9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D71D4705A81C45888711C301951CA3" ma:contentTypeVersion="8" ma:contentTypeDescription="Vytvoří nový dokument" ma:contentTypeScope="" ma:versionID="66739f6bca3e2d910cff4e4daa0c197c">
  <xsd:schema xmlns:xsd="http://www.w3.org/2001/XMLSchema" xmlns:xs="http://www.w3.org/2001/XMLSchema" xmlns:p="http://schemas.microsoft.com/office/2006/metadata/properties" xmlns:ns2="1afa0bf5-9b29-4a82-a7dd-2ff5aef5659c" xmlns:ns3="7f488231-a473-4606-8d11-a0c0514f434a" targetNamespace="http://schemas.microsoft.com/office/2006/metadata/properties" ma:root="true" ma:fieldsID="d7d556475a151d057153bded02c874f6" ns2:_="" ns3:_="">
    <xsd:import namespace="1afa0bf5-9b29-4a82-a7dd-2ff5aef5659c"/>
    <xsd:import namespace="7f488231-a473-4606-8d11-a0c0514f43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488231-a473-4606-8d11-a0c0514f434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33EB08-B6AB-4310-AB8D-9E1F66E27030}">
  <ds:schemaRefs>
    <ds:schemaRef ds:uri="http://schemas.microsoft.com/office/2006/metadata/properties"/>
    <ds:schemaRef ds:uri="7f488231-a473-4606-8d11-a0c0514f434a"/>
    <ds:schemaRef ds:uri="1afa0bf5-9b29-4a82-a7dd-2ff5aef5659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1190437-4BAB-4BA0-BBAB-870AC3DDBC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7f488231-a473-4606-8d11-a0c0514f43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5F9310-6875-45F3-8F69-7237A5903A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RAP OK_DI_18. 2.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Zita Kucerova</dc:creator>
  <cp:keywords/>
  <dc:description/>
  <cp:lastModifiedBy>Barcalová Jitka</cp:lastModifiedBy>
  <cp:revision/>
  <cp:lastPrinted>2025-01-13T14:10:55Z</cp:lastPrinted>
  <dcterms:created xsi:type="dcterms:W3CDTF">2020-05-27T13:32:17Z</dcterms:created>
  <dcterms:modified xsi:type="dcterms:W3CDTF">2025-02-18T14:02:50Z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