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Petra\Desktop\ULOŽIT V PRÁCI\2023-11-29\MAP III\Finální MAP III ORP Přelouč\"/>
    </mc:Choice>
  </mc:AlternateContent>
  <xr:revisionPtr revIDLastSave="0" documentId="13_ncr:1_{D001A3E2-E33A-4773-A39B-91803C11D2D5}" xr6:coauthVersionLast="47" xr6:coauthVersionMax="47" xr10:uidLastSave="{00000000-0000-0000-0000-000000000000}"/>
  <bookViews>
    <workbookView xWindow="-28920" yWindow="-120" windowWidth="29040" windowHeight="15720" tabRatio="710" activeTab="3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cel'!$A$1:$T$48</definedName>
    <definedName name="_xlnm.Print_Area" localSheetId="2">ZŠ!$A$1:$Z$82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7" l="1"/>
  <c r="M47" i="7"/>
  <c r="M46" i="7"/>
  <c r="M42" i="7"/>
  <c r="M41" i="7"/>
  <c r="M40" i="7"/>
  <c r="M39" i="7"/>
  <c r="M38" i="7"/>
  <c r="M37" i="7"/>
  <c r="M10" i="7"/>
  <c r="M11" i="7"/>
  <c r="M12" i="7"/>
  <c r="M13" i="7"/>
  <c r="M14" i="7"/>
  <c r="M19" i="6"/>
  <c r="M22" i="7"/>
  <c r="M8" i="7"/>
  <c r="M13" i="6"/>
  <c r="M26" i="7"/>
  <c r="M27" i="7"/>
  <c r="M28" i="7"/>
  <c r="M29" i="7"/>
  <c r="M30" i="7"/>
  <c r="M31" i="7"/>
  <c r="M32" i="7"/>
  <c r="M33" i="7"/>
  <c r="M34" i="7"/>
  <c r="M35" i="7"/>
  <c r="M36" i="7"/>
  <c r="L9" i="8"/>
  <c r="M7" i="7"/>
</calcChain>
</file>

<file path=xl/sharedStrings.xml><?xml version="1.0" encoding="utf-8"?>
<sst xmlns="http://schemas.openxmlformats.org/spreadsheetml/2006/main" count="916" uniqueCount="341">
  <si>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</si>
  <si>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</si>
  <si>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</si>
  <si>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</si>
  <si>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</si>
  <si>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</si>
  <si>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</si>
  <si>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</si>
  <si>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</si>
  <si>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</si>
  <si>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</si>
  <si>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</si>
  <si>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</si>
  <si>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</si>
  <si>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</si>
  <si>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</si>
  <si>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</si>
  <si>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</si>
  <si>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</si>
  <si>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</si>
  <si>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</si>
  <si>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</si>
  <si>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</si>
  <si>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</si>
  <si>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</si>
  <si>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</si>
  <si>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</si>
  <si>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</si>
  <si>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</si>
  <si>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</si>
  <si>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</si>
  <si>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</si>
  <si>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</si>
  <si>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</si>
  <si>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</si>
  <si>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</si>
  <si>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</si>
  <si>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</si>
  <si>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</si>
  <si>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</si>
  <si>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</si>
  <si>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</si>
  <si>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</si>
  <si>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</si>
  <si>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</si>
  <si>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</si>
  <si>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</si>
  <si>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</si>
  <si>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</si>
  <si>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</si>
  <si>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</si>
  <si>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</si>
  <si>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</si>
  <si>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</si>
  <si>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</si>
  <si>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</si>
  <si>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</si>
  <si>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</si>
  <si>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</si>
  <si>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</si>
  <si>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</si>
  <si>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</si>
  <si>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</si>
  <si>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</si>
  <si>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</si>
  <si>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</si>
  <si>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</si>
  <si>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</si>
  <si>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</si>
  <si>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</si>
  <si>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</si>
  <si>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</si>
  <si>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</si>
  <si>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</si>
  <si>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</si>
  <si>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</si>
  <si>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</si>
  <si>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</si>
  <si>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</si>
  <si>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</si>
  <si>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</si>
  <si>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</si>
  <si>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</si>
  <si>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</si>
  <si>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</si>
  <si>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</si>
  <si>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</si>
  <si>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</si>
  <si>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</si>
  <si>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</si>
  <si>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</si>
  <si>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</si>
  <si>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</si>
  <si>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</si>
  <si>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</si>
  <si>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</si>
  <si>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</si>
  <si>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</si>
  <si>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</si>
  <si>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</si>
  <si>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</si>
  <si>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</si>
  <si>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</si>
  <si>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</si>
  <si>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</si>
  <si>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</si>
  <si>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</si>
  <si>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</si>
  <si>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</si>
  <si>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</si>
  <si>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</si>
  <si>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</si>
  <si>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</si>
  <si>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</si>
  <si>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</si>
  <si>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</si>
  <si>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</si>
  <si>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</si>
  <si>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</si>
  <si>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</si>
  <si>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</si>
  <si>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</si>
  <si>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</si>
  <si>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</si>
  <si>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</si>
  <si>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</si>
  <si>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</si>
  <si>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</si>
  <si>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</si>
  <si>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</si>
  <si>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</si>
  <si>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</si>
  <si>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</si>
  <si>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</si>
  <si>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</si>
  <si>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</si>
  <si>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</si>
  <si>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</si>
  <si>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</si>
  <si>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</si>
  <si>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</si>
  <si>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</si>
  <si>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</si>
  <si>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</si>
  <si>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</si>
  <si>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</si>
  <si>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</si>
  <si>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</si>
  <si>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</si>
  <si>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</si>
  <si>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</si>
  <si>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</si>
  <si>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</si>
  <si>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</si>
  <si>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</si>
  <si>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</si>
  <si>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</si>
  <si>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</si>
  <si>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</si>
  <si>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</si>
  <si>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</si>
  <si>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</si>
  <si>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</si>
  <si>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</si>
  <si>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</si>
  <si>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</si>
  <si>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</si>
  <si>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Cílem projektu je výměna starého obložení stěn v prostorách MŠ za nové.</t>
  </si>
  <si>
    <t>Cílem projektu je výměna starého plynového kotle za nový, úspornější.</t>
  </si>
  <si>
    <t>plán</t>
  </si>
  <si>
    <t>Rekonstrukce rozvodů vody v ZŠ</t>
  </si>
  <si>
    <t xml:space="preserve">Cílem projektu je výměna rozvodů vody v budově ZŠ. </t>
  </si>
  <si>
    <t>Cílem projektu je obnova zastaralé ICT techniky sloužící pro výukové účely.</t>
  </si>
  <si>
    <t>X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</si>
  <si>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</si>
  <si>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</si>
  <si>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</si>
  <si>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</si>
  <si>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</si>
  <si>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</si>
  <si>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</si>
  <si>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</si>
  <si>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</si>
  <si>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</si>
  <si>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</si>
  <si>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</si>
  <si>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</si>
  <si>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</si>
  <si>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</si>
  <si>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</si>
  <si>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</si>
  <si>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</si>
  <si>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</si>
  <si>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</si>
  <si>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</si>
  <si>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</si>
  <si>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</si>
  <si>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</si>
  <si>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</si>
  <si>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</si>
  <si>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</si>
  <si>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</si>
  <si>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</si>
  <si>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</si>
  <si>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</si>
  <si>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</si>
  <si>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</si>
  <si>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</si>
  <si>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</si>
  <si>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</si>
  <si>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</si>
  <si>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</si>
  <si>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</si>
  <si>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</si>
  <si>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</si>
  <si>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</si>
  <si>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</si>
  <si>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předseda Řídicího výboru MAP III v ORP Přelouč</t>
  </si>
  <si>
    <t>Rekonstrukce a zateplení budovy, výměna oken, dveří.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</si>
  <si>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</si>
  <si>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</si>
  <si>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</si>
  <si>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</si>
  <si>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</si>
  <si>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</si>
  <si>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</si>
  <si>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</si>
  <si>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</si>
  <si>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</si>
  <si>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</si>
  <si>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</si>
  <si>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celková rekonstrukce včetně výměny podlahové krytiny, elektroinstalace, osvětlení, výměny vodovodního potrubí, vybavení náábytkem a pomůckami, v některých učebnách venkovní rolety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</si>
  <si>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</si>
  <si>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</si>
  <si>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</si>
  <si>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</si>
  <si>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</si>
  <si>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</si>
  <si>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</si>
  <si>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</si>
  <si>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</si>
  <si>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</si>
  <si>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</si>
  <si>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</si>
  <si>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</si>
  <si>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</si>
  <si>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</si>
  <si>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</si>
  <si>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zpracovaná PD</t>
  </si>
  <si>
    <t>Výtah na hlavní budově č. 45</t>
  </si>
  <si>
    <t>vybudování venkovního výtahu u severní stěny budovy</t>
  </si>
  <si>
    <t>Rekonstrukce elektrických rozvodů</t>
  </si>
  <si>
    <t>Obec Strašov</t>
  </si>
  <si>
    <t>Strašov</t>
  </si>
  <si>
    <t>Mateřská škola Strašov</t>
  </si>
  <si>
    <t>Záměrem je vybudování nové MŠ v obci Strašov o kapacitě 25 dětí (28), školka bude veřejná a stravování je plánované: školní jídelna - výdejna.</t>
  </si>
  <si>
    <t>zprac. PD</t>
  </si>
  <si>
    <t>zrealizováno</t>
  </si>
  <si>
    <t>Mateřská škola Břehy, okres Pardubice</t>
  </si>
  <si>
    <t>Rekonstrukce půdy – vytvoření tělocvičny a společenského prostoru, místa pro kreativní tvoření</t>
  </si>
  <si>
    <t>dokončuje se projektová dokumentace</t>
  </si>
  <si>
    <t>Rekonstrukce půdních prostor</t>
  </si>
  <si>
    <t>umožnění přístupu hendicapovaným žákům, pedagogům či veřejnosti do budovy školy</t>
  </si>
  <si>
    <t>celková rekonstrukce včetně výměny podlahové krytiny, elektroinstalace, osvětlení, výměny vodovodního potrubí, vybavení nábytkem a pomůckami, v některých učebnách venkovní rolety</t>
  </si>
  <si>
    <t>Rekonstrukce šaten 1. stupně</t>
  </si>
  <si>
    <t>Kompletní rekonstrukce prostor šaten 1. stupně</t>
  </si>
  <si>
    <t>Konektivita školy</t>
  </si>
  <si>
    <t>zpracovaný projekt</t>
  </si>
  <si>
    <t>Cílem projektu je výměna poškozeného zahradního domku, který slouží k úschově hraček na školní zahradě.</t>
  </si>
  <si>
    <t>Cílem projektu je odstranění stávající poničené umělé plochy na dětsakém dopravním hřišti na zahradě MŠ a její obnova kvalitnějším materiálem.</t>
  </si>
  <si>
    <t>Rekonstrukce umělé plochy na dětském dopravním hřišti</t>
  </si>
  <si>
    <t>Vestavba učebny a družiny do podkroví</t>
  </si>
  <si>
    <t>Rekostrukce půdního prostoru pro družinu a učebnu.</t>
  </si>
  <si>
    <t>Přístavba ZŠ Smetanova Přelouč</t>
  </si>
  <si>
    <t>Vzhledem k výhledově nedostatečné kapacitě ZŠ v Přelouči bude provedena přistavba ZŠ.</t>
  </si>
  <si>
    <t>Nové herní prvky na školní zahradu MŠ</t>
  </si>
  <si>
    <t>V rámci realizace projektu dojde k nahrazení starých nevyhovujících herních prvků v zahradě mateřské školy, které budou sloužit pro rekreační i didaktickou činnost dětí mateřské školy.</t>
  </si>
  <si>
    <t>výběr dodavatele</t>
  </si>
  <si>
    <t xml:space="preserve">Modernizace učebny polytechnického vzdělávání - vybavení učebny, IT vybavení, stavební úpravy, bezbariérovost, posílení serveru- konektivity </t>
  </si>
  <si>
    <t xml:space="preserve">Modernizace učebny - vybavení učebny, IT vybavení, stavební úpravy, bezbariérovost,posílení serveru- konektivity </t>
  </si>
  <si>
    <r>
      <rPr>
        <sz val="9"/>
        <color rgb="FFFF0000"/>
        <rFont val="Calibri"/>
        <family val="2"/>
        <charset val="238"/>
        <scheme val="minor"/>
      </rPr>
      <t>zpracovaná</t>
    </r>
    <r>
      <rPr>
        <sz val="9"/>
        <rFont val="Calibri"/>
        <family val="2"/>
        <scheme val="minor"/>
      </rPr>
      <t xml:space="preserve"> studie</t>
    </r>
  </si>
  <si>
    <t>Modernizace odborných učeben</t>
  </si>
  <si>
    <t xml:space="preserve">Modernizace odborných učeben - vybavení učeben, IT vybavení, stavební úpravy, bezbariérovost, posílení serveru- konektivity </t>
  </si>
  <si>
    <t>zpracovaná studie</t>
  </si>
  <si>
    <t>Základní škola Vápno, okres Pardubice</t>
  </si>
  <si>
    <t>Obec Vápno</t>
  </si>
  <si>
    <t>Rekonstrukce základní školy se vznikem nové učebny</t>
  </si>
  <si>
    <t>Vápno</t>
  </si>
  <si>
    <t>Přetavba aí úprava části školní budovy, vybudování nové učebny se zázemím pro pedagogy. Proběhne výměna oken, úprava hygienického zázemí a šatny.</t>
  </si>
  <si>
    <t>Záměr</t>
  </si>
  <si>
    <t>NE</t>
  </si>
  <si>
    <t>Výměna vytápění školy s využitím obnovitelných zdrojů</t>
  </si>
  <si>
    <t>Modernizace vytápění školy, rozvod topných těles, zavedení tepelných čerpadel a slunečních kolektorů.</t>
  </si>
  <si>
    <t xml:space="preserve">Záměr </t>
  </si>
  <si>
    <t>Rekonstrukce elektroinstalace a výměna osvětlení ve škole</t>
  </si>
  <si>
    <t>Rekonstrukce stávající elektroinstalace vzhedem k výměně tepelných zdrojů v celém objektu. Snížení stropů a výměna světel v celém objektu.</t>
  </si>
  <si>
    <t>ZáKLadní škola Vápno, okres Pardubice</t>
  </si>
  <si>
    <t>Modernizace jídelny -výdejny</t>
  </si>
  <si>
    <t>Úprava prostoru jídelny a výdejny, dle hygienických předpisů. Výměna všech spotřebičů, vybavení a nábytku.</t>
  </si>
  <si>
    <t>Základní škola Choltice, okres Pardubice</t>
  </si>
  <si>
    <t>Městys Choltice</t>
  </si>
  <si>
    <t>060157046</t>
  </si>
  <si>
    <t>Vybudování 2 odborných učeben v ZŠ Choltice</t>
  </si>
  <si>
    <t>Choltice</t>
  </si>
  <si>
    <t>V  I.NP ZŠ Choltice budou zřízeny a vybaveny 2 nové odborné učebny.</t>
  </si>
  <si>
    <t xml:space="preserve">             x</t>
  </si>
  <si>
    <t>Zajištění bezariérovosti v přízemí ZŠ Choltice</t>
  </si>
  <si>
    <t>Pro nově vybudované odborné učebny bude zajištěn bezbariérový přístup a sociální zařízení.</t>
  </si>
  <si>
    <t>2023</t>
  </si>
  <si>
    <t>2027</t>
  </si>
  <si>
    <t>Vysvětlivky:</t>
  </si>
  <si>
    <t>provedené aktuální změny</t>
  </si>
  <si>
    <t>realizované projekty</t>
  </si>
  <si>
    <r>
      <t>Bezbariérov</t>
    </r>
    <r>
      <rPr>
        <sz val="9"/>
        <rFont val="Calibri"/>
        <family val="2"/>
        <charset val="238"/>
        <scheme val="minor"/>
      </rPr>
      <t>é</t>
    </r>
    <r>
      <rPr>
        <sz val="9"/>
        <rFont val="Calibri"/>
        <family val="2"/>
        <scheme val="minor"/>
      </rPr>
      <t xml:space="preserve"> přístup</t>
    </r>
    <r>
      <rPr>
        <sz val="9"/>
        <rFont val="Calibri"/>
        <family val="2"/>
        <charset val="238"/>
        <scheme val="minor"/>
      </rPr>
      <t>y do školy</t>
    </r>
  </si>
  <si>
    <t>nahrazení stávajícího nevyhovujícího obložení stěn</t>
  </si>
  <si>
    <r>
      <t>Rekonstrukce a</t>
    </r>
    <r>
      <rPr>
        <sz val="9"/>
        <rFont val="Calibri"/>
        <family val="2"/>
        <scheme val="minor"/>
      </rPr>
      <t xml:space="preserve"> modernizace školní kuchyně</t>
    </r>
  </si>
  <si>
    <t>nové rozdělení zón, nové zařízení (myčka na nádobí aj.), nová elektroinstalace, nové osvětlení, výměna vodovodního potrubí,  umyvadel, dřezů, WC, podlahy, obklady, výdejní pulty včetně skladovacích prostor</t>
  </si>
  <si>
    <r>
      <t>Modernizace</t>
    </r>
    <r>
      <rPr>
        <sz val="9"/>
        <rFont val="Calibri"/>
        <family val="2"/>
        <charset val="238"/>
        <scheme val="minor"/>
      </rPr>
      <t xml:space="preserve"> učebny polytechnického vzdělávání</t>
    </r>
  </si>
  <si>
    <r>
      <t>Modernizace multimediální</t>
    </r>
    <r>
      <rPr>
        <sz val="9"/>
        <rFont val="Calibri"/>
        <family val="2"/>
        <charset val="238"/>
        <scheme val="minor"/>
      </rPr>
      <t xml:space="preserve"> a jazykové </t>
    </r>
    <r>
      <rPr>
        <sz val="9"/>
        <rFont val="Calibri"/>
        <family val="2"/>
        <scheme val="minor"/>
      </rPr>
      <t>učebny</t>
    </r>
  </si>
  <si>
    <t>nerealizované projekty - vyřazeno</t>
  </si>
  <si>
    <t>cenová nabídka + výběr dodavatele</t>
  </si>
  <si>
    <t>Zateplení budovy ZŠ</t>
  </si>
  <si>
    <t>Cílem projektu je zateplení budovy ZŠ (snížení energetické náročnosti objektu).</t>
  </si>
  <si>
    <r>
      <t xml:space="preserve">Zateplení </t>
    </r>
    <r>
      <rPr>
        <sz val="9"/>
        <color rgb="FFFF0000"/>
        <rFont val="Calibri"/>
        <family val="2"/>
        <charset val="238"/>
        <scheme val="minor"/>
      </rPr>
      <t>budovy</t>
    </r>
    <r>
      <rPr>
        <sz val="9"/>
        <rFont val="Calibri"/>
        <family val="2"/>
        <scheme val="minor"/>
      </rPr>
      <t xml:space="preserve"> MŠ</t>
    </r>
  </si>
  <si>
    <r>
      <t xml:space="preserve">Cílem projektu je zateplení objektu MŠ </t>
    </r>
    <r>
      <rPr>
        <sz val="9"/>
        <color rgb="FFFF0000"/>
        <rFont val="Calibri"/>
        <family val="2"/>
        <charset val="238"/>
        <scheme val="minor"/>
      </rPr>
      <t>(obvodové stěny, stropy, střešní konstrukce),</t>
    </r>
    <r>
      <rPr>
        <sz val="9"/>
        <rFont val="Calibri"/>
        <family val="2"/>
        <scheme val="minor"/>
      </rPr>
      <t xml:space="preserve"> a tím snížení energetické náročnosti budovy.</t>
    </r>
  </si>
  <si>
    <r>
      <rPr>
        <sz val="9"/>
        <color rgb="FFFF0000"/>
        <rFont val="Calibri"/>
        <family val="2"/>
        <charset val="238"/>
        <scheme val="minor"/>
      </rPr>
      <t>Renovace vnitřních prostor včetně rekonstrukce</t>
    </r>
    <r>
      <rPr>
        <sz val="9"/>
        <rFont val="Calibri"/>
        <family val="2"/>
        <scheme val="minor"/>
      </rPr>
      <t xml:space="preserve"> elektroinstalace</t>
    </r>
    <r>
      <rPr>
        <sz val="9"/>
        <color rgb="FFFF0000"/>
        <rFont val="Calibri"/>
        <family val="2"/>
        <charset val="238"/>
        <scheme val="minor"/>
      </rPr>
      <t xml:space="preserve"> a rozvodů TUV pro vytápění</t>
    </r>
  </si>
  <si>
    <r>
      <t xml:space="preserve">Cílem projektu je </t>
    </r>
    <r>
      <rPr>
        <sz val="9"/>
        <color rgb="FFFF0000"/>
        <rFont val="Calibri"/>
        <family val="2"/>
        <charset val="238"/>
        <scheme val="minor"/>
      </rPr>
      <t xml:space="preserve">renovace vnitřních prostor MŠ včetně výměny elektronistalace a rozvodů (trubek) vnitřního vytápění </t>
    </r>
    <r>
      <rPr>
        <sz val="9"/>
        <rFont val="Calibri"/>
        <family val="2"/>
        <scheme val="minor"/>
      </rPr>
      <t>MŠ.</t>
    </r>
  </si>
  <si>
    <t xml:space="preserve">Schváleno v Cholticích dne 28.11.2023 Řídicím výborem MAP III v ORP Přelouč </t>
  </si>
  <si>
    <t>Základní škola Semín, okres Pardubice</t>
  </si>
  <si>
    <t>Obec Semín</t>
  </si>
  <si>
    <t>Přístavba nové učebny</t>
  </si>
  <si>
    <t>Semín</t>
  </si>
  <si>
    <t>Projekt se zpracovává</t>
  </si>
  <si>
    <r>
      <rPr>
        <sz val="9"/>
        <color rgb="FFFF0000"/>
        <rFont val="Calibri"/>
        <family val="2"/>
        <scheme val="minor"/>
      </rPr>
      <t>Pro rozšíření kapacity základní školy z důvodu zvyšující se populace v obci je potřeba přistavit novou učebnu</t>
    </r>
    <r>
      <rPr>
        <sz val="7.5"/>
        <color rgb="FFFF0000"/>
        <rFont val="Calibri"/>
        <family val="2"/>
        <scheme val="minor"/>
      </rPr>
      <t xml:space="preserve">. </t>
    </r>
  </si>
  <si>
    <t>Klimatizace do nových učeben v podkroví</t>
  </si>
  <si>
    <t>Zabezpečení vchodů do školy - kamerový systém pro budovu č. 50, rozšíření stávajícího kamerového sytému pro budovu č. 45 - šatny, inovace stávajícího zabezpečovacího zařízení</t>
  </si>
  <si>
    <t>Zlepšení klimatu v podkrovních učebnách.</t>
  </si>
  <si>
    <t>Zakoupení a instalace zabezpečovací techniky pro nepřetržitý kamerový dohled nad vchodovými dveřmi do budovy č. 50. Rozšíření stávajícího systému na budově č. 45 - do prostoru šaten pro nepřetržitý dozor.</t>
  </si>
  <si>
    <t>zakázka dohodnuta včetně již proběhlé cenové nabídky</t>
  </si>
  <si>
    <t>Vybudování nových učeben a zázemí pro učitele v podkroví školy vč. vybudování toalet pro 3. patro</t>
  </si>
  <si>
    <t>Úprava dispozice podkroví a výstavba dvou nových učeben (přírodopis, plnohodnotná učebna), místnost pro přesun školní knihovny, včetně zázemí pro pedagogy (sborovna) a vybudování toalet pro třetí nadezmní patro, kde toalety úplně chybí.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</si>
</sst>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7.5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5" fillId="0" borderId="0" xfId="0" applyFont="1"/>
    <xf numFmtId="0" fontId="28" fillId="0" borderId="24" xfId="0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33" fillId="2" borderId="24" xfId="0" applyFont="1" applyFill="1" applyBorder="1" applyAlignment="1" applyProtection="1">
      <alignment horizontal="left" vertical="center" wrapText="1"/>
      <protection locked="0"/>
    </xf>
    <xf numFmtId="3" fontId="28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3" fontId="28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8" fillId="0" borderId="4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2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3" fontId="33" fillId="2" borderId="24" xfId="0" applyNumberFormat="1" applyFont="1" applyFill="1" applyBorder="1" applyAlignment="1" applyProtection="1">
      <alignment horizontal="center" vertical="center"/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24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49" fontId="28" fillId="0" borderId="44" xfId="0" applyNumberFormat="1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3" fillId="2" borderId="24" xfId="0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/>
    </xf>
    <xf numFmtId="0" fontId="28" fillId="0" borderId="44" xfId="0" applyFont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vertical="center"/>
    </xf>
    <xf numFmtId="0" fontId="35" fillId="2" borderId="24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/>
    </xf>
    <xf numFmtId="0" fontId="28" fillId="0" borderId="44" xfId="0" applyFont="1" applyBorder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5" borderId="4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33" fillId="0" borderId="24" xfId="0" applyFont="1" applyBorder="1" applyAlignment="1">
      <alignment horizontal="left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/>
    <xf numFmtId="0" fontId="27" fillId="2" borderId="24" xfId="0" applyFont="1" applyFill="1" applyBorder="1" applyAlignment="1">
      <alignment vertical="center"/>
    </xf>
    <xf numFmtId="3" fontId="28" fillId="5" borderId="2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0" fontId="37" fillId="0" borderId="24" xfId="0" applyFont="1" applyBorder="1" applyAlignment="1">
      <alignment vertical="center"/>
    </xf>
    <xf numFmtId="0" fontId="37" fillId="0" borderId="47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3" fillId="0" borderId="24" xfId="0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8" fillId="5" borderId="44" xfId="0" applyFont="1" applyFill="1" applyBorder="1" applyAlignment="1">
      <alignment horizontal="center" vertical="center" wrapText="1"/>
    </xf>
    <xf numFmtId="14" fontId="28" fillId="5" borderId="24" xfId="0" applyNumberFormat="1" applyFont="1" applyFill="1" applyBorder="1" applyAlignment="1">
      <alignment horizontal="center" vertical="center" wrapText="1"/>
    </xf>
    <xf numFmtId="14" fontId="28" fillId="0" borderId="24" xfId="0" applyNumberFormat="1" applyFont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vertical="center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left" vertical="center" wrapText="1"/>
    </xf>
    <xf numFmtId="3" fontId="28" fillId="6" borderId="24" xfId="0" applyNumberFormat="1" applyFont="1" applyFill="1" applyBorder="1" applyAlignment="1">
      <alignment horizontal="center" vertical="center" wrapText="1"/>
    </xf>
    <xf numFmtId="3" fontId="28" fillId="6" borderId="24" xfId="0" applyNumberFormat="1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left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27" fillId="0" borderId="24" xfId="0" applyNumberFormat="1" applyFont="1" applyBorder="1" applyAlignment="1">
      <alignment horizontal="center" vertical="center" wrapText="1"/>
    </xf>
    <xf numFmtId="3" fontId="27" fillId="2" borderId="24" xfId="0" applyNumberFormat="1" applyFont="1" applyFill="1" applyBorder="1" applyAlignment="1" applyProtection="1">
      <alignment horizontal="center" vertical="center"/>
      <protection locked="0"/>
    </xf>
    <xf numFmtId="3" fontId="27" fillId="0" borderId="44" xfId="0" applyNumberFormat="1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3" fontId="27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/>
    <xf numFmtId="49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/>
    <xf numFmtId="3" fontId="28" fillId="5" borderId="24" xfId="0" applyNumberFormat="1" applyFont="1" applyFill="1" applyBorder="1" applyAlignment="1">
      <alignment horizontal="center" vertical="center"/>
    </xf>
    <xf numFmtId="3" fontId="28" fillId="5" borderId="44" xfId="0" applyNumberFormat="1" applyFont="1" applyFill="1" applyBorder="1" applyAlignment="1">
      <alignment vertical="center" wrapText="1"/>
    </xf>
    <xf numFmtId="0" fontId="28" fillId="7" borderId="44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vertical="center" wrapText="1"/>
    </xf>
    <xf numFmtId="0" fontId="28" fillId="7" borderId="24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3" fontId="28" fillId="7" borderId="24" xfId="0" applyNumberFormat="1" applyFont="1" applyFill="1" applyBorder="1" applyAlignment="1">
      <alignment horizontal="center" vertical="center"/>
    </xf>
    <xf numFmtId="3" fontId="28" fillId="7" borderId="44" xfId="0" applyNumberFormat="1" applyFont="1" applyFill="1" applyBorder="1" applyAlignment="1">
      <alignment vertical="center" wrapText="1"/>
    </xf>
    <xf numFmtId="3" fontId="28" fillId="2" borderId="44" xfId="0" applyNumberFormat="1" applyFont="1" applyFill="1" applyBorder="1" applyAlignment="1">
      <alignment horizontal="center" vertical="center" wrapText="1"/>
    </xf>
    <xf numFmtId="3" fontId="27" fillId="2" borderId="24" xfId="0" applyNumberFormat="1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vertical="center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vertical="center" wrapText="1"/>
    </xf>
    <xf numFmtId="0" fontId="27" fillId="2" borderId="24" xfId="0" applyFont="1" applyFill="1" applyBorder="1" applyAlignment="1">
      <alignment horizontal="left" vertical="center" wrapText="1"/>
    </xf>
    <xf numFmtId="0" fontId="36" fillId="2" borderId="24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vertical="center" wrapText="1"/>
    </xf>
    <xf numFmtId="0" fontId="0" fillId="2" borderId="56" xfId="0" applyFill="1" applyBorder="1" applyAlignment="1">
      <alignment horizontal="left"/>
    </xf>
    <xf numFmtId="0" fontId="27" fillId="2" borderId="45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left" vertical="center" wrapText="1"/>
    </xf>
    <xf numFmtId="0" fontId="39" fillId="2" borderId="24" xfId="0" applyFont="1" applyFill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49" fontId="27" fillId="2" borderId="24" xfId="0" applyNumberFormat="1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0" fillId="7" borderId="56" xfId="0" applyFill="1" applyBorder="1" applyAlignment="1">
      <alignment horizontal="left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ColWidth="9.1093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10" t="s">
        <v>126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127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10" t="s">
        <v>128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103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1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34" t="s">
        <v>104</v>
      </c>
      <c r="B10" s="35" t="s">
        <v>105</v>
      </c>
      <c r="C10" s="36" t="s">
        <v>106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37" t="s">
        <v>107</v>
      </c>
      <c r="B11" s="7" t="s">
        <v>108</v>
      </c>
      <c r="C11" s="38" t="s">
        <v>109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39" t="s">
        <v>110</v>
      </c>
      <c r="B12" s="40" t="s">
        <v>111</v>
      </c>
      <c r="C12" s="41" t="s">
        <v>112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39" t="s">
        <v>113</v>
      </c>
      <c r="B13" s="40" t="s">
        <v>111</v>
      </c>
      <c r="C13" s="41" t="s">
        <v>112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39" t="s">
        <v>114</v>
      </c>
      <c r="B14" s="40" t="s">
        <v>111</v>
      </c>
      <c r="C14" s="41" t="s">
        <v>112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39" t="s">
        <v>115</v>
      </c>
      <c r="B15" s="40" t="s">
        <v>111</v>
      </c>
      <c r="C15" s="41" t="s">
        <v>112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39" t="s">
        <v>116</v>
      </c>
      <c r="B16" s="40" t="s">
        <v>111</v>
      </c>
      <c r="C16" s="41" t="s">
        <v>112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42" t="s">
        <v>117</v>
      </c>
      <c r="B17" s="43" t="s">
        <v>118</v>
      </c>
      <c r="C17" s="44" t="s">
        <v>119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42" t="s">
        <v>120</v>
      </c>
      <c r="B18" s="43" t="s">
        <v>118</v>
      </c>
      <c r="C18" s="44" t="s">
        <v>119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42" t="s">
        <v>121</v>
      </c>
      <c r="B19" s="43" t="s">
        <v>118</v>
      </c>
      <c r="C19" s="44" t="s">
        <v>119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42" t="s">
        <v>122</v>
      </c>
      <c r="B20" s="43" t="s">
        <v>118</v>
      </c>
      <c r="C20" s="44" t="s">
        <v>119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42" t="s">
        <v>84</v>
      </c>
      <c r="B21" s="43" t="s">
        <v>118</v>
      </c>
      <c r="C21" s="44" t="s">
        <v>119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42" t="s">
        <v>129</v>
      </c>
      <c r="B22" s="43" t="s">
        <v>118</v>
      </c>
      <c r="C22" s="44" t="s">
        <v>119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42" t="s">
        <v>130</v>
      </c>
      <c r="B23" s="43" t="s">
        <v>118</v>
      </c>
      <c r="C23" s="44" t="s">
        <v>119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45" t="s">
        <v>123</v>
      </c>
      <c r="B24" s="46" t="s">
        <v>118</v>
      </c>
      <c r="C24" s="47" t="s">
        <v>119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4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10" t="s">
        <v>1</v>
      </c>
    </row>
    <row r="28" spans="1:14" x14ac:dyDescent="0.3">
      <c r="A28" s="7" t="s">
        <v>2</v>
      </c>
    </row>
    <row r="29" spans="1:14" x14ac:dyDescent="0.3">
      <c r="A29" s="7" t="s">
        <v>219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8" t="s">
        <v>131</v>
      </c>
    </row>
    <row r="35" spans="1:7" x14ac:dyDescent="0.3">
      <c r="A35" t="s">
        <v>132</v>
      </c>
    </row>
    <row r="37" spans="1:7" x14ac:dyDescent="0.3">
      <c r="A37" s="8" t="s">
        <v>3</v>
      </c>
    </row>
    <row r="38" spans="1:7" x14ac:dyDescent="0.3">
      <c r="A38" t="s">
        <v>124</v>
      </c>
    </row>
    <row r="40" spans="1:7" x14ac:dyDescent="0.3">
      <c r="A40" s="10" t="s">
        <v>4</v>
      </c>
    </row>
    <row r="41" spans="1:7" x14ac:dyDescent="0.3">
      <c r="A41" s="7" t="s">
        <v>125</v>
      </c>
    </row>
    <row r="42" spans="1:7" x14ac:dyDescent="0.3">
      <c r="A42" s="49" t="s">
        <v>67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5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7"/>
  <sheetViews>
    <sheetView zoomScale="80" zoomScaleNormal="80" workbookViewId="0">
      <selection activeCell="C41" sqref="C41"/>
    </sheetView>
  </sheetViews>
  <sheetFormatPr defaultColWidth="9.33203125" defaultRowHeight="14.4" x14ac:dyDescent="0.3"/>
  <cols>
    <col min="1" max="1" width="7.33203125" customWidth="1"/>
    <col min="2" max="2" width="18.44140625" customWidth="1"/>
    <col min="3" max="3" width="14.6640625" style="6" customWidth="1"/>
    <col min="4" max="4" width="9.33203125" style="6"/>
    <col min="5" max="6" width="10" style="6" bestFit="1" customWidth="1"/>
    <col min="7" max="7" width="27" style="25" customWidth="1"/>
    <col min="8" max="9" width="12.88671875" style="6" customWidth="1"/>
    <col min="10" max="10" width="15.88671875" style="6" customWidth="1"/>
    <col min="11" max="11" width="39.44140625" customWidth="1"/>
    <col min="12" max="12" width="9.33203125" style="6"/>
    <col min="13" max="13" width="14" customWidth="1"/>
    <col min="14" max="15" width="9.33203125" style="6"/>
    <col min="16" max="16" width="13.6640625" style="6" customWidth="1"/>
    <col min="17" max="17" width="13.33203125" style="6" customWidth="1"/>
    <col min="18" max="18" width="12.88671875" style="6" customWidth="1"/>
    <col min="19" max="19" width="11" style="6" customWidth="1"/>
  </cols>
  <sheetData>
    <row r="1" spans="1:184" x14ac:dyDescent="0.3">
      <c r="A1" s="218" t="s">
        <v>204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18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P2" s="33" t="s">
        <v>310</v>
      </c>
      <c r="Q2" s="235" t="s">
        <v>311</v>
      </c>
      <c r="R2" s="235"/>
      <c r="S2" s="235"/>
    </row>
    <row r="3" spans="1:18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Q3" s="236" t="s">
        <v>312</v>
      </c>
      <c r="R3" s="236"/>
      <c r="S3" s="236"/>
    </row>
    <row r="4" spans="1:184" ht="15" thickBot="1" x14ac:dyDescent="0.35">
      <c r="Q4" s="237" t="s">
        <v>319</v>
      </c>
      <c r="R4" s="237"/>
      <c r="S4" s="237"/>
    </row>
    <row r="5" spans="1:184" ht="18.600000000000001" thickBot="1" x14ac:dyDescent="0.4">
      <c r="A5" s="219" t="s">
        <v>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1"/>
    </row>
    <row r="6" spans="1:184" ht="27.15" customHeight="1" x14ac:dyDescent="0.3">
      <c r="A6" s="222" t="s">
        <v>6</v>
      </c>
      <c r="B6" s="224" t="s">
        <v>7</v>
      </c>
      <c r="C6" s="225"/>
      <c r="D6" s="225"/>
      <c r="E6" s="225"/>
      <c r="F6" s="226"/>
      <c r="G6" s="227" t="s">
        <v>8</v>
      </c>
      <c r="H6" s="231" t="s">
        <v>9</v>
      </c>
      <c r="I6" s="233" t="s">
        <v>66</v>
      </c>
      <c r="J6" s="222" t="s">
        <v>10</v>
      </c>
      <c r="K6" s="222" t="s">
        <v>11</v>
      </c>
      <c r="L6" s="229" t="s">
        <v>12</v>
      </c>
      <c r="M6" s="230"/>
      <c r="N6" s="212" t="s">
        <v>13</v>
      </c>
      <c r="O6" s="213"/>
      <c r="P6" s="214" t="s">
        <v>14</v>
      </c>
      <c r="Q6" s="215"/>
      <c r="R6" s="216" t="s">
        <v>15</v>
      </c>
      <c r="S6" s="217"/>
    </row>
    <row r="7" spans="1:184" ht="96" customHeight="1" thickBot="1" x14ac:dyDescent="0.35">
      <c r="A7" s="223"/>
      <c r="B7" s="23" t="s">
        <v>16</v>
      </c>
      <c r="C7" s="3" t="s">
        <v>17</v>
      </c>
      <c r="D7" s="3" t="s">
        <v>18</v>
      </c>
      <c r="E7" s="3" t="s">
        <v>19</v>
      </c>
      <c r="F7" s="4" t="s">
        <v>20</v>
      </c>
      <c r="G7" s="228"/>
      <c r="H7" s="232"/>
      <c r="I7" s="234"/>
      <c r="J7" s="223"/>
      <c r="K7" s="223"/>
      <c r="L7" s="21" t="s">
        <v>21</v>
      </c>
      <c r="M7" s="5" t="s">
        <v>223</v>
      </c>
      <c r="N7" s="21" t="s">
        <v>22</v>
      </c>
      <c r="O7" s="22" t="s">
        <v>23</v>
      </c>
      <c r="P7" s="50" t="s">
        <v>24</v>
      </c>
      <c r="Q7" s="51" t="s">
        <v>25</v>
      </c>
      <c r="R7" s="52" t="s">
        <v>26</v>
      </c>
      <c r="S7" s="53" t="s">
        <v>27</v>
      </c>
    </row>
    <row r="8" spans="1:184" s="93" customFormat="1" ht="50.25" customHeight="1" x14ac:dyDescent="0.25">
      <c r="A8" s="63">
        <v>1</v>
      </c>
      <c r="B8" s="64" t="s">
        <v>233</v>
      </c>
      <c r="C8" s="24" t="s">
        <v>234</v>
      </c>
      <c r="D8" s="63">
        <v>71005455</v>
      </c>
      <c r="E8" s="63">
        <v>107585049</v>
      </c>
      <c r="F8" s="24">
        <v>600095801</v>
      </c>
      <c r="G8" s="64" t="s">
        <v>235</v>
      </c>
      <c r="H8" s="63" t="s">
        <v>84</v>
      </c>
      <c r="I8" s="63" t="s">
        <v>85</v>
      </c>
      <c r="J8" s="63" t="s">
        <v>236</v>
      </c>
      <c r="K8" s="64" t="s">
        <v>237</v>
      </c>
      <c r="L8" s="69">
        <v>5500000</v>
      </c>
      <c r="M8" s="65"/>
      <c r="N8" s="63">
        <v>2023</v>
      </c>
      <c r="O8" s="63">
        <v>2027</v>
      </c>
      <c r="P8" s="65"/>
      <c r="Q8" s="65"/>
      <c r="R8" s="24" t="s">
        <v>238</v>
      </c>
      <c r="S8" s="63" t="s">
        <v>86</v>
      </c>
      <c r="T8" s="133"/>
    </row>
    <row r="9" spans="1:184" s="26" customFormat="1" ht="54" customHeight="1" x14ac:dyDescent="0.3">
      <c r="A9" s="183">
        <v>2</v>
      </c>
      <c r="B9" s="184" t="s">
        <v>162</v>
      </c>
      <c r="C9" s="185" t="s">
        <v>163</v>
      </c>
      <c r="D9" s="185">
        <v>70189081</v>
      </c>
      <c r="E9" s="186">
        <v>107584531</v>
      </c>
      <c r="F9" s="185">
        <v>600096441</v>
      </c>
      <c r="G9" s="184" t="s">
        <v>164</v>
      </c>
      <c r="H9" s="186" t="s">
        <v>84</v>
      </c>
      <c r="I9" s="186" t="s">
        <v>85</v>
      </c>
      <c r="J9" s="185" t="s">
        <v>165</v>
      </c>
      <c r="K9" s="184" t="s">
        <v>167</v>
      </c>
      <c r="L9" s="187">
        <v>300000</v>
      </c>
      <c r="M9" s="188"/>
      <c r="N9" s="186">
        <v>2024</v>
      </c>
      <c r="O9" s="186">
        <v>2027</v>
      </c>
      <c r="P9" s="186"/>
      <c r="Q9" s="186"/>
      <c r="R9" s="186" t="s">
        <v>169</v>
      </c>
      <c r="S9" s="186" t="s">
        <v>86</v>
      </c>
      <c r="T9" s="134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</row>
    <row r="10" spans="1:184" s="26" customFormat="1" ht="36" x14ac:dyDescent="0.3">
      <c r="A10" s="129">
        <v>3</v>
      </c>
      <c r="B10" s="130" t="s">
        <v>162</v>
      </c>
      <c r="C10" s="131" t="s">
        <v>163</v>
      </c>
      <c r="D10" s="131">
        <v>70189081</v>
      </c>
      <c r="E10" s="132">
        <v>107584531</v>
      </c>
      <c r="F10" s="131">
        <v>600096441</v>
      </c>
      <c r="G10" s="130" t="s">
        <v>166</v>
      </c>
      <c r="H10" s="132" t="s">
        <v>84</v>
      </c>
      <c r="I10" s="132" t="s">
        <v>85</v>
      </c>
      <c r="J10" s="131" t="s">
        <v>165</v>
      </c>
      <c r="K10" s="130" t="s">
        <v>168</v>
      </c>
      <c r="L10" s="181">
        <v>150000</v>
      </c>
      <c r="M10" s="182"/>
      <c r="N10" s="132">
        <v>2023</v>
      </c>
      <c r="O10" s="132">
        <v>2027</v>
      </c>
      <c r="P10" s="132"/>
      <c r="Q10" s="132"/>
      <c r="R10" s="192" t="s">
        <v>257</v>
      </c>
      <c r="S10" s="132" t="s">
        <v>86</v>
      </c>
      <c r="T10" s="134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</row>
    <row r="11" spans="1:184" s="26" customFormat="1" ht="36" x14ac:dyDescent="0.3">
      <c r="A11" s="60">
        <v>4</v>
      </c>
      <c r="B11" s="111" t="s">
        <v>162</v>
      </c>
      <c r="C11" s="102" t="s">
        <v>163</v>
      </c>
      <c r="D11" s="102">
        <v>70189081</v>
      </c>
      <c r="E11" s="20">
        <v>107584531</v>
      </c>
      <c r="F11" s="102">
        <v>600096441</v>
      </c>
      <c r="G11" s="107" t="s">
        <v>325</v>
      </c>
      <c r="H11" s="20" t="s">
        <v>84</v>
      </c>
      <c r="I11" s="20" t="s">
        <v>85</v>
      </c>
      <c r="J11" s="102" t="s">
        <v>165</v>
      </c>
      <c r="K11" s="111" t="s">
        <v>326</v>
      </c>
      <c r="L11" s="190">
        <v>950000</v>
      </c>
      <c r="M11" s="198"/>
      <c r="N11" s="20">
        <v>2025</v>
      </c>
      <c r="O11" s="20">
        <v>2027</v>
      </c>
      <c r="P11" s="20"/>
      <c r="Q11" s="20" t="s">
        <v>87</v>
      </c>
      <c r="R11" s="20" t="s">
        <v>169</v>
      </c>
      <c r="S11" s="20" t="s">
        <v>86</v>
      </c>
      <c r="T11" s="134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</row>
    <row r="12" spans="1:184" s="26" customFormat="1" ht="36" x14ac:dyDescent="0.3">
      <c r="A12" s="197">
        <v>5</v>
      </c>
      <c r="B12" s="111" t="s">
        <v>162</v>
      </c>
      <c r="C12" s="102" t="s">
        <v>163</v>
      </c>
      <c r="D12" s="102">
        <v>70189081</v>
      </c>
      <c r="E12" s="20">
        <v>107584531</v>
      </c>
      <c r="F12" s="102">
        <v>600096441</v>
      </c>
      <c r="G12" s="111" t="s">
        <v>323</v>
      </c>
      <c r="H12" s="20" t="s">
        <v>84</v>
      </c>
      <c r="I12" s="20" t="s">
        <v>85</v>
      </c>
      <c r="J12" s="102" t="s">
        <v>165</v>
      </c>
      <c r="K12" s="111" t="s">
        <v>324</v>
      </c>
      <c r="L12" s="190">
        <v>1100000</v>
      </c>
      <c r="M12" s="198"/>
      <c r="N12" s="20">
        <v>2025</v>
      </c>
      <c r="O12" s="20">
        <v>2027</v>
      </c>
      <c r="P12" s="20"/>
      <c r="Q12" s="20" t="s">
        <v>87</v>
      </c>
      <c r="R12" s="20" t="s">
        <v>169</v>
      </c>
      <c r="S12" s="20" t="s">
        <v>86</v>
      </c>
      <c r="T12" s="134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</row>
    <row r="13" spans="1:184" s="26" customFormat="1" ht="37.950000000000003" customHeight="1" x14ac:dyDescent="0.3">
      <c r="A13" s="24">
        <v>6</v>
      </c>
      <c r="B13" s="26" t="s">
        <v>175</v>
      </c>
      <c r="C13" s="17" t="s">
        <v>176</v>
      </c>
      <c r="D13" s="67">
        <v>60158859</v>
      </c>
      <c r="E13" s="67">
        <v>107584891</v>
      </c>
      <c r="F13" s="67">
        <v>600096530</v>
      </c>
      <c r="G13" s="26" t="s">
        <v>190</v>
      </c>
      <c r="H13" s="17" t="s">
        <v>84</v>
      </c>
      <c r="I13" s="17" t="s">
        <v>85</v>
      </c>
      <c r="J13" s="17" t="s">
        <v>178</v>
      </c>
      <c r="K13" s="26" t="s">
        <v>211</v>
      </c>
      <c r="L13" s="110">
        <v>8000000</v>
      </c>
      <c r="M13" s="61">
        <f t="shared" ref="M13" si="0">L13*0.85</f>
        <v>6800000</v>
      </c>
      <c r="N13" s="20">
        <v>2021</v>
      </c>
      <c r="O13" s="17">
        <v>2027</v>
      </c>
      <c r="P13" s="17" t="s">
        <v>87</v>
      </c>
      <c r="Q13" s="17"/>
      <c r="R13" s="17" t="s">
        <v>182</v>
      </c>
      <c r="S13" s="17" t="s">
        <v>86</v>
      </c>
      <c r="T13" s="134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</row>
    <row r="14" spans="1:184" s="26" customFormat="1" ht="36" x14ac:dyDescent="0.3">
      <c r="A14" s="63">
        <v>7</v>
      </c>
      <c r="B14" s="26" t="s">
        <v>175</v>
      </c>
      <c r="C14" s="17" t="s">
        <v>176</v>
      </c>
      <c r="D14" s="67">
        <v>60158859</v>
      </c>
      <c r="E14" s="67">
        <v>107584891</v>
      </c>
      <c r="F14" s="67">
        <v>600096530</v>
      </c>
      <c r="G14" s="26" t="s">
        <v>192</v>
      </c>
      <c r="H14" s="17" t="s">
        <v>84</v>
      </c>
      <c r="I14" s="17" t="s">
        <v>85</v>
      </c>
      <c r="J14" s="17" t="s">
        <v>178</v>
      </c>
      <c r="K14" s="26" t="s">
        <v>212</v>
      </c>
      <c r="L14" s="27">
        <v>2000000</v>
      </c>
      <c r="N14" s="20">
        <v>2021</v>
      </c>
      <c r="O14" s="17">
        <v>2027</v>
      </c>
      <c r="R14" s="17" t="s">
        <v>191</v>
      </c>
      <c r="S14" s="17" t="s">
        <v>86</v>
      </c>
      <c r="T14" s="134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</row>
    <row r="15" spans="1:184" s="26" customFormat="1" ht="36" x14ac:dyDescent="0.3">
      <c r="A15" s="24">
        <v>8</v>
      </c>
      <c r="B15" s="26" t="s">
        <v>214</v>
      </c>
      <c r="C15" s="67" t="s">
        <v>205</v>
      </c>
      <c r="D15" s="67">
        <v>71006796</v>
      </c>
      <c r="E15" s="67">
        <v>107585103</v>
      </c>
      <c r="F15" s="67">
        <v>600095843</v>
      </c>
      <c r="G15" s="26" t="s">
        <v>208</v>
      </c>
      <c r="H15" s="17" t="s">
        <v>84</v>
      </c>
      <c r="I15" s="17" t="s">
        <v>85</v>
      </c>
      <c r="J15" s="67" t="s">
        <v>206</v>
      </c>
      <c r="K15" s="26" t="s">
        <v>209</v>
      </c>
      <c r="L15" s="110">
        <v>3000000</v>
      </c>
      <c r="M15" s="77"/>
      <c r="N15" s="17">
        <v>2023</v>
      </c>
      <c r="O15" s="17">
        <v>2027</v>
      </c>
      <c r="P15" s="17"/>
      <c r="Q15" s="17"/>
      <c r="R15" s="17" t="s">
        <v>207</v>
      </c>
      <c r="S15" s="17" t="s">
        <v>86</v>
      </c>
      <c r="T15" s="134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</row>
    <row r="16" spans="1:184" s="26" customFormat="1" ht="36" x14ac:dyDescent="0.3">
      <c r="A16" s="129">
        <v>9</v>
      </c>
      <c r="B16" s="130" t="s">
        <v>214</v>
      </c>
      <c r="C16" s="131" t="s">
        <v>205</v>
      </c>
      <c r="D16" s="131">
        <v>71006796</v>
      </c>
      <c r="E16" s="131">
        <v>107585103</v>
      </c>
      <c r="F16" s="131">
        <v>600095843</v>
      </c>
      <c r="G16" s="130" t="s">
        <v>213</v>
      </c>
      <c r="H16" s="132" t="s">
        <v>84</v>
      </c>
      <c r="I16" s="132" t="s">
        <v>85</v>
      </c>
      <c r="J16" s="131" t="s">
        <v>206</v>
      </c>
      <c r="K16" s="130" t="s">
        <v>210</v>
      </c>
      <c r="L16" s="147">
        <v>200000</v>
      </c>
      <c r="M16" s="130"/>
      <c r="N16" s="132">
        <v>2022</v>
      </c>
      <c r="O16" s="132">
        <v>2027</v>
      </c>
      <c r="P16" s="130"/>
      <c r="Q16" s="130"/>
      <c r="R16" s="132" t="s">
        <v>257</v>
      </c>
      <c r="S16" s="132" t="s">
        <v>86</v>
      </c>
      <c r="T16" s="134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</row>
    <row r="17" spans="1:184" s="26" customFormat="1" ht="36" x14ac:dyDescent="0.3">
      <c r="A17" s="156">
        <v>10</v>
      </c>
      <c r="B17" s="130" t="s">
        <v>214</v>
      </c>
      <c r="C17" s="131" t="s">
        <v>205</v>
      </c>
      <c r="D17" s="131">
        <v>71006796</v>
      </c>
      <c r="E17" s="131">
        <v>107585103</v>
      </c>
      <c r="F17" s="131">
        <v>600095843</v>
      </c>
      <c r="G17" s="130" t="s">
        <v>215</v>
      </c>
      <c r="H17" s="132" t="s">
        <v>84</v>
      </c>
      <c r="I17" s="132" t="s">
        <v>85</v>
      </c>
      <c r="J17" s="131" t="s">
        <v>206</v>
      </c>
      <c r="K17" s="130" t="s">
        <v>216</v>
      </c>
      <c r="L17" s="147">
        <v>1000000</v>
      </c>
      <c r="M17" s="147">
        <v>1000000</v>
      </c>
      <c r="N17" s="157">
        <v>45047</v>
      </c>
      <c r="O17" s="157">
        <v>45169</v>
      </c>
      <c r="P17" s="130"/>
      <c r="Q17" s="130"/>
      <c r="R17" s="132" t="s">
        <v>257</v>
      </c>
      <c r="S17" s="132" t="s">
        <v>86</v>
      </c>
      <c r="T17" s="134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</row>
    <row r="18" spans="1:184" s="26" customFormat="1" ht="36" x14ac:dyDescent="0.3">
      <c r="A18" s="24">
        <v>11</v>
      </c>
      <c r="B18" s="26" t="s">
        <v>228</v>
      </c>
      <c r="C18" s="67" t="s">
        <v>83</v>
      </c>
      <c r="D18" s="67">
        <v>48160911</v>
      </c>
      <c r="E18" s="95" t="s">
        <v>229</v>
      </c>
      <c r="F18" s="67">
        <v>600095312</v>
      </c>
      <c r="G18" s="26" t="s">
        <v>230</v>
      </c>
      <c r="H18" s="17" t="s">
        <v>84</v>
      </c>
      <c r="I18" s="17" t="s">
        <v>85</v>
      </c>
      <c r="J18" s="67" t="s">
        <v>85</v>
      </c>
      <c r="K18" s="26" t="s">
        <v>268</v>
      </c>
      <c r="L18" s="27">
        <v>100000</v>
      </c>
      <c r="M18" s="27"/>
      <c r="N18" s="17">
        <v>2023</v>
      </c>
      <c r="O18" s="17">
        <v>2024</v>
      </c>
      <c r="R18" s="17" t="s">
        <v>169</v>
      </c>
      <c r="S18" s="17" t="s">
        <v>86</v>
      </c>
      <c r="T18" s="134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</row>
    <row r="19" spans="1:184" s="74" customFormat="1" ht="36" x14ac:dyDescent="0.3">
      <c r="A19" s="24">
        <v>12</v>
      </c>
      <c r="B19" s="26" t="s">
        <v>254</v>
      </c>
      <c r="C19" s="67" t="s">
        <v>252</v>
      </c>
      <c r="D19" s="67"/>
      <c r="E19" s="95"/>
      <c r="F19" s="67"/>
      <c r="G19" s="26" t="s">
        <v>254</v>
      </c>
      <c r="H19" s="17" t="s">
        <v>84</v>
      </c>
      <c r="I19" s="17" t="s">
        <v>85</v>
      </c>
      <c r="J19" s="67" t="s">
        <v>253</v>
      </c>
      <c r="K19" s="26" t="s">
        <v>255</v>
      </c>
      <c r="L19" s="27">
        <v>24000000</v>
      </c>
      <c r="M19" s="27">
        <f>L19*0.85</f>
        <v>20400000</v>
      </c>
      <c r="N19" s="158">
        <v>44562</v>
      </c>
      <c r="O19" s="158">
        <v>45657</v>
      </c>
      <c r="P19" s="17" t="s">
        <v>87</v>
      </c>
      <c r="Q19" s="26"/>
      <c r="R19" s="17" t="s">
        <v>256</v>
      </c>
      <c r="S19" s="17" t="s">
        <v>86</v>
      </c>
      <c r="T19" s="13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</row>
    <row r="20" spans="1:184" s="74" customFormat="1" ht="47.25" customHeight="1" x14ac:dyDescent="0.3">
      <c r="A20" s="24">
        <v>13</v>
      </c>
      <c r="B20" s="64" t="s">
        <v>258</v>
      </c>
      <c r="C20" s="60" t="s">
        <v>96</v>
      </c>
      <c r="D20" s="24">
        <v>71001557</v>
      </c>
      <c r="E20" s="24">
        <v>107584867</v>
      </c>
      <c r="F20" s="24">
        <v>600095738</v>
      </c>
      <c r="G20" s="64" t="s">
        <v>261</v>
      </c>
      <c r="H20" s="24" t="s">
        <v>84</v>
      </c>
      <c r="I20" s="24" t="s">
        <v>85</v>
      </c>
      <c r="J20" s="24" t="s">
        <v>89</v>
      </c>
      <c r="K20" s="26" t="s">
        <v>259</v>
      </c>
      <c r="L20" s="61">
        <v>5000000</v>
      </c>
      <c r="M20" s="77"/>
      <c r="N20" s="24">
        <v>2021</v>
      </c>
      <c r="O20" s="24">
        <v>2027</v>
      </c>
      <c r="P20" s="24"/>
      <c r="Q20" s="24"/>
      <c r="R20" s="24" t="s">
        <v>260</v>
      </c>
      <c r="S20" s="24" t="s">
        <v>86</v>
      </c>
      <c r="T20" s="135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</row>
    <row r="21" spans="1:184" s="74" customFormat="1" ht="36" x14ac:dyDescent="0.3">
      <c r="A21" s="24">
        <v>14</v>
      </c>
      <c r="B21" s="26" t="s">
        <v>228</v>
      </c>
      <c r="C21" s="67" t="s">
        <v>83</v>
      </c>
      <c r="D21" s="67">
        <v>48160911</v>
      </c>
      <c r="E21" s="95" t="s">
        <v>229</v>
      </c>
      <c r="F21" s="67">
        <v>600095312</v>
      </c>
      <c r="G21" s="64" t="s">
        <v>270</v>
      </c>
      <c r="H21" s="17" t="s">
        <v>84</v>
      </c>
      <c r="I21" s="17" t="s">
        <v>85</v>
      </c>
      <c r="J21" s="67" t="s">
        <v>85</v>
      </c>
      <c r="K21" s="64" t="s">
        <v>269</v>
      </c>
      <c r="L21" s="69">
        <v>350000</v>
      </c>
      <c r="M21" s="65"/>
      <c r="N21" s="63">
        <v>2024</v>
      </c>
      <c r="O21" s="63">
        <v>2025</v>
      </c>
      <c r="P21" s="65"/>
      <c r="Q21" s="65"/>
      <c r="R21" s="24" t="s">
        <v>169</v>
      </c>
      <c r="S21" s="63" t="s">
        <v>86</v>
      </c>
      <c r="T21" s="135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</row>
    <row r="22" spans="1:184" s="74" customFormat="1" ht="48" x14ac:dyDescent="0.3">
      <c r="A22" s="24">
        <v>15</v>
      </c>
      <c r="B22" s="26" t="s">
        <v>175</v>
      </c>
      <c r="C22" s="17" t="s">
        <v>176</v>
      </c>
      <c r="D22" s="67">
        <v>60158859</v>
      </c>
      <c r="E22" s="67">
        <v>107584891</v>
      </c>
      <c r="F22" s="67">
        <v>600096530</v>
      </c>
      <c r="G22" s="64" t="s">
        <v>275</v>
      </c>
      <c r="H22" s="17" t="s">
        <v>84</v>
      </c>
      <c r="I22" s="17" t="s">
        <v>85</v>
      </c>
      <c r="J22" s="17" t="s">
        <v>178</v>
      </c>
      <c r="K22" s="64" t="s">
        <v>276</v>
      </c>
      <c r="L22" s="69">
        <v>300000</v>
      </c>
      <c r="M22" s="65"/>
      <c r="N22" s="63">
        <v>2022</v>
      </c>
      <c r="O22" s="63">
        <v>2027</v>
      </c>
      <c r="P22" s="65"/>
      <c r="Q22" s="65"/>
      <c r="R22" s="24" t="s">
        <v>277</v>
      </c>
      <c r="S22" s="63" t="s">
        <v>86</v>
      </c>
      <c r="T22" s="135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</row>
    <row r="23" spans="1:184" s="18" customFormat="1" ht="12" x14ac:dyDescent="0.3">
      <c r="A23" s="19" t="s">
        <v>28</v>
      </c>
      <c r="C23" s="19"/>
      <c r="D23" s="19"/>
      <c r="E23" s="19"/>
      <c r="F23" s="19"/>
      <c r="H23" s="19"/>
      <c r="I23" s="19"/>
      <c r="J23" s="19"/>
      <c r="L23" s="19"/>
      <c r="N23" s="19"/>
      <c r="O23" s="19"/>
      <c r="P23" s="19"/>
      <c r="Q23" s="19"/>
      <c r="R23" s="19"/>
      <c r="S23" s="19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</row>
    <row r="26" spans="1:184" x14ac:dyDescent="0.3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148"/>
      <c r="M26" s="80"/>
      <c r="N26" s="79"/>
    </row>
    <row r="27" spans="1:184" x14ac:dyDescent="0.3">
      <c r="A27" s="79" t="s">
        <v>220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148"/>
      <c r="M27" s="80"/>
      <c r="N27" s="79"/>
    </row>
    <row r="28" spans="1:184" x14ac:dyDescent="0.3">
      <c r="A28" s="79" t="s">
        <v>221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148"/>
      <c r="M28" s="80"/>
      <c r="N28" s="79"/>
    </row>
    <row r="29" spans="1:184" x14ac:dyDescent="0.3">
      <c r="A29" s="79" t="s">
        <v>222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148"/>
      <c r="M29" s="80"/>
      <c r="N29" s="79"/>
    </row>
    <row r="30" spans="1:184" x14ac:dyDescent="0.3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148"/>
      <c r="M30" s="80"/>
      <c r="N30" s="79"/>
    </row>
    <row r="31" spans="1:184" x14ac:dyDescent="0.3">
      <c r="A31" s="79" t="s">
        <v>30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148"/>
      <c r="M31" s="80"/>
      <c r="N31" s="79"/>
    </row>
    <row r="32" spans="1:184" s="11" customFormat="1" x14ac:dyDescent="0.3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148"/>
      <c r="M32" s="80"/>
      <c r="N32" s="79"/>
      <c r="O32" s="16"/>
      <c r="P32" s="16"/>
      <c r="Q32" s="16"/>
      <c r="R32" s="16"/>
      <c r="S32" s="16"/>
    </row>
    <row r="33" spans="1:14" x14ac:dyDescent="0.3">
      <c r="A33" s="81" t="s">
        <v>31</v>
      </c>
      <c r="B33" s="81"/>
      <c r="C33" s="81"/>
      <c r="D33" s="82"/>
      <c r="E33" s="82"/>
      <c r="F33" s="82"/>
      <c r="G33" s="82"/>
      <c r="H33" s="82"/>
      <c r="I33" s="82"/>
      <c r="J33" s="82"/>
      <c r="K33" s="82"/>
      <c r="L33" s="149"/>
      <c r="M33" s="83"/>
      <c r="N33" s="82"/>
    </row>
    <row r="34" spans="1:14" x14ac:dyDescent="0.3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148"/>
      <c r="M34" s="80"/>
      <c r="N34" s="79"/>
    </row>
    <row r="35" spans="1:14" x14ac:dyDescent="0.3">
      <c r="A35" s="81" t="s">
        <v>32</v>
      </c>
      <c r="B35" s="81"/>
      <c r="C35" s="81"/>
      <c r="D35" s="79"/>
      <c r="E35" s="79"/>
      <c r="F35" s="79"/>
      <c r="G35" s="79"/>
      <c r="H35" s="79"/>
      <c r="I35" s="79"/>
      <c r="J35" s="79"/>
      <c r="K35" s="79"/>
      <c r="L35" s="148"/>
      <c r="M35" s="80"/>
      <c r="N35" s="79"/>
    </row>
    <row r="36" spans="1:14" x14ac:dyDescent="0.3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148"/>
      <c r="M36" s="80"/>
      <c r="N36" s="79"/>
    </row>
    <row r="37" spans="1:14" x14ac:dyDescent="0.3">
      <c r="A37" s="81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148"/>
      <c r="M37" s="80"/>
      <c r="N37" s="79"/>
    </row>
  </sheetData>
  <mergeCells count="16">
    <mergeCell ref="N6:O6"/>
    <mergeCell ref="P6:Q6"/>
    <mergeCell ref="R6:S6"/>
    <mergeCell ref="A1:S1"/>
    <mergeCell ref="A5:S5"/>
    <mergeCell ref="A6:A7"/>
    <mergeCell ref="B6:F6"/>
    <mergeCell ref="G6:G7"/>
    <mergeCell ref="J6:J7"/>
    <mergeCell ref="K6:K7"/>
    <mergeCell ref="L6:M6"/>
    <mergeCell ref="H6:H7"/>
    <mergeCell ref="I6:I7"/>
    <mergeCell ref="Q2:S2"/>
    <mergeCell ref="Q3:S3"/>
    <mergeCell ref="Q4:S4"/>
  </mergeCells>
  <pageMargins left="0.7" right="0.7" top="0.78740157499999996" bottom="0.78740157499999996" header="0.3" footer="0.3"/>
  <pageSetup paperSize="8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84"/>
  <sheetViews>
    <sheetView topLeftCell="A42" zoomScale="80" zoomScaleNormal="80" workbookViewId="0">
      <selection activeCell="Z82" sqref="A1:Z82"/>
    </sheetView>
  </sheetViews>
  <sheetFormatPr defaultColWidth="9.33203125" defaultRowHeight="14.4" x14ac:dyDescent="0.3"/>
  <cols>
    <col min="1" max="1" width="6.5546875" style="12" customWidth="1"/>
    <col min="2" max="2" width="19" style="8" customWidth="1"/>
    <col min="3" max="3" width="13.6640625" style="6" customWidth="1"/>
    <col min="4" max="4" width="9.44140625" style="6" bestFit="1" customWidth="1"/>
    <col min="5" max="5" width="10" style="6" bestFit="1" customWidth="1"/>
    <col min="6" max="6" width="10.109375" style="6" bestFit="1" customWidth="1"/>
    <col min="7" max="7" width="23.88671875" style="8" customWidth="1"/>
    <col min="8" max="9" width="14.33203125" style="6" customWidth="1"/>
    <col min="10" max="10" width="16.109375" style="6" customWidth="1"/>
    <col min="11" max="11" width="29.33203125" customWidth="1"/>
    <col min="12" max="12" width="9.88671875" style="6" bestFit="1" customWidth="1"/>
    <col min="13" max="13" width="10.441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5546875" style="6" customWidth="1"/>
    <col min="26" max="26" width="12.88671875" style="6" customWidth="1"/>
  </cols>
  <sheetData>
    <row r="1" spans="1:252" x14ac:dyDescent="0.3">
      <c r="W1" s="33" t="s">
        <v>310</v>
      </c>
      <c r="X1" s="171" t="s">
        <v>311</v>
      </c>
      <c r="Y1" s="172"/>
      <c r="Z1"/>
    </row>
    <row r="2" spans="1:252" ht="15" thickBot="1" x14ac:dyDescent="0.35">
      <c r="X2" s="202"/>
      <c r="Y2" s="202"/>
      <c r="Z2" s="202"/>
    </row>
    <row r="3" spans="1:252" ht="18" customHeight="1" thickBot="1" x14ac:dyDescent="0.4">
      <c r="A3" s="266" t="s">
        <v>33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8"/>
    </row>
    <row r="4" spans="1:252" ht="52.5" customHeight="1" thickBot="1" x14ac:dyDescent="0.35">
      <c r="A4" s="269" t="s">
        <v>6</v>
      </c>
      <c r="B4" s="238" t="s">
        <v>7</v>
      </c>
      <c r="C4" s="239"/>
      <c r="D4" s="239"/>
      <c r="E4" s="239"/>
      <c r="F4" s="240"/>
      <c r="G4" s="276" t="s">
        <v>8</v>
      </c>
      <c r="H4" s="245" t="s">
        <v>34</v>
      </c>
      <c r="I4" s="248" t="s">
        <v>66</v>
      </c>
      <c r="J4" s="279" t="s">
        <v>10</v>
      </c>
      <c r="K4" s="251" t="s">
        <v>11</v>
      </c>
      <c r="L4" s="241" t="s">
        <v>35</v>
      </c>
      <c r="M4" s="242"/>
      <c r="N4" s="243" t="s">
        <v>13</v>
      </c>
      <c r="O4" s="244"/>
      <c r="P4" s="286" t="s">
        <v>36</v>
      </c>
      <c r="Q4" s="287"/>
      <c r="R4" s="287"/>
      <c r="S4" s="287"/>
      <c r="T4" s="287"/>
      <c r="U4" s="287"/>
      <c r="V4" s="287"/>
      <c r="W4" s="288"/>
      <c r="X4" s="288"/>
      <c r="Y4" s="212" t="s">
        <v>15</v>
      </c>
      <c r="Z4" s="213"/>
    </row>
    <row r="5" spans="1:252" ht="14.85" customHeight="1" x14ac:dyDescent="0.3">
      <c r="A5" s="270"/>
      <c r="B5" s="276" t="s">
        <v>16</v>
      </c>
      <c r="C5" s="272" t="s">
        <v>17</v>
      </c>
      <c r="D5" s="272" t="s">
        <v>18</v>
      </c>
      <c r="E5" s="272" t="s">
        <v>19</v>
      </c>
      <c r="F5" s="274" t="s">
        <v>20</v>
      </c>
      <c r="G5" s="277"/>
      <c r="H5" s="246"/>
      <c r="I5" s="249"/>
      <c r="J5" s="280"/>
      <c r="K5" s="252"/>
      <c r="L5" s="258" t="s">
        <v>21</v>
      </c>
      <c r="M5" s="260" t="s">
        <v>227</v>
      </c>
      <c r="N5" s="262" t="s">
        <v>22</v>
      </c>
      <c r="O5" s="263" t="s">
        <v>23</v>
      </c>
      <c r="P5" s="289" t="s">
        <v>37</v>
      </c>
      <c r="Q5" s="290"/>
      <c r="R5" s="290"/>
      <c r="S5" s="251"/>
      <c r="T5" s="264" t="s">
        <v>38</v>
      </c>
      <c r="U5" s="282" t="s">
        <v>81</v>
      </c>
      <c r="V5" s="282" t="s">
        <v>82</v>
      </c>
      <c r="W5" s="264" t="s">
        <v>39</v>
      </c>
      <c r="X5" s="284" t="s">
        <v>68</v>
      </c>
      <c r="Y5" s="254" t="s">
        <v>26</v>
      </c>
      <c r="Z5" s="256" t="s">
        <v>27</v>
      </c>
      <c r="AB5" s="1"/>
    </row>
    <row r="6" spans="1:252" ht="66.75" customHeight="1" thickBot="1" x14ac:dyDescent="0.35">
      <c r="A6" s="271"/>
      <c r="B6" s="278"/>
      <c r="C6" s="273"/>
      <c r="D6" s="273"/>
      <c r="E6" s="273"/>
      <c r="F6" s="275"/>
      <c r="G6" s="278"/>
      <c r="H6" s="247"/>
      <c r="I6" s="250"/>
      <c r="J6" s="281"/>
      <c r="K6" s="253"/>
      <c r="L6" s="259"/>
      <c r="M6" s="261"/>
      <c r="N6" s="259"/>
      <c r="O6" s="261"/>
      <c r="P6" s="54" t="s">
        <v>60</v>
      </c>
      <c r="Q6" s="55" t="s">
        <v>40</v>
      </c>
      <c r="R6" s="55" t="s">
        <v>41</v>
      </c>
      <c r="S6" s="56" t="s">
        <v>42</v>
      </c>
      <c r="T6" s="265"/>
      <c r="U6" s="283"/>
      <c r="V6" s="283"/>
      <c r="W6" s="265"/>
      <c r="X6" s="285"/>
      <c r="Y6" s="255"/>
      <c r="Z6" s="257"/>
    </row>
    <row r="7" spans="1:252" s="68" customFormat="1" ht="48.75" customHeight="1" x14ac:dyDescent="0.3">
      <c r="A7" s="60">
        <v>1</v>
      </c>
      <c r="B7" s="64" t="s">
        <v>88</v>
      </c>
      <c r="C7" s="96" t="s">
        <v>96</v>
      </c>
      <c r="D7" s="57">
        <v>60158247</v>
      </c>
      <c r="E7" s="97" t="s">
        <v>100</v>
      </c>
      <c r="F7" s="57">
        <v>600096599</v>
      </c>
      <c r="G7" s="98" t="s">
        <v>133</v>
      </c>
      <c r="H7" s="57" t="s">
        <v>84</v>
      </c>
      <c r="I7" s="57" t="s">
        <v>85</v>
      </c>
      <c r="J7" s="96" t="s">
        <v>89</v>
      </c>
      <c r="K7" s="58" t="s">
        <v>134</v>
      </c>
      <c r="L7" s="59">
        <v>6000000</v>
      </c>
      <c r="M7" s="91">
        <f>PRODUCT(L7,0.85)</f>
        <v>5100000</v>
      </c>
      <c r="N7" s="57">
        <v>1.2021999999999999</v>
      </c>
      <c r="O7" s="57">
        <v>12.2027</v>
      </c>
      <c r="P7" s="99"/>
      <c r="Q7" s="92" t="s">
        <v>87</v>
      </c>
      <c r="R7" s="92" t="s">
        <v>87</v>
      </c>
      <c r="S7" s="99"/>
      <c r="T7" s="99"/>
      <c r="U7" s="99"/>
      <c r="V7" s="92" t="s">
        <v>87</v>
      </c>
      <c r="W7" s="99"/>
      <c r="X7" s="99"/>
      <c r="Y7" s="92" t="s">
        <v>135</v>
      </c>
      <c r="Z7" s="92" t="s">
        <v>86</v>
      </c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</row>
    <row r="8" spans="1:252" s="104" customFormat="1" ht="78.75" customHeight="1" x14ac:dyDescent="0.3">
      <c r="A8" s="20">
        <v>2</v>
      </c>
      <c r="B8" s="101" t="s">
        <v>90</v>
      </c>
      <c r="C8" s="20" t="s">
        <v>97</v>
      </c>
      <c r="D8" s="101">
        <v>60158841</v>
      </c>
      <c r="E8" s="101">
        <v>60158841</v>
      </c>
      <c r="F8" s="101">
        <v>600096301</v>
      </c>
      <c r="G8" s="101" t="s">
        <v>137</v>
      </c>
      <c r="H8" s="20" t="s">
        <v>84</v>
      </c>
      <c r="I8" s="20" t="s">
        <v>85</v>
      </c>
      <c r="J8" s="20" t="s">
        <v>91</v>
      </c>
      <c r="K8" s="101" t="s">
        <v>231</v>
      </c>
      <c r="L8" s="103">
        <v>20000000</v>
      </c>
      <c r="M8" s="90">
        <f>PRODUCT(L8,0.85)</f>
        <v>17000000</v>
      </c>
      <c r="N8" s="20">
        <v>2022</v>
      </c>
      <c r="O8" s="20">
        <v>2027</v>
      </c>
      <c r="P8" s="20" t="s">
        <v>87</v>
      </c>
      <c r="Q8" s="20" t="s">
        <v>87</v>
      </c>
      <c r="R8" s="20" t="s">
        <v>87</v>
      </c>
      <c r="S8" s="20" t="s">
        <v>87</v>
      </c>
      <c r="T8" s="20"/>
      <c r="U8" s="20" t="s">
        <v>87</v>
      </c>
      <c r="V8" s="20"/>
      <c r="W8" s="20"/>
      <c r="X8" s="20" t="s">
        <v>87</v>
      </c>
      <c r="Y8" s="20" t="s">
        <v>239</v>
      </c>
      <c r="Z8" s="20" t="s">
        <v>136</v>
      </c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</row>
    <row r="9" spans="1:252" s="68" customFormat="1" ht="78.75" customHeight="1" x14ac:dyDescent="0.3">
      <c r="A9" s="139">
        <v>3</v>
      </c>
      <c r="B9" s="101" t="s">
        <v>90</v>
      </c>
      <c r="C9" s="20" t="s">
        <v>97</v>
      </c>
      <c r="D9" s="101">
        <v>60158841</v>
      </c>
      <c r="E9" s="101">
        <v>60158841</v>
      </c>
      <c r="F9" s="101">
        <v>600096301</v>
      </c>
      <c r="G9" s="101" t="s">
        <v>240</v>
      </c>
      <c r="H9" s="102" t="s">
        <v>84</v>
      </c>
      <c r="I9" s="102" t="s">
        <v>85</v>
      </c>
      <c r="J9" s="102" t="s">
        <v>91</v>
      </c>
      <c r="K9" s="101" t="s">
        <v>263</v>
      </c>
      <c r="L9" s="173">
        <v>20000000</v>
      </c>
      <c r="M9" s="174">
        <f>PRODUCT(L9,0.85)</f>
        <v>17000000</v>
      </c>
      <c r="N9" s="102">
        <v>2023</v>
      </c>
      <c r="O9" s="102">
        <v>2027</v>
      </c>
      <c r="P9" s="102" t="s">
        <v>87</v>
      </c>
      <c r="Q9" s="102" t="s">
        <v>87</v>
      </c>
      <c r="R9" s="102" t="s">
        <v>87</v>
      </c>
      <c r="S9" s="102" t="s">
        <v>87</v>
      </c>
      <c r="T9" s="104"/>
      <c r="U9" s="102"/>
      <c r="V9" s="102"/>
      <c r="W9" s="104"/>
      <c r="X9" s="102" t="s">
        <v>87</v>
      </c>
      <c r="Y9" s="20" t="s">
        <v>239</v>
      </c>
      <c r="Z9" s="20" t="s">
        <v>136</v>
      </c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</row>
    <row r="10" spans="1:252" s="68" customFormat="1" ht="48.75" customHeight="1" x14ac:dyDescent="0.3">
      <c r="A10" s="20">
        <v>4</v>
      </c>
      <c r="B10" s="26" t="s">
        <v>90</v>
      </c>
      <c r="C10" s="17" t="s">
        <v>97</v>
      </c>
      <c r="D10" s="67">
        <v>60158841</v>
      </c>
      <c r="E10" s="95" t="s">
        <v>101</v>
      </c>
      <c r="F10" s="63">
        <v>600096301</v>
      </c>
      <c r="G10" s="105" t="s">
        <v>313</v>
      </c>
      <c r="H10" s="24" t="s">
        <v>84</v>
      </c>
      <c r="I10" s="24" t="s">
        <v>85</v>
      </c>
      <c r="J10" s="63" t="s">
        <v>91</v>
      </c>
      <c r="K10" s="106" t="s">
        <v>262</v>
      </c>
      <c r="L10" s="175">
        <v>5500000</v>
      </c>
      <c r="M10" s="174">
        <f t="shared" ref="M10:M14" si="0">PRODUCT(L10,0.85)</f>
        <v>4675000</v>
      </c>
      <c r="N10" s="60">
        <v>2023</v>
      </c>
      <c r="O10" s="24">
        <v>2027</v>
      </c>
      <c r="P10" s="60"/>
      <c r="Q10" s="24"/>
      <c r="R10" s="24"/>
      <c r="S10" s="24"/>
      <c r="T10" s="60"/>
      <c r="U10" s="60"/>
      <c r="V10" s="60"/>
      <c r="W10" s="60"/>
      <c r="X10" s="60"/>
      <c r="Y10" s="60" t="s">
        <v>138</v>
      </c>
      <c r="Z10" s="60" t="s">
        <v>139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</row>
    <row r="11" spans="1:252" s="68" customFormat="1" ht="48.75" customHeight="1" x14ac:dyDescent="0.3">
      <c r="A11" s="60">
        <v>5</v>
      </c>
      <c r="B11" s="26" t="s">
        <v>90</v>
      </c>
      <c r="C11" s="17" t="s">
        <v>97</v>
      </c>
      <c r="D11" s="67">
        <v>60158841</v>
      </c>
      <c r="E11" s="95" t="s">
        <v>101</v>
      </c>
      <c r="F11" s="67">
        <v>600096301</v>
      </c>
      <c r="G11" s="94" t="s">
        <v>92</v>
      </c>
      <c r="H11" s="17" t="s">
        <v>84</v>
      </c>
      <c r="I11" s="17" t="s">
        <v>85</v>
      </c>
      <c r="J11" s="67" t="s">
        <v>91</v>
      </c>
      <c r="K11" s="107" t="s">
        <v>314</v>
      </c>
      <c r="L11" s="173">
        <v>3100000</v>
      </c>
      <c r="M11" s="174">
        <f t="shared" si="0"/>
        <v>2635000</v>
      </c>
      <c r="N11" s="60">
        <v>2023</v>
      </c>
      <c r="O11" s="17">
        <v>2027</v>
      </c>
      <c r="P11" s="20"/>
      <c r="Q11" s="17"/>
      <c r="R11" s="17"/>
      <c r="S11" s="17"/>
      <c r="T11" s="20"/>
      <c r="U11" s="20"/>
      <c r="V11" s="20"/>
      <c r="W11" s="20"/>
      <c r="X11" s="20"/>
      <c r="Y11" s="20" t="s">
        <v>140</v>
      </c>
      <c r="Z11" s="20" t="s">
        <v>141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</row>
    <row r="12" spans="1:252" s="104" customFormat="1" ht="48.75" customHeight="1" x14ac:dyDescent="0.3">
      <c r="A12" s="20">
        <v>6</v>
      </c>
      <c r="B12" s="111" t="s">
        <v>90</v>
      </c>
      <c r="C12" s="20" t="s">
        <v>97</v>
      </c>
      <c r="D12" s="102">
        <v>60158841</v>
      </c>
      <c r="E12" s="136" t="s">
        <v>101</v>
      </c>
      <c r="F12" s="102">
        <v>600096301</v>
      </c>
      <c r="G12" s="101" t="s">
        <v>93</v>
      </c>
      <c r="H12" s="20" t="s">
        <v>84</v>
      </c>
      <c r="I12" s="20" t="s">
        <v>85</v>
      </c>
      <c r="J12" s="102" t="s">
        <v>91</v>
      </c>
      <c r="K12" s="107" t="s">
        <v>142</v>
      </c>
      <c r="L12" s="177">
        <v>3300000</v>
      </c>
      <c r="M12" s="174">
        <f t="shared" si="0"/>
        <v>2805000</v>
      </c>
      <c r="N12" s="60">
        <v>2023</v>
      </c>
      <c r="O12" s="20">
        <v>2027</v>
      </c>
      <c r="P12" s="20"/>
      <c r="Q12" s="20"/>
      <c r="R12" s="20"/>
      <c r="S12" s="20"/>
      <c r="T12" s="20"/>
      <c r="U12" s="20"/>
      <c r="V12" s="20"/>
      <c r="W12" s="20"/>
      <c r="X12" s="20"/>
      <c r="Y12" s="20" t="s">
        <v>140</v>
      </c>
      <c r="Z12" s="20" t="s">
        <v>86</v>
      </c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7"/>
      <c r="IF12" s="137"/>
      <c r="IG12" s="137"/>
      <c r="IH12" s="137"/>
      <c r="II12" s="137"/>
      <c r="IJ12" s="137"/>
      <c r="IK12" s="137"/>
      <c r="IL12" s="137"/>
      <c r="IM12" s="137"/>
      <c r="IN12" s="137"/>
      <c r="IO12" s="137"/>
      <c r="IP12" s="137"/>
      <c r="IQ12" s="137"/>
      <c r="IR12" s="137"/>
    </row>
    <row r="13" spans="1:252" s="68" customFormat="1" ht="64.5" customHeight="1" x14ac:dyDescent="0.3">
      <c r="A13" s="20">
        <v>7</v>
      </c>
      <c r="B13" s="26" t="s">
        <v>90</v>
      </c>
      <c r="C13" s="17" t="s">
        <v>97</v>
      </c>
      <c r="D13" s="67">
        <v>60158841</v>
      </c>
      <c r="E13" s="95" t="s">
        <v>101</v>
      </c>
      <c r="F13" s="67">
        <v>600096301</v>
      </c>
      <c r="G13" s="94" t="s">
        <v>94</v>
      </c>
      <c r="H13" s="17" t="s">
        <v>84</v>
      </c>
      <c r="I13" s="17" t="s">
        <v>85</v>
      </c>
      <c r="J13" s="67" t="s">
        <v>91</v>
      </c>
      <c r="K13" s="107" t="s">
        <v>143</v>
      </c>
      <c r="L13" s="173">
        <v>3800000</v>
      </c>
      <c r="M13" s="174">
        <f t="shared" si="0"/>
        <v>3230000</v>
      </c>
      <c r="N13" s="24">
        <v>2023</v>
      </c>
      <c r="O13" s="17">
        <v>2027</v>
      </c>
      <c r="P13" s="20"/>
      <c r="Q13" s="20" t="s">
        <v>87</v>
      </c>
      <c r="R13" s="17"/>
      <c r="S13" s="17"/>
      <c r="T13" s="20"/>
      <c r="U13" s="20"/>
      <c r="V13" s="20"/>
      <c r="W13" s="20"/>
      <c r="X13" s="20"/>
      <c r="Y13" s="176" t="s">
        <v>239</v>
      </c>
      <c r="Z13" s="20" t="s">
        <v>86</v>
      </c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</row>
    <row r="14" spans="1:252" s="68" customFormat="1" ht="90" customHeight="1" x14ac:dyDescent="0.3">
      <c r="A14" s="60">
        <v>8</v>
      </c>
      <c r="B14" s="26" t="s">
        <v>90</v>
      </c>
      <c r="C14" s="17" t="s">
        <v>97</v>
      </c>
      <c r="D14" s="67">
        <v>60158841</v>
      </c>
      <c r="E14" s="95" t="s">
        <v>101</v>
      </c>
      <c r="F14" s="67">
        <v>600096301</v>
      </c>
      <c r="G14" s="138" t="s">
        <v>315</v>
      </c>
      <c r="H14" s="17" t="s">
        <v>84</v>
      </c>
      <c r="I14" s="17" t="s">
        <v>85</v>
      </c>
      <c r="J14" s="67" t="s">
        <v>91</v>
      </c>
      <c r="K14" s="107" t="s">
        <v>316</v>
      </c>
      <c r="L14" s="173">
        <v>13200000</v>
      </c>
      <c r="M14" s="174">
        <f t="shared" si="0"/>
        <v>11220000</v>
      </c>
      <c r="N14" s="24">
        <v>2024</v>
      </c>
      <c r="O14" s="17">
        <v>2027</v>
      </c>
      <c r="P14" s="20"/>
      <c r="Q14" s="17"/>
      <c r="R14" s="17"/>
      <c r="S14" s="17"/>
      <c r="T14" s="20"/>
      <c r="U14" s="20"/>
      <c r="V14" s="20"/>
      <c r="W14" s="20"/>
      <c r="X14" s="20"/>
      <c r="Y14" s="20" t="s">
        <v>140</v>
      </c>
      <c r="Z14" s="20" t="s">
        <v>86</v>
      </c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</row>
    <row r="15" spans="1:252" s="68" customFormat="1" ht="90" customHeight="1" x14ac:dyDescent="0.3">
      <c r="A15" s="20">
        <v>9</v>
      </c>
      <c r="B15" s="101" t="s">
        <v>90</v>
      </c>
      <c r="C15" s="102" t="s">
        <v>97</v>
      </c>
      <c r="D15" s="101">
        <v>60158841</v>
      </c>
      <c r="E15" s="101">
        <v>60158841</v>
      </c>
      <c r="F15" s="101">
        <v>600096301</v>
      </c>
      <c r="G15" s="101" t="s">
        <v>251</v>
      </c>
      <c r="H15" s="102" t="s">
        <v>84</v>
      </c>
      <c r="I15" s="102" t="s">
        <v>85</v>
      </c>
      <c r="J15" s="102" t="s">
        <v>91</v>
      </c>
      <c r="K15" s="101" t="s">
        <v>232</v>
      </c>
      <c r="L15" s="177">
        <v>16500000</v>
      </c>
      <c r="M15" s="90"/>
      <c r="N15" s="102">
        <v>2024</v>
      </c>
      <c r="O15" s="102">
        <v>2027</v>
      </c>
      <c r="P15" s="104"/>
      <c r="Q15" s="104"/>
      <c r="R15" s="104"/>
      <c r="S15" s="104"/>
      <c r="T15" s="102"/>
      <c r="U15" s="104"/>
      <c r="V15" s="104"/>
      <c r="W15" s="104"/>
      <c r="X15" s="104"/>
      <c r="Y15" s="108" t="s">
        <v>140</v>
      </c>
      <c r="Z15" s="109" t="s">
        <v>86</v>
      </c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</row>
    <row r="16" spans="1:252" s="68" customFormat="1" ht="90" customHeight="1" x14ac:dyDescent="0.3">
      <c r="A16" s="60">
        <v>10</v>
      </c>
      <c r="B16" s="111" t="s">
        <v>162</v>
      </c>
      <c r="C16" s="102" t="s">
        <v>163</v>
      </c>
      <c r="D16" s="102">
        <v>70189081</v>
      </c>
      <c r="E16" s="102">
        <v>102306974</v>
      </c>
      <c r="F16" s="102">
        <v>600096441</v>
      </c>
      <c r="G16" s="111" t="s">
        <v>170</v>
      </c>
      <c r="H16" s="20" t="s">
        <v>84</v>
      </c>
      <c r="I16" s="20" t="s">
        <v>85</v>
      </c>
      <c r="J16" s="102" t="s">
        <v>165</v>
      </c>
      <c r="K16" s="107" t="s">
        <v>171</v>
      </c>
      <c r="L16" s="190">
        <v>500000</v>
      </c>
      <c r="M16" s="189"/>
      <c r="N16" s="191">
        <v>2025</v>
      </c>
      <c r="O16" s="20">
        <v>2027</v>
      </c>
      <c r="P16" s="20"/>
      <c r="Q16" s="20"/>
      <c r="R16" s="20"/>
      <c r="S16" s="20"/>
      <c r="T16" s="20"/>
      <c r="U16" s="20"/>
      <c r="V16" s="20"/>
      <c r="W16" s="20"/>
      <c r="X16" s="20"/>
      <c r="Y16" s="20" t="s">
        <v>169</v>
      </c>
      <c r="Z16" s="20" t="s">
        <v>86</v>
      </c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</row>
    <row r="17" spans="1:252" s="68" customFormat="1" ht="90" customHeight="1" x14ac:dyDescent="0.3">
      <c r="A17" s="20">
        <v>11</v>
      </c>
      <c r="B17" s="111" t="s">
        <v>162</v>
      </c>
      <c r="C17" s="102" t="s">
        <v>163</v>
      </c>
      <c r="D17" s="102">
        <v>70189081</v>
      </c>
      <c r="E17" s="102">
        <v>102306974</v>
      </c>
      <c r="F17" s="102">
        <v>600096441</v>
      </c>
      <c r="G17" s="199" t="s">
        <v>321</v>
      </c>
      <c r="H17" s="20" t="s">
        <v>84</v>
      </c>
      <c r="I17" s="20" t="s">
        <v>85</v>
      </c>
      <c r="J17" s="102" t="s">
        <v>165</v>
      </c>
      <c r="K17" s="200" t="s">
        <v>322</v>
      </c>
      <c r="L17" s="175">
        <v>1200000</v>
      </c>
      <c r="M17" s="155"/>
      <c r="N17" s="195">
        <v>2025</v>
      </c>
      <c r="O17" s="195">
        <v>2027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169</v>
      </c>
      <c r="Z17" s="20" t="s">
        <v>86</v>
      </c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</row>
    <row r="18" spans="1:252" s="104" customFormat="1" ht="90" customHeight="1" x14ac:dyDescent="0.3">
      <c r="A18" s="20">
        <v>12</v>
      </c>
      <c r="B18" s="111" t="s">
        <v>162</v>
      </c>
      <c r="C18" s="102" t="s">
        <v>163</v>
      </c>
      <c r="D18" s="102">
        <v>70189081</v>
      </c>
      <c r="E18" s="102">
        <v>102306974</v>
      </c>
      <c r="F18" s="102">
        <v>600096441</v>
      </c>
      <c r="G18" s="101" t="s">
        <v>174</v>
      </c>
      <c r="H18" s="20" t="s">
        <v>84</v>
      </c>
      <c r="I18" s="20" t="s">
        <v>85</v>
      </c>
      <c r="J18" s="102" t="s">
        <v>165</v>
      </c>
      <c r="K18" s="107" t="s">
        <v>172</v>
      </c>
      <c r="L18" s="177">
        <v>450000</v>
      </c>
      <c r="M18" s="177"/>
      <c r="N18" s="176">
        <v>2025</v>
      </c>
      <c r="O18" s="20">
        <v>2027</v>
      </c>
      <c r="P18" s="20" t="s">
        <v>173</v>
      </c>
      <c r="Q18" s="20"/>
      <c r="R18" s="20"/>
      <c r="S18" s="20" t="s">
        <v>173</v>
      </c>
      <c r="T18" s="20"/>
      <c r="U18" s="20"/>
      <c r="V18" s="20"/>
      <c r="W18" s="20"/>
      <c r="X18" s="20"/>
      <c r="Y18" s="176" t="s">
        <v>320</v>
      </c>
      <c r="Z18" s="20" t="s">
        <v>86</v>
      </c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</row>
    <row r="19" spans="1:252" s="68" customFormat="1" ht="90" customHeight="1" x14ac:dyDescent="0.3">
      <c r="A19" s="20">
        <v>13</v>
      </c>
      <c r="B19" s="111" t="s">
        <v>241</v>
      </c>
      <c r="C19" s="20" t="s">
        <v>83</v>
      </c>
      <c r="D19" s="20">
        <v>48160831</v>
      </c>
      <c r="E19" s="112" t="s">
        <v>242</v>
      </c>
      <c r="F19" s="20">
        <v>600096131</v>
      </c>
      <c r="G19" s="111" t="s">
        <v>243</v>
      </c>
      <c r="H19" s="20" t="s">
        <v>84</v>
      </c>
      <c r="I19" s="20" t="s">
        <v>85</v>
      </c>
      <c r="J19" s="20" t="s">
        <v>85</v>
      </c>
      <c r="K19" s="101" t="s">
        <v>244</v>
      </c>
      <c r="L19" s="113">
        <v>8000000</v>
      </c>
      <c r="M19" s="103"/>
      <c r="N19" s="20">
        <v>2022</v>
      </c>
      <c r="O19" s="20">
        <v>2027</v>
      </c>
      <c r="P19" s="20"/>
      <c r="Q19" s="20"/>
      <c r="R19" s="20"/>
      <c r="S19" s="20"/>
      <c r="T19" s="114"/>
      <c r="U19" s="114"/>
      <c r="V19" s="114"/>
      <c r="W19" s="114"/>
      <c r="X19" s="114"/>
      <c r="Y19" s="111" t="s">
        <v>245</v>
      </c>
      <c r="Z19" s="104" t="s">
        <v>86</v>
      </c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</row>
    <row r="20" spans="1:252" s="68" customFormat="1" ht="90" customHeight="1" x14ac:dyDescent="0.3">
      <c r="A20" s="20">
        <v>14</v>
      </c>
      <c r="B20" s="111" t="s">
        <v>241</v>
      </c>
      <c r="C20" s="20" t="s">
        <v>83</v>
      </c>
      <c r="D20" s="20">
        <v>48160831</v>
      </c>
      <c r="E20" s="112" t="s">
        <v>242</v>
      </c>
      <c r="F20" s="20">
        <v>600096131</v>
      </c>
      <c r="G20" s="111" t="s">
        <v>246</v>
      </c>
      <c r="H20" s="20" t="s">
        <v>84</v>
      </c>
      <c r="I20" s="20" t="s">
        <v>85</v>
      </c>
      <c r="J20" s="20" t="s">
        <v>85</v>
      </c>
      <c r="K20" s="101" t="s">
        <v>247</v>
      </c>
      <c r="L20" s="113">
        <v>10000000</v>
      </c>
      <c r="M20" s="103">
        <v>8500000</v>
      </c>
      <c r="N20" s="20">
        <v>2022</v>
      </c>
      <c r="O20" s="20">
        <v>2027</v>
      </c>
      <c r="P20" s="20" t="s">
        <v>87</v>
      </c>
      <c r="Q20" s="20" t="s">
        <v>87</v>
      </c>
      <c r="R20" s="20" t="s">
        <v>87</v>
      </c>
      <c r="S20" s="20" t="s">
        <v>87</v>
      </c>
      <c r="T20" s="115"/>
      <c r="U20" s="114"/>
      <c r="V20" s="114"/>
      <c r="W20" s="114"/>
      <c r="X20" s="114"/>
      <c r="Y20" s="104" t="s">
        <v>248</v>
      </c>
      <c r="Z20" s="104" t="s">
        <v>86</v>
      </c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</row>
    <row r="21" spans="1:252" s="68" customFormat="1" ht="90" customHeight="1" x14ac:dyDescent="0.3">
      <c r="A21" s="20">
        <v>15</v>
      </c>
      <c r="B21" s="111" t="s">
        <v>241</v>
      </c>
      <c r="C21" s="20" t="s">
        <v>83</v>
      </c>
      <c r="D21" s="20">
        <v>48160831</v>
      </c>
      <c r="E21" s="112" t="s">
        <v>242</v>
      </c>
      <c r="F21" s="20">
        <v>600096131</v>
      </c>
      <c r="G21" s="111" t="s">
        <v>249</v>
      </c>
      <c r="H21" s="20" t="s">
        <v>84</v>
      </c>
      <c r="I21" s="20" t="s">
        <v>85</v>
      </c>
      <c r="J21" s="20" t="s">
        <v>85</v>
      </c>
      <c r="K21" s="101" t="s">
        <v>250</v>
      </c>
      <c r="L21" s="113">
        <v>4000000</v>
      </c>
      <c r="M21" s="103"/>
      <c r="N21" s="20">
        <v>2022</v>
      </c>
      <c r="O21" s="20">
        <v>2027</v>
      </c>
      <c r="P21" s="20"/>
      <c r="Q21" s="20"/>
      <c r="R21" s="20"/>
      <c r="S21" s="20"/>
      <c r="T21" s="114"/>
      <c r="U21" s="114"/>
      <c r="V21" s="114"/>
      <c r="W21" s="114"/>
      <c r="X21" s="114"/>
      <c r="Y21" s="111" t="s">
        <v>245</v>
      </c>
      <c r="Z21" s="104" t="s">
        <v>86</v>
      </c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</row>
    <row r="22" spans="1:252" s="68" customFormat="1" ht="76.5" customHeight="1" x14ac:dyDescent="0.3">
      <c r="A22" s="60">
        <v>16</v>
      </c>
      <c r="B22" s="64" t="s">
        <v>151</v>
      </c>
      <c r="C22" s="24" t="s">
        <v>83</v>
      </c>
      <c r="D22" s="116" t="s">
        <v>152</v>
      </c>
      <c r="E22" s="116" t="s">
        <v>153</v>
      </c>
      <c r="F22" s="63">
        <v>600096068</v>
      </c>
      <c r="G22" s="117" t="s">
        <v>154</v>
      </c>
      <c r="H22" s="24" t="s">
        <v>84</v>
      </c>
      <c r="I22" s="24" t="s">
        <v>85</v>
      </c>
      <c r="J22" s="24" t="s">
        <v>85</v>
      </c>
      <c r="K22" s="106" t="s">
        <v>203</v>
      </c>
      <c r="L22" s="118">
        <v>500000</v>
      </c>
      <c r="M22" s="61">
        <f t="shared" ref="M22" si="1">L22*0.85</f>
        <v>425000</v>
      </c>
      <c r="N22" s="60">
        <v>2021</v>
      </c>
      <c r="O22" s="24">
        <v>2027</v>
      </c>
      <c r="P22" s="60" t="s">
        <v>87</v>
      </c>
      <c r="Q22" s="24" t="s">
        <v>87</v>
      </c>
      <c r="R22" s="24"/>
      <c r="S22" s="24" t="s">
        <v>87</v>
      </c>
      <c r="T22" s="60"/>
      <c r="U22" s="60"/>
      <c r="V22" s="60"/>
      <c r="W22" s="60"/>
      <c r="X22" s="60"/>
      <c r="Y22" s="24" t="s">
        <v>158</v>
      </c>
      <c r="Z22" s="24" t="s">
        <v>86</v>
      </c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</row>
    <row r="23" spans="1:252" s="68" customFormat="1" ht="98.25" customHeight="1" x14ac:dyDescent="0.3">
      <c r="A23" s="60">
        <v>17</v>
      </c>
      <c r="B23" s="26" t="s">
        <v>151</v>
      </c>
      <c r="C23" s="17" t="s">
        <v>83</v>
      </c>
      <c r="D23" s="95" t="s">
        <v>152</v>
      </c>
      <c r="E23" s="95" t="s">
        <v>153</v>
      </c>
      <c r="F23" s="67">
        <v>600096068</v>
      </c>
      <c r="G23" s="119" t="s">
        <v>155</v>
      </c>
      <c r="H23" s="17" t="s">
        <v>84</v>
      </c>
      <c r="I23" s="17" t="s">
        <v>85</v>
      </c>
      <c r="J23" s="17" t="s">
        <v>85</v>
      </c>
      <c r="K23" s="107" t="s">
        <v>202</v>
      </c>
      <c r="L23" s="120">
        <v>200000</v>
      </c>
      <c r="M23" s="61"/>
      <c r="N23" s="60">
        <v>2021</v>
      </c>
      <c r="O23" s="17">
        <v>2027</v>
      </c>
      <c r="P23" s="20"/>
      <c r="Q23" s="17"/>
      <c r="R23" s="17"/>
      <c r="S23" s="17"/>
      <c r="T23" s="20"/>
      <c r="U23" s="20"/>
      <c r="V23" s="20"/>
      <c r="W23" s="20"/>
      <c r="X23" s="20"/>
      <c r="Y23" s="17" t="s">
        <v>159</v>
      </c>
      <c r="Z23" s="17" t="s">
        <v>86</v>
      </c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</row>
    <row r="24" spans="1:252" s="68" customFormat="1" ht="72" customHeight="1" x14ac:dyDescent="0.3">
      <c r="A24" s="20">
        <v>18</v>
      </c>
      <c r="B24" s="26" t="s">
        <v>151</v>
      </c>
      <c r="C24" s="17" t="s">
        <v>83</v>
      </c>
      <c r="D24" s="95" t="s">
        <v>152</v>
      </c>
      <c r="E24" s="95" t="s">
        <v>153</v>
      </c>
      <c r="F24" s="67">
        <v>600096068</v>
      </c>
      <c r="G24" s="119" t="s">
        <v>156</v>
      </c>
      <c r="H24" s="17" t="s">
        <v>84</v>
      </c>
      <c r="I24" s="17" t="s">
        <v>85</v>
      </c>
      <c r="J24" s="17" t="s">
        <v>85</v>
      </c>
      <c r="K24" s="107" t="s">
        <v>201</v>
      </c>
      <c r="L24" s="120">
        <v>200000</v>
      </c>
      <c r="M24" s="61"/>
      <c r="N24" s="60">
        <v>2021</v>
      </c>
      <c r="O24" s="17">
        <v>2027</v>
      </c>
      <c r="P24" s="20"/>
      <c r="Q24" s="17"/>
      <c r="R24" s="17"/>
      <c r="S24" s="17"/>
      <c r="T24" s="20"/>
      <c r="U24" s="20"/>
      <c r="V24" s="20"/>
      <c r="W24" s="20"/>
      <c r="X24" s="20"/>
      <c r="Y24" s="17" t="s">
        <v>160</v>
      </c>
      <c r="Z24" s="17" t="s">
        <v>86</v>
      </c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</row>
    <row r="25" spans="1:252" s="121" customFormat="1" ht="63.75" customHeight="1" x14ac:dyDescent="0.25">
      <c r="A25" s="60">
        <v>19</v>
      </c>
      <c r="B25" s="26" t="s">
        <v>151</v>
      </c>
      <c r="C25" s="17" t="s">
        <v>83</v>
      </c>
      <c r="D25" s="95" t="s">
        <v>152</v>
      </c>
      <c r="E25" s="95" t="s">
        <v>153</v>
      </c>
      <c r="F25" s="67">
        <v>600096068</v>
      </c>
      <c r="G25" s="119" t="s">
        <v>157</v>
      </c>
      <c r="H25" s="17" t="s">
        <v>84</v>
      </c>
      <c r="I25" s="17" t="s">
        <v>85</v>
      </c>
      <c r="J25" s="17" t="s">
        <v>85</v>
      </c>
      <c r="K25" s="107" t="s">
        <v>200</v>
      </c>
      <c r="L25" s="120">
        <v>500000</v>
      </c>
      <c r="M25" s="61"/>
      <c r="N25" s="60">
        <v>2021</v>
      </c>
      <c r="O25" s="17">
        <v>2027</v>
      </c>
      <c r="P25" s="20"/>
      <c r="Q25" s="17"/>
      <c r="R25" s="17"/>
      <c r="S25" s="17"/>
      <c r="T25" s="20"/>
      <c r="U25" s="20"/>
      <c r="V25" s="20"/>
      <c r="W25" s="20"/>
      <c r="X25" s="20"/>
      <c r="Y25" s="17" t="s">
        <v>161</v>
      </c>
      <c r="Z25" s="17" t="s">
        <v>86</v>
      </c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</row>
    <row r="26" spans="1:252" s="122" customFormat="1" ht="72.599999999999994" customHeight="1" x14ac:dyDescent="0.25">
      <c r="A26" s="60">
        <v>20</v>
      </c>
      <c r="B26" s="26" t="s">
        <v>175</v>
      </c>
      <c r="C26" s="17" t="s">
        <v>176</v>
      </c>
      <c r="D26" s="67">
        <v>60158859</v>
      </c>
      <c r="E26" s="95" t="s">
        <v>177</v>
      </c>
      <c r="F26" s="67">
        <v>600096530</v>
      </c>
      <c r="G26" s="119" t="s">
        <v>179</v>
      </c>
      <c r="H26" s="17" t="s">
        <v>84</v>
      </c>
      <c r="I26" s="17" t="s">
        <v>85</v>
      </c>
      <c r="J26" s="67" t="s">
        <v>178</v>
      </c>
      <c r="K26" s="26" t="s">
        <v>199</v>
      </c>
      <c r="L26" s="120">
        <v>2500000</v>
      </c>
      <c r="M26" s="61">
        <f t="shared" ref="M26:M36" si="2">L26*0.85</f>
        <v>2125000</v>
      </c>
      <c r="N26" s="60">
        <v>2021</v>
      </c>
      <c r="O26" s="17">
        <v>2027</v>
      </c>
      <c r="P26" s="20" t="s">
        <v>87</v>
      </c>
      <c r="Q26" s="17"/>
      <c r="R26" s="17"/>
      <c r="S26" s="17" t="s">
        <v>87</v>
      </c>
      <c r="T26" s="20" t="s">
        <v>87</v>
      </c>
      <c r="U26" s="20"/>
      <c r="V26" s="20"/>
      <c r="W26" s="20"/>
      <c r="X26" s="20"/>
      <c r="Y26" s="17" t="s">
        <v>180</v>
      </c>
      <c r="Z26" s="17" t="s">
        <v>86</v>
      </c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</row>
    <row r="27" spans="1:252" s="122" customFormat="1" ht="57" customHeight="1" x14ac:dyDescent="0.25">
      <c r="A27" s="60">
        <v>21</v>
      </c>
      <c r="B27" s="26" t="s">
        <v>175</v>
      </c>
      <c r="C27" s="17" t="s">
        <v>176</v>
      </c>
      <c r="D27" s="67">
        <v>60158859</v>
      </c>
      <c r="E27" s="95" t="s">
        <v>177</v>
      </c>
      <c r="F27" s="67">
        <v>600096530</v>
      </c>
      <c r="G27" s="119" t="s">
        <v>181</v>
      </c>
      <c r="H27" s="17" t="s">
        <v>84</v>
      </c>
      <c r="I27" s="17" t="s">
        <v>85</v>
      </c>
      <c r="J27" s="67" t="s">
        <v>178</v>
      </c>
      <c r="K27" s="107" t="s">
        <v>198</v>
      </c>
      <c r="L27" s="120">
        <v>100000</v>
      </c>
      <c r="M27" s="61">
        <f t="shared" si="2"/>
        <v>85000</v>
      </c>
      <c r="N27" s="20">
        <v>2021</v>
      </c>
      <c r="O27" s="17">
        <v>2027</v>
      </c>
      <c r="P27" s="20"/>
      <c r="Q27" s="17" t="s">
        <v>87</v>
      </c>
      <c r="R27" s="17"/>
      <c r="S27" s="17"/>
      <c r="T27" s="20"/>
      <c r="U27" s="20"/>
      <c r="V27" s="20"/>
      <c r="W27" s="20"/>
      <c r="X27" s="20"/>
      <c r="Y27" s="17" t="s">
        <v>182</v>
      </c>
      <c r="Z27" s="17" t="s">
        <v>86</v>
      </c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</row>
    <row r="28" spans="1:252" s="122" customFormat="1" ht="93.6" customHeight="1" x14ac:dyDescent="0.25">
      <c r="A28" s="20">
        <v>22</v>
      </c>
      <c r="B28" s="26" t="s">
        <v>175</v>
      </c>
      <c r="C28" s="17" t="s">
        <v>176</v>
      </c>
      <c r="D28" s="67">
        <v>60158859</v>
      </c>
      <c r="E28" s="95" t="s">
        <v>177</v>
      </c>
      <c r="F28" s="67">
        <v>600096530</v>
      </c>
      <c r="G28" s="119" t="s">
        <v>183</v>
      </c>
      <c r="H28" s="17" t="s">
        <v>84</v>
      </c>
      <c r="I28" s="17" t="s">
        <v>85</v>
      </c>
      <c r="J28" s="67" t="s">
        <v>178</v>
      </c>
      <c r="K28" s="107" t="s">
        <v>197</v>
      </c>
      <c r="L28" s="120">
        <v>3000000</v>
      </c>
      <c r="M28" s="61">
        <f t="shared" si="2"/>
        <v>2550000</v>
      </c>
      <c r="N28" s="20">
        <v>2021</v>
      </c>
      <c r="O28" s="17">
        <v>2027</v>
      </c>
      <c r="P28" s="20"/>
      <c r="Q28" s="17"/>
      <c r="R28" s="17" t="s">
        <v>87</v>
      </c>
      <c r="S28" s="17"/>
      <c r="T28" s="20"/>
      <c r="U28" s="20"/>
      <c r="V28" s="20"/>
      <c r="W28" s="20"/>
      <c r="X28" s="20"/>
      <c r="Y28" s="17" t="s">
        <v>182</v>
      </c>
      <c r="Z28" s="17" t="s">
        <v>86</v>
      </c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</row>
    <row r="29" spans="1:252" s="122" customFormat="1" ht="78.599999999999994" customHeight="1" x14ac:dyDescent="0.25">
      <c r="A29" s="20">
        <v>23</v>
      </c>
      <c r="B29" s="26" t="s">
        <v>175</v>
      </c>
      <c r="C29" s="17" t="s">
        <v>176</v>
      </c>
      <c r="D29" s="67">
        <v>60158859</v>
      </c>
      <c r="E29" s="95" t="s">
        <v>177</v>
      </c>
      <c r="F29" s="67">
        <v>600096530</v>
      </c>
      <c r="G29" s="111" t="s">
        <v>317</v>
      </c>
      <c r="H29" s="17" t="s">
        <v>84</v>
      </c>
      <c r="I29" s="17" t="s">
        <v>85</v>
      </c>
      <c r="J29" s="67" t="s">
        <v>178</v>
      </c>
      <c r="K29" s="101" t="s">
        <v>278</v>
      </c>
      <c r="L29" s="110">
        <v>3500000</v>
      </c>
      <c r="M29" s="61">
        <f t="shared" si="2"/>
        <v>2975000</v>
      </c>
      <c r="N29" s="20">
        <v>2023</v>
      </c>
      <c r="O29" s="17">
        <v>2027</v>
      </c>
      <c r="P29" s="20" t="s">
        <v>87</v>
      </c>
      <c r="Q29" s="17" t="s">
        <v>87</v>
      </c>
      <c r="R29" s="17" t="s">
        <v>87</v>
      </c>
      <c r="S29" s="17" t="s">
        <v>87</v>
      </c>
      <c r="T29" s="20"/>
      <c r="U29" s="20"/>
      <c r="V29" s="20"/>
      <c r="W29" s="20"/>
      <c r="X29" s="20" t="s">
        <v>87</v>
      </c>
      <c r="Y29" s="153" t="s">
        <v>280</v>
      </c>
      <c r="Z29" s="17" t="s">
        <v>86</v>
      </c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</row>
    <row r="30" spans="1:252" s="122" customFormat="1" ht="76.95" customHeight="1" x14ac:dyDescent="0.25">
      <c r="A30" s="60">
        <v>24</v>
      </c>
      <c r="B30" s="26" t="s">
        <v>175</v>
      </c>
      <c r="C30" s="17" t="s">
        <v>176</v>
      </c>
      <c r="D30" s="67">
        <v>60158859</v>
      </c>
      <c r="E30" s="95" t="s">
        <v>177</v>
      </c>
      <c r="F30" s="67">
        <v>600096530</v>
      </c>
      <c r="G30" s="111" t="s">
        <v>318</v>
      </c>
      <c r="H30" s="17" t="s">
        <v>84</v>
      </c>
      <c r="I30" s="17" t="s">
        <v>85</v>
      </c>
      <c r="J30" s="67" t="s">
        <v>178</v>
      </c>
      <c r="K30" s="101" t="s">
        <v>279</v>
      </c>
      <c r="L30" s="110">
        <v>6500000</v>
      </c>
      <c r="M30" s="61">
        <f t="shared" si="2"/>
        <v>5525000</v>
      </c>
      <c r="N30" s="20">
        <v>2023</v>
      </c>
      <c r="O30" s="17">
        <v>2027</v>
      </c>
      <c r="P30" s="20" t="s">
        <v>87</v>
      </c>
      <c r="Q30" s="17" t="s">
        <v>87</v>
      </c>
      <c r="R30" s="17" t="s">
        <v>87</v>
      </c>
      <c r="S30" s="17" t="s">
        <v>87</v>
      </c>
      <c r="T30" s="20"/>
      <c r="U30" s="20"/>
      <c r="V30" s="20"/>
      <c r="W30" s="20"/>
      <c r="X30" s="20" t="s">
        <v>87</v>
      </c>
      <c r="Y30" s="153" t="s">
        <v>280</v>
      </c>
      <c r="Z30" s="17" t="s">
        <v>86</v>
      </c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</row>
    <row r="31" spans="1:252" s="122" customFormat="1" ht="54" customHeight="1" x14ac:dyDescent="0.25">
      <c r="A31" s="20">
        <v>25</v>
      </c>
      <c r="B31" s="123" t="s">
        <v>175</v>
      </c>
      <c r="C31" s="72" t="s">
        <v>176</v>
      </c>
      <c r="D31" s="124">
        <v>60158859</v>
      </c>
      <c r="E31" s="125" t="s">
        <v>177</v>
      </c>
      <c r="F31" s="124">
        <v>600096530</v>
      </c>
      <c r="G31" s="126" t="s">
        <v>184</v>
      </c>
      <c r="H31" s="72" t="s">
        <v>84</v>
      </c>
      <c r="I31" s="72" t="s">
        <v>85</v>
      </c>
      <c r="J31" s="124" t="s">
        <v>178</v>
      </c>
      <c r="K31" s="127" t="s">
        <v>194</v>
      </c>
      <c r="L31" s="120">
        <v>500000</v>
      </c>
      <c r="M31" s="61">
        <f t="shared" si="2"/>
        <v>425000</v>
      </c>
      <c r="N31" s="73">
        <v>2021</v>
      </c>
      <c r="O31" s="72">
        <v>2027</v>
      </c>
      <c r="P31" s="73"/>
      <c r="Q31" s="72"/>
      <c r="R31" s="72"/>
      <c r="S31" s="72"/>
      <c r="T31" s="73"/>
      <c r="U31" s="73"/>
      <c r="V31" s="73"/>
      <c r="W31" s="73"/>
      <c r="X31" s="73"/>
      <c r="Y31" s="72" t="s">
        <v>182</v>
      </c>
      <c r="Z31" s="72" t="s">
        <v>86</v>
      </c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</row>
    <row r="32" spans="1:252" s="122" customFormat="1" ht="46.5" customHeight="1" x14ac:dyDescent="0.25">
      <c r="A32" s="20">
        <v>26</v>
      </c>
      <c r="B32" s="123" t="s">
        <v>175</v>
      </c>
      <c r="C32" s="72" t="s">
        <v>176</v>
      </c>
      <c r="D32" s="124">
        <v>60158859</v>
      </c>
      <c r="E32" s="125" t="s">
        <v>177</v>
      </c>
      <c r="F32" s="124">
        <v>600096530</v>
      </c>
      <c r="G32" s="126" t="s">
        <v>185</v>
      </c>
      <c r="H32" s="72" t="s">
        <v>84</v>
      </c>
      <c r="I32" s="72" t="s">
        <v>85</v>
      </c>
      <c r="J32" s="124" t="s">
        <v>178</v>
      </c>
      <c r="K32" s="127" t="s">
        <v>196</v>
      </c>
      <c r="L32" s="120">
        <v>150000</v>
      </c>
      <c r="M32" s="61">
        <f t="shared" si="2"/>
        <v>127500</v>
      </c>
      <c r="N32" s="73">
        <v>2021</v>
      </c>
      <c r="O32" s="72">
        <v>2027</v>
      </c>
      <c r="P32" s="73"/>
      <c r="Q32" s="72"/>
      <c r="R32" s="72"/>
      <c r="S32" s="72"/>
      <c r="T32" s="73"/>
      <c r="U32" s="73"/>
      <c r="V32" s="73"/>
      <c r="W32" s="73"/>
      <c r="X32" s="73"/>
      <c r="Y32" s="72" t="s">
        <v>182</v>
      </c>
      <c r="Z32" s="72" t="s">
        <v>86</v>
      </c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</row>
    <row r="33" spans="1:252" s="122" customFormat="1" ht="48" customHeight="1" x14ac:dyDescent="0.25">
      <c r="A33" s="20">
        <v>27</v>
      </c>
      <c r="B33" s="123" t="s">
        <v>175</v>
      </c>
      <c r="C33" s="72" t="s">
        <v>176</v>
      </c>
      <c r="D33" s="124">
        <v>60158859</v>
      </c>
      <c r="E33" s="125" t="s">
        <v>177</v>
      </c>
      <c r="F33" s="124">
        <v>600096530</v>
      </c>
      <c r="G33" s="126" t="s">
        <v>186</v>
      </c>
      <c r="H33" s="72" t="s">
        <v>84</v>
      </c>
      <c r="I33" s="72" t="s">
        <v>85</v>
      </c>
      <c r="J33" s="124" t="s">
        <v>178</v>
      </c>
      <c r="K33" s="127" t="s">
        <v>195</v>
      </c>
      <c r="L33" s="120">
        <v>40000000</v>
      </c>
      <c r="M33" s="61">
        <f t="shared" si="2"/>
        <v>34000000</v>
      </c>
      <c r="N33" s="73">
        <v>2022</v>
      </c>
      <c r="O33" s="72">
        <v>2027</v>
      </c>
      <c r="P33" s="73"/>
      <c r="Q33" s="72"/>
      <c r="R33" s="72"/>
      <c r="S33" s="72"/>
      <c r="T33" s="73"/>
      <c r="U33" s="73"/>
      <c r="V33" s="73" t="s">
        <v>87</v>
      </c>
      <c r="W33" s="73"/>
      <c r="X33" s="73"/>
      <c r="Y33" s="72" t="s">
        <v>182</v>
      </c>
      <c r="Z33" s="72" t="s">
        <v>86</v>
      </c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</row>
    <row r="34" spans="1:252" s="122" customFormat="1" ht="42" customHeight="1" x14ac:dyDescent="0.25">
      <c r="A34" s="20">
        <v>28</v>
      </c>
      <c r="B34" s="123" t="s">
        <v>175</v>
      </c>
      <c r="C34" s="72" t="s">
        <v>176</v>
      </c>
      <c r="D34" s="124">
        <v>60158859</v>
      </c>
      <c r="E34" s="125" t="s">
        <v>177</v>
      </c>
      <c r="F34" s="124">
        <v>600096530</v>
      </c>
      <c r="G34" s="126" t="s">
        <v>187</v>
      </c>
      <c r="H34" s="72" t="s">
        <v>84</v>
      </c>
      <c r="I34" s="72" t="s">
        <v>85</v>
      </c>
      <c r="J34" s="124" t="s">
        <v>178</v>
      </c>
      <c r="K34" s="127" t="s">
        <v>194</v>
      </c>
      <c r="L34" s="120">
        <v>200000</v>
      </c>
      <c r="M34" s="61">
        <f t="shared" si="2"/>
        <v>170000</v>
      </c>
      <c r="N34" s="73">
        <v>2021</v>
      </c>
      <c r="O34" s="72">
        <v>2027</v>
      </c>
      <c r="P34" s="73"/>
      <c r="Q34" s="72"/>
      <c r="R34" s="72"/>
      <c r="S34" s="72"/>
      <c r="T34" s="73"/>
      <c r="U34" s="73"/>
      <c r="V34" s="73"/>
      <c r="W34" s="73"/>
      <c r="X34" s="73"/>
      <c r="Y34" s="72" t="s">
        <v>182</v>
      </c>
      <c r="Z34" s="72" t="s">
        <v>86</v>
      </c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</row>
    <row r="35" spans="1:252" s="122" customFormat="1" ht="47.25" customHeight="1" x14ac:dyDescent="0.25">
      <c r="A35" s="60">
        <v>29</v>
      </c>
      <c r="B35" s="123" t="s">
        <v>175</v>
      </c>
      <c r="C35" s="72" t="s">
        <v>176</v>
      </c>
      <c r="D35" s="124">
        <v>60158859</v>
      </c>
      <c r="E35" s="125" t="s">
        <v>177</v>
      </c>
      <c r="F35" s="124">
        <v>600096530</v>
      </c>
      <c r="G35" s="123" t="s">
        <v>188</v>
      </c>
      <c r="H35" s="72" t="s">
        <v>84</v>
      </c>
      <c r="I35" s="72" t="s">
        <v>85</v>
      </c>
      <c r="J35" s="124" t="s">
        <v>178</v>
      </c>
      <c r="K35" s="128" t="s">
        <v>218</v>
      </c>
      <c r="L35" s="110">
        <v>40000000</v>
      </c>
      <c r="M35" s="61">
        <f t="shared" si="2"/>
        <v>34000000</v>
      </c>
      <c r="N35" s="73">
        <v>2021</v>
      </c>
      <c r="O35" s="72">
        <v>2027</v>
      </c>
      <c r="P35" s="73"/>
      <c r="Q35" s="72"/>
      <c r="R35" s="72"/>
      <c r="S35" s="72"/>
      <c r="T35" s="73"/>
      <c r="U35" s="73"/>
      <c r="V35" s="73" t="s">
        <v>87</v>
      </c>
      <c r="W35" s="73"/>
      <c r="X35" s="73"/>
      <c r="Y35" s="72" t="s">
        <v>182</v>
      </c>
      <c r="Z35" s="72" t="s">
        <v>86</v>
      </c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</row>
    <row r="36" spans="1:252" s="122" customFormat="1" ht="50.25" customHeight="1" x14ac:dyDescent="0.25">
      <c r="A36" s="20">
        <v>30</v>
      </c>
      <c r="B36" s="123" t="s">
        <v>175</v>
      </c>
      <c r="C36" s="72" t="s">
        <v>176</v>
      </c>
      <c r="D36" s="124">
        <v>60158859</v>
      </c>
      <c r="E36" s="125" t="s">
        <v>177</v>
      </c>
      <c r="F36" s="124">
        <v>600096530</v>
      </c>
      <c r="G36" s="126" t="s">
        <v>189</v>
      </c>
      <c r="H36" s="72" t="s">
        <v>84</v>
      </c>
      <c r="I36" s="72" t="s">
        <v>85</v>
      </c>
      <c r="J36" s="124" t="s">
        <v>178</v>
      </c>
      <c r="K36" s="127" t="s">
        <v>193</v>
      </c>
      <c r="L36" s="120">
        <v>2000000</v>
      </c>
      <c r="M36" s="61">
        <f t="shared" si="2"/>
        <v>1700000</v>
      </c>
      <c r="N36" s="73">
        <v>2021</v>
      </c>
      <c r="O36" s="72">
        <v>2027</v>
      </c>
      <c r="P36" s="73"/>
      <c r="Q36" s="72"/>
      <c r="R36" s="72" t="s">
        <v>87</v>
      </c>
      <c r="S36" s="72" t="s">
        <v>87</v>
      </c>
      <c r="T36" s="73" t="s">
        <v>87</v>
      </c>
      <c r="U36" s="73"/>
      <c r="V36" s="73"/>
      <c r="W36" s="73"/>
      <c r="X36" s="73"/>
      <c r="Y36" s="72" t="s">
        <v>182</v>
      </c>
      <c r="Z36" s="72" t="s">
        <v>86</v>
      </c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</row>
    <row r="37" spans="1:252" s="178" customFormat="1" ht="50.25" customHeight="1" x14ac:dyDescent="0.25">
      <c r="A37" s="20">
        <v>31</v>
      </c>
      <c r="B37" s="101" t="s">
        <v>90</v>
      </c>
      <c r="C37" s="20" t="s">
        <v>97</v>
      </c>
      <c r="D37" s="102">
        <v>60158841</v>
      </c>
      <c r="E37" s="136" t="s">
        <v>101</v>
      </c>
      <c r="F37" s="102">
        <v>600096301</v>
      </c>
      <c r="G37" s="101" t="s">
        <v>264</v>
      </c>
      <c r="H37" s="102" t="s">
        <v>84</v>
      </c>
      <c r="I37" s="20" t="s">
        <v>85</v>
      </c>
      <c r="J37" s="102" t="s">
        <v>91</v>
      </c>
      <c r="K37" s="101" t="s">
        <v>265</v>
      </c>
      <c r="L37" s="103">
        <v>3800000</v>
      </c>
      <c r="M37" s="113">
        <f>PRODUCT(L37,0.85)</f>
        <v>3230000</v>
      </c>
      <c r="N37" s="102">
        <v>2023</v>
      </c>
      <c r="O37" s="102">
        <v>2025</v>
      </c>
      <c r="P37" s="104"/>
      <c r="Q37" s="104"/>
      <c r="R37" s="104"/>
      <c r="S37" s="104"/>
      <c r="T37" s="104"/>
      <c r="U37" s="104"/>
      <c r="V37" s="104"/>
      <c r="W37" s="146"/>
      <c r="X37" s="146"/>
      <c r="Y37" s="102" t="s">
        <v>140</v>
      </c>
      <c r="Z37" s="102" t="s">
        <v>86</v>
      </c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</row>
    <row r="38" spans="1:252" s="180" customFormat="1" ht="50.25" customHeight="1" x14ac:dyDescent="0.25">
      <c r="A38" s="73">
        <v>32</v>
      </c>
      <c r="B38" s="128" t="s">
        <v>90</v>
      </c>
      <c r="C38" s="73" t="s">
        <v>97</v>
      </c>
      <c r="D38" s="161">
        <v>60158841</v>
      </c>
      <c r="E38" s="179" t="s">
        <v>101</v>
      </c>
      <c r="F38" s="161">
        <v>600096301</v>
      </c>
      <c r="G38" s="128" t="s">
        <v>266</v>
      </c>
      <c r="H38" s="161" t="s">
        <v>84</v>
      </c>
      <c r="I38" s="73" t="s">
        <v>85</v>
      </c>
      <c r="J38" s="161" t="s">
        <v>91</v>
      </c>
      <c r="K38" s="128" t="s">
        <v>266</v>
      </c>
      <c r="L38" s="159">
        <v>3400000</v>
      </c>
      <c r="M38" s="160">
        <f>PRODUCT(L38,0.85)</f>
        <v>2890000</v>
      </c>
      <c r="N38" s="161">
        <v>2023</v>
      </c>
      <c r="O38" s="161">
        <v>2024</v>
      </c>
      <c r="P38" s="162"/>
      <c r="Q38" s="162"/>
      <c r="R38" s="162"/>
      <c r="S38" s="162"/>
      <c r="T38" s="161"/>
      <c r="U38" s="162"/>
      <c r="V38" s="162"/>
      <c r="W38" s="162"/>
      <c r="X38" s="161" t="s">
        <v>87</v>
      </c>
      <c r="Y38" s="73" t="s">
        <v>267</v>
      </c>
      <c r="Z38" s="102" t="s">
        <v>86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</row>
    <row r="39" spans="1:252" s="150" customFormat="1" ht="24" x14ac:dyDescent="0.3">
      <c r="A39" s="102">
        <v>33</v>
      </c>
      <c r="B39" s="26" t="s">
        <v>88</v>
      </c>
      <c r="C39" s="96" t="s">
        <v>96</v>
      </c>
      <c r="D39" s="57">
        <v>60158247</v>
      </c>
      <c r="E39" s="163" t="s">
        <v>100</v>
      </c>
      <c r="F39" s="57">
        <v>600096599</v>
      </c>
      <c r="G39" s="101" t="s">
        <v>271</v>
      </c>
      <c r="H39" s="17" t="s">
        <v>84</v>
      </c>
      <c r="I39" s="17" t="s">
        <v>85</v>
      </c>
      <c r="J39" s="164" t="s">
        <v>89</v>
      </c>
      <c r="K39" s="165" t="s">
        <v>272</v>
      </c>
      <c r="L39" s="166">
        <v>6000000</v>
      </c>
      <c r="M39" s="167">
        <f>0.85*L39</f>
        <v>5100000</v>
      </c>
      <c r="N39" s="115">
        <v>1.2023999999999999</v>
      </c>
      <c r="O39" s="115">
        <v>12.2027</v>
      </c>
      <c r="P39" s="115" t="s">
        <v>87</v>
      </c>
      <c r="Q39" s="115"/>
      <c r="R39" s="115" t="s">
        <v>87</v>
      </c>
      <c r="S39" s="115" t="s">
        <v>87</v>
      </c>
      <c r="T39" s="114"/>
      <c r="U39" s="114"/>
      <c r="V39" s="114"/>
      <c r="W39" s="115" t="s">
        <v>87</v>
      </c>
      <c r="X39" s="114"/>
      <c r="Y39" s="115" t="s">
        <v>135</v>
      </c>
      <c r="Z39" s="115" t="s">
        <v>86</v>
      </c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52"/>
      <c r="FS39" s="152"/>
      <c r="FT39" s="152"/>
      <c r="FU39" s="152"/>
      <c r="FV39" s="152"/>
      <c r="FW39" s="152"/>
      <c r="FX39" s="152"/>
      <c r="FY39" s="152"/>
      <c r="FZ39" s="152"/>
      <c r="GA39" s="152"/>
      <c r="GB39" s="152"/>
      <c r="GC39" s="152"/>
      <c r="GD39" s="152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/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1"/>
    </row>
    <row r="40" spans="1:252" s="150" customFormat="1" ht="36" x14ac:dyDescent="0.3">
      <c r="A40" s="102">
        <v>34</v>
      </c>
      <c r="B40" s="26" t="s">
        <v>151</v>
      </c>
      <c r="C40" s="17" t="s">
        <v>83</v>
      </c>
      <c r="D40" s="95" t="s">
        <v>152</v>
      </c>
      <c r="E40" s="95" t="s">
        <v>153</v>
      </c>
      <c r="F40" s="67">
        <v>600096068</v>
      </c>
      <c r="G40" s="26" t="s">
        <v>273</v>
      </c>
      <c r="H40" s="17" t="s">
        <v>84</v>
      </c>
      <c r="I40" s="17" t="s">
        <v>85</v>
      </c>
      <c r="J40" s="17" t="s">
        <v>85</v>
      </c>
      <c r="K40" s="101" t="s">
        <v>274</v>
      </c>
      <c r="L40" s="103">
        <v>80000000</v>
      </c>
      <c r="M40" s="113">
        <f>L40*0.85</f>
        <v>68000000</v>
      </c>
      <c r="N40" s="102">
        <v>2025</v>
      </c>
      <c r="O40" s="102">
        <v>2027</v>
      </c>
      <c r="P40" s="102" t="s">
        <v>87</v>
      </c>
      <c r="Q40" s="102" t="s">
        <v>87</v>
      </c>
      <c r="R40" s="102" t="s">
        <v>87</v>
      </c>
      <c r="S40" s="102" t="s">
        <v>87</v>
      </c>
      <c r="T40" s="102"/>
      <c r="U40" s="102" t="s">
        <v>87</v>
      </c>
      <c r="V40" s="102"/>
      <c r="W40" s="102"/>
      <c r="X40" s="102"/>
      <c r="Y40" s="102" t="s">
        <v>135</v>
      </c>
      <c r="Z40" s="102" t="s">
        <v>86</v>
      </c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  <c r="ER40" s="152"/>
      <c r="ES40" s="152"/>
      <c r="ET40" s="152"/>
      <c r="EU40" s="152"/>
      <c r="EV40" s="152"/>
      <c r="EW40" s="152"/>
      <c r="EX40" s="152"/>
      <c r="EY40" s="152"/>
      <c r="EZ40" s="152"/>
      <c r="FA40" s="152"/>
      <c r="FB40" s="152"/>
      <c r="FC40" s="152"/>
      <c r="FD40" s="152"/>
      <c r="FE40" s="152"/>
      <c r="FF40" s="152"/>
      <c r="FG40" s="152"/>
      <c r="FH40" s="152"/>
      <c r="FI40" s="152"/>
      <c r="FJ40" s="152"/>
      <c r="FK40" s="152"/>
      <c r="FL40" s="152"/>
      <c r="FM40" s="152"/>
      <c r="FN40" s="152"/>
      <c r="FO40" s="152"/>
      <c r="FP40" s="152"/>
      <c r="FQ40" s="152"/>
      <c r="FR40" s="152"/>
      <c r="FS40" s="152"/>
      <c r="FT40" s="152"/>
      <c r="FU40" s="152"/>
      <c r="FV40" s="152"/>
      <c r="FW40" s="152"/>
      <c r="FX40" s="152"/>
      <c r="FY40" s="152"/>
      <c r="FZ40" s="152"/>
      <c r="GA40" s="152"/>
      <c r="GB40" s="152"/>
      <c r="GC40" s="152"/>
      <c r="GD40" s="152"/>
      <c r="GE40" s="152"/>
      <c r="GF40" s="152"/>
      <c r="GG40" s="152"/>
      <c r="GH40" s="152"/>
      <c r="GI40" s="152"/>
      <c r="GJ40" s="152"/>
      <c r="GK40" s="152"/>
      <c r="GL40" s="152"/>
      <c r="GM40" s="152"/>
      <c r="GN40" s="152"/>
      <c r="GO40" s="152"/>
      <c r="GP40" s="152"/>
      <c r="GQ40" s="152"/>
      <c r="GR40" s="152"/>
      <c r="GS40" s="152"/>
      <c r="GT40" s="152"/>
      <c r="GU40" s="152"/>
      <c r="GV40" s="152"/>
      <c r="GW40" s="152"/>
      <c r="GX40" s="152"/>
      <c r="GY40" s="152"/>
      <c r="GZ40" s="152"/>
      <c r="HA40" s="152"/>
      <c r="HB40" s="152"/>
      <c r="HC40" s="152"/>
      <c r="HD40" s="152"/>
      <c r="HE40" s="152"/>
      <c r="HF40" s="152"/>
      <c r="HG40" s="152"/>
      <c r="HH40" s="152"/>
      <c r="HI40" s="152"/>
      <c r="HJ40" s="152"/>
      <c r="HK40" s="152"/>
      <c r="HL40" s="152"/>
      <c r="HM40" s="152"/>
      <c r="HN40" s="152"/>
      <c r="HO40" s="152"/>
      <c r="HP40" s="152"/>
      <c r="HQ40" s="152"/>
      <c r="HR40" s="152"/>
      <c r="HS40" s="152"/>
      <c r="HT40" s="152"/>
      <c r="HU40" s="152"/>
      <c r="HV40" s="152"/>
      <c r="HW40" s="152"/>
      <c r="HX40" s="152"/>
      <c r="HY40" s="152"/>
      <c r="HZ40" s="152"/>
      <c r="IA40" s="152"/>
      <c r="IB40" s="152"/>
      <c r="IC40" s="152"/>
      <c r="ID40" s="152"/>
      <c r="IE40" s="152"/>
      <c r="IF40" s="152"/>
      <c r="IG40" s="152"/>
      <c r="IH40" s="152"/>
      <c r="II40" s="152"/>
      <c r="IJ40" s="152"/>
      <c r="IK40" s="152"/>
      <c r="IL40" s="152"/>
      <c r="IM40" s="151"/>
    </row>
    <row r="41" spans="1:252" s="150" customFormat="1" ht="48" x14ac:dyDescent="0.3">
      <c r="A41" s="102">
        <v>35</v>
      </c>
      <c r="B41" s="26" t="s">
        <v>175</v>
      </c>
      <c r="C41" s="17" t="s">
        <v>176</v>
      </c>
      <c r="D41" s="67">
        <v>60158859</v>
      </c>
      <c r="E41" s="95" t="s">
        <v>177</v>
      </c>
      <c r="F41" s="67">
        <v>600096530</v>
      </c>
      <c r="G41" s="26" t="s">
        <v>281</v>
      </c>
      <c r="H41" s="17" t="s">
        <v>84</v>
      </c>
      <c r="I41" s="17" t="s">
        <v>85</v>
      </c>
      <c r="J41" s="67" t="s">
        <v>178</v>
      </c>
      <c r="K41" s="101" t="s">
        <v>282</v>
      </c>
      <c r="L41" s="103">
        <v>9500000</v>
      </c>
      <c r="M41" s="113">
        <f>L41*0.85</f>
        <v>8075000</v>
      </c>
      <c r="N41" s="102">
        <v>2023</v>
      </c>
      <c r="O41" s="102">
        <v>2027</v>
      </c>
      <c r="P41" s="102" t="s">
        <v>87</v>
      </c>
      <c r="Q41" s="102" t="s">
        <v>87</v>
      </c>
      <c r="R41" s="102" t="s">
        <v>87</v>
      </c>
      <c r="S41" s="102" t="s">
        <v>87</v>
      </c>
      <c r="T41" s="102"/>
      <c r="U41" s="102"/>
      <c r="V41" s="102"/>
      <c r="W41" s="102"/>
      <c r="X41" s="102" t="s">
        <v>87</v>
      </c>
      <c r="Y41" s="17" t="s">
        <v>283</v>
      </c>
      <c r="Z41" s="17" t="s">
        <v>86</v>
      </c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52"/>
      <c r="DV41" s="152"/>
      <c r="DW41" s="152"/>
      <c r="DX41" s="152"/>
      <c r="DY41" s="152"/>
      <c r="DZ41" s="152"/>
      <c r="EA41" s="152"/>
      <c r="EB41" s="152"/>
      <c r="EC41" s="152"/>
      <c r="ED41" s="152"/>
      <c r="EE41" s="152"/>
      <c r="EF41" s="152"/>
      <c r="EG41" s="152"/>
      <c r="EH41" s="152"/>
      <c r="EI41" s="152"/>
      <c r="EJ41" s="152"/>
      <c r="EK41" s="152"/>
      <c r="EL41" s="152"/>
      <c r="EM41" s="152"/>
      <c r="EN41" s="152"/>
      <c r="EO41" s="152"/>
      <c r="EP41" s="152"/>
      <c r="EQ41" s="152"/>
      <c r="ER41" s="152"/>
      <c r="ES41" s="152"/>
      <c r="ET41" s="152"/>
      <c r="EU41" s="152"/>
      <c r="EV41" s="152"/>
      <c r="EW41" s="152"/>
      <c r="EX41" s="152"/>
      <c r="EY41" s="152"/>
      <c r="EZ41" s="152"/>
      <c r="FA41" s="152"/>
      <c r="FB41" s="152"/>
      <c r="FC41" s="152"/>
      <c r="FD41" s="152"/>
      <c r="FE41" s="152"/>
      <c r="FF41" s="152"/>
      <c r="FG41" s="152"/>
      <c r="FH41" s="152"/>
      <c r="FI41" s="152"/>
      <c r="FJ41" s="152"/>
      <c r="FK41" s="152"/>
      <c r="FL41" s="152"/>
      <c r="FM41" s="152"/>
      <c r="FN41" s="152"/>
      <c r="FO41" s="152"/>
      <c r="FP41" s="152"/>
      <c r="FQ41" s="152"/>
      <c r="FR41" s="152"/>
      <c r="FS41" s="152"/>
      <c r="FT41" s="152"/>
      <c r="FU41" s="152"/>
      <c r="FV41" s="152"/>
      <c r="FW41" s="152"/>
      <c r="FX41" s="152"/>
      <c r="FY41" s="152"/>
      <c r="FZ41" s="152"/>
      <c r="GA41" s="152"/>
      <c r="GB41" s="152"/>
      <c r="GC41" s="152"/>
      <c r="GD41" s="152"/>
      <c r="GE41" s="152"/>
      <c r="GF41" s="152"/>
      <c r="GG41" s="152"/>
      <c r="GH41" s="152"/>
      <c r="GI41" s="152"/>
      <c r="GJ41" s="152"/>
      <c r="GK41" s="152"/>
      <c r="GL41" s="152"/>
      <c r="GM41" s="152"/>
      <c r="GN41" s="152"/>
      <c r="GO41" s="152"/>
      <c r="GP41" s="152"/>
      <c r="GQ41" s="152"/>
      <c r="GR41" s="152"/>
      <c r="GS41" s="152"/>
      <c r="GT41" s="152"/>
      <c r="GU41" s="152"/>
      <c r="GV41" s="152"/>
      <c r="GW41" s="152"/>
      <c r="GX41" s="152"/>
      <c r="GY41" s="152"/>
      <c r="GZ41" s="152"/>
      <c r="HA41" s="152"/>
      <c r="HB41" s="152"/>
      <c r="HC41" s="152"/>
      <c r="HD41" s="152"/>
      <c r="HE41" s="152"/>
      <c r="HF41" s="152"/>
      <c r="HG41" s="152"/>
      <c r="HH41" s="152"/>
      <c r="HI41" s="152"/>
      <c r="HJ41" s="152"/>
      <c r="HK41" s="152"/>
      <c r="HL41" s="152"/>
      <c r="HM41" s="152"/>
      <c r="HN41" s="152"/>
      <c r="HO41" s="152"/>
      <c r="HP41" s="152"/>
      <c r="HQ41" s="152"/>
      <c r="HR41" s="152"/>
      <c r="HS41" s="152"/>
      <c r="HT41" s="152"/>
      <c r="HU41" s="152"/>
      <c r="HV41" s="152"/>
      <c r="HW41" s="152"/>
      <c r="HX41" s="152"/>
      <c r="HY41" s="152"/>
      <c r="HZ41" s="152"/>
      <c r="IA41" s="152"/>
      <c r="IB41" s="152"/>
      <c r="IC41" s="152"/>
      <c r="ID41" s="152"/>
      <c r="IE41" s="152"/>
      <c r="IF41" s="152"/>
      <c r="IG41" s="152"/>
      <c r="IH41" s="152"/>
      <c r="II41" s="152"/>
      <c r="IJ41" s="152"/>
      <c r="IK41" s="152"/>
      <c r="IL41" s="152"/>
      <c r="IM41" s="151"/>
    </row>
    <row r="42" spans="1:252" s="155" customFormat="1" ht="48" x14ac:dyDescent="0.3">
      <c r="A42" s="139">
        <v>36</v>
      </c>
      <c r="B42" s="101" t="s">
        <v>284</v>
      </c>
      <c r="C42" s="102" t="s">
        <v>285</v>
      </c>
      <c r="D42" s="101">
        <v>71007253</v>
      </c>
      <c r="E42" s="168">
        <v>102318085</v>
      </c>
      <c r="F42" s="168">
        <v>600096491</v>
      </c>
      <c r="G42" s="101" t="s">
        <v>286</v>
      </c>
      <c r="H42" s="102" t="s">
        <v>84</v>
      </c>
      <c r="I42" s="102" t="s">
        <v>85</v>
      </c>
      <c r="J42" s="102" t="s">
        <v>287</v>
      </c>
      <c r="K42" s="101" t="s">
        <v>288</v>
      </c>
      <c r="L42" s="103">
        <v>8000000</v>
      </c>
      <c r="M42" s="113">
        <f>L42*0.85</f>
        <v>6800000</v>
      </c>
      <c r="N42" s="102">
        <v>2024</v>
      </c>
      <c r="O42" s="102">
        <v>2027</v>
      </c>
      <c r="P42" s="102" t="s">
        <v>87</v>
      </c>
      <c r="Q42" s="102" t="s">
        <v>87</v>
      </c>
      <c r="R42" s="102" t="s">
        <v>87</v>
      </c>
      <c r="S42" s="102" t="s">
        <v>87</v>
      </c>
      <c r="T42" s="102" t="s">
        <v>87</v>
      </c>
      <c r="U42" s="102" t="s">
        <v>87</v>
      </c>
      <c r="V42" s="104"/>
      <c r="W42" s="102" t="s">
        <v>87</v>
      </c>
      <c r="X42" s="102" t="s">
        <v>87</v>
      </c>
      <c r="Y42" s="102" t="s">
        <v>289</v>
      </c>
      <c r="Z42" s="102" t="s">
        <v>290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154"/>
    </row>
    <row r="43" spans="1:252" s="155" customFormat="1" ht="36" x14ac:dyDescent="0.3">
      <c r="A43" s="169">
        <v>37</v>
      </c>
      <c r="B43" s="101" t="s">
        <v>284</v>
      </c>
      <c r="C43" s="102" t="s">
        <v>285</v>
      </c>
      <c r="D43" s="101">
        <v>71007253</v>
      </c>
      <c r="E43" s="168">
        <v>102318085</v>
      </c>
      <c r="F43" s="168">
        <v>600096491</v>
      </c>
      <c r="G43" s="101" t="s">
        <v>291</v>
      </c>
      <c r="H43" s="102" t="s">
        <v>84</v>
      </c>
      <c r="I43" s="102" t="s">
        <v>85</v>
      </c>
      <c r="J43" s="102" t="s">
        <v>287</v>
      </c>
      <c r="K43" s="101" t="s">
        <v>292</v>
      </c>
      <c r="L43" s="103">
        <v>4000000</v>
      </c>
      <c r="M43" s="113"/>
      <c r="N43" s="102">
        <v>2024</v>
      </c>
      <c r="O43" s="102">
        <v>2027</v>
      </c>
      <c r="P43" s="102"/>
      <c r="Q43" s="102"/>
      <c r="R43" s="102"/>
      <c r="S43" s="102"/>
      <c r="T43" s="102" t="s">
        <v>87</v>
      </c>
      <c r="U43" s="104"/>
      <c r="V43" s="104"/>
      <c r="W43" s="102"/>
      <c r="X43" s="104"/>
      <c r="Y43" s="102" t="s">
        <v>293</v>
      </c>
      <c r="Z43" s="102" t="s">
        <v>290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154"/>
    </row>
    <row r="44" spans="1:252" s="155" customFormat="1" ht="48" x14ac:dyDescent="0.3">
      <c r="A44" s="170">
        <v>38</v>
      </c>
      <c r="B44" s="101" t="s">
        <v>284</v>
      </c>
      <c r="C44" s="102" t="s">
        <v>285</v>
      </c>
      <c r="D44" s="101">
        <v>71007253</v>
      </c>
      <c r="E44" s="168">
        <v>102318085</v>
      </c>
      <c r="F44" s="168">
        <v>600096491</v>
      </c>
      <c r="G44" s="101" t="s">
        <v>294</v>
      </c>
      <c r="H44" s="102" t="s">
        <v>84</v>
      </c>
      <c r="I44" s="102" t="s">
        <v>85</v>
      </c>
      <c r="J44" s="102" t="s">
        <v>287</v>
      </c>
      <c r="K44" s="101" t="s">
        <v>295</v>
      </c>
      <c r="L44" s="103">
        <v>2000000</v>
      </c>
      <c r="M44" s="113"/>
      <c r="N44" s="102">
        <v>2024</v>
      </c>
      <c r="O44" s="102">
        <v>2027</v>
      </c>
      <c r="P44" s="102"/>
      <c r="Q44" s="102"/>
      <c r="R44" s="102"/>
      <c r="S44" s="102"/>
      <c r="T44" s="102" t="s">
        <v>87</v>
      </c>
      <c r="U44" s="104"/>
      <c r="V44" s="104"/>
      <c r="W44" s="104"/>
      <c r="X44" s="104"/>
      <c r="Y44" s="102" t="s">
        <v>289</v>
      </c>
      <c r="Z44" s="102" t="s">
        <v>290</v>
      </c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154"/>
    </row>
    <row r="45" spans="1:252" s="155" customFormat="1" ht="36" x14ac:dyDescent="0.3">
      <c r="A45" s="170">
        <v>39</v>
      </c>
      <c r="B45" s="101" t="s">
        <v>296</v>
      </c>
      <c r="C45" s="102" t="s">
        <v>285</v>
      </c>
      <c r="D45" s="101">
        <v>71007253</v>
      </c>
      <c r="E45" s="168">
        <v>102318085</v>
      </c>
      <c r="F45" s="168">
        <v>600096491</v>
      </c>
      <c r="G45" s="101" t="s">
        <v>297</v>
      </c>
      <c r="H45" s="102" t="s">
        <v>84</v>
      </c>
      <c r="I45" s="102" t="s">
        <v>85</v>
      </c>
      <c r="J45" s="102" t="s">
        <v>287</v>
      </c>
      <c r="K45" s="101" t="s">
        <v>298</v>
      </c>
      <c r="L45" s="103">
        <v>2000000</v>
      </c>
      <c r="M45" s="113"/>
      <c r="N45" s="102">
        <v>2024</v>
      </c>
      <c r="O45" s="102">
        <v>2027</v>
      </c>
      <c r="P45" s="102"/>
      <c r="Q45" s="102"/>
      <c r="R45" s="102"/>
      <c r="S45" s="102"/>
      <c r="T45" s="102" t="s">
        <v>87</v>
      </c>
      <c r="U45" s="104"/>
      <c r="V45" s="104"/>
      <c r="W45" s="104"/>
      <c r="X45" s="104"/>
      <c r="Y45" s="102" t="s">
        <v>289</v>
      </c>
      <c r="Z45" s="102" t="s">
        <v>290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154"/>
    </row>
    <row r="46" spans="1:252" s="155" customFormat="1" ht="24" x14ac:dyDescent="0.3">
      <c r="A46" s="102">
        <v>40</v>
      </c>
      <c r="B46" s="101" t="s">
        <v>299</v>
      </c>
      <c r="C46" s="102" t="s">
        <v>300</v>
      </c>
      <c r="D46" s="20">
        <v>60157046</v>
      </c>
      <c r="E46" s="112" t="s">
        <v>301</v>
      </c>
      <c r="F46" s="112">
        <v>600096246</v>
      </c>
      <c r="G46" s="101" t="s">
        <v>302</v>
      </c>
      <c r="H46" s="102" t="s">
        <v>84</v>
      </c>
      <c r="I46" s="102" t="s">
        <v>85</v>
      </c>
      <c r="J46" s="102" t="s">
        <v>303</v>
      </c>
      <c r="K46" s="101" t="s">
        <v>304</v>
      </c>
      <c r="L46" s="103">
        <v>5000000</v>
      </c>
      <c r="M46" s="113">
        <f>0.85*L46</f>
        <v>4250000</v>
      </c>
      <c r="N46" s="136">
        <v>2023</v>
      </c>
      <c r="O46" s="136">
        <v>2027</v>
      </c>
      <c r="P46" s="102" t="s">
        <v>87</v>
      </c>
      <c r="Q46" s="102" t="s">
        <v>87</v>
      </c>
      <c r="R46" s="102" t="s">
        <v>87</v>
      </c>
      <c r="S46" s="102" t="s">
        <v>87</v>
      </c>
      <c r="T46" s="104"/>
      <c r="U46" s="104"/>
      <c r="V46" s="104"/>
      <c r="W46" s="104"/>
      <c r="X46" s="104" t="s">
        <v>305</v>
      </c>
      <c r="Y46" s="102" t="s">
        <v>135</v>
      </c>
      <c r="Z46" s="102" t="s">
        <v>86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154"/>
    </row>
    <row r="47" spans="1:252" s="155" customFormat="1" ht="36" x14ac:dyDescent="0.3">
      <c r="A47" s="139">
        <v>41</v>
      </c>
      <c r="B47" s="101" t="s">
        <v>299</v>
      </c>
      <c r="C47" s="102" t="s">
        <v>300</v>
      </c>
      <c r="D47" s="20">
        <v>60157046</v>
      </c>
      <c r="E47" s="112" t="s">
        <v>301</v>
      </c>
      <c r="F47" s="112">
        <v>600096246</v>
      </c>
      <c r="G47" s="101" t="s">
        <v>306</v>
      </c>
      <c r="H47" s="102" t="s">
        <v>84</v>
      </c>
      <c r="I47" s="102" t="s">
        <v>85</v>
      </c>
      <c r="J47" s="102" t="s">
        <v>303</v>
      </c>
      <c r="K47" s="101" t="s">
        <v>307</v>
      </c>
      <c r="L47" s="103">
        <v>750000</v>
      </c>
      <c r="M47" s="113">
        <f>0.85*L47</f>
        <v>637500</v>
      </c>
      <c r="N47" s="136" t="s">
        <v>308</v>
      </c>
      <c r="O47" s="136" t="s">
        <v>309</v>
      </c>
      <c r="P47" s="104"/>
      <c r="Q47" s="104"/>
      <c r="R47" s="104"/>
      <c r="S47" s="104"/>
      <c r="T47" s="102"/>
      <c r="U47" s="104"/>
      <c r="V47" s="104"/>
      <c r="W47" s="104"/>
      <c r="X47" s="104"/>
      <c r="Y47" s="102" t="s">
        <v>135</v>
      </c>
      <c r="Z47" s="102" t="s">
        <v>86</v>
      </c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154"/>
    </row>
    <row r="48" spans="1:252" s="155" customFormat="1" ht="36" x14ac:dyDescent="0.3">
      <c r="A48" s="203">
        <v>42</v>
      </c>
      <c r="B48" s="199" t="s">
        <v>328</v>
      </c>
      <c r="C48" s="196" t="s">
        <v>329</v>
      </c>
      <c r="D48" s="176">
        <v>70988838</v>
      </c>
      <c r="E48" s="176">
        <v>102318034</v>
      </c>
      <c r="F48" s="176">
        <v>600096475</v>
      </c>
      <c r="G48" s="199" t="s">
        <v>330</v>
      </c>
      <c r="H48" s="196" t="s">
        <v>84</v>
      </c>
      <c r="I48" s="196" t="s">
        <v>85</v>
      </c>
      <c r="J48" s="196" t="s">
        <v>331</v>
      </c>
      <c r="K48" s="204" t="s">
        <v>333</v>
      </c>
      <c r="L48" s="177">
        <v>10000000</v>
      </c>
      <c r="M48" s="205"/>
      <c r="N48" s="196">
        <v>2024</v>
      </c>
      <c r="O48" s="196">
        <v>2027</v>
      </c>
      <c r="P48" s="196" t="s">
        <v>87</v>
      </c>
      <c r="Q48" s="196" t="s">
        <v>87</v>
      </c>
      <c r="R48" s="196" t="s">
        <v>87</v>
      </c>
      <c r="S48" s="205"/>
      <c r="T48" s="205"/>
      <c r="U48" s="205"/>
      <c r="V48" s="205"/>
      <c r="W48" s="205"/>
      <c r="X48" s="205"/>
      <c r="Y48" s="176" t="s">
        <v>332</v>
      </c>
      <c r="Z48" s="196" t="s">
        <v>86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154"/>
    </row>
    <row r="49" spans="1:247" s="150" customFormat="1" ht="36" x14ac:dyDescent="0.3">
      <c r="A49" s="196">
        <v>43</v>
      </c>
      <c r="B49" s="201" t="s">
        <v>241</v>
      </c>
      <c r="C49" s="176" t="s">
        <v>83</v>
      </c>
      <c r="D49" s="176">
        <v>48160831</v>
      </c>
      <c r="E49" s="209" t="s">
        <v>242</v>
      </c>
      <c r="F49" s="176">
        <v>600096131</v>
      </c>
      <c r="G49" s="194" t="s">
        <v>334</v>
      </c>
      <c r="H49" s="176" t="s">
        <v>84</v>
      </c>
      <c r="I49" s="176" t="s">
        <v>85</v>
      </c>
      <c r="J49" s="176" t="s">
        <v>85</v>
      </c>
      <c r="K49" s="194" t="s">
        <v>336</v>
      </c>
      <c r="L49" s="175">
        <v>850000</v>
      </c>
      <c r="M49" s="155"/>
      <c r="N49" s="195">
        <v>2023</v>
      </c>
      <c r="O49" s="195">
        <v>2027</v>
      </c>
      <c r="P49" s="193"/>
      <c r="Q49" s="193"/>
      <c r="R49" s="193"/>
      <c r="S49" s="193"/>
      <c r="T49" s="193"/>
      <c r="U49" s="193"/>
      <c r="V49" s="193"/>
      <c r="W49" s="193"/>
      <c r="X49" s="193"/>
      <c r="Y49" s="195" t="s">
        <v>169</v>
      </c>
      <c r="Z49" s="195" t="s">
        <v>86</v>
      </c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  <c r="GY49" s="152"/>
      <c r="GZ49" s="152"/>
      <c r="HA49" s="152"/>
      <c r="HB49" s="152"/>
      <c r="HC49" s="152"/>
      <c r="HD49" s="152"/>
      <c r="HE49" s="152"/>
      <c r="HF49" s="152"/>
      <c r="HG49" s="152"/>
      <c r="HH49" s="152"/>
      <c r="HI49" s="152"/>
      <c r="HJ49" s="152"/>
      <c r="HK49" s="152"/>
      <c r="HL49" s="152"/>
      <c r="HM49" s="152"/>
      <c r="HN49" s="152"/>
      <c r="HO49" s="152"/>
      <c r="HP49" s="152"/>
      <c r="HQ49" s="152"/>
      <c r="HR49" s="152"/>
      <c r="HS49" s="152"/>
      <c r="HT49" s="152"/>
      <c r="HU49" s="152"/>
      <c r="HV49" s="152"/>
      <c r="HW49" s="152"/>
      <c r="HX49" s="152"/>
      <c r="HY49" s="152"/>
      <c r="HZ49" s="152"/>
      <c r="IA49" s="152"/>
      <c r="IB49" s="152"/>
      <c r="IC49" s="152"/>
      <c r="ID49" s="152"/>
      <c r="IE49" s="152"/>
      <c r="IF49" s="152"/>
      <c r="IG49" s="152"/>
      <c r="IH49" s="152"/>
      <c r="II49" s="152"/>
      <c r="IJ49" s="152"/>
      <c r="IK49" s="152"/>
      <c r="IL49" s="152"/>
      <c r="IM49" s="151"/>
    </row>
    <row r="50" spans="1:247" s="152" customFormat="1" ht="72" x14ac:dyDescent="0.3">
      <c r="A50" s="196">
        <v>44</v>
      </c>
      <c r="B50" s="201" t="s">
        <v>241</v>
      </c>
      <c r="C50" s="176" t="s">
        <v>83</v>
      </c>
      <c r="D50" s="176">
        <v>48160831</v>
      </c>
      <c r="E50" s="209" t="s">
        <v>242</v>
      </c>
      <c r="F50" s="176">
        <v>600096131</v>
      </c>
      <c r="G50" s="74" t="s">
        <v>335</v>
      </c>
      <c r="H50" s="176" t="s">
        <v>84</v>
      </c>
      <c r="I50" s="176" t="s">
        <v>85</v>
      </c>
      <c r="J50" s="176" t="s">
        <v>85</v>
      </c>
      <c r="K50" s="74" t="s">
        <v>337</v>
      </c>
      <c r="L50" s="208">
        <v>200000</v>
      </c>
      <c r="M50" s="155"/>
      <c r="N50" s="195">
        <v>2023</v>
      </c>
      <c r="O50" s="195">
        <v>2027</v>
      </c>
      <c r="P50" s="150"/>
      <c r="Q50" s="150"/>
      <c r="R50" s="150"/>
      <c r="S50" s="150"/>
      <c r="T50" s="150"/>
      <c r="U50" s="150"/>
      <c r="V50" s="150"/>
      <c r="W50" s="150"/>
      <c r="X50" s="150"/>
      <c r="Y50" s="211" t="s">
        <v>338</v>
      </c>
      <c r="Z50" s="207" t="s">
        <v>86</v>
      </c>
    </row>
    <row r="51" spans="1:247" s="152" customFormat="1" ht="84" x14ac:dyDescent="0.3">
      <c r="A51" s="196">
        <v>45</v>
      </c>
      <c r="B51" s="201" t="s">
        <v>241</v>
      </c>
      <c r="C51" s="176" t="s">
        <v>83</v>
      </c>
      <c r="D51" s="176">
        <v>48160831</v>
      </c>
      <c r="E51" s="209" t="s">
        <v>242</v>
      </c>
      <c r="F51" s="176">
        <v>600096131</v>
      </c>
      <c r="G51" s="74" t="s">
        <v>339</v>
      </c>
      <c r="H51" s="176" t="s">
        <v>84</v>
      </c>
      <c r="I51" s="176" t="s">
        <v>85</v>
      </c>
      <c r="J51" s="176" t="s">
        <v>85</v>
      </c>
      <c r="K51" s="74" t="s">
        <v>340</v>
      </c>
      <c r="L51" s="208">
        <v>25000000</v>
      </c>
      <c r="M51" s="155"/>
      <c r="N51" s="195">
        <v>2023</v>
      </c>
      <c r="O51" s="195">
        <v>2027</v>
      </c>
      <c r="P51" s="150"/>
      <c r="Q51" s="210" t="s">
        <v>87</v>
      </c>
      <c r="R51" s="210"/>
      <c r="S51" s="210" t="s">
        <v>87</v>
      </c>
      <c r="T51" s="150"/>
      <c r="U51" s="150"/>
      <c r="V51" s="150"/>
      <c r="W51" s="150"/>
      <c r="X51" s="150"/>
      <c r="Y51" s="207" t="s">
        <v>169</v>
      </c>
      <c r="Z51" s="207" t="s">
        <v>86</v>
      </c>
    </row>
    <row r="52" spans="1:247" s="152" customFormat="1" x14ac:dyDescent="0.3">
      <c r="A52" s="102" t="s">
        <v>28</v>
      </c>
      <c r="B52" s="111"/>
      <c r="C52" s="20"/>
      <c r="D52" s="20"/>
      <c r="E52" s="112"/>
      <c r="F52" s="20"/>
      <c r="G52" s="206"/>
      <c r="H52" s="207"/>
      <c r="I52" s="207"/>
      <c r="J52" s="207"/>
      <c r="K52" s="74"/>
      <c r="L52" s="208"/>
      <c r="M52" s="155"/>
      <c r="N52" s="207"/>
      <c r="O52" s="207"/>
      <c r="P52" s="150"/>
      <c r="Q52" s="150"/>
      <c r="R52" s="150"/>
      <c r="S52" s="150"/>
      <c r="T52" s="150"/>
      <c r="U52" s="150"/>
      <c r="V52" s="150"/>
      <c r="W52" s="150"/>
      <c r="X52" s="150"/>
      <c r="Y52" s="207"/>
      <c r="Z52" s="207"/>
    </row>
    <row r="53" spans="1:247" s="31" customFormat="1" x14ac:dyDescent="0.3">
      <c r="A53" s="140"/>
      <c r="B53" s="76"/>
      <c r="C53" s="75"/>
      <c r="D53" s="75"/>
      <c r="E53" s="75"/>
      <c r="F53" s="75"/>
      <c r="G53" s="76"/>
      <c r="H53" s="75"/>
      <c r="I53" s="75"/>
      <c r="J53" s="75"/>
      <c r="L53" s="75"/>
      <c r="Y53" s="75"/>
      <c r="Z53" s="75"/>
    </row>
    <row r="54" spans="1:247" x14ac:dyDescent="0.3">
      <c r="K54" s="6"/>
    </row>
    <row r="55" spans="1:247" x14ac:dyDescent="0.3">
      <c r="A55" s="141" t="s">
        <v>29</v>
      </c>
      <c r="B55" s="79"/>
      <c r="C55" s="87"/>
      <c r="D55" s="79"/>
      <c r="E55" s="79"/>
      <c r="F55" s="79"/>
      <c r="G55" s="79"/>
      <c r="H55" s="79"/>
      <c r="I55" s="79"/>
      <c r="J55" s="79"/>
      <c r="K55" s="79"/>
      <c r="L55" s="80"/>
      <c r="M55" s="80"/>
      <c r="N55" s="79"/>
      <c r="O55" s="79"/>
      <c r="P55" s="79"/>
    </row>
    <row r="56" spans="1:247" x14ac:dyDescent="0.3">
      <c r="A56" s="142" t="s">
        <v>43</v>
      </c>
      <c r="B56" s="79"/>
      <c r="C56" s="87"/>
      <c r="D56" s="79"/>
      <c r="E56" s="79"/>
      <c r="F56" s="79"/>
      <c r="G56" s="79"/>
      <c r="H56" s="79"/>
      <c r="I56" s="79"/>
      <c r="J56" s="79"/>
      <c r="K56" s="79"/>
      <c r="L56" s="80"/>
      <c r="M56" s="80"/>
      <c r="N56" s="79"/>
      <c r="O56" s="79"/>
      <c r="P56" s="79"/>
    </row>
    <row r="57" spans="1:247" x14ac:dyDescent="0.3">
      <c r="A57" s="141"/>
      <c r="B57" s="79"/>
      <c r="C57" s="87"/>
      <c r="D57" s="79"/>
      <c r="E57" s="79"/>
      <c r="F57" s="79"/>
      <c r="G57" s="79"/>
      <c r="H57" s="79"/>
      <c r="I57" s="79"/>
      <c r="J57" s="79"/>
      <c r="K57" s="79"/>
      <c r="L57" s="80"/>
      <c r="M57" s="80"/>
      <c r="N57" s="79"/>
      <c r="O57" s="79"/>
      <c r="P57" s="79"/>
    </row>
    <row r="58" spans="1:247" x14ac:dyDescent="0.3">
      <c r="A58" s="141" t="s">
        <v>224</v>
      </c>
      <c r="B58" s="79"/>
      <c r="C58" s="87"/>
      <c r="D58" s="79"/>
      <c r="E58" s="79"/>
      <c r="F58" s="79"/>
      <c r="G58" s="79"/>
      <c r="H58" s="79"/>
      <c r="I58" s="79"/>
      <c r="J58" s="79"/>
      <c r="K58" s="79"/>
      <c r="L58" s="80"/>
      <c r="M58" s="80"/>
      <c r="N58" s="79"/>
      <c r="O58" s="79"/>
      <c r="P58" s="79"/>
    </row>
    <row r="59" spans="1:247" x14ac:dyDescent="0.3">
      <c r="A59" s="141" t="s">
        <v>221</v>
      </c>
      <c r="B59" s="79"/>
      <c r="C59" s="87"/>
      <c r="D59" s="79"/>
      <c r="E59" s="79"/>
      <c r="F59" s="79"/>
      <c r="G59" s="79"/>
      <c r="H59" s="79"/>
      <c r="I59" s="79"/>
      <c r="J59" s="79"/>
      <c r="K59" s="79"/>
      <c r="L59" s="80"/>
      <c r="M59" s="80"/>
      <c r="N59" s="79"/>
      <c r="O59" s="79"/>
      <c r="P59" s="79"/>
    </row>
    <row r="60" spans="1:247" x14ac:dyDescent="0.3">
      <c r="A60" s="141" t="s">
        <v>222</v>
      </c>
      <c r="B60" s="79"/>
      <c r="C60" s="87"/>
      <c r="D60" s="79"/>
      <c r="E60" s="79"/>
      <c r="F60" s="79"/>
      <c r="G60" s="79"/>
      <c r="H60" s="79"/>
      <c r="I60" s="79"/>
      <c r="J60" s="79"/>
      <c r="K60" s="79"/>
      <c r="L60" s="80"/>
      <c r="M60" s="80"/>
      <c r="N60" s="79"/>
      <c r="O60" s="79"/>
      <c r="P60" s="79"/>
    </row>
    <row r="61" spans="1:247" x14ac:dyDescent="0.3">
      <c r="A61" s="141"/>
      <c r="B61" s="79"/>
      <c r="C61" s="87"/>
      <c r="D61" s="79"/>
      <c r="E61" s="79"/>
      <c r="F61" s="79"/>
      <c r="G61" s="79"/>
      <c r="H61" s="79"/>
      <c r="I61" s="79"/>
      <c r="J61" s="79"/>
      <c r="K61" s="79"/>
      <c r="L61" s="80"/>
      <c r="M61" s="80"/>
      <c r="N61" s="79"/>
      <c r="O61" s="79"/>
      <c r="P61" s="79"/>
    </row>
    <row r="62" spans="1:247" x14ac:dyDescent="0.3">
      <c r="A62" s="141" t="s">
        <v>44</v>
      </c>
      <c r="B62" s="79"/>
      <c r="C62" s="87"/>
      <c r="D62" s="79"/>
      <c r="E62" s="79"/>
      <c r="F62" s="79"/>
      <c r="G62" s="79"/>
      <c r="H62" s="79"/>
      <c r="I62" s="79"/>
      <c r="J62" s="79"/>
      <c r="K62" s="79"/>
      <c r="L62" s="80"/>
      <c r="M62" s="80"/>
      <c r="N62" s="79"/>
      <c r="O62" s="79"/>
      <c r="P62" s="79"/>
    </row>
    <row r="63" spans="1:247" x14ac:dyDescent="0.3">
      <c r="A63" s="141"/>
      <c r="B63" s="79"/>
      <c r="C63" s="87"/>
      <c r="D63" s="79"/>
      <c r="E63" s="79"/>
      <c r="F63" s="79"/>
      <c r="G63" s="79"/>
      <c r="H63" s="79"/>
      <c r="I63" s="79"/>
      <c r="J63" s="79"/>
      <c r="K63" s="79"/>
      <c r="L63" s="80"/>
      <c r="M63" s="80"/>
      <c r="N63" s="79"/>
      <c r="O63" s="79"/>
      <c r="P63" s="79"/>
    </row>
    <row r="64" spans="1:247" x14ac:dyDescent="0.3">
      <c r="A64" s="143" t="s">
        <v>77</v>
      </c>
      <c r="B64" s="81"/>
      <c r="C64" s="88"/>
      <c r="D64" s="81"/>
      <c r="E64" s="81"/>
      <c r="F64" s="81"/>
      <c r="G64" s="81"/>
      <c r="H64" s="81"/>
      <c r="I64" s="79"/>
      <c r="J64" s="79"/>
      <c r="K64" s="79"/>
      <c r="L64" s="80"/>
      <c r="M64" s="80"/>
      <c r="N64" s="79"/>
      <c r="O64" s="79"/>
      <c r="P64" s="79"/>
    </row>
    <row r="65" spans="1:26" x14ac:dyDescent="0.3">
      <c r="A65" s="143" t="s">
        <v>73</v>
      </c>
      <c r="B65" s="81"/>
      <c r="C65" s="88"/>
      <c r="D65" s="81"/>
      <c r="E65" s="81"/>
      <c r="F65" s="81"/>
      <c r="G65" s="81"/>
      <c r="H65" s="81"/>
      <c r="I65" s="79"/>
      <c r="J65" s="79"/>
      <c r="K65" s="79"/>
      <c r="L65" s="80"/>
      <c r="M65" s="80"/>
      <c r="N65" s="79"/>
      <c r="O65" s="79"/>
      <c r="P65" s="79"/>
    </row>
    <row r="66" spans="1:26" x14ac:dyDescent="0.3">
      <c r="A66" s="143" t="s">
        <v>69</v>
      </c>
      <c r="B66" s="81"/>
      <c r="C66" s="88"/>
      <c r="D66" s="81"/>
      <c r="E66" s="81"/>
      <c r="F66" s="81"/>
      <c r="G66" s="81"/>
      <c r="H66" s="81"/>
      <c r="I66" s="79"/>
      <c r="J66" s="79"/>
      <c r="K66" s="79"/>
      <c r="L66" s="80"/>
      <c r="M66" s="80"/>
      <c r="N66" s="79"/>
      <c r="O66" s="79"/>
      <c r="P66" s="79"/>
    </row>
    <row r="67" spans="1:26" x14ac:dyDescent="0.3">
      <c r="A67" s="143" t="s">
        <v>70</v>
      </c>
      <c r="B67" s="81"/>
      <c r="C67" s="88"/>
      <c r="D67" s="81"/>
      <c r="E67" s="81"/>
      <c r="F67" s="81"/>
      <c r="G67" s="81"/>
      <c r="H67" s="81"/>
      <c r="I67" s="79"/>
      <c r="J67" s="79"/>
      <c r="K67" s="79"/>
      <c r="L67" s="80"/>
      <c r="M67" s="80"/>
      <c r="N67" s="79"/>
      <c r="O67" s="79"/>
      <c r="P67" s="79"/>
    </row>
    <row r="68" spans="1:26" x14ac:dyDescent="0.3">
      <c r="A68" s="143" t="s">
        <v>71</v>
      </c>
      <c r="B68" s="81"/>
      <c r="C68" s="88"/>
      <c r="D68" s="81"/>
      <c r="E68" s="81"/>
      <c r="F68" s="81"/>
      <c r="G68" s="81"/>
      <c r="H68" s="81"/>
      <c r="I68" s="79"/>
      <c r="J68" s="79"/>
      <c r="K68" s="79"/>
      <c r="L68" s="80"/>
      <c r="M68" s="80"/>
      <c r="N68" s="79"/>
      <c r="O68" s="79"/>
      <c r="P68" s="79"/>
    </row>
    <row r="69" spans="1:26" x14ac:dyDescent="0.3">
      <c r="A69" s="143" t="s">
        <v>72</v>
      </c>
      <c r="B69" s="81"/>
      <c r="C69" s="88"/>
      <c r="D69" s="81"/>
      <c r="E69" s="81"/>
      <c r="F69" s="81"/>
      <c r="G69" s="81"/>
      <c r="H69" s="81"/>
      <c r="I69" s="79"/>
      <c r="J69" s="79"/>
      <c r="K69" s="79"/>
      <c r="L69" s="80"/>
      <c r="M69" s="80"/>
      <c r="N69" s="79"/>
      <c r="O69" s="79"/>
      <c r="P69" s="79"/>
    </row>
    <row r="70" spans="1:26" x14ac:dyDescent="0.3">
      <c r="A70" s="143" t="s">
        <v>225</v>
      </c>
      <c r="B70" s="81"/>
      <c r="C70" s="88"/>
      <c r="D70" s="81"/>
      <c r="E70" s="81"/>
      <c r="F70" s="81"/>
      <c r="G70" s="81"/>
      <c r="H70" s="81"/>
      <c r="I70" s="79"/>
      <c r="J70" s="79"/>
      <c r="K70" s="79"/>
      <c r="L70" s="80"/>
      <c r="M70" s="80"/>
      <c r="N70" s="79"/>
      <c r="O70" s="79"/>
      <c r="P70" s="79"/>
    </row>
    <row r="71" spans="1:26" x14ac:dyDescent="0.3">
      <c r="A71" s="143" t="s">
        <v>75</v>
      </c>
      <c r="B71" s="81"/>
      <c r="C71" s="88"/>
      <c r="D71" s="81"/>
      <c r="E71" s="81"/>
      <c r="F71" s="81"/>
      <c r="G71" s="81"/>
      <c r="H71" s="81"/>
      <c r="I71" s="79"/>
      <c r="J71" s="79"/>
      <c r="K71" s="79"/>
      <c r="L71" s="80"/>
      <c r="M71" s="80"/>
      <c r="N71" s="79"/>
      <c r="O71" s="79"/>
      <c r="P71" s="79"/>
    </row>
    <row r="72" spans="1:26" x14ac:dyDescent="0.3">
      <c r="A72" s="144" t="s">
        <v>74</v>
      </c>
      <c r="B72" s="84"/>
      <c r="C72" s="89"/>
      <c r="D72" s="84"/>
      <c r="E72" s="84"/>
      <c r="F72" s="79"/>
      <c r="G72" s="79"/>
      <c r="H72" s="79"/>
      <c r="I72" s="79"/>
      <c r="J72" s="79"/>
      <c r="K72" s="79"/>
      <c r="L72" s="80"/>
      <c r="M72" s="80"/>
      <c r="N72" s="79"/>
      <c r="O72" s="79"/>
      <c r="P72" s="79"/>
    </row>
    <row r="73" spans="1:26" x14ac:dyDescent="0.3">
      <c r="A73" s="143" t="s">
        <v>76</v>
      </c>
      <c r="B73" s="81"/>
      <c r="C73" s="88"/>
      <c r="D73" s="81"/>
      <c r="E73" s="81"/>
      <c r="F73" s="81"/>
      <c r="G73" s="79"/>
      <c r="H73" s="79"/>
      <c r="I73" s="79"/>
      <c r="J73" s="79"/>
      <c r="K73" s="79"/>
      <c r="L73" s="80"/>
      <c r="M73" s="80"/>
      <c r="N73" s="79"/>
      <c r="O73" s="79"/>
      <c r="P73" s="79"/>
    </row>
    <row r="74" spans="1:26" x14ac:dyDescent="0.3">
      <c r="A74" s="143" t="s">
        <v>46</v>
      </c>
      <c r="B74" s="81"/>
      <c r="C74" s="88"/>
      <c r="D74" s="81"/>
      <c r="E74" s="81"/>
      <c r="F74" s="81"/>
      <c r="G74" s="79"/>
      <c r="H74" s="79"/>
      <c r="I74" s="79"/>
      <c r="J74" s="79"/>
      <c r="K74" s="79"/>
      <c r="L74" s="80"/>
      <c r="M74" s="80"/>
      <c r="N74" s="79"/>
      <c r="O74" s="79"/>
      <c r="P74" s="79"/>
    </row>
    <row r="75" spans="1:26" x14ac:dyDescent="0.3">
      <c r="A75" s="143"/>
      <c r="B75" s="81"/>
      <c r="C75" s="88"/>
      <c r="D75" s="81"/>
      <c r="E75" s="81"/>
      <c r="F75" s="81"/>
      <c r="G75" s="79"/>
      <c r="H75" s="79"/>
      <c r="I75" s="79"/>
      <c r="J75" s="79"/>
      <c r="K75" s="79"/>
      <c r="L75" s="80"/>
      <c r="M75" s="80"/>
      <c r="N75" s="79"/>
      <c r="O75" s="79"/>
      <c r="P75" s="79"/>
    </row>
    <row r="76" spans="1:26" x14ac:dyDescent="0.3">
      <c r="A76" s="143" t="s">
        <v>78</v>
      </c>
      <c r="B76" s="81"/>
      <c r="C76" s="88"/>
      <c r="D76" s="81"/>
      <c r="E76" s="81"/>
      <c r="F76" s="81"/>
      <c r="G76" s="79"/>
      <c r="H76" s="79"/>
      <c r="I76" s="79"/>
      <c r="J76" s="79"/>
      <c r="K76" s="79"/>
      <c r="L76" s="80"/>
      <c r="M76" s="80"/>
      <c r="N76" s="79"/>
      <c r="O76" s="79"/>
      <c r="P76" s="79"/>
    </row>
    <row r="77" spans="1:26" x14ac:dyDescent="0.3">
      <c r="A77" s="143" t="s">
        <v>65</v>
      </c>
      <c r="B77" s="81"/>
      <c r="C77" s="88"/>
      <c r="D77" s="81"/>
      <c r="E77" s="81"/>
      <c r="F77" s="81"/>
      <c r="G77" s="79"/>
      <c r="H77" s="79"/>
      <c r="I77" s="79"/>
      <c r="J77" s="79"/>
      <c r="K77" s="79"/>
      <c r="L77" s="80"/>
      <c r="M77" s="80"/>
      <c r="N77" s="79"/>
      <c r="O77" s="79"/>
      <c r="P77" s="79"/>
    </row>
    <row r="78" spans="1:26" x14ac:dyDescent="0.3">
      <c r="A78" s="141"/>
      <c r="B78" s="79"/>
      <c r="C78" s="87"/>
      <c r="D78" s="79"/>
      <c r="E78" s="79"/>
      <c r="F78" s="79"/>
      <c r="G78" s="79"/>
      <c r="H78" s="79"/>
      <c r="I78" s="79"/>
      <c r="J78" s="79"/>
      <c r="K78" s="79"/>
      <c r="L78" s="80"/>
      <c r="M78" s="80"/>
      <c r="N78" s="79"/>
      <c r="O78" s="79"/>
      <c r="P78" s="79"/>
    </row>
    <row r="79" spans="1:26" x14ac:dyDescent="0.3">
      <c r="A79" s="141" t="s">
        <v>47</v>
      </c>
      <c r="B79" s="79"/>
      <c r="C79" s="87"/>
      <c r="D79" s="79"/>
      <c r="E79" s="79"/>
      <c r="F79" s="79"/>
      <c r="G79" s="79"/>
      <c r="H79" s="79"/>
      <c r="I79" s="79"/>
      <c r="J79" s="79"/>
      <c r="K79" s="79"/>
      <c r="L79" s="80"/>
      <c r="M79" s="80"/>
      <c r="N79" s="79"/>
      <c r="O79" s="79"/>
      <c r="P79" s="79"/>
    </row>
    <row r="80" spans="1:26" s="7" customFormat="1" x14ac:dyDescent="0.3">
      <c r="A80" s="143" t="s">
        <v>48</v>
      </c>
      <c r="B80" s="79"/>
      <c r="C80" s="87"/>
      <c r="D80" s="79"/>
      <c r="E80" s="79"/>
      <c r="F80" s="79"/>
      <c r="G80" s="79"/>
      <c r="H80" s="79"/>
      <c r="I80" s="79"/>
      <c r="J80" s="79"/>
      <c r="K80" s="79"/>
      <c r="L80" s="80"/>
      <c r="M80" s="80"/>
      <c r="N80" s="79"/>
      <c r="O80" s="79"/>
      <c r="P80" s="79"/>
      <c r="Y80" s="13"/>
      <c r="Z80" s="13"/>
    </row>
    <row r="81" spans="1:26" s="7" customFormat="1" x14ac:dyDescent="0.3">
      <c r="A81" s="141" t="s">
        <v>49</v>
      </c>
      <c r="B81" s="79"/>
      <c r="C81" s="87"/>
      <c r="D81" s="79"/>
      <c r="E81" s="79"/>
      <c r="F81" s="79"/>
      <c r="G81" s="79"/>
      <c r="H81" s="79"/>
      <c r="I81" s="79"/>
      <c r="J81" s="79"/>
      <c r="K81" s="79"/>
      <c r="L81" s="80"/>
      <c r="M81" s="80"/>
      <c r="N81" s="79"/>
      <c r="O81" s="79"/>
      <c r="P81" s="79"/>
      <c r="Y81" s="13"/>
      <c r="Z81" s="13"/>
    </row>
    <row r="82" spans="1:26" x14ac:dyDescent="0.3">
      <c r="A82" s="141"/>
      <c r="B82" s="79"/>
      <c r="C82" s="87"/>
      <c r="D82" s="79"/>
      <c r="E82" s="79"/>
      <c r="F82" s="79"/>
      <c r="G82" s="79"/>
      <c r="H82" s="79"/>
      <c r="I82" s="79"/>
      <c r="J82" s="79"/>
      <c r="K82" s="79"/>
      <c r="L82" s="80"/>
      <c r="M82" s="80"/>
      <c r="N82" s="79"/>
      <c r="O82" s="79"/>
      <c r="P82" s="79"/>
    </row>
    <row r="84" spans="1:26" s="12" customFormat="1" x14ac:dyDescent="0.3">
      <c r="A84" s="145"/>
      <c r="B84" s="10"/>
      <c r="C84" s="13"/>
      <c r="D84" s="13"/>
      <c r="E84" s="13"/>
      <c r="F84" s="13"/>
      <c r="G84" s="10"/>
      <c r="H84" s="13"/>
      <c r="I84" s="6"/>
      <c r="J84" s="14"/>
      <c r="L84" s="14"/>
      <c r="Y84" s="14"/>
      <c r="Z84" s="14"/>
    </row>
  </sheetData>
  <mergeCells count="29">
    <mergeCell ref="A3:Z3"/>
    <mergeCell ref="A4:A6"/>
    <mergeCell ref="C5:C6"/>
    <mergeCell ref="D5:D6"/>
    <mergeCell ref="E5:E6"/>
    <mergeCell ref="F5:F6"/>
    <mergeCell ref="G4:G6"/>
    <mergeCell ref="J4:J6"/>
    <mergeCell ref="T5:T6"/>
    <mergeCell ref="V5:V6"/>
    <mergeCell ref="X5:X6"/>
    <mergeCell ref="P4:X4"/>
    <mergeCell ref="B5:B6"/>
    <mergeCell ref="U5:U6"/>
    <mergeCell ref="P5:S5"/>
    <mergeCell ref="Y4:Z4"/>
    <mergeCell ref="Y5:Y6"/>
    <mergeCell ref="Z5:Z6"/>
    <mergeCell ref="L5:L6"/>
    <mergeCell ref="M5:M6"/>
    <mergeCell ref="N5:N6"/>
    <mergeCell ref="O5:O6"/>
    <mergeCell ref="W5:W6"/>
    <mergeCell ref="B4:F4"/>
    <mergeCell ref="L4:M4"/>
    <mergeCell ref="N4:O4"/>
    <mergeCell ref="H4:H6"/>
    <mergeCell ref="I4:I6"/>
    <mergeCell ref="K4:K6"/>
  </mergeCells>
  <pageMargins left="0.7" right="0.7" top="0.78740157499999996" bottom="0.78740157499999996" header="0.3" footer="0.3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49"/>
  <sheetViews>
    <sheetView tabSelected="1" topLeftCell="B1" zoomScale="80" zoomScaleNormal="80" workbookViewId="0">
      <selection activeCell="B1" sqref="A1:T48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style="6" customWidth="1"/>
    <col min="6" max="6" width="22.33203125" customWidth="1"/>
    <col min="7" max="7" width="16" customWidth="1"/>
    <col min="8" max="8" width="13.6640625" customWidth="1"/>
    <col min="9" max="9" width="16.6640625" customWidth="1"/>
    <col min="10" max="10" width="39.44140625" customWidth="1"/>
    <col min="11" max="11" width="10.44140625" style="6" customWidth="1"/>
    <col min="12" max="12" width="10.44140625" customWidth="1"/>
    <col min="13" max="13" width="9" customWidth="1"/>
    <col min="15" max="18" width="11.109375" style="6" customWidth="1"/>
    <col min="19" max="19" width="14" customWidth="1"/>
    <col min="20" max="20" width="10.5546875" customWidth="1"/>
  </cols>
  <sheetData>
    <row r="2" spans="1:20" ht="15" thickBot="1" x14ac:dyDescent="0.35"/>
    <row r="3" spans="1:20" ht="21.75" customHeight="1" thickBot="1" x14ac:dyDescent="0.4">
      <c r="A3" s="291" t="s">
        <v>50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3"/>
    </row>
    <row r="4" spans="1:20" ht="40.5" customHeight="1" thickBot="1" x14ac:dyDescent="0.35">
      <c r="A4" s="224" t="s">
        <v>51</v>
      </c>
      <c r="B4" s="222" t="s">
        <v>6</v>
      </c>
      <c r="C4" s="296" t="s">
        <v>52</v>
      </c>
      <c r="D4" s="272"/>
      <c r="E4" s="272"/>
      <c r="F4" s="297" t="s">
        <v>8</v>
      </c>
      <c r="G4" s="329" t="s">
        <v>34</v>
      </c>
      <c r="H4" s="233" t="s">
        <v>66</v>
      </c>
      <c r="I4" s="231" t="s">
        <v>10</v>
      </c>
      <c r="J4" s="297" t="s">
        <v>11</v>
      </c>
      <c r="K4" s="229" t="s">
        <v>53</v>
      </c>
      <c r="L4" s="230"/>
      <c r="M4" s="301" t="s">
        <v>13</v>
      </c>
      <c r="N4" s="302"/>
      <c r="O4" s="321" t="s">
        <v>54</v>
      </c>
      <c r="P4" s="322"/>
      <c r="Q4" s="322"/>
      <c r="R4" s="322"/>
      <c r="S4" s="301" t="s">
        <v>15</v>
      </c>
      <c r="T4" s="302"/>
    </row>
    <row r="5" spans="1:20" ht="22.35" customHeight="1" thickBot="1" x14ac:dyDescent="0.35">
      <c r="A5" s="294"/>
      <c r="B5" s="307"/>
      <c r="C5" s="308" t="s">
        <v>55</v>
      </c>
      <c r="D5" s="310" t="s">
        <v>56</v>
      </c>
      <c r="E5" s="310" t="s">
        <v>57</v>
      </c>
      <c r="F5" s="298"/>
      <c r="G5" s="330"/>
      <c r="H5" s="332"/>
      <c r="I5" s="300"/>
      <c r="J5" s="298"/>
      <c r="K5" s="325" t="s">
        <v>58</v>
      </c>
      <c r="L5" s="325" t="s">
        <v>226</v>
      </c>
      <c r="M5" s="325" t="s">
        <v>22</v>
      </c>
      <c r="N5" s="327" t="s">
        <v>23</v>
      </c>
      <c r="O5" s="323" t="s">
        <v>37</v>
      </c>
      <c r="P5" s="324"/>
      <c r="Q5" s="324"/>
      <c r="R5" s="324"/>
      <c r="S5" s="303" t="s">
        <v>59</v>
      </c>
      <c r="T5" s="305" t="s">
        <v>27</v>
      </c>
    </row>
    <row r="6" spans="1:20" ht="62.25" customHeight="1" thickBot="1" x14ac:dyDescent="0.35">
      <c r="A6" s="295"/>
      <c r="B6" s="223"/>
      <c r="C6" s="309"/>
      <c r="D6" s="311"/>
      <c r="E6" s="311"/>
      <c r="F6" s="299"/>
      <c r="G6" s="331"/>
      <c r="H6" s="234"/>
      <c r="I6" s="232"/>
      <c r="J6" s="299"/>
      <c r="K6" s="326"/>
      <c r="L6" s="326"/>
      <c r="M6" s="326"/>
      <c r="N6" s="328"/>
      <c r="O6" s="54" t="s">
        <v>60</v>
      </c>
      <c r="P6" s="55" t="s">
        <v>40</v>
      </c>
      <c r="Q6" s="70" t="s">
        <v>41</v>
      </c>
      <c r="R6" s="71" t="s">
        <v>61</v>
      </c>
      <c r="S6" s="304"/>
      <c r="T6" s="306"/>
    </row>
    <row r="7" spans="1:20" s="62" customFormat="1" ht="24" x14ac:dyDescent="0.3">
      <c r="A7" s="62">
        <v>1</v>
      </c>
      <c r="B7" s="63">
        <v>1</v>
      </c>
      <c r="C7" s="64" t="s">
        <v>95</v>
      </c>
      <c r="D7" s="65" t="s">
        <v>83</v>
      </c>
      <c r="E7" s="63">
        <v>46494812</v>
      </c>
      <c r="F7" s="64" t="s">
        <v>144</v>
      </c>
      <c r="G7" s="24" t="s">
        <v>84</v>
      </c>
      <c r="H7" s="24" t="s">
        <v>85</v>
      </c>
      <c r="I7" s="24" t="s">
        <v>85</v>
      </c>
      <c r="J7" s="65" t="s">
        <v>145</v>
      </c>
      <c r="K7" s="61">
        <v>6000000</v>
      </c>
      <c r="L7" s="66"/>
      <c r="M7" s="60">
        <v>2021</v>
      </c>
      <c r="N7" s="24">
        <v>2027</v>
      </c>
      <c r="O7" s="63"/>
      <c r="P7" s="63"/>
      <c r="Q7" s="63"/>
      <c r="R7" s="63"/>
      <c r="S7" s="63" t="s">
        <v>135</v>
      </c>
      <c r="T7" s="63" t="s">
        <v>86</v>
      </c>
    </row>
    <row r="8" spans="1:20" s="62" customFormat="1" ht="24" x14ac:dyDescent="0.3">
      <c r="A8" s="62">
        <v>2</v>
      </c>
      <c r="B8" s="67">
        <v>2</v>
      </c>
      <c r="C8" s="26" t="s">
        <v>95</v>
      </c>
      <c r="D8" s="68" t="s">
        <v>83</v>
      </c>
      <c r="E8" s="67">
        <v>46494812</v>
      </c>
      <c r="F8" s="26" t="s">
        <v>98</v>
      </c>
      <c r="G8" s="17" t="s">
        <v>84</v>
      </c>
      <c r="H8" s="17" t="s">
        <v>85</v>
      </c>
      <c r="I8" s="17" t="s">
        <v>85</v>
      </c>
      <c r="J8" s="68" t="s">
        <v>146</v>
      </c>
      <c r="K8" s="27">
        <v>400000</v>
      </c>
      <c r="L8" s="66"/>
      <c r="M8" s="60">
        <v>2021</v>
      </c>
      <c r="N8" s="17">
        <v>2027</v>
      </c>
      <c r="O8" s="67"/>
      <c r="P8" s="67"/>
      <c r="Q8" s="68"/>
      <c r="R8" s="67"/>
      <c r="S8" s="67" t="s">
        <v>135</v>
      </c>
      <c r="T8" s="67" t="s">
        <v>86</v>
      </c>
    </row>
    <row r="9" spans="1:20" s="62" customFormat="1" ht="24" x14ac:dyDescent="0.3">
      <c r="A9" s="62">
        <v>3</v>
      </c>
      <c r="B9" s="67">
        <v>3</v>
      </c>
      <c r="C9" s="26" t="s">
        <v>95</v>
      </c>
      <c r="D9" s="68" t="s">
        <v>83</v>
      </c>
      <c r="E9" s="67">
        <v>46494812</v>
      </c>
      <c r="F9" s="26" t="s">
        <v>147</v>
      </c>
      <c r="G9" s="17" t="s">
        <v>84</v>
      </c>
      <c r="H9" s="17" t="s">
        <v>85</v>
      </c>
      <c r="I9" s="17" t="s">
        <v>85</v>
      </c>
      <c r="J9" s="68" t="s">
        <v>148</v>
      </c>
      <c r="K9" s="27">
        <v>100000</v>
      </c>
      <c r="L9" s="69">
        <f t="shared" ref="L9" si="0">K9*0.85</f>
        <v>85000</v>
      </c>
      <c r="M9" s="60">
        <v>2021</v>
      </c>
      <c r="N9" s="17">
        <v>2027</v>
      </c>
      <c r="O9" s="67"/>
      <c r="P9" s="67"/>
      <c r="Q9" s="67" t="s">
        <v>87</v>
      </c>
      <c r="R9" s="67"/>
      <c r="S9" s="67" t="s">
        <v>135</v>
      </c>
      <c r="T9" s="67" t="s">
        <v>86</v>
      </c>
    </row>
    <row r="10" spans="1:20" s="62" customFormat="1" ht="24" x14ac:dyDescent="0.3">
      <c r="B10" s="67">
        <v>4</v>
      </c>
      <c r="C10" s="26" t="s">
        <v>95</v>
      </c>
      <c r="D10" s="68" t="s">
        <v>83</v>
      </c>
      <c r="E10" s="67">
        <v>46494812</v>
      </c>
      <c r="F10" s="26" t="s">
        <v>149</v>
      </c>
      <c r="G10" s="17" t="s">
        <v>84</v>
      </c>
      <c r="H10" s="17" t="s">
        <v>85</v>
      </c>
      <c r="I10" s="17" t="s">
        <v>85</v>
      </c>
      <c r="J10" s="68" t="s">
        <v>150</v>
      </c>
      <c r="K10" s="27">
        <v>450000</v>
      </c>
      <c r="L10" s="66"/>
      <c r="M10" s="60">
        <v>2021</v>
      </c>
      <c r="N10" s="17">
        <v>2027</v>
      </c>
      <c r="O10" s="67"/>
      <c r="P10" s="67"/>
      <c r="Q10" s="67"/>
      <c r="R10" s="67"/>
      <c r="S10" s="67" t="s">
        <v>135</v>
      </c>
      <c r="T10" s="67" t="s">
        <v>86</v>
      </c>
    </row>
    <row r="11" spans="1:20" x14ac:dyDescent="0.3">
      <c r="B11" s="28" t="s">
        <v>28</v>
      </c>
      <c r="C11" s="2"/>
      <c r="D11" s="2"/>
      <c r="E11" s="28"/>
      <c r="F11" s="2"/>
      <c r="G11" s="2"/>
      <c r="H11" s="2"/>
      <c r="I11" s="2"/>
      <c r="J11" s="2"/>
      <c r="K11" s="28"/>
      <c r="L11" s="2"/>
      <c r="M11" s="2"/>
      <c r="N11" s="2"/>
      <c r="O11" s="28"/>
      <c r="P11" s="28"/>
      <c r="Q11" s="28"/>
      <c r="R11" s="28"/>
      <c r="S11" s="2"/>
      <c r="T11" s="2"/>
    </row>
    <row r="12" spans="1:20" x14ac:dyDescent="0.3">
      <c r="B12" s="6"/>
    </row>
    <row r="13" spans="1:20" ht="15" thickBot="1" x14ac:dyDescent="0.35">
      <c r="B13" s="6"/>
    </row>
    <row r="14" spans="1:20" x14ac:dyDescent="0.3">
      <c r="B14" t="s">
        <v>327</v>
      </c>
      <c r="C14" s="8"/>
      <c r="D14" s="33"/>
      <c r="F14" s="6"/>
      <c r="G14" s="312"/>
      <c r="H14" s="313"/>
      <c r="I14" s="313"/>
      <c r="J14" s="314"/>
    </row>
    <row r="15" spans="1:20" x14ac:dyDescent="0.3">
      <c r="B15" s="6"/>
      <c r="G15" s="315"/>
      <c r="H15" s="316"/>
      <c r="I15" s="316"/>
      <c r="J15" s="317"/>
    </row>
    <row r="16" spans="1:20" ht="15" thickBot="1" x14ac:dyDescent="0.35">
      <c r="B16" s="6"/>
      <c r="G16" s="318"/>
      <c r="H16" s="319"/>
      <c r="I16" s="319"/>
      <c r="J16" s="320"/>
    </row>
    <row r="17" spans="1:15" x14ac:dyDescent="0.3">
      <c r="B17" s="6"/>
      <c r="G17" s="313" t="s">
        <v>217</v>
      </c>
      <c r="H17" s="313"/>
      <c r="I17" s="313"/>
      <c r="J17" s="313"/>
    </row>
    <row r="18" spans="1:15" x14ac:dyDescent="0.3">
      <c r="B18" s="6"/>
    </row>
    <row r="21" spans="1:15" x14ac:dyDescent="0.3">
      <c r="A21" t="s">
        <v>62</v>
      </c>
    </row>
    <row r="22" spans="1:15" x14ac:dyDescent="0.3">
      <c r="B22" s="79" t="s">
        <v>63</v>
      </c>
      <c r="C22" s="79"/>
      <c r="D22" s="79"/>
      <c r="E22" s="79"/>
      <c r="F22" s="79"/>
      <c r="G22" s="79"/>
      <c r="H22" s="79"/>
      <c r="I22" s="79"/>
      <c r="J22" s="79"/>
      <c r="K22" s="80"/>
      <c r="L22" s="80"/>
      <c r="M22" s="79"/>
      <c r="N22" s="79"/>
      <c r="O22" s="79"/>
    </row>
    <row r="23" spans="1:15" ht="15.9" customHeight="1" x14ac:dyDescent="0.3">
      <c r="B23" s="79" t="s">
        <v>64</v>
      </c>
      <c r="C23" s="79"/>
      <c r="D23" s="79"/>
      <c r="E23" s="79"/>
      <c r="F23" s="79"/>
      <c r="G23" s="79"/>
      <c r="H23" s="79"/>
      <c r="I23" s="79"/>
      <c r="J23" s="79"/>
      <c r="K23" s="80"/>
      <c r="L23" s="80"/>
      <c r="M23" s="79"/>
      <c r="N23" s="79"/>
      <c r="O23" s="79"/>
    </row>
    <row r="24" spans="1:15" x14ac:dyDescent="0.3">
      <c r="B24" s="79" t="s">
        <v>224</v>
      </c>
      <c r="C24" s="79"/>
      <c r="D24" s="79"/>
      <c r="E24" s="79"/>
      <c r="F24" s="79"/>
      <c r="G24" s="79"/>
      <c r="H24" s="79"/>
      <c r="I24" s="79"/>
      <c r="J24" s="79"/>
      <c r="K24" s="80"/>
      <c r="L24" s="80"/>
      <c r="M24" s="79"/>
      <c r="N24" s="79"/>
      <c r="O24" s="79"/>
    </row>
    <row r="25" spans="1:15" x14ac:dyDescent="0.3">
      <c r="B25" s="79" t="s">
        <v>221</v>
      </c>
      <c r="C25" s="79"/>
      <c r="D25" s="79"/>
      <c r="E25" s="79"/>
      <c r="F25" s="79"/>
      <c r="G25" s="79"/>
      <c r="H25" s="79"/>
      <c r="I25" s="79"/>
      <c r="J25" s="79"/>
      <c r="K25" s="80"/>
      <c r="L25" s="80"/>
      <c r="M25" s="79"/>
      <c r="N25" s="79"/>
      <c r="O25" s="79"/>
    </row>
    <row r="26" spans="1:15" x14ac:dyDescent="0.3">
      <c r="B26" s="79" t="s">
        <v>222</v>
      </c>
      <c r="C26" s="79"/>
      <c r="D26" s="79"/>
      <c r="E26" s="79"/>
      <c r="F26" s="79"/>
      <c r="G26" s="79"/>
      <c r="H26" s="79"/>
      <c r="I26" s="79"/>
      <c r="J26" s="79"/>
      <c r="K26" s="80"/>
      <c r="L26" s="80"/>
      <c r="M26" s="79"/>
      <c r="N26" s="79"/>
      <c r="O26" s="79"/>
    </row>
    <row r="27" spans="1:15" x14ac:dyDescent="0.3">
      <c r="B27" s="79"/>
      <c r="C27" s="79"/>
      <c r="D27" s="79"/>
      <c r="E27" s="79"/>
      <c r="F27" s="79"/>
      <c r="G27" s="79"/>
      <c r="H27" s="79"/>
      <c r="I27" s="79"/>
      <c r="J27" s="79"/>
      <c r="K27" s="80"/>
      <c r="L27" s="80"/>
      <c r="M27" s="79"/>
      <c r="N27" s="79"/>
      <c r="O27" s="79"/>
    </row>
    <row r="28" spans="1:15" x14ac:dyDescent="0.3">
      <c r="B28" s="79" t="s">
        <v>44</v>
      </c>
      <c r="C28" s="79"/>
      <c r="D28" s="79"/>
      <c r="E28" s="79"/>
      <c r="F28" s="79"/>
      <c r="G28" s="79"/>
      <c r="H28" s="79"/>
      <c r="I28" s="79"/>
      <c r="J28" s="79"/>
      <c r="K28" s="80"/>
      <c r="L28" s="80"/>
      <c r="M28" s="79"/>
      <c r="N28" s="79"/>
      <c r="O28" s="79"/>
    </row>
    <row r="29" spans="1:15" x14ac:dyDescent="0.3">
      <c r="A29" s="1" t="s">
        <v>45</v>
      </c>
      <c r="B29" s="79"/>
      <c r="C29" s="79"/>
      <c r="D29" s="79"/>
      <c r="E29" s="79"/>
      <c r="F29" s="79"/>
      <c r="G29" s="79"/>
      <c r="H29" s="79"/>
      <c r="I29" s="79"/>
      <c r="J29" s="79"/>
      <c r="K29" s="80"/>
      <c r="L29" s="80"/>
      <c r="M29" s="79"/>
      <c r="N29" s="79"/>
      <c r="O29" s="79"/>
    </row>
    <row r="30" spans="1:15" x14ac:dyDescent="0.3">
      <c r="A30" s="1" t="s">
        <v>46</v>
      </c>
      <c r="B30" s="81" t="s">
        <v>80</v>
      </c>
      <c r="C30" s="81"/>
      <c r="D30" s="81"/>
      <c r="E30" s="81"/>
      <c r="F30" s="81"/>
      <c r="G30" s="81"/>
      <c r="H30" s="81"/>
      <c r="I30" s="81"/>
      <c r="J30" s="81"/>
      <c r="K30" s="85"/>
      <c r="L30" s="85"/>
      <c r="M30" s="79"/>
      <c r="N30" s="79"/>
      <c r="O30" s="79"/>
    </row>
    <row r="31" spans="1:15" x14ac:dyDescent="0.3">
      <c r="A31" s="1"/>
      <c r="B31" s="81" t="s">
        <v>73</v>
      </c>
      <c r="C31" s="81"/>
      <c r="D31" s="81"/>
      <c r="E31" s="81"/>
      <c r="F31" s="81"/>
      <c r="G31" s="81"/>
      <c r="H31" s="81"/>
      <c r="I31" s="81"/>
      <c r="J31" s="81"/>
      <c r="K31" s="85"/>
      <c r="L31" s="85"/>
      <c r="M31" s="79"/>
      <c r="N31" s="79"/>
      <c r="O31" s="79"/>
    </row>
    <row r="32" spans="1:15" x14ac:dyDescent="0.3">
      <c r="A32" s="1"/>
      <c r="B32" s="81" t="s">
        <v>69</v>
      </c>
      <c r="C32" s="81"/>
      <c r="D32" s="81"/>
      <c r="E32" s="81"/>
      <c r="F32" s="81"/>
      <c r="G32" s="81"/>
      <c r="H32" s="81"/>
      <c r="I32" s="81"/>
      <c r="J32" s="81"/>
      <c r="K32" s="85"/>
      <c r="L32" s="85"/>
      <c r="M32" s="79"/>
      <c r="N32" s="79"/>
      <c r="O32" s="79"/>
    </row>
    <row r="33" spans="1:15" x14ac:dyDescent="0.3">
      <c r="A33" s="1"/>
      <c r="B33" s="81" t="s">
        <v>70</v>
      </c>
      <c r="C33" s="81"/>
      <c r="D33" s="81"/>
      <c r="E33" s="81"/>
      <c r="F33" s="81"/>
      <c r="G33" s="81"/>
      <c r="H33" s="81"/>
      <c r="I33" s="81"/>
      <c r="J33" s="81"/>
      <c r="K33" s="85"/>
      <c r="L33" s="85"/>
      <c r="M33" s="79"/>
      <c r="N33" s="79"/>
      <c r="O33" s="79"/>
    </row>
    <row r="34" spans="1:15" x14ac:dyDescent="0.3">
      <c r="A34" s="1"/>
      <c r="B34" s="81" t="s">
        <v>71</v>
      </c>
      <c r="C34" s="81"/>
      <c r="D34" s="81"/>
      <c r="E34" s="81"/>
      <c r="F34" s="81"/>
      <c r="G34" s="81"/>
      <c r="H34" s="81"/>
      <c r="I34" s="81"/>
      <c r="J34" s="81"/>
      <c r="K34" s="85"/>
      <c r="L34" s="85"/>
      <c r="M34" s="79"/>
      <c r="N34" s="79"/>
      <c r="O34" s="79"/>
    </row>
    <row r="35" spans="1:15" x14ac:dyDescent="0.3">
      <c r="A35" s="1"/>
      <c r="B35" s="81" t="s">
        <v>72</v>
      </c>
      <c r="C35" s="81"/>
      <c r="D35" s="81"/>
      <c r="E35" s="81"/>
      <c r="F35" s="81"/>
      <c r="G35" s="81"/>
      <c r="H35" s="81"/>
      <c r="I35" s="81"/>
      <c r="J35" s="81"/>
      <c r="K35" s="85"/>
      <c r="L35" s="85"/>
      <c r="M35" s="79"/>
      <c r="N35" s="79"/>
      <c r="O35" s="79"/>
    </row>
    <row r="36" spans="1:15" x14ac:dyDescent="0.3">
      <c r="A36" s="1"/>
      <c r="B36" s="81" t="s">
        <v>225</v>
      </c>
      <c r="C36" s="81"/>
      <c r="D36" s="81"/>
      <c r="E36" s="81"/>
      <c r="F36" s="81"/>
      <c r="G36" s="81"/>
      <c r="H36" s="81"/>
      <c r="I36" s="81"/>
      <c r="J36" s="81"/>
      <c r="K36" s="85"/>
      <c r="L36" s="85"/>
      <c r="M36" s="79"/>
      <c r="N36" s="79"/>
      <c r="O36" s="79"/>
    </row>
    <row r="37" spans="1:15" x14ac:dyDescent="0.3">
      <c r="A37" s="1"/>
      <c r="B37" s="81" t="s">
        <v>75</v>
      </c>
      <c r="C37" s="81"/>
      <c r="D37" s="81"/>
      <c r="E37" s="81"/>
      <c r="F37" s="81"/>
      <c r="G37" s="81"/>
      <c r="H37" s="81"/>
      <c r="I37" s="81"/>
      <c r="J37" s="81"/>
      <c r="K37" s="85"/>
      <c r="L37" s="85"/>
      <c r="M37" s="79"/>
      <c r="N37" s="79"/>
      <c r="O37" s="79"/>
    </row>
    <row r="38" spans="1:15" x14ac:dyDescent="0.3">
      <c r="A38" s="1"/>
      <c r="B38" s="81"/>
      <c r="C38" s="81"/>
      <c r="D38" s="81"/>
      <c r="E38" s="81"/>
      <c r="F38" s="81"/>
      <c r="G38" s="81"/>
      <c r="H38" s="81"/>
      <c r="I38" s="81"/>
      <c r="J38" s="81"/>
      <c r="K38" s="85"/>
      <c r="L38" s="85"/>
      <c r="M38" s="79"/>
      <c r="N38" s="79"/>
      <c r="O38" s="79"/>
    </row>
    <row r="39" spans="1:15" x14ac:dyDescent="0.3">
      <c r="B39" s="81" t="s">
        <v>79</v>
      </c>
      <c r="C39" s="81"/>
      <c r="D39" s="81"/>
      <c r="E39" s="81"/>
      <c r="F39" s="81"/>
      <c r="G39" s="81"/>
      <c r="H39" s="81"/>
      <c r="I39" s="81"/>
      <c r="J39" s="81"/>
      <c r="K39" s="85"/>
      <c r="L39" s="85"/>
      <c r="M39" s="79"/>
      <c r="N39" s="79"/>
      <c r="O39" s="79"/>
    </row>
    <row r="40" spans="1:15" x14ac:dyDescent="0.3">
      <c r="B40" s="81" t="s">
        <v>46</v>
      </c>
      <c r="C40" s="81"/>
      <c r="D40" s="81"/>
      <c r="E40" s="81"/>
      <c r="F40" s="81"/>
      <c r="G40" s="81"/>
      <c r="H40" s="81"/>
      <c r="I40" s="81"/>
      <c r="J40" s="81"/>
      <c r="K40" s="85"/>
      <c r="L40" s="85"/>
      <c r="M40" s="79"/>
      <c r="N40" s="79"/>
      <c r="O40" s="79"/>
    </row>
    <row r="41" spans="1:15" x14ac:dyDescent="0.3">
      <c r="B41" s="81"/>
      <c r="C41" s="81"/>
      <c r="D41" s="81"/>
      <c r="E41" s="81"/>
      <c r="F41" s="81"/>
      <c r="G41" s="81"/>
      <c r="H41" s="81"/>
      <c r="I41" s="81"/>
      <c r="J41" s="81"/>
      <c r="K41" s="85"/>
      <c r="L41" s="85"/>
      <c r="M41" s="79"/>
      <c r="N41" s="79"/>
      <c r="O41" s="79"/>
    </row>
    <row r="42" spans="1:15" ht="15.9" customHeight="1" x14ac:dyDescent="0.3">
      <c r="B42" s="81" t="s">
        <v>78</v>
      </c>
      <c r="C42" s="81"/>
      <c r="D42" s="81"/>
      <c r="E42" s="81"/>
      <c r="F42" s="81"/>
      <c r="G42" s="81"/>
      <c r="H42" s="81"/>
      <c r="I42" s="81"/>
      <c r="J42" s="81"/>
      <c r="K42" s="85"/>
      <c r="L42" s="85"/>
      <c r="M42" s="79"/>
      <c r="N42" s="79"/>
      <c r="O42" s="79"/>
    </row>
    <row r="43" spans="1:15" x14ac:dyDescent="0.3">
      <c r="B43" s="81" t="s">
        <v>65</v>
      </c>
      <c r="C43" s="81"/>
      <c r="D43" s="81"/>
      <c r="E43" s="81"/>
      <c r="F43" s="81"/>
      <c r="G43" s="81"/>
      <c r="H43" s="81"/>
      <c r="I43" s="81"/>
      <c r="J43" s="81"/>
      <c r="K43" s="85"/>
      <c r="L43" s="85"/>
      <c r="M43" s="79"/>
      <c r="N43" s="79"/>
      <c r="O43" s="79"/>
    </row>
    <row r="44" spans="1:15" x14ac:dyDescent="0.3">
      <c r="B44" s="79"/>
      <c r="C44" s="79"/>
      <c r="D44" s="79"/>
      <c r="E44" s="79"/>
      <c r="F44" s="79"/>
      <c r="G44" s="79"/>
      <c r="H44" s="79"/>
      <c r="I44" s="79"/>
      <c r="J44" s="79"/>
      <c r="K44" s="80"/>
      <c r="L44" s="80"/>
      <c r="M44" s="79"/>
      <c r="N44" s="79"/>
      <c r="O44" s="79"/>
    </row>
    <row r="45" spans="1:15" x14ac:dyDescent="0.3">
      <c r="B45" s="79" t="s">
        <v>47</v>
      </c>
      <c r="C45" s="79"/>
      <c r="D45" s="79"/>
      <c r="E45" s="79"/>
      <c r="F45" s="79"/>
      <c r="G45" s="79"/>
      <c r="H45" s="79"/>
      <c r="I45" s="79"/>
      <c r="J45" s="79"/>
      <c r="K45" s="80"/>
      <c r="L45" s="80"/>
      <c r="M45" s="79"/>
      <c r="N45" s="79"/>
      <c r="O45" s="79"/>
    </row>
    <row r="46" spans="1:15" x14ac:dyDescent="0.3">
      <c r="B46" s="79" t="s">
        <v>48</v>
      </c>
      <c r="C46" s="79"/>
      <c r="D46" s="79"/>
      <c r="E46" s="79"/>
      <c r="F46" s="79"/>
      <c r="G46" s="79"/>
      <c r="H46" s="79"/>
      <c r="I46" s="79"/>
      <c r="J46" s="79"/>
      <c r="K46" s="80"/>
      <c r="L46" s="80"/>
      <c r="M46" s="79"/>
      <c r="N46" s="79"/>
      <c r="O46" s="79"/>
    </row>
    <row r="47" spans="1:15" x14ac:dyDescent="0.3">
      <c r="B47" s="79" t="s">
        <v>49</v>
      </c>
      <c r="C47" s="79"/>
      <c r="D47" s="79"/>
      <c r="E47" s="79"/>
      <c r="F47" s="79"/>
      <c r="G47" s="79"/>
      <c r="H47" s="79"/>
      <c r="I47" s="79"/>
      <c r="J47" s="79"/>
      <c r="K47" s="80"/>
      <c r="L47" s="80"/>
      <c r="M47" s="79"/>
      <c r="N47" s="79"/>
      <c r="O47" s="79"/>
    </row>
    <row r="49" spans="1:20" x14ac:dyDescent="0.3">
      <c r="A49" s="29" t="s">
        <v>99</v>
      </c>
      <c r="B49" s="30"/>
      <c r="E49"/>
      <c r="G49" s="6"/>
      <c r="K49"/>
      <c r="M49" s="6"/>
      <c r="O49"/>
      <c r="P49"/>
      <c r="S49" s="6"/>
      <c r="T49" s="6"/>
    </row>
  </sheetData>
  <mergeCells count="25">
    <mergeCell ref="G14:J16"/>
    <mergeCell ref="G17:J17"/>
    <mergeCell ref="O4:R4"/>
    <mergeCell ref="O5:R5"/>
    <mergeCell ref="E5:E6"/>
    <mergeCell ref="K5:K6"/>
    <mergeCell ref="L5:L6"/>
    <mergeCell ref="M5:M6"/>
    <mergeCell ref="N5:N6"/>
    <mergeCell ref="G4:G6"/>
    <mergeCell ref="H4:H6"/>
    <mergeCell ref="A3:T3"/>
    <mergeCell ref="A4:A6"/>
    <mergeCell ref="C4:E4"/>
    <mergeCell ref="F4:F6"/>
    <mergeCell ref="I4:I6"/>
    <mergeCell ref="J4:J6"/>
    <mergeCell ref="K4:L4"/>
    <mergeCell ref="M4:N4"/>
    <mergeCell ref="S5:S6"/>
    <mergeCell ref="T5:T6"/>
    <mergeCell ref="B4:B6"/>
    <mergeCell ref="S4:T4"/>
    <mergeCell ref="C5:C6"/>
    <mergeCell ref="D5:D6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Sotonová</cp:lastModifiedBy>
  <cp:revision/>
  <cp:lastPrinted>2023-11-28T16:40:00Z</cp:lastPrinted>
  <dcterms:created xsi:type="dcterms:W3CDTF">2020-07-22T07:46:04Z</dcterms:created>
  <dcterms:modified xsi:type="dcterms:W3CDTF">2023-11-28T16:40:25Z</dcterms:modified>
  <cp:category/>
  <cp:contentStatus/>
</cp:coreProperties>
</file>