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ujmk.sharepoint.com/sites/KAPJMK/Sdilene dokumenty/Investice/IROP 21+/RAP/Stav k 9_25/"/>
    </mc:Choice>
  </mc:AlternateContent>
  <xr:revisionPtr revIDLastSave="89" documentId="13_ncr:1_{5C0C8B41-E1AD-48FE-9F8C-9BD84B50A49B}" xr6:coauthVersionLast="47" xr6:coauthVersionMax="47" xr10:uidLastSave="{B2DD0844-B4C4-47BB-BA3B-C458810977A9}"/>
  <bookViews>
    <workbookView xWindow="-120" yWindow="-120" windowWidth="29040" windowHeight="15720" xr2:uid="{00000000-000D-0000-FFFF-FFFF00000000}"/>
  </bookViews>
  <sheets>
    <sheet name="SŠ-VOŠ-Konzervatoře" sheetId="6" r:id="rId1"/>
  </sheets>
  <definedNames>
    <definedName name="_xlnm._FilterDatabase" localSheetId="0" hidden="1">'SŠ-VOŠ-Konzervatoře'!$A$2:$AC$4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8" i="6" l="1"/>
  <c r="D37" i="6"/>
  <c r="K18" i="6"/>
  <c r="L18" i="6"/>
  <c r="N13" i="6"/>
  <c r="N16" i="6"/>
  <c r="N15" i="6"/>
  <c r="N11" i="6"/>
  <c r="N10" i="6"/>
  <c r="N9" i="6"/>
  <c r="N7" i="6"/>
  <c r="N6" i="6"/>
  <c r="N5" i="6"/>
  <c r="N8" i="6" l="1"/>
  <c r="N12" i="6"/>
  <c r="N14" i="6"/>
  <c r="N17" i="6"/>
  <c r="N18" i="6" l="1"/>
  <c r="M17" i="6" l="1"/>
  <c r="M14" i="6"/>
  <c r="M12" i="6" l="1"/>
  <c r="M18" i="6" l="1"/>
</calcChain>
</file>

<file path=xl/sharedStrings.xml><?xml version="1.0" encoding="utf-8"?>
<sst xmlns="http://schemas.openxmlformats.org/spreadsheetml/2006/main" count="246" uniqueCount="171">
  <si>
    <t>Název projektu</t>
  </si>
  <si>
    <t>Naplňování indikátorů IROP</t>
  </si>
  <si>
    <t xml:space="preserve">Stav připravenosti projektu k realizaci </t>
  </si>
  <si>
    <t>zahájení realizace</t>
  </si>
  <si>
    <t>ukončení realizace</t>
  </si>
  <si>
    <t>název indikátoru</t>
  </si>
  <si>
    <t>cílová hodnota dosažená realizací  projektu</t>
  </si>
  <si>
    <t>stručný popis dle podmínek IROP, např. zpracovaná PD, zajištěné výkupy, výber dodavatele</t>
  </si>
  <si>
    <t>vydané stavební povolení ano/ne</t>
  </si>
  <si>
    <t>do výše stanovené alokace</t>
  </si>
  <si>
    <t>Souhrnný rámec pro investice do infrastruktury středních a vyšších odborných škol</t>
  </si>
  <si>
    <t>Pořadí projektu</t>
  </si>
  <si>
    <t>Žadatel</t>
  </si>
  <si>
    <t>Identifikace organizace (školy či školského zařízení)</t>
  </si>
  <si>
    <t>Místo realizace</t>
  </si>
  <si>
    <t>Stručný popis investic projektu</t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</si>
  <si>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</si>
  <si>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t>Typ projektu 2):</t>
  </si>
  <si>
    <t>Název orgamizace</t>
  </si>
  <si>
    <t>Zřizovatel (název, IČ)</t>
  </si>
  <si>
    <t>IČ školy či školského zařízení</t>
  </si>
  <si>
    <t>IZO</t>
  </si>
  <si>
    <t>REDIZO</t>
  </si>
  <si>
    <t>s vazbou na podporovanou oblast IROP</t>
  </si>
  <si>
    <t>Zázemí pro školní poradenské pracoviště</t>
  </si>
  <si>
    <t>Zázemí pro pedagogické i nepedagogické pracovníky škol</t>
  </si>
  <si>
    <t>Vnitřní/venkovní zázemí pro komunitní aktivity vedoucí k sociální inkluzi</t>
  </si>
  <si>
    <t>budování zázemí školních klubů pro žáky nižšího stupně víceletých gymnázií</t>
  </si>
  <si>
    <t xml:space="preserve">přírodní vědy 
</t>
  </si>
  <si>
    <t>polytechnické vzdělávání</t>
  </si>
  <si>
    <t xml:space="preserve">práce s digitálními tech.
</t>
  </si>
  <si>
    <t>1) Podíl EFRR bude doplněn/přepočten v aktualizaci RAP dle podílu spolufinancování z EU v daném kraji, až bude míra spolufinancování pevně stanovena. Uvedená částka EFRR bude maximální částkou EFRR v žádosti podporu v IROP.</t>
  </si>
  <si>
    <t>2) Pozn.:</t>
  </si>
  <si>
    <t>Doplněno 2) i v tabulce</t>
  </si>
  <si>
    <t>Pokud je součástí projektu, doplňte křížek.</t>
  </si>
  <si>
    <t xml:space="preserve">Konektivita a vnitřní připojení školy může být součástí projektu vždy, zohledněte v předpokládaných výdajích. </t>
  </si>
  <si>
    <t>Definice přírodních věd bude součástí dokumentace k příslušné výzvě vyhlášené v rámci IROP dle definice MŠMT.</t>
  </si>
  <si>
    <t>Definice polytechnických oborů bude součástí dokumentace k příslušné výzvě vyhlášené v rámci IROP dle definice MŠMT.</t>
  </si>
  <si>
    <t>Schopnost práce s digitálními technologiemi bude podporována prostřednictvím odborných učeben pro výuku informatiky a dále pouze ve vazbě na cizí jazyk, přírodní vědy, technické a řemeslné obory.</t>
  </si>
  <si>
    <t>Zázemí pro pedagogické i nepedagogické pracovníky škol bude možné v IROP realizovat pouze jakou součást projektu s dalšími aktivitami, nikoliv jako samostatný projekt.</t>
  </si>
  <si>
    <t>Gymnázium Tišnov, příspěvková organizace</t>
  </si>
  <si>
    <t>Střední zahradnická škola Rajhrad, příspěvková organizace</t>
  </si>
  <si>
    <t>Obchodní akademie a Střední odborné učiliště Veselí nad Moravou, příspěvková organizace</t>
  </si>
  <si>
    <t>Jihomoravský kraj</t>
  </si>
  <si>
    <t>Rekonstrukce učeben a výstavba nové haly pro OV</t>
  </si>
  <si>
    <t>Jihomoravský kraj IČ: 70888355</t>
  </si>
  <si>
    <t>Jihomoravský kraj IČ: 70888365</t>
  </si>
  <si>
    <t>Jihomoravský kraj IČ: 70888377</t>
  </si>
  <si>
    <t>000837733</t>
  </si>
  <si>
    <t xml:space="preserve">	00566438</t>
  </si>
  <si>
    <t>00055468</t>
  </si>
  <si>
    <t>Brno</t>
  </si>
  <si>
    <t>Tišnov</t>
  </si>
  <si>
    <t>Rajhrad</t>
  </si>
  <si>
    <t>Vyškov</t>
  </si>
  <si>
    <t>Veselí nad Moravou</t>
  </si>
  <si>
    <t>Způsobilé výdaje</t>
  </si>
  <si>
    <t>Nezpůsobilé výdaje</t>
  </si>
  <si>
    <t>z toho podíl EFRR 1) (prozatím 70% ZV)</t>
  </si>
  <si>
    <t>aktualizované celkové výdaje projektu</t>
  </si>
  <si>
    <t>x</t>
  </si>
  <si>
    <t>Z důvodu špatných bezpečnostních a hygienických podmínek a neúnosných provozních nákladů stávajícího pracoviště odborného výcviku je záměr optimalizovat výuku a vybudovat novou halu pro učební obory Opravář zemědělských strojů a Strojní mechanik. Zároveň dojde k přesunu tříd ze současné budovy SOU do OA a k rekonstrukci stávající dvoupodlažní budovy teoretické výuky SOU pro potřeby odborného výcviku oborů Obráběč kovů a Elektromechanik pro zařízení a přístroje.</t>
  </si>
  <si>
    <t>X</t>
  </si>
  <si>
    <t>ANO</t>
  </si>
  <si>
    <t>NE</t>
  </si>
  <si>
    <t>Jihomoravský kraj IČ: 70888371</t>
  </si>
  <si>
    <t>Biskupské gymnázium Brno a mateřská škola</t>
  </si>
  <si>
    <t>Vybudování odborných učeben a vnitřní konektivity školy</t>
  </si>
  <si>
    <t>Předmětem projektu je vybudování nových učeben přírodních věd, cizích jazyků a informatiky přestavbou a částečnou dostavbou tří nadzemních podlaží stávajícího křídla školy, včetně zajištění bezbariérovosti. Součástí projektu bude také zajištění vnitřní konektivity školy.</t>
  </si>
  <si>
    <t xml:space="preserve"> Gymnázium a Střední odborná škola zdravotnická a ekonomická Vyškov, příspěvková organizace</t>
  </si>
  <si>
    <t>Gymnázium Židlochovice, příspěvková organizace</t>
  </si>
  <si>
    <t>49459171</t>
  </si>
  <si>
    <t>Integrovaná střední škola Hodonín, příspěvková organizace</t>
  </si>
  <si>
    <t>00838225</t>
  </si>
  <si>
    <t>Rekonstrukce a modernizace budovy dílny odborného výcviku</t>
  </si>
  <si>
    <t>Jihomoravský kraj IČ: 70888373</t>
  </si>
  <si>
    <t>Jihomoravský kraj IČ: 70888375</t>
  </si>
  <si>
    <t>Jihomoravský kraj IČ: 70888378</t>
  </si>
  <si>
    <t>Židlochovice</t>
  </si>
  <si>
    <t>Kyjov</t>
  </si>
  <si>
    <t>Střední odborné učiliště a Střední odborná škola SČMSD, Znojmo, s. r. o.</t>
  </si>
  <si>
    <t>25332201</t>
  </si>
  <si>
    <t>47 900 211</t>
  </si>
  <si>
    <t>Zkvalitnění infrastruktury pro zlepšení podmínek ve výchově a vzdělávání studentů Gymnázia P. Křížkovského s uměleckou profilací</t>
  </si>
  <si>
    <t>Rozvoj polytechnického vzdělávání v SOU a SOŠ SČMSD, Znojmo, s. r. o.</t>
  </si>
  <si>
    <t>Obchodní akademie ELDO, o.p.s.</t>
  </si>
  <si>
    <t>25546210</t>
  </si>
  <si>
    <t>25312146</t>
  </si>
  <si>
    <t>Vybudování jazykových učeben v půdních prostorách</t>
  </si>
  <si>
    <t xml:space="preserve">Vytvoření zázemí pro moderní formy vzdělávání </t>
  </si>
  <si>
    <t>Hlavním cílem projektu je modernizace učebny pro výuku cizích jazyků (anglického a německého jazyka). Dílčími cíli projektu jsou dále vyřešení konektivity školy. V rámci projektu bude do učebny pořízeno vybavení pro studenty a pedagogy, které odpovídá pokroku a nárokům na výuku příslušných předmětů. Projekt tedy přispěje ke zkvalitnění výuky ve vazbě komunikace v cizích jazycích na škole I. Německé zemské gymnasium, základní škola a mateřská škola, o. p. s. Doplňkovými aktivitami projektu, které přispějí k naplnění dílčích cílů, jsou také zajištění konektivy školy.</t>
  </si>
  <si>
    <t>Předmětem projektu je modernizace učeben Ekonomického a Pedagogického lycea. Lyceum je rovnocenná alternativa gymnázia s posílením pedagogicko-psychologického, ekonomického a uměleckého zaměření. Předmětem projektu je modernizace čtyř učeben. Cílem projektu je modernizace, inovace studijních programů. Nové metody práce v této oblasti vyžadují provést vhodný upgrade infrastruktury jak HW, tak SW. Předmětem projektu je modernizace čtyř učeben.</t>
  </si>
  <si>
    <t>Gymnázium P. Křížkovského s uměleckou profilací, s.r.o.</t>
  </si>
  <si>
    <t>102 807 655</t>
  </si>
  <si>
    <t>600 015 629</t>
  </si>
  <si>
    <t>Modernizace odborných učeben</t>
  </si>
  <si>
    <t>130001422</t>
  </si>
  <si>
    <t>600171086</t>
  </si>
  <si>
    <t xml:space="preserve">V rámci projektu dojde ke generální rekonstrukci budovy dílny odborného výcviku ve vnitřních i vnějších prostorách včetně sociálního zázemí žáků a pedagogů. Součástí rekonstrukce musí být i vyřešení problémů statiky budovy a zafixování stávajících trhlin.
Další částí projektu je modernizace strojního vybavení, tedy kompletní obnova strojního vybavení dílny (stávající vybavení z roku 1975).
Mezi aktivity projektu patří i vzdělávání pedagogů a zaškolení na nové stroje.
</t>
  </si>
  <si>
    <t>108010228</t>
  </si>
  <si>
    <t>600014100</t>
  </si>
  <si>
    <t>Rekonstrukce suterénu budovy Gymnázia Židlochovice</t>
  </si>
  <si>
    <t xml:space="preserve">Sanace havarijního stavu obvodového zdiva budovy, reorganizace výukového prostoru učebny chemie, vybudování nové laboratoře chemie, funkční a prostorová reorganizace prostoru suterénu a vybudování shromažďovací místnosti a studovny pro žáky (popřípadě i vybudování učebny výtvarné výchovy) 
</t>
  </si>
  <si>
    <t>1.</t>
  </si>
  <si>
    <t>2.</t>
  </si>
  <si>
    <t>3.</t>
  </si>
  <si>
    <t>4.</t>
  </si>
  <si>
    <t>5.</t>
  </si>
  <si>
    <t>6.</t>
  </si>
  <si>
    <t>7.</t>
  </si>
  <si>
    <t>8.</t>
  </si>
  <si>
    <t>Centrum technického a inovativního vzdělávání ve městě Kyjově</t>
  </si>
  <si>
    <t>Hlavním cílem projektu je vybudování vzdělávací instituce, jejíž absolventi budou odborně lépe připravení, budou schopni pracovat s moderními technologiemi a budou také iniciativní, kreativní a podnikaví. 
Další cíle:
1) Rozšíření spolupráce se vzdělavateli a zaměstnavateli v regionu,
2.) Modernizace vybavení odborných učeben a dílen odborného výcviku, 
3) Vybudování centra výuky inovativních technologií (FabLab Kyjov),                                      4) Vytvoření komunitního centra pro rozvoj podnikavosti v regionu.</t>
  </si>
  <si>
    <t>9.</t>
  </si>
  <si>
    <t>10.</t>
  </si>
  <si>
    <t>11.</t>
  </si>
  <si>
    <t>12.</t>
  </si>
  <si>
    <t>13.</t>
  </si>
  <si>
    <t>Střední odborná škola a Střední odborné učiliště Kuřim, s.r.o.</t>
  </si>
  <si>
    <t>Znojmo</t>
  </si>
  <si>
    <t>Hodonín</t>
  </si>
  <si>
    <t>Kuřim</t>
  </si>
  <si>
    <t>Biskupství brněnské</t>
  </si>
  <si>
    <t>Modernizace elektrodílen pro zvýšení úrovně vzdělávání elektro oborů.</t>
  </si>
  <si>
    <t xml:space="preserve">Modernizace elektrodílen předpokládá kompletní přebudování stávajících elektrodílen s příslušenstvím na úseku praktického vyučování školy v budově Kord 1. Dojde k rekonstrukci stávajících prostor, zejména formou revitalizace. Dále k vybavení učeben nábytkem potřebným technickým vybavením a pomůckami pro výuku, zejména stolů s elektro nástavbami, didaktickým, multimediálním a bezpečnostním vybavením. 
Součástí projektu je rekonstrukce sociálních zařízení na stejném patře a hydroizolace střechy objektu nacházející se nad uvažovanými prostorami.  </t>
  </si>
  <si>
    <t>479 178 65</t>
  </si>
  <si>
    <t>Učebny pro výuku přírodovědných a technických předmětů</t>
  </si>
  <si>
    <t>Střední škola polytechnická Kyjov, příspěvková organizace</t>
  </si>
  <si>
    <t xml:space="preserve">Vybudování multifunkční odborné učebny v areálu školy a stavební úprava části stávajících  které by byly součástí učebny; - vybavení multifunkční odborné učebny (  pomůcky, ICT	vybudování a zkvalitnění zázemí pro žáky/uchazeče o vzdělávání i pedagogy v souladu s požadavky na kvalitu vzdělávání ve vztahu ke zvyšujícím se nárokům na odborné znalosti absolventů žáků; </t>
  </si>
  <si>
    <t>Ne (spíše nebude potřeba)</t>
  </si>
  <si>
    <t>Cílem projektu je vybudování moderně vybavených učeben pro výuku přírodovědných a technických předmětů.  Toto je spojeno s vybudováním střešní nástavby nad hlavní budovou školy. Konkrétně  vzniknou nové moderně vybavené prostory pro výuku  Fy,  CH, a  informatiky  s potřebným zázemím, několik kabinetů pro učitele, sociální zařízení, bezbariérový přístup.  V rámci projektu dojde tedy ke zkvalitnění podmínek pro výuku přírodovědných a technických předmětů,  k vytvoření lepších podmínek v souvislosti s inkluzí (bezbariérovost budovy školy) a k celkové modernizaci podmínek vzdělávání.</t>
  </si>
  <si>
    <t>00053163</t>
  </si>
  <si>
    <t>000053163</t>
  </si>
  <si>
    <t>00559270</t>
  </si>
  <si>
    <t>Rekonstrukce stávajících laboratoří a učeben fyziky a biologie, které si vyžadují nutnou modernizaci. Kromě stavebních prací dojde k pořízení vybavení, které je zastaralé. Dále dojde k zajištění vnitřní konektivity školy (síťové zařízení WAN-LAN a bezpečnostní zařízení), úpravě nevyhovující serverovny. Rovněž bude zajištěn bezbariérový přístup, a to prostřednictvím vybudování výtahů ve vnitrobloku školy.</t>
  </si>
  <si>
    <t>2023</t>
  </si>
  <si>
    <t>2024</t>
  </si>
  <si>
    <t>046314284</t>
  </si>
  <si>
    <t>062157884</t>
  </si>
  <si>
    <t>044012667</t>
  </si>
  <si>
    <t>Svaz českých a moravských spotřebních družstev ČO: 00032743</t>
  </si>
  <si>
    <t>107870312</t>
  </si>
  <si>
    <t>00532525</t>
  </si>
  <si>
    <t>181057743</t>
  </si>
  <si>
    <t>600013405</t>
  </si>
  <si>
    <t>konektivita</t>
  </si>
  <si>
    <t xml:space="preserve">cizí jazyky
</t>
  </si>
  <si>
    <t>Výstavba a vybavení odborných učeben</t>
  </si>
  <si>
    <t xml:space="preserve">Projekt řeší výstavbu dvou učeben na výuku cizích jazyků a dvou odborných učeben pro výuku přírodovědných předmětů se sociálním zázemím pro 70 žáků školy. K vybudování zázemí pro výuku cizích jazyků a odborných přírodovědných učeben budou využity prostory na půdorysu stávající budovy šaten odborného výcviku a to formou výstavby prvního nadzemního patra. Součástí projektu je též zhotovení příslušného sociálního příslušenství a kabinetu pro 4 učitele. Odborné učebny budou doplněny skladem učebních pomůcek. Učebny budou vybaveny účelovým nábytkem a příslušnou technikou a softwarem. Zařízení s jazykovým softwarem umožní moderní digitální výuku cizích jazyků a odborných předmětů s maximálním důrazem na kvalitu výuky včetně plné spolupráce učitele a žáků. </t>
  </si>
  <si>
    <t>2026</t>
  </si>
  <si>
    <t>Okna (špaletová) a Open-art-room- nedostatečná prostorová kapacita nás nutí k přeměně, v současné době k výuce nepoužívaných,
administrativních prostor hlavní budovy školy, v kterých vytvoříme tzv. StudentLab - minimálně 36m2 a navazující tzv. Social
Club prostor. Součástí bude i bezbariérový výtah a vybavení nových učeben.</t>
  </si>
  <si>
    <t>Projekt nedokončen - ukončen příjemcem</t>
  </si>
  <si>
    <t>Projekt v realizaci</t>
  </si>
  <si>
    <t>Projektová dokumentace je připravená, projekt není podán, čeká na stavební povolení</t>
  </si>
  <si>
    <t>Projekt má vydaný právní akt</t>
  </si>
  <si>
    <t>Projekt je v realizaci, před dokončením.</t>
  </si>
  <si>
    <t>Projekt je podán a je v hodnocení.</t>
  </si>
  <si>
    <t xml:space="preserve">ANO </t>
  </si>
  <si>
    <t>Projekt je ukončen a finančně vypořádán.</t>
  </si>
  <si>
    <t>Projekt má vydaný právní akt a začíná realizace projektu.</t>
  </si>
  <si>
    <t>Projekt je v realizaci.</t>
  </si>
  <si>
    <t>Projektová dokumentace je připravená, projekt čeká na podání všech předchozích projektů nebo na uvolnění alokace.</t>
  </si>
  <si>
    <t xml:space="preserve">2025
</t>
  </si>
  <si>
    <t>2025</t>
  </si>
  <si>
    <t>PORG Brno – gymnázium, základní škola a mateřská škola, o. p. s.</t>
  </si>
  <si>
    <t>Celkové způsobilé výdaje maximum:</t>
  </si>
  <si>
    <t>ERDF aktuální:</t>
  </si>
  <si>
    <t xml:space="preserve">Celkové způsobilé výdaje aktuální jsou: </t>
  </si>
  <si>
    <t>ERDF maximální:</t>
  </si>
  <si>
    <t>Rozdíl celkové způsobilé výdaje:</t>
  </si>
  <si>
    <t>Rozdíl ERDF: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</si>
</sst>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i/>
      <sz val="11"/>
      <color rgb="FFFF0000"/>
      <name val="Calibri"/>
      <family val="2"/>
      <charset val="238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0" xfId="0" applyFill="1"/>
    <xf numFmtId="0" fontId="4" fillId="2" borderId="0" xfId="0" applyFont="1" applyFill="1"/>
    <xf numFmtId="0" fontId="7" fillId="0" borderId="0" xfId="0" applyFont="1"/>
    <xf numFmtId="0" fontId="0" fillId="0" borderId="2" xfId="0" applyBorder="1"/>
    <xf numFmtId="0" fontId="0" fillId="0" borderId="4" xfId="0" applyBorder="1"/>
    <xf numFmtId="0" fontId="10" fillId="0" borderId="2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49" fontId="0" fillId="0" borderId="2" xfId="0" applyNumberFormat="1" applyBorder="1"/>
    <xf numFmtId="49" fontId="0" fillId="0" borderId="0" xfId="0" applyNumberFormat="1"/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top" wrapText="1"/>
    </xf>
    <xf numFmtId="1" fontId="0" fillId="0" borderId="2" xfId="0" applyNumberForma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5" fillId="2" borderId="2" xfId="0" quotePrefix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0" fontId="12" fillId="2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 vertical="top" wrapText="1"/>
    </xf>
    <xf numFmtId="49" fontId="4" fillId="0" borderId="2" xfId="0" applyNumberFormat="1" applyFont="1" applyBorder="1"/>
    <xf numFmtId="0" fontId="1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vertical="top" wrapText="1"/>
    </xf>
    <xf numFmtId="0" fontId="13" fillId="2" borderId="2" xfId="0" applyFont="1" applyFill="1" applyBorder="1" applyAlignment="1">
      <alignment horizontal="left" vertical="center" wrapText="1"/>
    </xf>
    <xf numFmtId="17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4" fontId="13" fillId="4" borderId="2" xfId="0" applyNumberFormat="1" applyFont="1" applyFill="1" applyBorder="1" applyAlignment="1">
      <alignment horizontal="right" vertical="center" wrapText="1"/>
    </xf>
    <xf numFmtId="4" fontId="5" fillId="4" borderId="2" xfId="0" applyNumberFormat="1" applyFont="1" applyFill="1" applyBorder="1" applyAlignment="1">
      <alignment horizontal="right" vertical="center" wrapText="1"/>
    </xf>
    <xf numFmtId="4" fontId="4" fillId="4" borderId="2" xfId="0" applyNumberFormat="1" applyFont="1" applyFill="1" applyBorder="1" applyAlignment="1">
      <alignment horizontal="right" vertical="center" wrapText="1"/>
    </xf>
    <xf numFmtId="4" fontId="10" fillId="4" borderId="2" xfId="0" applyNumberFormat="1" applyFont="1" applyFill="1" applyBorder="1" applyAlignment="1">
      <alignment horizontal="right" vertical="center" wrapText="1"/>
    </xf>
    <xf numFmtId="4" fontId="4" fillId="0" borderId="2" xfId="0" applyNumberFormat="1" applyFont="1" applyBorder="1"/>
    <xf numFmtId="4" fontId="0" fillId="0" borderId="0" xfId="0" applyNumberFormat="1"/>
    <xf numFmtId="0" fontId="1" fillId="3" borderId="0" xfId="0" applyFont="1" applyFill="1" applyAlignment="1">
      <alignment horizontal="center"/>
    </xf>
    <xf numFmtId="0" fontId="6" fillId="2" borderId="6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230292</xdr:colOff>
      <xdr:row>7</xdr:row>
      <xdr:rowOff>896573</xdr:rowOff>
    </xdr:from>
    <xdr:to>
      <xdr:col>6</xdr:col>
      <xdr:colOff>241812</xdr:colOff>
      <xdr:row>7</xdr:row>
      <xdr:rowOff>903053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Rukopis 1">
              <a:extLst>
                <a:ext uri="{FF2B5EF4-FFF2-40B4-BE49-F238E27FC236}">
                  <a16:creationId xmlns:a16="http://schemas.microsoft.com/office/drawing/2014/main" id="{30844DEE-3357-45C1-84F2-B2AF8647B67F}"/>
                </a:ext>
              </a:extLst>
            </xdr14:cNvPr>
            <xdr14:cNvContentPartPr/>
          </xdr14:nvContentPartPr>
          <xdr14:nvPr macro=""/>
          <xdr14:xfrm>
            <a:off x="6810480" y="9881823"/>
            <a:ext cx="11520" cy="6480"/>
          </xdr14:xfrm>
        </xdr:contentPart>
      </mc:Choice>
      <mc:Fallback xmlns="">
        <xdr:pic>
          <xdr:nvPicPr>
            <xdr:cNvPr id="2" name="Rukopis 1">
              <a:extLst>
                <a:ext uri="{FF2B5EF4-FFF2-40B4-BE49-F238E27FC236}">
                  <a16:creationId xmlns:a16="http://schemas.microsoft.com/office/drawing/2014/main" id="{44EF9EDE-773B-4E5B-8FF8-572C5B78C475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801480" y="9873183"/>
              <a:ext cx="29160" cy="2412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2-08-04T08:19:30.9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31 1 8744 0 0,'0'0'0'0'0,"-29"6"0"0"0,29-8 0 0 0,-2 2 8 0 0,2 2 0 0 0,0 3-192 0 0,0 1 8 0 0</inkml:trace>
</inkml:ink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38"/>
  <sheetViews>
    <sheetView tabSelected="1" topLeftCell="A17" zoomScale="80" zoomScaleNormal="80" workbookViewId="0">
      <selection activeCell="N31" sqref="N31"/>
    </sheetView>
  </sheetViews>
  <sheetFormatPr defaultRowHeight="15" x14ac:dyDescent="0.25"/>
  <cols>
    <col min="1" max="1" width="14.140625" customWidth="1"/>
    <col min="2" max="2" width="19.42578125" customWidth="1"/>
    <col min="3" max="3" width="18.28515625" customWidth="1"/>
    <col min="4" max="4" width="17.7109375" customWidth="1"/>
    <col min="5" max="5" width="12.7109375" style="11" bestFit="1" customWidth="1"/>
    <col min="6" max="6" width="12" style="11" bestFit="1" customWidth="1"/>
    <col min="7" max="7" width="12" style="11" customWidth="1"/>
    <col min="8" max="8" width="19.28515625" customWidth="1"/>
    <col min="9" max="9" width="12.28515625" customWidth="1"/>
    <col min="10" max="10" width="39.28515625" customWidth="1"/>
    <col min="11" max="11" width="14" customWidth="1"/>
    <col min="12" max="12" width="13.85546875" customWidth="1"/>
    <col min="13" max="13" width="13.5703125" customWidth="1"/>
    <col min="14" max="14" width="14" customWidth="1"/>
    <col min="15" max="15" width="12.42578125" customWidth="1"/>
    <col min="16" max="16" width="12" customWidth="1"/>
    <col min="17" max="17" width="13.7109375" customWidth="1"/>
    <col min="18" max="18" width="11.85546875" customWidth="1"/>
    <col min="19" max="19" width="14.42578125" customWidth="1"/>
    <col min="20" max="21" width="11.85546875" customWidth="1"/>
    <col min="22" max="22" width="14.28515625" customWidth="1"/>
    <col min="23" max="23" width="15.140625" customWidth="1"/>
    <col min="24" max="25" width="14.140625" customWidth="1"/>
    <col min="26" max="27" width="11.42578125" customWidth="1"/>
    <col min="28" max="28" width="22.140625" customWidth="1"/>
    <col min="29" max="29" width="14.7109375" customWidth="1"/>
  </cols>
  <sheetData>
    <row r="1" spans="1:29" ht="19.5" thickBot="1" x14ac:dyDescent="0.35">
      <c r="A1" s="55" t="s">
        <v>10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</row>
    <row r="2" spans="1:29" ht="15.75" thickBot="1" x14ac:dyDescent="0.3">
      <c r="A2" s="59" t="s">
        <v>11</v>
      </c>
      <c r="B2" s="59" t="s">
        <v>12</v>
      </c>
      <c r="C2" s="56" t="s">
        <v>13</v>
      </c>
      <c r="D2" s="56"/>
      <c r="E2" s="56"/>
      <c r="F2" s="56"/>
      <c r="G2" s="56"/>
      <c r="H2" s="57" t="s">
        <v>0</v>
      </c>
      <c r="I2" s="61" t="s">
        <v>14</v>
      </c>
      <c r="J2" s="58" t="s">
        <v>15</v>
      </c>
      <c r="K2" s="60"/>
      <c r="L2" s="60"/>
      <c r="M2" s="60"/>
      <c r="N2" s="60"/>
      <c r="O2" s="56" t="s">
        <v>16</v>
      </c>
      <c r="P2" s="56"/>
      <c r="Q2" s="66" t="s">
        <v>17</v>
      </c>
      <c r="R2" s="67"/>
      <c r="S2" s="67"/>
      <c r="T2" s="67"/>
      <c r="U2" s="67"/>
      <c r="V2" s="67"/>
      <c r="W2" s="67"/>
      <c r="X2" s="67"/>
      <c r="Y2" s="68"/>
      <c r="Z2" s="56" t="s">
        <v>1</v>
      </c>
      <c r="AA2" s="56"/>
      <c r="AB2" s="56" t="s">
        <v>2</v>
      </c>
      <c r="AC2" s="56"/>
    </row>
    <row r="3" spans="1:29" ht="15.75" thickBot="1" x14ac:dyDescent="0.3">
      <c r="A3" s="59"/>
      <c r="B3" s="59"/>
      <c r="C3" s="58" t="s">
        <v>18</v>
      </c>
      <c r="D3" s="58" t="s">
        <v>19</v>
      </c>
      <c r="E3" s="62" t="s">
        <v>20</v>
      </c>
      <c r="F3" s="62" t="s">
        <v>21</v>
      </c>
      <c r="G3" s="62" t="s">
        <v>22</v>
      </c>
      <c r="H3" s="57"/>
      <c r="I3" s="61"/>
      <c r="J3" s="58"/>
      <c r="K3" s="63" t="s">
        <v>59</v>
      </c>
      <c r="L3" s="63" t="s">
        <v>56</v>
      </c>
      <c r="M3" s="63" t="s">
        <v>57</v>
      </c>
      <c r="N3" s="63" t="s">
        <v>58</v>
      </c>
      <c r="O3" s="63" t="s">
        <v>3</v>
      </c>
      <c r="P3" s="63" t="s">
        <v>4</v>
      </c>
      <c r="Q3" s="58" t="s">
        <v>23</v>
      </c>
      <c r="R3" s="58"/>
      <c r="S3" s="58"/>
      <c r="T3" s="58"/>
      <c r="U3" s="63" t="s">
        <v>24</v>
      </c>
      <c r="V3" s="63" t="s">
        <v>25</v>
      </c>
      <c r="W3" s="63" t="s">
        <v>26</v>
      </c>
      <c r="X3" s="63" t="s">
        <v>27</v>
      </c>
      <c r="Y3" s="64" t="s">
        <v>145</v>
      </c>
      <c r="Z3" s="63" t="s">
        <v>5</v>
      </c>
      <c r="AA3" s="63" t="s">
        <v>6</v>
      </c>
      <c r="AB3" s="63" t="s">
        <v>7</v>
      </c>
      <c r="AC3" s="63" t="s">
        <v>8</v>
      </c>
    </row>
    <row r="4" spans="1:29" ht="75.599999999999994" customHeight="1" thickBot="1" x14ac:dyDescent="0.3">
      <c r="A4" s="59"/>
      <c r="B4" s="59"/>
      <c r="C4" s="58"/>
      <c r="D4" s="58"/>
      <c r="E4" s="62"/>
      <c r="F4" s="62"/>
      <c r="G4" s="62"/>
      <c r="H4" s="57"/>
      <c r="I4" s="61"/>
      <c r="J4" s="58"/>
      <c r="K4" s="63"/>
      <c r="L4" s="63"/>
      <c r="M4" s="63"/>
      <c r="N4" s="63"/>
      <c r="O4" s="63"/>
      <c r="P4" s="63"/>
      <c r="Q4" s="23" t="s">
        <v>146</v>
      </c>
      <c r="R4" s="23" t="s">
        <v>28</v>
      </c>
      <c r="S4" s="23" t="s">
        <v>29</v>
      </c>
      <c r="T4" s="23" t="s">
        <v>30</v>
      </c>
      <c r="U4" s="63"/>
      <c r="V4" s="63"/>
      <c r="W4" s="63"/>
      <c r="X4" s="63"/>
      <c r="Y4" s="65"/>
      <c r="Z4" s="63"/>
      <c r="AA4" s="63"/>
      <c r="AB4" s="63"/>
      <c r="AC4" s="63"/>
    </row>
    <row r="5" spans="1:29" ht="152.44999999999999" customHeight="1" x14ac:dyDescent="0.25">
      <c r="A5" s="31" t="s">
        <v>103</v>
      </c>
      <c r="B5" s="25" t="s">
        <v>85</v>
      </c>
      <c r="C5" s="25" t="s">
        <v>85</v>
      </c>
      <c r="D5" s="32"/>
      <c r="E5" s="12" t="s">
        <v>87</v>
      </c>
      <c r="F5" s="13" t="s">
        <v>139</v>
      </c>
      <c r="G5" s="14">
        <v>600013839</v>
      </c>
      <c r="H5" s="6" t="s">
        <v>89</v>
      </c>
      <c r="I5" s="27" t="s">
        <v>51</v>
      </c>
      <c r="J5" s="21" t="s">
        <v>91</v>
      </c>
      <c r="K5" s="49">
        <v>0</v>
      </c>
      <c r="L5" s="49">
        <v>0</v>
      </c>
      <c r="M5" s="49"/>
      <c r="N5" s="49">
        <f t="shared" ref="N5:N7" si="0">(L5/100)*70</f>
        <v>0</v>
      </c>
      <c r="O5" s="18">
        <v>2022</v>
      </c>
      <c r="P5" s="18">
        <v>2023</v>
      </c>
      <c r="Q5" s="18" t="s">
        <v>60</v>
      </c>
      <c r="R5" s="18" t="s">
        <v>60</v>
      </c>
      <c r="S5" s="18" t="s">
        <v>60</v>
      </c>
      <c r="T5" s="18" t="s">
        <v>60</v>
      </c>
      <c r="U5" s="18"/>
      <c r="V5" s="18"/>
      <c r="W5" s="18"/>
      <c r="X5" s="18"/>
      <c r="Y5" s="24"/>
      <c r="Z5" s="18"/>
      <c r="AA5" s="18"/>
      <c r="AB5" s="41" t="s">
        <v>151</v>
      </c>
      <c r="AC5" s="18" t="s">
        <v>64</v>
      </c>
    </row>
    <row r="6" spans="1:29" ht="90" customHeight="1" x14ac:dyDescent="0.25">
      <c r="A6" s="31" t="s">
        <v>104</v>
      </c>
      <c r="B6" s="7" t="s">
        <v>122</v>
      </c>
      <c r="C6" s="7" t="s">
        <v>66</v>
      </c>
      <c r="D6" s="7" t="s">
        <v>122</v>
      </c>
      <c r="E6" s="13" t="s">
        <v>142</v>
      </c>
      <c r="F6" s="13" t="s">
        <v>143</v>
      </c>
      <c r="G6" s="13" t="s">
        <v>144</v>
      </c>
      <c r="H6" s="6" t="s">
        <v>67</v>
      </c>
      <c r="I6" s="27" t="s">
        <v>51</v>
      </c>
      <c r="J6" s="21" t="s">
        <v>68</v>
      </c>
      <c r="K6" s="50">
        <v>51750000</v>
      </c>
      <c r="L6" s="50">
        <v>51750000</v>
      </c>
      <c r="M6" s="50"/>
      <c r="N6" s="50">
        <f t="shared" si="0"/>
        <v>36225000</v>
      </c>
      <c r="O6" s="18">
        <v>2023</v>
      </c>
      <c r="P6" s="35">
        <v>2025</v>
      </c>
      <c r="Q6" s="18" t="s">
        <v>60</v>
      </c>
      <c r="R6" s="18" t="s">
        <v>60</v>
      </c>
      <c r="S6" s="18" t="s">
        <v>60</v>
      </c>
      <c r="T6" s="18" t="s">
        <v>60</v>
      </c>
      <c r="U6" s="18"/>
      <c r="V6" s="18" t="s">
        <v>60</v>
      </c>
      <c r="W6" s="18"/>
      <c r="X6" s="18"/>
      <c r="Y6" s="24"/>
      <c r="Z6" s="18"/>
      <c r="AA6" s="18"/>
      <c r="AB6" s="16" t="s">
        <v>152</v>
      </c>
      <c r="AC6" s="18" t="s">
        <v>63</v>
      </c>
    </row>
    <row r="7" spans="1:29" ht="114" customHeight="1" x14ac:dyDescent="0.25">
      <c r="A7" s="31" t="s">
        <v>105</v>
      </c>
      <c r="B7" s="7" t="s">
        <v>92</v>
      </c>
      <c r="C7" s="7" t="s">
        <v>92</v>
      </c>
      <c r="D7" s="32"/>
      <c r="E7" s="12" t="s">
        <v>81</v>
      </c>
      <c r="F7" s="13" t="s">
        <v>138</v>
      </c>
      <c r="G7" s="14">
        <v>600013651</v>
      </c>
      <c r="H7" s="6" t="s">
        <v>83</v>
      </c>
      <c r="I7" s="27" t="s">
        <v>51</v>
      </c>
      <c r="J7" s="42" t="s">
        <v>150</v>
      </c>
      <c r="K7" s="50">
        <v>9607777</v>
      </c>
      <c r="L7" s="50">
        <v>9607777</v>
      </c>
      <c r="M7" s="50"/>
      <c r="N7" s="50">
        <f t="shared" si="0"/>
        <v>6725443.9000000004</v>
      </c>
      <c r="O7" s="18">
        <v>2022</v>
      </c>
      <c r="P7" s="18">
        <v>2025</v>
      </c>
      <c r="Q7" s="18"/>
      <c r="R7" s="18" t="s">
        <v>60</v>
      </c>
      <c r="S7" s="18"/>
      <c r="T7" s="18" t="s">
        <v>60</v>
      </c>
      <c r="U7" s="18" t="s">
        <v>60</v>
      </c>
      <c r="V7" s="18" t="s">
        <v>60</v>
      </c>
      <c r="W7" s="18" t="s">
        <v>60</v>
      </c>
      <c r="X7" s="18" t="s">
        <v>60</v>
      </c>
      <c r="Y7" s="24" t="s">
        <v>60</v>
      </c>
      <c r="Z7" s="18"/>
      <c r="AA7" s="18"/>
      <c r="AB7" s="41" t="s">
        <v>153</v>
      </c>
      <c r="AC7" s="18" t="s">
        <v>64</v>
      </c>
    </row>
    <row r="8" spans="1:29" ht="195" customHeight="1" x14ac:dyDescent="0.25">
      <c r="A8" s="31" t="s">
        <v>106</v>
      </c>
      <c r="B8" s="43" t="s">
        <v>164</v>
      </c>
      <c r="C8" s="43" t="s">
        <v>164</v>
      </c>
      <c r="D8" s="32"/>
      <c r="E8" s="13" t="s">
        <v>86</v>
      </c>
      <c r="F8" s="13" t="s">
        <v>137</v>
      </c>
      <c r="G8" s="14">
        <v>600013898</v>
      </c>
      <c r="H8" s="6" t="s">
        <v>88</v>
      </c>
      <c r="I8" s="27" t="s">
        <v>51</v>
      </c>
      <c r="J8" s="21" t="s">
        <v>90</v>
      </c>
      <c r="K8" s="51">
        <v>56679425</v>
      </c>
      <c r="L8" s="50">
        <v>45507037.939999998</v>
      </c>
      <c r="M8" s="50"/>
      <c r="N8" s="50">
        <f t="shared" ref="N8:N13" si="1">(L8/100)*70</f>
        <v>31854926.557999998</v>
      </c>
      <c r="O8" s="39">
        <v>2023</v>
      </c>
      <c r="P8" s="35">
        <v>2026</v>
      </c>
      <c r="Q8" s="18" t="s">
        <v>62</v>
      </c>
      <c r="R8" s="18"/>
      <c r="S8" s="18"/>
      <c r="T8" s="18" t="s">
        <v>62</v>
      </c>
      <c r="U8" s="18" t="s">
        <v>62</v>
      </c>
      <c r="V8" s="18" t="s">
        <v>62</v>
      </c>
      <c r="W8" s="18"/>
      <c r="X8" s="18" t="s">
        <v>62</v>
      </c>
      <c r="Y8" s="24" t="s">
        <v>60</v>
      </c>
      <c r="Z8" s="18"/>
      <c r="AA8" s="18"/>
      <c r="AB8" s="41" t="s">
        <v>154</v>
      </c>
      <c r="AC8" s="18" t="s">
        <v>63</v>
      </c>
    </row>
    <row r="9" spans="1:29" ht="115.5" thickBot="1" x14ac:dyDescent="0.3">
      <c r="A9" s="31" t="s">
        <v>107</v>
      </c>
      <c r="B9" s="7" t="s">
        <v>80</v>
      </c>
      <c r="C9" s="7" t="s">
        <v>80</v>
      </c>
      <c r="D9" s="7" t="s">
        <v>140</v>
      </c>
      <c r="E9" s="13" t="s">
        <v>82</v>
      </c>
      <c r="F9" s="13">
        <v>110012364</v>
      </c>
      <c r="G9" s="14">
        <v>600015815</v>
      </c>
      <c r="H9" s="6" t="s">
        <v>84</v>
      </c>
      <c r="I9" s="27" t="s">
        <v>119</v>
      </c>
      <c r="J9" s="21" t="s">
        <v>128</v>
      </c>
      <c r="K9" s="51">
        <v>26834482</v>
      </c>
      <c r="L9" s="49">
        <v>24571628.309999999</v>
      </c>
      <c r="M9" s="50"/>
      <c r="N9" s="49">
        <f t="shared" si="1"/>
        <v>17200139.817000002</v>
      </c>
      <c r="O9" s="26">
        <v>2023</v>
      </c>
      <c r="P9" s="26">
        <v>2025</v>
      </c>
      <c r="Q9" s="18"/>
      <c r="R9" s="26"/>
      <c r="S9" s="26" t="s">
        <v>60</v>
      </c>
      <c r="T9" s="26"/>
      <c r="U9" s="18"/>
      <c r="V9" s="26"/>
      <c r="W9" s="18"/>
      <c r="X9" s="18"/>
      <c r="Y9" s="24"/>
      <c r="Z9" s="18"/>
      <c r="AA9" s="18"/>
      <c r="AB9" s="41" t="s">
        <v>154</v>
      </c>
      <c r="AC9" s="41" t="s">
        <v>63</v>
      </c>
    </row>
    <row r="10" spans="1:29" ht="153.75" thickBot="1" x14ac:dyDescent="0.3">
      <c r="A10" s="31" t="s">
        <v>108</v>
      </c>
      <c r="B10" s="9" t="s">
        <v>72</v>
      </c>
      <c r="C10" s="9" t="s">
        <v>72</v>
      </c>
      <c r="D10" s="19" t="s">
        <v>76</v>
      </c>
      <c r="E10" s="12" t="s">
        <v>73</v>
      </c>
      <c r="F10" s="13" t="s">
        <v>96</v>
      </c>
      <c r="G10" s="13" t="s">
        <v>97</v>
      </c>
      <c r="H10" s="8" t="s">
        <v>74</v>
      </c>
      <c r="I10" s="27" t="s">
        <v>120</v>
      </c>
      <c r="J10" s="33" t="s">
        <v>98</v>
      </c>
      <c r="K10" s="51">
        <v>33449595</v>
      </c>
      <c r="L10" s="50">
        <v>33449595</v>
      </c>
      <c r="M10" s="50">
        <v>0</v>
      </c>
      <c r="N10" s="50">
        <f t="shared" ref="N10:N11" si="2">(L10/100)*70</f>
        <v>23414716.5</v>
      </c>
      <c r="O10" s="26">
        <v>2022</v>
      </c>
      <c r="P10" s="40" t="s">
        <v>162</v>
      </c>
      <c r="Q10" s="18"/>
      <c r="R10" s="18"/>
      <c r="S10" s="18" t="s">
        <v>62</v>
      </c>
      <c r="T10" s="18"/>
      <c r="U10" s="18"/>
      <c r="V10" s="18"/>
      <c r="W10" s="18"/>
      <c r="X10" s="18"/>
      <c r="Y10" s="24"/>
      <c r="Z10" s="18"/>
      <c r="AA10" s="18"/>
      <c r="AB10" s="44" t="s">
        <v>155</v>
      </c>
      <c r="AC10" s="18" t="s">
        <v>63</v>
      </c>
    </row>
    <row r="11" spans="1:29" ht="178.5" x14ac:dyDescent="0.25">
      <c r="A11" s="31" t="s">
        <v>109</v>
      </c>
      <c r="B11" s="9" t="s">
        <v>43</v>
      </c>
      <c r="C11" s="7" t="s">
        <v>127</v>
      </c>
      <c r="D11" s="19" t="s">
        <v>77</v>
      </c>
      <c r="E11" s="13" t="s">
        <v>131</v>
      </c>
      <c r="F11" s="12" t="s">
        <v>132</v>
      </c>
      <c r="G11" s="13">
        <v>600014649</v>
      </c>
      <c r="H11" s="7" t="s">
        <v>111</v>
      </c>
      <c r="I11" s="27" t="s">
        <v>79</v>
      </c>
      <c r="J11" s="21" t="s">
        <v>112</v>
      </c>
      <c r="K11" s="51">
        <v>50000000</v>
      </c>
      <c r="L11" s="50">
        <v>50000000</v>
      </c>
      <c r="M11" s="50">
        <v>0</v>
      </c>
      <c r="N11" s="50">
        <f t="shared" si="2"/>
        <v>35000000</v>
      </c>
      <c r="O11" s="40">
        <v>2024</v>
      </c>
      <c r="P11" s="40">
        <v>2026</v>
      </c>
      <c r="Q11" s="18"/>
      <c r="R11" s="26" t="s">
        <v>62</v>
      </c>
      <c r="S11" s="26" t="s">
        <v>62</v>
      </c>
      <c r="T11" s="26" t="s">
        <v>62</v>
      </c>
      <c r="U11" s="18"/>
      <c r="V11" s="26" t="s">
        <v>62</v>
      </c>
      <c r="W11" s="18" t="s">
        <v>62</v>
      </c>
      <c r="X11" s="18"/>
      <c r="Y11" s="24"/>
      <c r="Z11" s="18"/>
      <c r="AA11" s="18"/>
      <c r="AB11" s="45" t="s">
        <v>156</v>
      </c>
      <c r="AC11" s="41" t="s">
        <v>63</v>
      </c>
    </row>
    <row r="12" spans="1:29" ht="153" x14ac:dyDescent="0.25">
      <c r="A12" s="31" t="s">
        <v>110</v>
      </c>
      <c r="B12" s="7" t="s">
        <v>42</v>
      </c>
      <c r="C12" s="7" t="s">
        <v>42</v>
      </c>
      <c r="D12" s="19" t="s">
        <v>47</v>
      </c>
      <c r="E12" s="13" t="s">
        <v>49</v>
      </c>
      <c r="F12" s="13" t="s">
        <v>48</v>
      </c>
      <c r="G12" s="14">
        <v>600014622</v>
      </c>
      <c r="H12" s="7" t="s">
        <v>44</v>
      </c>
      <c r="I12" s="27" t="s">
        <v>55</v>
      </c>
      <c r="J12" s="7" t="s">
        <v>61</v>
      </c>
      <c r="K12" s="51">
        <v>81790000</v>
      </c>
      <c r="L12" s="50">
        <v>81790000</v>
      </c>
      <c r="M12" s="50">
        <f t="shared" ref="M12" si="3">K12-L12</f>
        <v>0</v>
      </c>
      <c r="N12" s="50">
        <f t="shared" si="1"/>
        <v>57253000</v>
      </c>
      <c r="O12" s="26">
        <v>2023</v>
      </c>
      <c r="P12" s="40">
        <v>2026</v>
      </c>
      <c r="Q12" s="18"/>
      <c r="R12" s="26" t="s">
        <v>62</v>
      </c>
      <c r="S12" s="26" t="s">
        <v>62</v>
      </c>
      <c r="T12" s="26" t="s">
        <v>62</v>
      </c>
      <c r="U12" s="18"/>
      <c r="V12" s="26" t="s">
        <v>62</v>
      </c>
      <c r="W12" s="18"/>
      <c r="X12" s="18"/>
      <c r="Y12" s="24"/>
      <c r="Z12" s="18"/>
      <c r="AA12" s="18"/>
      <c r="AB12" s="41" t="s">
        <v>152</v>
      </c>
      <c r="AC12" s="16" t="s">
        <v>157</v>
      </c>
    </row>
    <row r="13" spans="1:29" ht="187.15" customHeight="1" x14ac:dyDescent="0.25">
      <c r="A13" s="31" t="s">
        <v>113</v>
      </c>
      <c r="B13" s="8" t="s">
        <v>118</v>
      </c>
      <c r="C13" s="8" t="s">
        <v>118</v>
      </c>
      <c r="D13" s="8"/>
      <c r="E13" s="13" t="s">
        <v>125</v>
      </c>
      <c r="F13" s="13" t="s">
        <v>141</v>
      </c>
      <c r="G13" s="14">
        <v>600014029</v>
      </c>
      <c r="H13" s="8" t="s">
        <v>123</v>
      </c>
      <c r="I13" s="27" t="s">
        <v>121</v>
      </c>
      <c r="J13" s="8" t="s">
        <v>124</v>
      </c>
      <c r="K13" s="51">
        <v>5500000</v>
      </c>
      <c r="L13" s="49">
        <v>5499925.71</v>
      </c>
      <c r="M13" s="50">
        <v>0</v>
      </c>
      <c r="N13" s="49">
        <f t="shared" si="1"/>
        <v>3849947.997</v>
      </c>
      <c r="O13" s="26">
        <v>2023</v>
      </c>
      <c r="P13" s="26">
        <v>2024</v>
      </c>
      <c r="Q13" s="18"/>
      <c r="R13" s="26"/>
      <c r="S13" s="26" t="s">
        <v>62</v>
      </c>
      <c r="T13" s="26"/>
      <c r="U13" s="18"/>
      <c r="V13" s="26"/>
      <c r="W13" s="18"/>
      <c r="X13" s="18"/>
      <c r="Y13" s="24"/>
      <c r="Z13" s="18"/>
      <c r="AA13" s="18"/>
      <c r="AB13" s="41" t="s">
        <v>158</v>
      </c>
      <c r="AC13" s="20" t="s">
        <v>129</v>
      </c>
    </row>
    <row r="14" spans="1:29" ht="178.5" x14ac:dyDescent="0.25">
      <c r="A14" s="31" t="s">
        <v>114</v>
      </c>
      <c r="B14" s="9" t="s">
        <v>43</v>
      </c>
      <c r="C14" s="7" t="s">
        <v>40</v>
      </c>
      <c r="D14" s="19" t="s">
        <v>45</v>
      </c>
      <c r="E14" s="12">
        <v>49459881</v>
      </c>
      <c r="F14" s="13">
        <v>102191565</v>
      </c>
      <c r="G14" s="13">
        <v>600014070</v>
      </c>
      <c r="H14" s="7" t="s">
        <v>126</v>
      </c>
      <c r="I14" s="27" t="s">
        <v>52</v>
      </c>
      <c r="J14" s="19" t="s">
        <v>130</v>
      </c>
      <c r="K14" s="52">
        <v>61600000</v>
      </c>
      <c r="L14" s="50">
        <v>61600000</v>
      </c>
      <c r="M14" s="50">
        <f t="shared" ref="M14:M17" si="4">K14-L14</f>
        <v>0</v>
      </c>
      <c r="N14" s="50">
        <f t="shared" ref="N14:N17" si="5">(L14/100)*70</f>
        <v>43120000</v>
      </c>
      <c r="O14" s="35">
        <v>2024</v>
      </c>
      <c r="P14" s="18">
        <v>2026</v>
      </c>
      <c r="Q14" s="18"/>
      <c r="R14" s="18" t="s">
        <v>60</v>
      </c>
      <c r="S14" s="18"/>
      <c r="T14" s="18" t="s">
        <v>60</v>
      </c>
      <c r="U14" s="18"/>
      <c r="V14" s="18" t="s">
        <v>60</v>
      </c>
      <c r="W14" s="18"/>
      <c r="X14" s="18"/>
      <c r="Y14" s="24" t="s">
        <v>60</v>
      </c>
      <c r="Z14" s="18"/>
      <c r="AA14" s="18"/>
      <c r="AB14" s="41" t="s">
        <v>159</v>
      </c>
      <c r="AC14" s="41" t="s">
        <v>63</v>
      </c>
    </row>
    <row r="15" spans="1:29" ht="115.5" x14ac:dyDescent="0.25">
      <c r="A15" s="31" t="s">
        <v>115</v>
      </c>
      <c r="B15" s="7" t="s">
        <v>70</v>
      </c>
      <c r="C15" s="7" t="s">
        <v>70</v>
      </c>
      <c r="D15" s="19" t="s">
        <v>75</v>
      </c>
      <c r="E15" s="12" t="s">
        <v>71</v>
      </c>
      <c r="F15" s="13" t="s">
        <v>99</v>
      </c>
      <c r="G15" s="13" t="s">
        <v>100</v>
      </c>
      <c r="H15" s="8" t="s">
        <v>101</v>
      </c>
      <c r="I15" s="27" t="s">
        <v>78</v>
      </c>
      <c r="J15" s="32" t="s">
        <v>102</v>
      </c>
      <c r="K15" s="51">
        <v>11700394</v>
      </c>
      <c r="L15" s="50">
        <v>11700394</v>
      </c>
      <c r="M15" s="50">
        <v>0</v>
      </c>
      <c r="N15" s="50">
        <f t="shared" ref="N15:N16" si="6">(L15/100)*70</f>
        <v>8190275.7999999998</v>
      </c>
      <c r="O15" s="18">
        <v>2022</v>
      </c>
      <c r="P15" s="35">
        <v>2025</v>
      </c>
      <c r="Q15" s="18"/>
      <c r="R15" s="18" t="s">
        <v>60</v>
      </c>
      <c r="S15" s="18"/>
      <c r="T15" s="18"/>
      <c r="U15" s="18"/>
      <c r="V15" s="18"/>
      <c r="W15" s="18" t="s">
        <v>60</v>
      </c>
      <c r="X15" s="18" t="s">
        <v>60</v>
      </c>
      <c r="Y15" s="24"/>
      <c r="Z15" s="18"/>
      <c r="AA15" s="18"/>
      <c r="AB15" s="41" t="s">
        <v>158</v>
      </c>
      <c r="AC15" s="35" t="s">
        <v>63</v>
      </c>
    </row>
    <row r="16" spans="1:29" ht="127.5" x14ac:dyDescent="0.25">
      <c r="A16" s="31" t="s">
        <v>116</v>
      </c>
      <c r="B16" s="7" t="s">
        <v>69</v>
      </c>
      <c r="C16" s="7" t="s">
        <v>69</v>
      </c>
      <c r="D16" s="19" t="s">
        <v>65</v>
      </c>
      <c r="E16" s="28" t="s">
        <v>133</v>
      </c>
      <c r="F16" s="13" t="s">
        <v>93</v>
      </c>
      <c r="G16" s="13" t="s">
        <v>94</v>
      </c>
      <c r="H16" s="8" t="s">
        <v>95</v>
      </c>
      <c r="I16" s="27" t="s">
        <v>54</v>
      </c>
      <c r="J16" s="19" t="s">
        <v>134</v>
      </c>
      <c r="K16" s="51">
        <v>19850800</v>
      </c>
      <c r="L16" s="50">
        <v>19850800</v>
      </c>
      <c r="M16" s="50">
        <v>0</v>
      </c>
      <c r="N16" s="50">
        <f t="shared" si="6"/>
        <v>13895560</v>
      </c>
      <c r="O16" s="17" t="s">
        <v>135</v>
      </c>
      <c r="P16" s="46" t="s">
        <v>163</v>
      </c>
      <c r="Q16" s="18"/>
      <c r="R16" s="18" t="s">
        <v>60</v>
      </c>
      <c r="S16" s="18"/>
      <c r="T16" s="18" t="s">
        <v>60</v>
      </c>
      <c r="U16" s="18"/>
      <c r="V16" s="18" t="s">
        <v>60</v>
      </c>
      <c r="W16" s="18"/>
      <c r="X16" s="18"/>
      <c r="Y16" s="24" t="s">
        <v>60</v>
      </c>
      <c r="Z16" s="18"/>
      <c r="AA16" s="18"/>
      <c r="AB16" s="41" t="s">
        <v>160</v>
      </c>
      <c r="AC16" s="35" t="s">
        <v>63</v>
      </c>
    </row>
    <row r="17" spans="1:29" ht="258.75" customHeight="1" x14ac:dyDescent="0.25">
      <c r="A17" s="31" t="s">
        <v>117</v>
      </c>
      <c r="B17" s="8" t="s">
        <v>41</v>
      </c>
      <c r="C17" s="8" t="s">
        <v>41</v>
      </c>
      <c r="D17" s="36" t="s">
        <v>46</v>
      </c>
      <c r="E17" s="12" t="s">
        <v>50</v>
      </c>
      <c r="F17" s="13">
        <v>107870746</v>
      </c>
      <c r="G17" s="13">
        <v>600014096</v>
      </c>
      <c r="H17" s="37" t="s">
        <v>147</v>
      </c>
      <c r="I17" s="29" t="s">
        <v>53</v>
      </c>
      <c r="J17" s="8" t="s">
        <v>148</v>
      </c>
      <c r="K17" s="50">
        <v>24300000</v>
      </c>
      <c r="L17" s="50">
        <v>24300000</v>
      </c>
      <c r="M17" s="50">
        <f t="shared" si="4"/>
        <v>0</v>
      </c>
      <c r="N17" s="50">
        <f t="shared" si="5"/>
        <v>17010000</v>
      </c>
      <c r="O17" s="38" t="s">
        <v>136</v>
      </c>
      <c r="P17" s="38" t="s">
        <v>149</v>
      </c>
      <c r="Q17" s="39" t="s">
        <v>60</v>
      </c>
      <c r="R17" s="39" t="s">
        <v>62</v>
      </c>
      <c r="S17" s="39"/>
      <c r="T17" s="39" t="s">
        <v>60</v>
      </c>
      <c r="U17" s="39"/>
      <c r="V17" s="39" t="s">
        <v>60</v>
      </c>
      <c r="W17" s="39"/>
      <c r="X17" s="39"/>
      <c r="Y17" s="14" t="s">
        <v>60</v>
      </c>
      <c r="Z17" s="39"/>
      <c r="AA17" s="39"/>
      <c r="AB17" s="41" t="s">
        <v>161</v>
      </c>
      <c r="AC17" s="14" t="s">
        <v>63</v>
      </c>
    </row>
    <row r="18" spans="1:29" x14ac:dyDescent="0.25">
      <c r="A18" s="22"/>
      <c r="B18" s="30"/>
      <c r="C18" s="30"/>
      <c r="D18" s="30"/>
      <c r="E18" s="34"/>
      <c r="F18" s="34"/>
      <c r="G18" s="34"/>
      <c r="H18" s="30"/>
      <c r="I18" s="30"/>
      <c r="J18" s="30"/>
      <c r="K18" s="53">
        <f>SUM(K5:K17)</f>
        <v>433062473</v>
      </c>
      <c r="L18" s="53">
        <f>SUM(L5:L17)</f>
        <v>419627157.95999998</v>
      </c>
      <c r="M18" s="53">
        <f>SUM(M8:M17)</f>
        <v>0</v>
      </c>
      <c r="N18" s="53">
        <f>SUM(N5:N17)</f>
        <v>293739010.57200003</v>
      </c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</row>
    <row r="19" spans="1:29" x14ac:dyDescent="0.25">
      <c r="A19" s="15"/>
      <c r="B19" s="4"/>
      <c r="C19" s="4"/>
      <c r="D19" s="4"/>
      <c r="E19" s="10"/>
      <c r="F19" s="10"/>
      <c r="G19" s="10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5"/>
    </row>
    <row r="20" spans="1:29" x14ac:dyDescent="0.25">
      <c r="A20" t="s">
        <v>9</v>
      </c>
    </row>
    <row r="21" spans="1:29" x14ac:dyDescent="0.25">
      <c r="A21" s="1"/>
    </row>
    <row r="22" spans="1:29" x14ac:dyDescent="0.25">
      <c r="A22" s="1" t="s">
        <v>31</v>
      </c>
    </row>
    <row r="23" spans="1:29" x14ac:dyDescent="0.25">
      <c r="A23" s="1" t="s">
        <v>32</v>
      </c>
      <c r="B23" s="47" t="s">
        <v>33</v>
      </c>
      <c r="C23" s="48"/>
    </row>
    <row r="24" spans="1:29" x14ac:dyDescent="0.25">
      <c r="A24" s="1" t="s">
        <v>34</v>
      </c>
      <c r="B24" s="3"/>
    </row>
    <row r="25" spans="1:29" x14ac:dyDescent="0.25">
      <c r="A25" s="1" t="s">
        <v>35</v>
      </c>
      <c r="B25" s="3"/>
    </row>
    <row r="26" spans="1:29" x14ac:dyDescent="0.25">
      <c r="A26" s="2" t="s">
        <v>36</v>
      </c>
    </row>
    <row r="27" spans="1:29" x14ac:dyDescent="0.25">
      <c r="A27" s="1" t="s">
        <v>37</v>
      </c>
    </row>
    <row r="28" spans="1:29" x14ac:dyDescent="0.25">
      <c r="A28" s="2" t="s">
        <v>38</v>
      </c>
    </row>
    <row r="29" spans="1:29" x14ac:dyDescent="0.25">
      <c r="A29" s="1" t="s">
        <v>39</v>
      </c>
    </row>
    <row r="33" spans="1:4" ht="23.25" customHeight="1" x14ac:dyDescent="0.25">
      <c r="A33" t="s">
        <v>167</v>
      </c>
      <c r="D33" s="54">
        <v>419627157.95999998</v>
      </c>
    </row>
    <row r="34" spans="1:4" ht="27" customHeight="1" x14ac:dyDescent="0.25">
      <c r="A34" t="s">
        <v>165</v>
      </c>
      <c r="D34" s="54">
        <v>421420246.26999998</v>
      </c>
    </row>
    <row r="35" spans="1:4" ht="34.5" customHeight="1" x14ac:dyDescent="0.25">
      <c r="A35" t="s">
        <v>166</v>
      </c>
      <c r="D35" s="54">
        <v>293739010.56999999</v>
      </c>
    </row>
    <row r="36" spans="1:4" ht="27" customHeight="1" x14ac:dyDescent="0.25">
      <c r="A36" t="s">
        <v>168</v>
      </c>
      <c r="D36" s="54">
        <v>294994172.38999999</v>
      </c>
    </row>
    <row r="37" spans="1:4" ht="28.5" customHeight="1" x14ac:dyDescent="0.25">
      <c r="A37" t="s">
        <v>169</v>
      </c>
      <c r="D37" s="54">
        <f>D34-D33</f>
        <v>1793088.3100000024</v>
      </c>
    </row>
    <row r="38" spans="1:4" ht="30" customHeight="1" x14ac:dyDescent="0.25">
      <c r="A38" t="s">
        <v>170</v>
      </c>
      <c r="D38" s="54">
        <f>D36-D35</f>
        <v>1255161.8199999928</v>
      </c>
    </row>
  </sheetData>
  <autoFilter ref="A2:AC4" xr:uid="{EB99989E-4140-45F0-BA99-0343FF4A23BA}">
    <filterColumn colId="2" showButton="0"/>
    <filterColumn colId="3" showButton="0"/>
    <filterColumn colId="4" showButton="0"/>
    <filterColumn colId="5" showButton="0"/>
    <filterColumn colId="10" hiddenButton="1" showButton="0"/>
    <filterColumn colId="11" hiddenButton="1" showButton="0"/>
    <filterColumn colId="12" hiddenButton="1" showButton="0"/>
    <filterColumn colId="13" hiddenButton="1" showButton="0"/>
    <filterColumn colId="14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5" showButton="0"/>
    <filterColumn colId="27" showButton="0"/>
    <sortState xmlns:xlrd2="http://schemas.microsoft.com/office/spreadsheetml/2017/richdata2" ref="A7:AC52">
      <sortCondition ref="A2:A4"/>
    </sortState>
  </autoFilter>
  <mergeCells count="33">
    <mergeCell ref="Q2:Y2"/>
    <mergeCell ref="L3:L4"/>
    <mergeCell ref="M3:M4"/>
    <mergeCell ref="N3:N4"/>
    <mergeCell ref="K3:K4"/>
    <mergeCell ref="V3:V4"/>
    <mergeCell ref="AB3:AB4"/>
    <mergeCell ref="AC3:AC4"/>
    <mergeCell ref="U3:U4"/>
    <mergeCell ref="X3:X4"/>
    <mergeCell ref="O3:O4"/>
    <mergeCell ref="P3:P4"/>
    <mergeCell ref="Q3:T3"/>
    <mergeCell ref="Z3:Z4"/>
    <mergeCell ref="AA3:AA4"/>
    <mergeCell ref="Y3:Y4"/>
    <mergeCell ref="W3:W4"/>
    <mergeCell ref="A1:AC1"/>
    <mergeCell ref="AB2:AC2"/>
    <mergeCell ref="H2:H4"/>
    <mergeCell ref="J2:J4"/>
    <mergeCell ref="A2:A4"/>
    <mergeCell ref="B2:B4"/>
    <mergeCell ref="K2:N2"/>
    <mergeCell ref="O2:P2"/>
    <mergeCell ref="Z2:AA2"/>
    <mergeCell ref="C2:G2"/>
    <mergeCell ref="I2:I4"/>
    <mergeCell ref="C3:C4"/>
    <mergeCell ref="D3:D4"/>
    <mergeCell ref="E3:E4"/>
    <mergeCell ref="F3:F4"/>
    <mergeCell ref="G3:G4"/>
  </mergeCells>
  <phoneticPr fontId="11" type="noConversion"/>
  <pageMargins left="0.7" right="0.7" top="0.78740157499999996" bottom="0.78740157499999996" header="0.3" footer="0.3"/>
  <pageSetup paperSize="9" scale="2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cccfaa7-4bf1-42b3-8b91-9fb81b7f9697">
      <UserInfo>
        <DisplayName>Mazal Rostislav</DisplayName>
        <AccountId>49</AccountId>
        <AccountType/>
      </UserInfo>
      <UserInfo>
        <DisplayName>Pekárek Aleš</DisplayName>
        <AccountId>205</AccountId>
        <AccountType/>
      </UserInfo>
      <UserInfo>
        <DisplayName>Pergl Ondřej</DisplayName>
        <AccountId>9</AccountId>
        <AccountType/>
      </UserInfo>
    </SharedWithUsers>
    <TaxCatchAll xmlns="9cccfaa7-4bf1-42b3-8b91-9fb81b7f9697" xsi:nil="true"/>
    <lcf76f155ced4ddcb4097134ff3c332f xmlns="d2399262-2c93-47e8-bb25-1cf69ecd43d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20F35683F3AE4BA0C69A07D288F0F9" ma:contentTypeVersion="18" ma:contentTypeDescription="Vytvoří nový dokument" ma:contentTypeScope="" ma:versionID="aa0d7d2f0982e1e5a9f6bf91b09f242c">
  <xsd:schema xmlns:xsd="http://www.w3.org/2001/XMLSchema" xmlns:xs="http://www.w3.org/2001/XMLSchema" xmlns:p="http://schemas.microsoft.com/office/2006/metadata/properties" xmlns:ns2="d2399262-2c93-47e8-bb25-1cf69ecd43d2" xmlns:ns3="9cccfaa7-4bf1-42b3-8b91-9fb81b7f9697" targetNamespace="http://schemas.microsoft.com/office/2006/metadata/properties" ma:root="true" ma:fieldsID="40edc0ed6fdaad5daa717ce97f03a948" ns2:_="" ns3:_="">
    <xsd:import namespace="d2399262-2c93-47e8-bb25-1cf69ecd43d2"/>
    <xsd:import namespace="9cccfaa7-4bf1-42b3-8b91-9fb81b7f96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399262-2c93-47e8-bb25-1cf69ecd43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00968d64-1f8e-441e-963a-d9e2b80488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cfaa7-4bf1-42b3-8b91-9fb81b7f969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3fc1422-4ffd-45d4-b081-48b35f00475a}" ma:internalName="TaxCatchAll" ma:showField="CatchAllData" ma:web="9cccfaa7-4bf1-42b3-8b91-9fb81b7f96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5F9310-6875-45F3-8F69-7237A5903A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33EB08-B6AB-4310-AB8D-9E1F66E27030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metadata/properties"/>
    <ds:schemaRef ds:uri="9cccfaa7-4bf1-42b3-8b91-9fb81b7f9697"/>
    <ds:schemaRef ds:uri="http://schemas.microsoft.com/office/2006/documentManagement/types"/>
    <ds:schemaRef ds:uri="d2399262-2c93-47e8-bb25-1cf69ecd43d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7E0FE14-0FE0-4BA3-B85A-3B0BF7CA74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399262-2c93-47e8-bb25-1cf69ecd43d2"/>
    <ds:schemaRef ds:uri="9cccfaa7-4bf1-42b3-8b91-9fb81b7f96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ebb53-23a2-471a-9c6e-17bd0d11311e}" enabled="1" method="Privileged" siteId="{418bc066-1b00-4aad-ad98-9ead95bb26a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SŠ-VOŠ-Konzervatoře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Zita Kucerova</dc:creator>
  <cp:keywords/>
  <dc:description/>
  <cp:lastModifiedBy>Dittrichová Erika</cp:lastModifiedBy>
  <cp:revision/>
  <cp:lastPrinted>2025-09-26T06:25:41Z</cp:lastPrinted>
  <dcterms:created xsi:type="dcterms:W3CDTF">2020-05-27T13:32:17Z</dcterms:created>
  <dcterms:modified xsi:type="dcterms:W3CDTF">2025-09-29T08:06:37Z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0x010100B420F35683F3AE4BA0C69A07D288F0F9</vt:lpwstr>
  </property>
  <property fmtid="{D5CDD505-2E9C-101B-9397-08002B2CF9AE}" pid="3" name="MSIP_Label_690ebb53-23a2-471a-9c6e-17bd0d11311e_Enabled">
    <vt:lpwstr>True</vt:lpwstr>
  </property>
  <property fmtid="{D5CDD505-2E9C-101B-9397-08002B2CF9AE}" pid="4" name="MSIP_Label_690ebb53-23a2-471a-9c6e-17bd0d11311e_SiteId">
    <vt:lpwstr>418bc066-1b00-4aad-ad98-9ead95bb26a9</vt:lpwstr>
  </property>
  <property fmtid="{D5CDD505-2E9C-101B-9397-08002B2CF9AE}" pid="5" name="MSIP_Label_690ebb53-23a2-471a-9c6e-17bd0d11311e_Owner">
    <vt:lpwstr>DITTRICHOVA.ERIKA@kr-jihomoravsky.cz</vt:lpwstr>
  </property>
  <property fmtid="{D5CDD505-2E9C-101B-9397-08002B2CF9AE}" pid="6" name="MSIP_Label_690ebb53-23a2-471a-9c6e-17bd0d11311e_SetDate">
    <vt:lpwstr>2020-09-09T11:01:08.5669557Z</vt:lpwstr>
  </property>
  <property fmtid="{D5CDD505-2E9C-101B-9397-08002B2CF9AE}" pid="7" name="MSIP_Label_690ebb53-23a2-471a-9c6e-17bd0d11311e_Name">
    <vt:lpwstr>Verejne</vt:lpwstr>
  </property>
  <property fmtid="{D5CDD505-2E9C-101B-9397-08002B2CF9AE}" pid="8" name="MSIP_Label_690ebb53-23a2-471a-9c6e-17bd0d11311e_Application">
    <vt:lpwstr>Microsoft Azure Information Protection</vt:lpwstr>
  </property>
  <property fmtid="{D5CDD505-2E9C-101B-9397-08002B2CF9AE}" pid="9" name="MSIP_Label_690ebb53-23a2-471a-9c6e-17bd0d11311e_Extended_MSFT_Method">
    <vt:lpwstr>Automatic</vt:lpwstr>
  </property>
  <property fmtid="{D5CDD505-2E9C-101B-9397-08002B2CF9AE}" pid="10" name="Sensitivity">
    <vt:lpwstr>Verejne</vt:lpwstr>
  </property>
  <property fmtid="{D5CDD505-2E9C-101B-9397-08002B2CF9AE}" pid="11" name="MediaServiceImageTags">
    <vt:lpwstr/>
  </property>
</Properties>
</file>